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6975"/>
  </bookViews>
  <sheets>
    <sheet name="Administrativos OF" sheetId="3" r:id="rId1"/>
    <sheet name="Admon. EMSaD" sheetId="4" r:id="rId2"/>
    <sheet name="Administrativos Planteles" sheetId="5" r:id="rId3"/>
    <sheet name="Docentes EMSaD" sheetId="6" r:id="rId4"/>
    <sheet name="Docentes Plantes" sheetId="7" r:id="rId5"/>
    <sheet name="TBC" sheetId="8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calcPr calcId="145621"/>
</workbook>
</file>

<file path=xl/calcChain.xml><?xml version="1.0" encoding="utf-8"?>
<calcChain xmlns="http://schemas.openxmlformats.org/spreadsheetml/2006/main">
  <c r="D188" i="8" l="1"/>
  <c r="C188" i="8"/>
  <c r="D187" i="8"/>
  <c r="C187" i="8"/>
  <c r="D186" i="8"/>
  <c r="C186" i="8"/>
  <c r="D185" i="8"/>
  <c r="C185" i="8"/>
  <c r="D184" i="8"/>
  <c r="C184" i="8"/>
  <c r="D183" i="8"/>
  <c r="C183" i="8"/>
  <c r="D182" i="8"/>
  <c r="C182" i="8"/>
  <c r="D181" i="8"/>
  <c r="C181" i="8"/>
  <c r="D180" i="8"/>
  <c r="C180" i="8"/>
  <c r="D179" i="8"/>
  <c r="C179" i="8"/>
  <c r="D178" i="8"/>
  <c r="C178" i="8"/>
  <c r="D177" i="8"/>
  <c r="C177" i="8"/>
  <c r="D176" i="8"/>
  <c r="C176" i="8"/>
  <c r="D175" i="8"/>
  <c r="C175" i="8"/>
  <c r="D174" i="8"/>
  <c r="C174" i="8"/>
  <c r="D173" i="8"/>
  <c r="C173" i="8"/>
  <c r="D172" i="8"/>
  <c r="C172" i="8"/>
  <c r="D171" i="8"/>
  <c r="C171" i="8"/>
  <c r="D170" i="8"/>
  <c r="C170" i="8"/>
  <c r="D169" i="8"/>
  <c r="C169" i="8"/>
  <c r="D168" i="8"/>
  <c r="C168" i="8"/>
  <c r="D167" i="8"/>
  <c r="C167" i="8"/>
  <c r="D166" i="8"/>
  <c r="C166" i="8"/>
  <c r="D165" i="8"/>
  <c r="C165" i="8"/>
  <c r="D164" i="8"/>
  <c r="C164" i="8"/>
  <c r="D163" i="8"/>
  <c r="C163" i="8"/>
  <c r="D162" i="8"/>
  <c r="C162" i="8"/>
  <c r="D161" i="8"/>
  <c r="C161" i="8"/>
  <c r="D160" i="8"/>
  <c r="C160" i="8"/>
  <c r="D159" i="8"/>
  <c r="C159" i="8"/>
  <c r="D158" i="8"/>
  <c r="C158" i="8"/>
  <c r="D157" i="8"/>
  <c r="C157" i="8"/>
  <c r="D156" i="8"/>
  <c r="C156" i="8"/>
  <c r="D155" i="8"/>
  <c r="C155" i="8"/>
  <c r="D154" i="8"/>
  <c r="C154" i="8"/>
  <c r="D153" i="8"/>
  <c r="C153" i="8"/>
  <c r="D152" i="8"/>
  <c r="C152" i="8"/>
  <c r="D151" i="8"/>
  <c r="C151" i="8"/>
  <c r="D150" i="8"/>
  <c r="C150" i="8"/>
  <c r="D149" i="8"/>
  <c r="C149" i="8"/>
  <c r="D148" i="8"/>
  <c r="C148" i="8"/>
  <c r="D147" i="8"/>
  <c r="C147" i="8"/>
  <c r="D146" i="8"/>
  <c r="C146" i="8"/>
  <c r="D145" i="8"/>
  <c r="C145" i="8"/>
  <c r="D144" i="8"/>
  <c r="C144" i="8"/>
  <c r="D143" i="8"/>
  <c r="C143" i="8"/>
  <c r="D142" i="8"/>
  <c r="C142" i="8"/>
  <c r="D141" i="8"/>
  <c r="C141" i="8"/>
  <c r="D140" i="8"/>
  <c r="C140" i="8"/>
  <c r="D139" i="8"/>
  <c r="C139" i="8"/>
  <c r="D138" i="8"/>
  <c r="C138" i="8"/>
  <c r="D137" i="8"/>
  <c r="C137" i="8"/>
  <c r="D136" i="8"/>
  <c r="C136" i="8"/>
  <c r="D135" i="8"/>
  <c r="C135" i="8"/>
  <c r="D134" i="8"/>
  <c r="C134" i="8"/>
  <c r="D133" i="8"/>
  <c r="C133" i="8"/>
  <c r="D132" i="8"/>
  <c r="C132" i="8"/>
  <c r="D131" i="8"/>
  <c r="C131" i="8"/>
  <c r="D130" i="8"/>
  <c r="C130" i="8"/>
  <c r="D129" i="8"/>
  <c r="C129" i="8"/>
  <c r="D128" i="8"/>
  <c r="C128" i="8"/>
  <c r="D127" i="8"/>
  <c r="C127" i="8"/>
  <c r="D126" i="8"/>
  <c r="C126" i="8"/>
  <c r="D125" i="8"/>
  <c r="C125" i="8"/>
  <c r="D124" i="8"/>
  <c r="C124" i="8"/>
  <c r="D123" i="8"/>
  <c r="C123" i="8"/>
  <c r="D122" i="8"/>
  <c r="C122" i="8"/>
  <c r="D121" i="8"/>
  <c r="C121" i="8"/>
  <c r="D120" i="8"/>
  <c r="C120" i="8"/>
  <c r="D119" i="8"/>
  <c r="C119" i="8"/>
  <c r="D118" i="8"/>
  <c r="C118" i="8"/>
  <c r="D117" i="8"/>
  <c r="C117" i="8"/>
  <c r="D116" i="8"/>
  <c r="C116" i="8"/>
  <c r="D115" i="8"/>
  <c r="C115" i="8"/>
  <c r="D114" i="8"/>
  <c r="C114" i="8"/>
  <c r="D113" i="8"/>
  <c r="C113" i="8"/>
  <c r="D112" i="8"/>
  <c r="C112" i="8"/>
  <c r="D111" i="8"/>
  <c r="C111" i="8"/>
  <c r="D110" i="8"/>
  <c r="C110" i="8"/>
  <c r="D109" i="8"/>
  <c r="C109" i="8"/>
  <c r="D108" i="8"/>
  <c r="C108" i="8"/>
  <c r="D107" i="8"/>
  <c r="C107" i="8"/>
  <c r="D106" i="8"/>
  <c r="C106" i="8"/>
  <c r="D105" i="8"/>
  <c r="C105" i="8"/>
  <c r="D104" i="8"/>
  <c r="C104" i="8"/>
  <c r="D103" i="8"/>
  <c r="C103" i="8"/>
  <c r="D102" i="8"/>
  <c r="C102" i="8"/>
  <c r="D101" i="8"/>
  <c r="C101" i="8"/>
  <c r="D100" i="8"/>
  <c r="C100" i="8"/>
  <c r="D99" i="8"/>
  <c r="C99" i="8"/>
  <c r="D98" i="8"/>
  <c r="C98" i="8"/>
  <c r="D97" i="8"/>
  <c r="C97" i="8"/>
  <c r="D96" i="8"/>
  <c r="C96" i="8"/>
  <c r="D95" i="8"/>
  <c r="C95" i="8"/>
  <c r="D94" i="8"/>
  <c r="C94" i="8"/>
  <c r="D93" i="8"/>
  <c r="C93" i="8"/>
  <c r="D92" i="8"/>
  <c r="C92" i="8"/>
  <c r="D91" i="8"/>
  <c r="C91" i="8"/>
  <c r="D90" i="8"/>
  <c r="C90" i="8"/>
  <c r="D89" i="8"/>
  <c r="C89" i="8"/>
  <c r="D88" i="8"/>
  <c r="C88" i="8"/>
  <c r="D87" i="8"/>
  <c r="C87" i="8"/>
  <c r="D86" i="8"/>
  <c r="C86" i="8"/>
  <c r="D85" i="8"/>
  <c r="C85" i="8"/>
  <c r="D84" i="8"/>
  <c r="C84" i="8"/>
  <c r="D83" i="8"/>
  <c r="C83" i="8"/>
  <c r="D82" i="8"/>
  <c r="C82" i="8"/>
  <c r="D81" i="8"/>
  <c r="C81" i="8"/>
  <c r="D80" i="8"/>
  <c r="C80" i="8"/>
  <c r="D79" i="8"/>
  <c r="C79" i="8"/>
  <c r="D78" i="8"/>
  <c r="C78" i="8"/>
  <c r="D77" i="8"/>
  <c r="C77" i="8"/>
  <c r="D76" i="8"/>
  <c r="C76" i="8"/>
  <c r="D75" i="8"/>
  <c r="C75" i="8"/>
  <c r="D74" i="8"/>
  <c r="C74" i="8"/>
  <c r="D73" i="8"/>
  <c r="C73" i="8"/>
  <c r="D72" i="8"/>
  <c r="C72" i="8"/>
  <c r="D71" i="8"/>
  <c r="C71" i="8"/>
  <c r="D70" i="8"/>
  <c r="C70" i="8"/>
  <c r="D69" i="8"/>
  <c r="C69" i="8"/>
  <c r="D68" i="8"/>
  <c r="C68" i="8"/>
  <c r="D67" i="8"/>
  <c r="C67" i="8"/>
  <c r="D66" i="8"/>
  <c r="C66" i="8"/>
  <c r="D65" i="8"/>
  <c r="C65" i="8"/>
  <c r="D64" i="8"/>
  <c r="C64" i="8"/>
  <c r="D63" i="8"/>
  <c r="C63" i="8"/>
  <c r="D62" i="8"/>
  <c r="C62" i="8"/>
  <c r="D61" i="8"/>
  <c r="C61" i="8"/>
  <c r="D60" i="8"/>
  <c r="C60" i="8"/>
  <c r="D59" i="8"/>
  <c r="C59" i="8"/>
  <c r="D58" i="8"/>
  <c r="C58" i="8"/>
  <c r="D57" i="8"/>
  <c r="C57" i="8"/>
  <c r="D56" i="8"/>
  <c r="C56" i="8"/>
  <c r="D55" i="8"/>
  <c r="C55" i="8"/>
  <c r="D54" i="8"/>
  <c r="C54" i="8"/>
  <c r="D53" i="8"/>
  <c r="C53" i="8"/>
  <c r="D52" i="8"/>
  <c r="C52" i="8"/>
  <c r="D51" i="8"/>
  <c r="C51" i="8"/>
  <c r="D50" i="8"/>
  <c r="C50" i="8"/>
  <c r="D49" i="8"/>
  <c r="C49" i="8"/>
  <c r="D48" i="8"/>
  <c r="C48" i="8"/>
  <c r="D47" i="8"/>
  <c r="C47" i="8"/>
  <c r="D46" i="8"/>
  <c r="C46" i="8"/>
  <c r="D45" i="8"/>
  <c r="C45" i="8"/>
  <c r="D44" i="8"/>
  <c r="C44" i="8"/>
  <c r="D43" i="8"/>
  <c r="C43" i="8"/>
  <c r="D42" i="8"/>
  <c r="C42" i="8"/>
  <c r="D41" i="8"/>
  <c r="C41" i="8"/>
  <c r="D40" i="8"/>
  <c r="C40" i="8"/>
  <c r="D39" i="8"/>
  <c r="C39" i="8"/>
  <c r="D38" i="8"/>
  <c r="C38" i="8"/>
  <c r="D37" i="8"/>
  <c r="C37" i="8"/>
  <c r="D36" i="8"/>
  <c r="C36" i="8"/>
  <c r="D35" i="8"/>
  <c r="C35" i="8"/>
  <c r="D34" i="8"/>
  <c r="C34" i="8"/>
  <c r="D33" i="8"/>
  <c r="C33" i="8"/>
  <c r="D32" i="8"/>
  <c r="C32" i="8"/>
  <c r="D31" i="8"/>
  <c r="C31" i="8"/>
  <c r="D30" i="8"/>
  <c r="C30" i="8"/>
  <c r="D29" i="8"/>
  <c r="C29" i="8"/>
  <c r="D28" i="8"/>
  <c r="C28" i="8"/>
  <c r="D27" i="8"/>
  <c r="C27" i="8"/>
  <c r="D26" i="8"/>
  <c r="C26" i="8"/>
  <c r="D25" i="8"/>
  <c r="C25" i="8"/>
  <c r="D24" i="8"/>
  <c r="C24" i="8"/>
  <c r="D23" i="8"/>
  <c r="C23" i="8"/>
  <c r="D22" i="8"/>
  <c r="C22" i="8"/>
  <c r="D21" i="8"/>
  <c r="C21" i="8"/>
  <c r="D20" i="8"/>
  <c r="C20" i="8"/>
  <c r="D19" i="8"/>
  <c r="C19" i="8"/>
  <c r="D18" i="8"/>
  <c r="C18" i="8"/>
  <c r="D17" i="8"/>
  <c r="C17" i="8"/>
  <c r="D16" i="8"/>
  <c r="C16" i="8"/>
  <c r="D15" i="8"/>
  <c r="C15" i="8"/>
  <c r="D14" i="8"/>
  <c r="C14" i="8"/>
  <c r="D13" i="8"/>
  <c r="C13" i="8"/>
  <c r="D12" i="8"/>
  <c r="C12" i="8"/>
  <c r="D11" i="8"/>
  <c r="C11" i="8"/>
  <c r="D10" i="8"/>
  <c r="C10" i="8"/>
  <c r="D9" i="8"/>
  <c r="C9" i="8"/>
  <c r="D593" i="7" l="1"/>
  <c r="C593" i="7"/>
  <c r="D592" i="7"/>
  <c r="C592" i="7"/>
  <c r="D591" i="7"/>
  <c r="C591" i="7"/>
  <c r="D590" i="7"/>
  <c r="C590" i="7"/>
  <c r="D589" i="7"/>
  <c r="C589" i="7"/>
  <c r="D588" i="7"/>
  <c r="C588" i="7"/>
  <c r="D587" i="7"/>
  <c r="C587" i="7"/>
  <c r="D586" i="7"/>
  <c r="C586" i="7"/>
  <c r="D585" i="7"/>
  <c r="C585" i="7"/>
  <c r="D584" i="7"/>
  <c r="C584" i="7"/>
  <c r="D583" i="7"/>
  <c r="C583" i="7"/>
  <c r="D582" i="7"/>
  <c r="C582" i="7"/>
  <c r="D581" i="7"/>
  <c r="C581" i="7"/>
  <c r="D580" i="7"/>
  <c r="C580" i="7"/>
  <c r="D579" i="7"/>
  <c r="C579" i="7"/>
  <c r="D578" i="7"/>
  <c r="C578" i="7"/>
  <c r="D577" i="7"/>
  <c r="C577" i="7"/>
  <c r="D576" i="7"/>
  <c r="C576" i="7"/>
  <c r="D575" i="7"/>
  <c r="C575" i="7"/>
  <c r="D574" i="7"/>
  <c r="C574" i="7"/>
  <c r="D573" i="7"/>
  <c r="C573" i="7"/>
  <c r="D572" i="7"/>
  <c r="C572" i="7"/>
  <c r="D571" i="7"/>
  <c r="C571" i="7"/>
  <c r="D570" i="7"/>
  <c r="C570" i="7"/>
  <c r="D569" i="7"/>
  <c r="C569" i="7"/>
  <c r="D568" i="7"/>
  <c r="C568" i="7"/>
  <c r="D567" i="7"/>
  <c r="C567" i="7"/>
  <c r="D566" i="7"/>
  <c r="C566" i="7"/>
  <c r="D565" i="7"/>
  <c r="C565" i="7"/>
  <c r="D564" i="7"/>
  <c r="C564" i="7"/>
  <c r="D563" i="7"/>
  <c r="C563" i="7"/>
  <c r="D562" i="7"/>
  <c r="C562" i="7"/>
  <c r="D561" i="7"/>
  <c r="C561" i="7"/>
  <c r="D560" i="7"/>
  <c r="C560" i="7"/>
  <c r="D559" i="7"/>
  <c r="C559" i="7"/>
  <c r="D558" i="7"/>
  <c r="C558" i="7"/>
  <c r="D557" i="7"/>
  <c r="C557" i="7"/>
  <c r="D556" i="7"/>
  <c r="C556" i="7"/>
  <c r="D555" i="7"/>
  <c r="C555" i="7"/>
  <c r="D554" i="7"/>
  <c r="C554" i="7"/>
  <c r="D553" i="7"/>
  <c r="C553" i="7"/>
  <c r="D552" i="7"/>
  <c r="C552" i="7"/>
  <c r="D551" i="7"/>
  <c r="C551" i="7"/>
  <c r="D550" i="7"/>
  <c r="C550" i="7"/>
  <c r="D549" i="7"/>
  <c r="C549" i="7"/>
  <c r="D548" i="7"/>
  <c r="C548" i="7"/>
  <c r="D547" i="7"/>
  <c r="C547" i="7"/>
  <c r="D546" i="7"/>
  <c r="C546" i="7"/>
  <c r="D545" i="7"/>
  <c r="C545" i="7"/>
  <c r="D544" i="7"/>
  <c r="C544" i="7"/>
  <c r="D543" i="7"/>
  <c r="C543" i="7"/>
  <c r="D542" i="7"/>
  <c r="C542" i="7"/>
  <c r="D541" i="7"/>
  <c r="C541" i="7"/>
  <c r="D540" i="7"/>
  <c r="C540" i="7"/>
  <c r="D539" i="7"/>
  <c r="C539" i="7"/>
  <c r="D538" i="7"/>
  <c r="C538" i="7"/>
  <c r="D537" i="7"/>
  <c r="C537" i="7"/>
  <c r="D536" i="7"/>
  <c r="C536" i="7"/>
  <c r="D535" i="7"/>
  <c r="C535" i="7"/>
  <c r="D534" i="7"/>
  <c r="C534" i="7"/>
  <c r="D533" i="7"/>
  <c r="C533" i="7"/>
  <c r="D532" i="7"/>
  <c r="C532" i="7"/>
  <c r="D531" i="7"/>
  <c r="C531" i="7"/>
  <c r="D530" i="7"/>
  <c r="C530" i="7"/>
  <c r="D529" i="7"/>
  <c r="C529" i="7"/>
  <c r="D528" i="7"/>
  <c r="C528" i="7"/>
  <c r="D527" i="7"/>
  <c r="C527" i="7"/>
  <c r="D526" i="7"/>
  <c r="C526" i="7"/>
  <c r="D525" i="7"/>
  <c r="C525" i="7"/>
  <c r="D524" i="7"/>
  <c r="C524" i="7"/>
  <c r="D523" i="7"/>
  <c r="C523" i="7"/>
  <c r="D522" i="7"/>
  <c r="C522" i="7"/>
  <c r="D521" i="7"/>
  <c r="C521" i="7"/>
  <c r="D520" i="7"/>
  <c r="C520" i="7"/>
  <c r="D519" i="7"/>
  <c r="C519" i="7"/>
  <c r="D518" i="7"/>
  <c r="C518" i="7"/>
  <c r="D517" i="7"/>
  <c r="C517" i="7"/>
  <c r="D516" i="7"/>
  <c r="C516" i="7"/>
  <c r="D515" i="7"/>
  <c r="C515" i="7"/>
  <c r="D514" i="7"/>
  <c r="C514" i="7"/>
  <c r="D513" i="7"/>
  <c r="C513" i="7"/>
  <c r="D512" i="7"/>
  <c r="C512" i="7"/>
  <c r="D511" i="7"/>
  <c r="C511" i="7"/>
  <c r="D510" i="7"/>
  <c r="C510" i="7"/>
  <c r="D509" i="7"/>
  <c r="C509" i="7"/>
  <c r="D508" i="7"/>
  <c r="C508" i="7"/>
  <c r="D507" i="7"/>
  <c r="C507" i="7"/>
  <c r="D506" i="7"/>
  <c r="C506" i="7"/>
  <c r="D505" i="7"/>
  <c r="C505" i="7"/>
  <c r="D504" i="7"/>
  <c r="C504" i="7"/>
  <c r="D503" i="7"/>
  <c r="C503" i="7"/>
  <c r="D502" i="7"/>
  <c r="C502" i="7"/>
  <c r="D501" i="7"/>
  <c r="C501" i="7"/>
  <c r="D500" i="7"/>
  <c r="C500" i="7"/>
  <c r="D499" i="7"/>
  <c r="C499" i="7"/>
  <c r="D498" i="7"/>
  <c r="C498" i="7"/>
  <c r="D497" i="7"/>
  <c r="C497" i="7"/>
  <c r="D496" i="7"/>
  <c r="C496" i="7"/>
  <c r="D495" i="7"/>
  <c r="C495" i="7"/>
  <c r="D494" i="7"/>
  <c r="C494" i="7"/>
  <c r="D493" i="7"/>
  <c r="C493" i="7"/>
  <c r="D492" i="7"/>
  <c r="C492" i="7"/>
  <c r="D491" i="7"/>
  <c r="C491" i="7"/>
  <c r="D490" i="7"/>
  <c r="C490" i="7"/>
  <c r="D489" i="7"/>
  <c r="C489" i="7"/>
  <c r="D488" i="7"/>
  <c r="C488" i="7"/>
  <c r="D487" i="7"/>
  <c r="C487" i="7"/>
  <c r="D486" i="7"/>
  <c r="C486" i="7"/>
  <c r="D485" i="7"/>
  <c r="C485" i="7"/>
  <c r="D484" i="7"/>
  <c r="C484" i="7"/>
  <c r="D483" i="7"/>
  <c r="C483" i="7"/>
  <c r="D482" i="7"/>
  <c r="C482" i="7"/>
  <c r="D481" i="7"/>
  <c r="C481" i="7"/>
  <c r="D480" i="7"/>
  <c r="C480" i="7"/>
  <c r="D479" i="7"/>
  <c r="C479" i="7"/>
  <c r="D478" i="7"/>
  <c r="C478" i="7"/>
  <c r="D477" i="7"/>
  <c r="C477" i="7"/>
  <c r="D476" i="7"/>
  <c r="C476" i="7"/>
  <c r="D475" i="7"/>
  <c r="C475" i="7"/>
  <c r="D474" i="7"/>
  <c r="C474" i="7"/>
  <c r="D473" i="7"/>
  <c r="C473" i="7"/>
  <c r="D472" i="7"/>
  <c r="C472" i="7"/>
  <c r="D471" i="7"/>
  <c r="C471" i="7"/>
  <c r="D470" i="7"/>
  <c r="C470" i="7"/>
  <c r="D469" i="7"/>
  <c r="C469" i="7"/>
  <c r="D468" i="7"/>
  <c r="C468" i="7"/>
  <c r="D467" i="7"/>
  <c r="C467" i="7"/>
  <c r="D466" i="7"/>
  <c r="C466" i="7"/>
  <c r="D465" i="7"/>
  <c r="C465" i="7"/>
  <c r="D464" i="7"/>
  <c r="C464" i="7"/>
  <c r="D463" i="7"/>
  <c r="C463" i="7"/>
  <c r="D462" i="7"/>
  <c r="C462" i="7"/>
  <c r="D461" i="7"/>
  <c r="C461" i="7"/>
  <c r="D460" i="7"/>
  <c r="C460" i="7"/>
  <c r="D459" i="7"/>
  <c r="C459" i="7"/>
  <c r="D458" i="7"/>
  <c r="C458" i="7"/>
  <c r="D457" i="7"/>
  <c r="C457" i="7"/>
  <c r="D456" i="7"/>
  <c r="C456" i="7"/>
  <c r="D455" i="7"/>
  <c r="C455" i="7"/>
  <c r="D454" i="7"/>
  <c r="C454" i="7"/>
  <c r="D453" i="7"/>
  <c r="C453" i="7"/>
  <c r="D452" i="7"/>
  <c r="C452" i="7"/>
  <c r="D451" i="7"/>
  <c r="C451" i="7"/>
  <c r="D450" i="7"/>
  <c r="C450" i="7"/>
  <c r="D449" i="7"/>
  <c r="C449" i="7"/>
  <c r="D448" i="7"/>
  <c r="C448" i="7"/>
  <c r="D447" i="7"/>
  <c r="C447" i="7"/>
  <c r="D446" i="7"/>
  <c r="C446" i="7"/>
  <c r="D445" i="7"/>
  <c r="C445" i="7"/>
  <c r="D444" i="7"/>
  <c r="C444" i="7"/>
  <c r="D443" i="7"/>
  <c r="C443" i="7"/>
  <c r="D442" i="7"/>
  <c r="C442" i="7"/>
  <c r="D441" i="7"/>
  <c r="C441" i="7"/>
  <c r="D440" i="7"/>
  <c r="C440" i="7"/>
  <c r="D439" i="7"/>
  <c r="C439" i="7"/>
  <c r="D438" i="7"/>
  <c r="C438" i="7"/>
  <c r="D437" i="7"/>
  <c r="C437" i="7"/>
  <c r="D436" i="7"/>
  <c r="C436" i="7"/>
  <c r="D435" i="7"/>
  <c r="C435" i="7"/>
  <c r="D434" i="7"/>
  <c r="C434" i="7"/>
  <c r="D433" i="7"/>
  <c r="C433" i="7"/>
  <c r="D432" i="7"/>
  <c r="C432" i="7"/>
  <c r="D431" i="7"/>
  <c r="C431" i="7"/>
  <c r="D430" i="7"/>
  <c r="C430" i="7"/>
  <c r="D429" i="7"/>
  <c r="C429" i="7"/>
  <c r="D428" i="7"/>
  <c r="C428" i="7"/>
  <c r="D427" i="7"/>
  <c r="C427" i="7"/>
  <c r="D426" i="7"/>
  <c r="C426" i="7"/>
  <c r="D425" i="7"/>
  <c r="C425" i="7"/>
  <c r="D424" i="7"/>
  <c r="C424" i="7"/>
  <c r="D423" i="7"/>
  <c r="C423" i="7"/>
  <c r="D422" i="7"/>
  <c r="C422" i="7"/>
  <c r="D421" i="7"/>
  <c r="C421" i="7"/>
  <c r="D420" i="7"/>
  <c r="C420" i="7"/>
  <c r="D419" i="7"/>
  <c r="C419" i="7"/>
  <c r="D418" i="7"/>
  <c r="C418" i="7"/>
  <c r="D417" i="7"/>
  <c r="C417" i="7"/>
  <c r="D416" i="7"/>
  <c r="C416" i="7"/>
  <c r="D415" i="7"/>
  <c r="C415" i="7"/>
  <c r="D414" i="7"/>
  <c r="C414" i="7"/>
  <c r="D413" i="7"/>
  <c r="C413" i="7"/>
  <c r="D412" i="7"/>
  <c r="C412" i="7"/>
  <c r="D411" i="7"/>
  <c r="C411" i="7"/>
  <c r="D410" i="7"/>
  <c r="C410" i="7"/>
  <c r="D409" i="7"/>
  <c r="C409" i="7"/>
  <c r="D408" i="7"/>
  <c r="C408" i="7"/>
  <c r="D407" i="7"/>
  <c r="C407" i="7"/>
  <c r="D406" i="7"/>
  <c r="C406" i="7"/>
  <c r="D405" i="7"/>
  <c r="C405" i="7"/>
  <c r="D404" i="7"/>
  <c r="C404" i="7"/>
  <c r="D403" i="7"/>
  <c r="C403" i="7"/>
  <c r="D402" i="7"/>
  <c r="C402" i="7"/>
  <c r="D401" i="7"/>
  <c r="C401" i="7"/>
  <c r="D400" i="7"/>
  <c r="C400" i="7"/>
  <c r="D399" i="7"/>
  <c r="C399" i="7"/>
  <c r="D398" i="7"/>
  <c r="C398" i="7"/>
  <c r="D397" i="7"/>
  <c r="C397" i="7"/>
  <c r="D396" i="7"/>
  <c r="C396" i="7"/>
  <c r="D395" i="7"/>
  <c r="C395" i="7"/>
  <c r="D394" i="7"/>
  <c r="C394" i="7"/>
  <c r="D393" i="7"/>
  <c r="C393" i="7"/>
  <c r="D392" i="7"/>
  <c r="C392" i="7"/>
  <c r="D391" i="7"/>
  <c r="C391" i="7"/>
  <c r="D390" i="7"/>
  <c r="C390" i="7"/>
  <c r="D389" i="7"/>
  <c r="C389" i="7"/>
  <c r="D388" i="7"/>
  <c r="C388" i="7"/>
  <c r="D387" i="7"/>
  <c r="C387" i="7"/>
  <c r="D386" i="7"/>
  <c r="C386" i="7"/>
  <c r="D385" i="7"/>
  <c r="C385" i="7"/>
  <c r="D384" i="7"/>
  <c r="C384" i="7"/>
  <c r="D383" i="7"/>
  <c r="C383" i="7"/>
  <c r="D382" i="7"/>
  <c r="C382" i="7"/>
  <c r="D381" i="7"/>
  <c r="C381" i="7"/>
  <c r="D380" i="7"/>
  <c r="C380" i="7"/>
  <c r="D379" i="7"/>
  <c r="C379" i="7"/>
  <c r="D378" i="7"/>
  <c r="C378" i="7"/>
  <c r="D377" i="7"/>
  <c r="C377" i="7"/>
  <c r="D376" i="7"/>
  <c r="C376" i="7"/>
  <c r="D375" i="7"/>
  <c r="C375" i="7"/>
  <c r="D374" i="7"/>
  <c r="C374" i="7"/>
  <c r="D373" i="7"/>
  <c r="C373" i="7"/>
  <c r="D372" i="7"/>
  <c r="C372" i="7"/>
  <c r="D371" i="7"/>
  <c r="C371" i="7"/>
  <c r="D370" i="7"/>
  <c r="C370" i="7"/>
  <c r="D369" i="7"/>
  <c r="C369" i="7"/>
  <c r="D368" i="7"/>
  <c r="C368" i="7"/>
  <c r="D367" i="7"/>
  <c r="C367" i="7"/>
  <c r="D366" i="7"/>
  <c r="C366" i="7"/>
  <c r="D365" i="7"/>
  <c r="C365" i="7"/>
  <c r="D364" i="7"/>
  <c r="C364" i="7"/>
  <c r="D363" i="7"/>
  <c r="C363" i="7"/>
  <c r="D362" i="7"/>
  <c r="C362" i="7"/>
  <c r="D361" i="7"/>
  <c r="C361" i="7"/>
  <c r="D360" i="7"/>
  <c r="C360" i="7"/>
  <c r="D359" i="7"/>
  <c r="C359" i="7"/>
  <c r="D358" i="7"/>
  <c r="C358" i="7"/>
  <c r="D357" i="7"/>
  <c r="C357" i="7"/>
  <c r="D356" i="7"/>
  <c r="C356" i="7"/>
  <c r="D355" i="7"/>
  <c r="C355" i="7"/>
  <c r="D354" i="7"/>
  <c r="C354" i="7"/>
  <c r="D353" i="7"/>
  <c r="C353" i="7"/>
  <c r="D352" i="7"/>
  <c r="C352" i="7"/>
  <c r="D351" i="7"/>
  <c r="C351" i="7"/>
  <c r="D350" i="7"/>
  <c r="C350" i="7"/>
  <c r="D349" i="7"/>
  <c r="C349" i="7"/>
  <c r="D348" i="7"/>
  <c r="C348" i="7"/>
  <c r="D347" i="7"/>
  <c r="C347" i="7"/>
  <c r="D346" i="7"/>
  <c r="C346" i="7"/>
  <c r="D345" i="7"/>
  <c r="C345" i="7"/>
  <c r="D344" i="7"/>
  <c r="C344" i="7"/>
  <c r="D343" i="7"/>
  <c r="C343" i="7"/>
  <c r="D342" i="7"/>
  <c r="C342" i="7"/>
  <c r="D341" i="7"/>
  <c r="C341" i="7"/>
  <c r="D340" i="7"/>
  <c r="C340" i="7"/>
  <c r="D339" i="7"/>
  <c r="C339" i="7"/>
  <c r="D338" i="7"/>
  <c r="C338" i="7"/>
  <c r="D337" i="7"/>
  <c r="C337" i="7"/>
  <c r="D336" i="7"/>
  <c r="C336" i="7"/>
  <c r="D335" i="7"/>
  <c r="C335" i="7"/>
  <c r="D334" i="7"/>
  <c r="C334" i="7"/>
  <c r="D333" i="7"/>
  <c r="C333" i="7"/>
  <c r="D332" i="7"/>
  <c r="C332" i="7"/>
  <c r="D331" i="7"/>
  <c r="C331" i="7"/>
  <c r="D330" i="7"/>
  <c r="C330" i="7"/>
  <c r="D329" i="7"/>
  <c r="C329" i="7"/>
  <c r="D328" i="7"/>
  <c r="C328" i="7"/>
  <c r="D327" i="7"/>
  <c r="C327" i="7"/>
  <c r="D326" i="7"/>
  <c r="C326" i="7"/>
  <c r="D325" i="7"/>
  <c r="C325" i="7"/>
  <c r="D324" i="7"/>
  <c r="C324" i="7"/>
  <c r="D323" i="7"/>
  <c r="C323" i="7"/>
  <c r="D322" i="7"/>
  <c r="C322" i="7"/>
  <c r="D321" i="7"/>
  <c r="C321" i="7"/>
  <c r="D320" i="7"/>
  <c r="C320" i="7"/>
  <c r="D319" i="7"/>
  <c r="C319" i="7"/>
  <c r="D318" i="7"/>
  <c r="C318" i="7"/>
  <c r="D317" i="7"/>
  <c r="C317" i="7"/>
  <c r="D316" i="7"/>
  <c r="C316" i="7"/>
  <c r="D315" i="7"/>
  <c r="C315" i="7"/>
  <c r="D314" i="7"/>
  <c r="C314" i="7"/>
  <c r="D313" i="7"/>
  <c r="C313" i="7"/>
  <c r="D312" i="7"/>
  <c r="C312" i="7"/>
  <c r="D311" i="7"/>
  <c r="C311" i="7"/>
  <c r="D310" i="7"/>
  <c r="C310" i="7"/>
  <c r="D309" i="7"/>
  <c r="C309" i="7"/>
  <c r="D308" i="7"/>
  <c r="C308" i="7"/>
  <c r="D307" i="7"/>
  <c r="C307" i="7"/>
  <c r="D306" i="7"/>
  <c r="C306" i="7"/>
  <c r="D305" i="7"/>
  <c r="C305" i="7"/>
  <c r="D304" i="7"/>
  <c r="C304" i="7"/>
  <c r="D303" i="7"/>
  <c r="C303" i="7"/>
  <c r="D302" i="7"/>
  <c r="C302" i="7"/>
  <c r="D301" i="7"/>
  <c r="C301" i="7"/>
  <c r="D300" i="7"/>
  <c r="C300" i="7"/>
  <c r="D299" i="7"/>
  <c r="C299" i="7"/>
  <c r="D298" i="7"/>
  <c r="C298" i="7"/>
  <c r="D297" i="7"/>
  <c r="C297" i="7"/>
  <c r="D296" i="7"/>
  <c r="C296" i="7"/>
  <c r="D295" i="7"/>
  <c r="C295" i="7"/>
  <c r="D294" i="7"/>
  <c r="C294" i="7"/>
  <c r="D293" i="7"/>
  <c r="C293" i="7"/>
  <c r="D292" i="7"/>
  <c r="C292" i="7"/>
  <c r="D291" i="7"/>
  <c r="C291" i="7"/>
  <c r="D290" i="7"/>
  <c r="C290" i="7"/>
  <c r="D289" i="7"/>
  <c r="C289" i="7"/>
  <c r="D288" i="7"/>
  <c r="C288" i="7"/>
  <c r="D287" i="7"/>
  <c r="C287" i="7"/>
  <c r="D286" i="7"/>
  <c r="C286" i="7"/>
  <c r="D285" i="7"/>
  <c r="C285" i="7"/>
  <c r="D284" i="7"/>
  <c r="C284" i="7"/>
  <c r="D283" i="7"/>
  <c r="C283" i="7"/>
  <c r="D282" i="7"/>
  <c r="C282" i="7"/>
  <c r="D281" i="7"/>
  <c r="C281" i="7"/>
  <c r="D280" i="7"/>
  <c r="C280" i="7"/>
  <c r="D279" i="7"/>
  <c r="C279" i="7"/>
  <c r="D278" i="7"/>
  <c r="C278" i="7"/>
  <c r="D277" i="7"/>
  <c r="C277" i="7"/>
  <c r="D276" i="7"/>
  <c r="C276" i="7"/>
  <c r="D275" i="7"/>
  <c r="C275" i="7"/>
  <c r="D274" i="7"/>
  <c r="C274" i="7"/>
  <c r="D273" i="7"/>
  <c r="C273" i="7"/>
  <c r="D272" i="7"/>
  <c r="C272" i="7"/>
  <c r="D271" i="7"/>
  <c r="C271" i="7"/>
  <c r="D270" i="7"/>
  <c r="C270" i="7"/>
  <c r="D269" i="7"/>
  <c r="C269" i="7"/>
  <c r="D268" i="7"/>
  <c r="C268" i="7"/>
  <c r="D267" i="7"/>
  <c r="C267" i="7"/>
  <c r="D266" i="7"/>
  <c r="C266" i="7"/>
  <c r="D265" i="7"/>
  <c r="C265" i="7"/>
  <c r="D264" i="7"/>
  <c r="C264" i="7"/>
  <c r="D263" i="7"/>
  <c r="C263" i="7"/>
  <c r="D262" i="7"/>
  <c r="C262" i="7"/>
  <c r="D261" i="7"/>
  <c r="C261" i="7"/>
  <c r="D260" i="7"/>
  <c r="C260" i="7"/>
  <c r="D259" i="7"/>
  <c r="C259" i="7"/>
  <c r="D258" i="7"/>
  <c r="C258" i="7"/>
  <c r="D257" i="7"/>
  <c r="C257" i="7"/>
  <c r="D256" i="7"/>
  <c r="C256" i="7"/>
  <c r="D255" i="7"/>
  <c r="C255" i="7"/>
  <c r="D254" i="7"/>
  <c r="C254" i="7"/>
  <c r="D253" i="7"/>
  <c r="C253" i="7"/>
  <c r="D252" i="7"/>
  <c r="C252" i="7"/>
  <c r="D251" i="7"/>
  <c r="C251" i="7"/>
  <c r="D250" i="7"/>
  <c r="C250" i="7"/>
  <c r="D249" i="7"/>
  <c r="C249" i="7"/>
  <c r="D248" i="7"/>
  <c r="C248" i="7"/>
  <c r="D247" i="7"/>
  <c r="C247" i="7"/>
  <c r="D246" i="7"/>
  <c r="C246" i="7"/>
  <c r="D245" i="7"/>
  <c r="C245" i="7"/>
  <c r="D244" i="7"/>
  <c r="C244" i="7"/>
  <c r="D243" i="7"/>
  <c r="C243" i="7"/>
  <c r="D242" i="7"/>
  <c r="C242" i="7"/>
  <c r="D241" i="7"/>
  <c r="C241" i="7"/>
  <c r="D240" i="7"/>
  <c r="C240" i="7"/>
  <c r="D239" i="7"/>
  <c r="C239" i="7"/>
  <c r="D238" i="7"/>
  <c r="C238" i="7"/>
  <c r="D237" i="7"/>
  <c r="C237" i="7"/>
  <c r="D236" i="7"/>
  <c r="C236" i="7"/>
  <c r="D235" i="7"/>
  <c r="C235" i="7"/>
  <c r="D234" i="7"/>
  <c r="C234" i="7"/>
  <c r="D233" i="7"/>
  <c r="C233" i="7"/>
  <c r="D232" i="7"/>
  <c r="C232" i="7"/>
  <c r="D231" i="7"/>
  <c r="C231" i="7"/>
  <c r="D230" i="7"/>
  <c r="C230" i="7"/>
  <c r="D229" i="7"/>
  <c r="C229" i="7"/>
  <c r="D228" i="7"/>
  <c r="C228" i="7"/>
  <c r="D227" i="7"/>
  <c r="C227" i="7"/>
  <c r="D226" i="7"/>
  <c r="C226" i="7"/>
  <c r="D225" i="7"/>
  <c r="C225" i="7"/>
  <c r="D224" i="7"/>
  <c r="C224" i="7"/>
  <c r="D223" i="7"/>
  <c r="C223" i="7"/>
  <c r="D222" i="7"/>
  <c r="C222" i="7"/>
  <c r="D221" i="7"/>
  <c r="C221" i="7"/>
  <c r="D220" i="7"/>
  <c r="C220" i="7"/>
  <c r="D219" i="7"/>
  <c r="C219" i="7"/>
  <c r="D218" i="7"/>
  <c r="C218" i="7"/>
  <c r="D217" i="7"/>
  <c r="C217" i="7"/>
  <c r="D216" i="7"/>
  <c r="C216" i="7"/>
  <c r="D215" i="7"/>
  <c r="C215" i="7"/>
  <c r="D214" i="7"/>
  <c r="C214" i="7"/>
  <c r="D213" i="7"/>
  <c r="C213" i="7"/>
  <c r="D212" i="7"/>
  <c r="C212" i="7"/>
  <c r="D211" i="7"/>
  <c r="C211" i="7"/>
  <c r="D210" i="7"/>
  <c r="C210" i="7"/>
  <c r="D209" i="7"/>
  <c r="C209" i="7"/>
  <c r="D208" i="7"/>
  <c r="C208" i="7"/>
  <c r="D207" i="7"/>
  <c r="C207" i="7"/>
  <c r="D206" i="7"/>
  <c r="C206" i="7"/>
  <c r="D205" i="7"/>
  <c r="C205" i="7"/>
  <c r="D204" i="7"/>
  <c r="C204" i="7"/>
  <c r="D203" i="7"/>
  <c r="C203" i="7"/>
  <c r="D202" i="7"/>
  <c r="C202" i="7"/>
  <c r="D201" i="7"/>
  <c r="C201" i="7"/>
  <c r="D200" i="7"/>
  <c r="C200" i="7"/>
  <c r="D199" i="7"/>
  <c r="C199" i="7"/>
  <c r="D198" i="7"/>
  <c r="C198" i="7"/>
  <c r="D197" i="7"/>
  <c r="C197" i="7"/>
  <c r="D196" i="7"/>
  <c r="C196" i="7"/>
  <c r="D195" i="7"/>
  <c r="C195" i="7"/>
  <c r="D194" i="7"/>
  <c r="C194" i="7"/>
  <c r="D193" i="7"/>
  <c r="C193" i="7"/>
  <c r="D192" i="7"/>
  <c r="C192" i="7"/>
  <c r="D191" i="7"/>
  <c r="C191" i="7"/>
  <c r="D190" i="7"/>
  <c r="C190" i="7"/>
  <c r="D189" i="7"/>
  <c r="C189" i="7"/>
  <c r="D188" i="7"/>
  <c r="C188" i="7"/>
  <c r="D187" i="7"/>
  <c r="C187" i="7"/>
  <c r="D186" i="7"/>
  <c r="C186" i="7"/>
  <c r="D185" i="7"/>
  <c r="C185" i="7"/>
  <c r="D184" i="7"/>
  <c r="C184" i="7"/>
  <c r="D183" i="7"/>
  <c r="C183" i="7"/>
  <c r="D182" i="7"/>
  <c r="C182" i="7"/>
  <c r="D181" i="7"/>
  <c r="C181" i="7"/>
  <c r="D180" i="7"/>
  <c r="C180" i="7"/>
  <c r="D179" i="7"/>
  <c r="C179" i="7"/>
  <c r="D178" i="7"/>
  <c r="C178" i="7"/>
  <c r="D177" i="7"/>
  <c r="C177" i="7"/>
  <c r="D176" i="7"/>
  <c r="C176" i="7"/>
  <c r="D175" i="7"/>
  <c r="C175" i="7"/>
  <c r="D174" i="7"/>
  <c r="C174" i="7"/>
  <c r="D173" i="7"/>
  <c r="C173" i="7"/>
  <c r="D172" i="7"/>
  <c r="C172" i="7"/>
  <c r="D171" i="7"/>
  <c r="C171" i="7"/>
  <c r="D170" i="7"/>
  <c r="C170" i="7"/>
  <c r="D169" i="7"/>
  <c r="C169" i="7"/>
  <c r="D168" i="7"/>
  <c r="C168" i="7"/>
  <c r="D167" i="7"/>
  <c r="C167" i="7"/>
  <c r="D166" i="7"/>
  <c r="C166" i="7"/>
  <c r="D165" i="7"/>
  <c r="C165" i="7"/>
  <c r="D164" i="7"/>
  <c r="C164" i="7"/>
  <c r="D163" i="7"/>
  <c r="C163" i="7"/>
  <c r="D162" i="7"/>
  <c r="C162" i="7"/>
  <c r="D161" i="7"/>
  <c r="C161" i="7"/>
  <c r="D160" i="7"/>
  <c r="C160" i="7"/>
  <c r="D159" i="7"/>
  <c r="C159" i="7"/>
  <c r="D158" i="7"/>
  <c r="C158" i="7"/>
  <c r="D157" i="7"/>
  <c r="C157" i="7"/>
  <c r="D156" i="7"/>
  <c r="C156" i="7"/>
  <c r="D155" i="7"/>
  <c r="C155" i="7"/>
  <c r="D154" i="7"/>
  <c r="C154" i="7"/>
  <c r="D153" i="7"/>
  <c r="C153" i="7"/>
  <c r="D152" i="7"/>
  <c r="C152" i="7"/>
  <c r="D151" i="7"/>
  <c r="C151" i="7"/>
  <c r="D150" i="7"/>
  <c r="C150" i="7"/>
  <c r="D149" i="7"/>
  <c r="C149" i="7"/>
  <c r="D148" i="7"/>
  <c r="C148" i="7"/>
  <c r="D147" i="7"/>
  <c r="C147" i="7"/>
  <c r="D146" i="7"/>
  <c r="C146" i="7"/>
  <c r="D145" i="7"/>
  <c r="C145" i="7"/>
  <c r="D144" i="7"/>
  <c r="C144" i="7"/>
  <c r="D143" i="7"/>
  <c r="C143" i="7"/>
  <c r="D142" i="7"/>
  <c r="C142" i="7"/>
  <c r="D141" i="7"/>
  <c r="C141" i="7"/>
  <c r="D140" i="7"/>
  <c r="C140" i="7"/>
  <c r="D139" i="7"/>
  <c r="C139" i="7"/>
  <c r="D138" i="7"/>
  <c r="C138" i="7"/>
  <c r="D137" i="7"/>
  <c r="C137" i="7"/>
  <c r="D136" i="7"/>
  <c r="C136" i="7"/>
  <c r="D135" i="7"/>
  <c r="C135" i="7"/>
  <c r="D134" i="7"/>
  <c r="C134" i="7"/>
  <c r="D133" i="7"/>
  <c r="C133" i="7"/>
  <c r="D132" i="7"/>
  <c r="C132" i="7"/>
  <c r="D131" i="7"/>
  <c r="C131" i="7"/>
  <c r="D130" i="7"/>
  <c r="C130" i="7"/>
  <c r="D129" i="7"/>
  <c r="C129" i="7"/>
  <c r="D128" i="7"/>
  <c r="C128" i="7"/>
  <c r="D127" i="7"/>
  <c r="C127" i="7"/>
  <c r="D126" i="7"/>
  <c r="C126" i="7"/>
  <c r="D125" i="7"/>
  <c r="C125" i="7"/>
  <c r="D124" i="7"/>
  <c r="C124" i="7"/>
  <c r="D123" i="7"/>
  <c r="C123" i="7"/>
  <c r="D122" i="7"/>
  <c r="C122" i="7"/>
  <c r="D121" i="7"/>
  <c r="C121" i="7"/>
  <c r="D120" i="7"/>
  <c r="C120" i="7"/>
  <c r="D119" i="7"/>
  <c r="C119" i="7"/>
  <c r="D118" i="7"/>
  <c r="C118" i="7"/>
  <c r="D117" i="7"/>
  <c r="C117" i="7"/>
  <c r="D116" i="7"/>
  <c r="C116" i="7"/>
  <c r="D115" i="7"/>
  <c r="C115" i="7"/>
  <c r="D114" i="7"/>
  <c r="C114" i="7"/>
  <c r="D113" i="7"/>
  <c r="C113" i="7"/>
  <c r="D112" i="7"/>
  <c r="C112" i="7"/>
  <c r="D111" i="7"/>
  <c r="C111" i="7"/>
  <c r="D110" i="7"/>
  <c r="C110" i="7"/>
  <c r="D109" i="7"/>
  <c r="C109" i="7"/>
  <c r="D108" i="7"/>
  <c r="C108" i="7"/>
  <c r="D107" i="7"/>
  <c r="C107" i="7"/>
  <c r="D106" i="7"/>
  <c r="C106" i="7"/>
  <c r="D105" i="7"/>
  <c r="C105" i="7"/>
  <c r="D104" i="7"/>
  <c r="C104" i="7"/>
  <c r="D103" i="7"/>
  <c r="C103" i="7"/>
  <c r="D102" i="7"/>
  <c r="C102" i="7"/>
  <c r="D101" i="7"/>
  <c r="C101" i="7"/>
  <c r="D100" i="7"/>
  <c r="C100" i="7"/>
  <c r="D99" i="7"/>
  <c r="C99" i="7"/>
  <c r="D98" i="7"/>
  <c r="C98" i="7"/>
  <c r="D97" i="7"/>
  <c r="C97" i="7"/>
  <c r="D96" i="7"/>
  <c r="C96" i="7"/>
  <c r="D95" i="7"/>
  <c r="C95" i="7"/>
  <c r="D94" i="7"/>
  <c r="C94" i="7"/>
  <c r="D93" i="7"/>
  <c r="C93" i="7"/>
  <c r="D92" i="7"/>
  <c r="C92" i="7"/>
  <c r="D91" i="7"/>
  <c r="C91" i="7"/>
  <c r="D90" i="7"/>
  <c r="C90" i="7"/>
  <c r="D89" i="7"/>
  <c r="C89" i="7"/>
  <c r="D88" i="7"/>
  <c r="C88" i="7"/>
  <c r="D87" i="7"/>
  <c r="C87" i="7"/>
  <c r="D86" i="7"/>
  <c r="C86" i="7"/>
  <c r="D85" i="7"/>
  <c r="C85" i="7"/>
  <c r="D84" i="7"/>
  <c r="C84" i="7"/>
  <c r="D83" i="7"/>
  <c r="C83" i="7"/>
  <c r="D82" i="7"/>
  <c r="C82" i="7"/>
  <c r="D81" i="7"/>
  <c r="C81" i="7"/>
  <c r="D80" i="7"/>
  <c r="C80" i="7"/>
  <c r="D79" i="7"/>
  <c r="C79" i="7"/>
  <c r="D78" i="7"/>
  <c r="C78" i="7"/>
  <c r="D77" i="7"/>
  <c r="C77" i="7"/>
  <c r="D76" i="7"/>
  <c r="C76" i="7"/>
  <c r="D75" i="7"/>
  <c r="C75" i="7"/>
  <c r="D74" i="7"/>
  <c r="C74" i="7"/>
  <c r="D73" i="7"/>
  <c r="C73" i="7"/>
  <c r="D72" i="7"/>
  <c r="C72" i="7"/>
  <c r="D71" i="7"/>
  <c r="C71" i="7"/>
  <c r="D70" i="7"/>
  <c r="C70" i="7"/>
  <c r="D69" i="7"/>
  <c r="C69" i="7"/>
  <c r="D68" i="7"/>
  <c r="C68" i="7"/>
  <c r="D67" i="7"/>
  <c r="C67" i="7"/>
  <c r="D66" i="7"/>
  <c r="C66" i="7"/>
  <c r="D65" i="7"/>
  <c r="C65" i="7"/>
  <c r="D64" i="7"/>
  <c r="C64" i="7"/>
  <c r="D63" i="7"/>
  <c r="C63" i="7"/>
  <c r="D62" i="7"/>
  <c r="C62" i="7"/>
  <c r="D61" i="7"/>
  <c r="C61" i="7"/>
  <c r="D60" i="7"/>
  <c r="C60" i="7"/>
  <c r="D59" i="7"/>
  <c r="C59" i="7"/>
  <c r="D58" i="7"/>
  <c r="C58" i="7"/>
  <c r="D57" i="7"/>
  <c r="C57" i="7"/>
  <c r="D56" i="7"/>
  <c r="C56" i="7"/>
  <c r="D55" i="7"/>
  <c r="C55" i="7"/>
  <c r="D54" i="7"/>
  <c r="C54" i="7"/>
  <c r="D53" i="7"/>
  <c r="C53" i="7"/>
  <c r="D52" i="7"/>
  <c r="C52" i="7"/>
  <c r="D51" i="7"/>
  <c r="C51" i="7"/>
  <c r="D50" i="7"/>
  <c r="C50" i="7"/>
  <c r="D49" i="7"/>
  <c r="C49" i="7"/>
  <c r="D48" i="7"/>
  <c r="C48" i="7"/>
  <c r="D47" i="7"/>
  <c r="C47" i="7"/>
  <c r="D46" i="7"/>
  <c r="C46" i="7"/>
  <c r="D45" i="7"/>
  <c r="C45" i="7"/>
  <c r="D44" i="7"/>
  <c r="C44" i="7"/>
  <c r="D43" i="7"/>
  <c r="C43" i="7"/>
  <c r="D42" i="7"/>
  <c r="C42" i="7"/>
  <c r="D41" i="7"/>
  <c r="C41" i="7"/>
  <c r="D40" i="7"/>
  <c r="C40" i="7"/>
  <c r="D39" i="7"/>
  <c r="C39" i="7"/>
  <c r="D38" i="7"/>
  <c r="C38" i="7"/>
  <c r="D37" i="7"/>
  <c r="C37" i="7"/>
  <c r="D36" i="7"/>
  <c r="C36" i="7"/>
  <c r="D35" i="7"/>
  <c r="C35" i="7"/>
  <c r="D34" i="7"/>
  <c r="C34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20" i="7"/>
  <c r="C20" i="7"/>
  <c r="D19" i="7"/>
  <c r="C19" i="7"/>
  <c r="D18" i="7"/>
  <c r="C18" i="7"/>
  <c r="D17" i="7"/>
  <c r="C17" i="7"/>
  <c r="D16" i="7"/>
  <c r="C16" i="7"/>
  <c r="D15" i="7"/>
  <c r="C15" i="7"/>
  <c r="D14" i="7"/>
  <c r="C14" i="7"/>
  <c r="D13" i="7"/>
  <c r="C13" i="7"/>
  <c r="D12" i="7"/>
  <c r="C12" i="7"/>
  <c r="D11" i="7"/>
  <c r="C11" i="7"/>
  <c r="D10" i="7"/>
  <c r="C10" i="7"/>
  <c r="D9" i="7"/>
  <c r="C9" i="7"/>
  <c r="D545" i="6" l="1"/>
  <c r="C545" i="6"/>
  <c r="D544" i="6"/>
  <c r="C544" i="6"/>
  <c r="D543" i="6"/>
  <c r="C543" i="6"/>
  <c r="D542" i="6"/>
  <c r="C542" i="6"/>
  <c r="D541" i="6"/>
  <c r="C541" i="6"/>
  <c r="D540" i="6"/>
  <c r="C540" i="6"/>
  <c r="D539" i="6"/>
  <c r="C539" i="6"/>
  <c r="D538" i="6"/>
  <c r="C538" i="6"/>
  <c r="D537" i="6"/>
  <c r="C537" i="6"/>
  <c r="D536" i="6"/>
  <c r="C536" i="6"/>
  <c r="D535" i="6"/>
  <c r="C535" i="6"/>
  <c r="D534" i="6"/>
  <c r="C534" i="6"/>
  <c r="D533" i="6"/>
  <c r="C533" i="6"/>
  <c r="D532" i="6"/>
  <c r="C532" i="6"/>
  <c r="D531" i="6"/>
  <c r="C531" i="6"/>
  <c r="D530" i="6"/>
  <c r="C530" i="6"/>
  <c r="D529" i="6"/>
  <c r="C529" i="6"/>
  <c r="D528" i="6"/>
  <c r="C528" i="6"/>
  <c r="D527" i="6"/>
  <c r="C527" i="6"/>
  <c r="D526" i="6"/>
  <c r="C526" i="6"/>
  <c r="D525" i="6"/>
  <c r="C525" i="6"/>
  <c r="D524" i="6"/>
  <c r="C524" i="6"/>
  <c r="D523" i="6"/>
  <c r="C523" i="6"/>
  <c r="D522" i="6"/>
  <c r="C522" i="6"/>
  <c r="D521" i="6"/>
  <c r="C521" i="6"/>
  <c r="D520" i="6"/>
  <c r="C520" i="6"/>
  <c r="D519" i="6"/>
  <c r="C519" i="6"/>
  <c r="D518" i="6"/>
  <c r="C518" i="6"/>
  <c r="D517" i="6"/>
  <c r="C517" i="6"/>
  <c r="D516" i="6"/>
  <c r="C516" i="6"/>
  <c r="D515" i="6"/>
  <c r="C515" i="6"/>
  <c r="D514" i="6"/>
  <c r="C514" i="6"/>
  <c r="D513" i="6"/>
  <c r="C513" i="6"/>
  <c r="D512" i="6"/>
  <c r="C512" i="6"/>
  <c r="D511" i="6"/>
  <c r="C511" i="6"/>
  <c r="D510" i="6"/>
  <c r="C510" i="6"/>
  <c r="D509" i="6"/>
  <c r="C509" i="6"/>
  <c r="D508" i="6"/>
  <c r="C508" i="6"/>
  <c r="D507" i="6"/>
  <c r="C507" i="6"/>
  <c r="D506" i="6"/>
  <c r="C506" i="6"/>
  <c r="D505" i="6"/>
  <c r="C505" i="6"/>
  <c r="D504" i="6"/>
  <c r="C504" i="6"/>
  <c r="D503" i="6"/>
  <c r="C503" i="6"/>
  <c r="D502" i="6"/>
  <c r="C502" i="6"/>
  <c r="D501" i="6"/>
  <c r="C501" i="6"/>
  <c r="D500" i="6"/>
  <c r="C500" i="6"/>
  <c r="D499" i="6"/>
  <c r="C499" i="6"/>
  <c r="D498" i="6"/>
  <c r="C498" i="6"/>
  <c r="D497" i="6"/>
  <c r="C497" i="6"/>
  <c r="D496" i="6"/>
  <c r="C496" i="6"/>
  <c r="D495" i="6"/>
  <c r="C495" i="6"/>
  <c r="D494" i="6"/>
  <c r="C494" i="6"/>
  <c r="D493" i="6"/>
  <c r="C493" i="6"/>
  <c r="D492" i="6"/>
  <c r="C492" i="6"/>
  <c r="D491" i="6"/>
  <c r="C491" i="6"/>
  <c r="D490" i="6"/>
  <c r="C490" i="6"/>
  <c r="D489" i="6"/>
  <c r="C489" i="6"/>
  <c r="D488" i="6"/>
  <c r="C488" i="6"/>
  <c r="D487" i="6"/>
  <c r="C487" i="6"/>
  <c r="D486" i="6"/>
  <c r="C486" i="6"/>
  <c r="D485" i="6"/>
  <c r="C485" i="6"/>
  <c r="D484" i="6"/>
  <c r="C484" i="6"/>
  <c r="D483" i="6"/>
  <c r="C483" i="6"/>
  <c r="D482" i="6"/>
  <c r="C482" i="6"/>
  <c r="D481" i="6"/>
  <c r="C481" i="6"/>
  <c r="D480" i="6"/>
  <c r="C480" i="6"/>
  <c r="D479" i="6"/>
  <c r="C479" i="6"/>
  <c r="D478" i="6"/>
  <c r="C478" i="6"/>
  <c r="D477" i="6"/>
  <c r="C477" i="6"/>
  <c r="D476" i="6"/>
  <c r="C476" i="6"/>
  <c r="D475" i="6"/>
  <c r="C475" i="6"/>
  <c r="D474" i="6"/>
  <c r="C474" i="6"/>
  <c r="D473" i="6"/>
  <c r="C473" i="6"/>
  <c r="D472" i="6"/>
  <c r="C472" i="6"/>
  <c r="D471" i="6"/>
  <c r="C471" i="6"/>
  <c r="D470" i="6"/>
  <c r="C470" i="6"/>
  <c r="D469" i="6"/>
  <c r="C469" i="6"/>
  <c r="D468" i="6"/>
  <c r="C468" i="6"/>
  <c r="D467" i="6"/>
  <c r="C467" i="6"/>
  <c r="D466" i="6"/>
  <c r="C466" i="6"/>
  <c r="D465" i="6"/>
  <c r="C465" i="6"/>
  <c r="D464" i="6"/>
  <c r="C464" i="6"/>
  <c r="D463" i="6"/>
  <c r="C463" i="6"/>
  <c r="D462" i="6"/>
  <c r="C462" i="6"/>
  <c r="D461" i="6"/>
  <c r="C461" i="6"/>
  <c r="D460" i="6"/>
  <c r="C460" i="6"/>
  <c r="D459" i="6"/>
  <c r="C459" i="6"/>
  <c r="D458" i="6"/>
  <c r="C458" i="6"/>
  <c r="D457" i="6"/>
  <c r="C457" i="6"/>
  <c r="D456" i="6"/>
  <c r="C456" i="6"/>
  <c r="D455" i="6"/>
  <c r="C455" i="6"/>
  <c r="D454" i="6"/>
  <c r="C454" i="6"/>
  <c r="D453" i="6"/>
  <c r="C453" i="6"/>
  <c r="D452" i="6"/>
  <c r="C452" i="6"/>
  <c r="D451" i="6"/>
  <c r="C451" i="6"/>
  <c r="D450" i="6"/>
  <c r="C450" i="6"/>
  <c r="D449" i="6"/>
  <c r="C449" i="6"/>
  <c r="D448" i="6"/>
  <c r="C448" i="6"/>
  <c r="D447" i="6"/>
  <c r="C447" i="6"/>
  <c r="D446" i="6"/>
  <c r="C446" i="6"/>
  <c r="D445" i="6"/>
  <c r="C445" i="6"/>
  <c r="D444" i="6"/>
  <c r="C444" i="6"/>
  <c r="D443" i="6"/>
  <c r="C443" i="6"/>
  <c r="D442" i="6"/>
  <c r="C442" i="6"/>
  <c r="D441" i="6"/>
  <c r="C441" i="6"/>
  <c r="D440" i="6"/>
  <c r="C440" i="6"/>
  <c r="D439" i="6"/>
  <c r="C439" i="6"/>
  <c r="D438" i="6"/>
  <c r="C438" i="6"/>
  <c r="D437" i="6"/>
  <c r="C437" i="6"/>
  <c r="D436" i="6"/>
  <c r="C436" i="6"/>
  <c r="D435" i="6"/>
  <c r="C435" i="6"/>
  <c r="D434" i="6"/>
  <c r="C434" i="6"/>
  <c r="D433" i="6"/>
  <c r="C433" i="6"/>
  <c r="D432" i="6"/>
  <c r="C432" i="6"/>
  <c r="D431" i="6"/>
  <c r="C431" i="6"/>
  <c r="D430" i="6"/>
  <c r="C430" i="6"/>
  <c r="D429" i="6"/>
  <c r="C429" i="6"/>
  <c r="D428" i="6"/>
  <c r="C428" i="6"/>
  <c r="D427" i="6"/>
  <c r="C427" i="6"/>
  <c r="D426" i="6"/>
  <c r="C426" i="6"/>
  <c r="D425" i="6"/>
  <c r="C425" i="6"/>
  <c r="D424" i="6"/>
  <c r="C424" i="6"/>
  <c r="D423" i="6"/>
  <c r="C423" i="6"/>
  <c r="D422" i="6"/>
  <c r="C422" i="6"/>
  <c r="D421" i="6"/>
  <c r="C421" i="6"/>
  <c r="D420" i="6"/>
  <c r="C420" i="6"/>
  <c r="D419" i="6"/>
  <c r="C419" i="6"/>
  <c r="D418" i="6"/>
  <c r="C418" i="6"/>
  <c r="D417" i="6"/>
  <c r="C417" i="6"/>
  <c r="D416" i="6"/>
  <c r="C416" i="6"/>
  <c r="D415" i="6"/>
  <c r="C415" i="6"/>
  <c r="D414" i="6"/>
  <c r="C414" i="6"/>
  <c r="D413" i="6"/>
  <c r="C413" i="6"/>
  <c r="D412" i="6"/>
  <c r="C412" i="6"/>
  <c r="D411" i="6"/>
  <c r="C411" i="6"/>
  <c r="D410" i="6"/>
  <c r="C410" i="6"/>
  <c r="D409" i="6"/>
  <c r="C409" i="6"/>
  <c r="D408" i="6"/>
  <c r="C408" i="6"/>
  <c r="D407" i="6"/>
  <c r="C407" i="6"/>
  <c r="D406" i="6"/>
  <c r="C406" i="6"/>
  <c r="D405" i="6"/>
  <c r="C405" i="6"/>
  <c r="D404" i="6"/>
  <c r="C404" i="6"/>
  <c r="D403" i="6"/>
  <c r="C403" i="6"/>
  <c r="D402" i="6"/>
  <c r="C402" i="6"/>
  <c r="D401" i="6"/>
  <c r="C401" i="6"/>
  <c r="D400" i="6"/>
  <c r="C400" i="6"/>
  <c r="D399" i="6"/>
  <c r="C399" i="6"/>
  <c r="D398" i="6"/>
  <c r="C398" i="6"/>
  <c r="D397" i="6"/>
  <c r="C397" i="6"/>
  <c r="D396" i="6"/>
  <c r="C396" i="6"/>
  <c r="D395" i="6"/>
  <c r="C395" i="6"/>
  <c r="D394" i="6"/>
  <c r="C394" i="6"/>
  <c r="D393" i="6"/>
  <c r="C393" i="6"/>
  <c r="D392" i="6"/>
  <c r="C392" i="6"/>
  <c r="D391" i="6"/>
  <c r="C391" i="6"/>
  <c r="D390" i="6"/>
  <c r="C390" i="6"/>
  <c r="D389" i="6"/>
  <c r="C389" i="6"/>
  <c r="D388" i="6"/>
  <c r="C388" i="6"/>
  <c r="D387" i="6"/>
  <c r="C387" i="6"/>
  <c r="D386" i="6"/>
  <c r="C386" i="6"/>
  <c r="D385" i="6"/>
  <c r="C385" i="6"/>
  <c r="D384" i="6"/>
  <c r="C384" i="6"/>
  <c r="D383" i="6"/>
  <c r="C383" i="6"/>
  <c r="D382" i="6"/>
  <c r="C382" i="6"/>
  <c r="D381" i="6"/>
  <c r="C381" i="6"/>
  <c r="D380" i="6"/>
  <c r="C380" i="6"/>
  <c r="D379" i="6"/>
  <c r="C379" i="6"/>
  <c r="D378" i="6"/>
  <c r="C378" i="6"/>
  <c r="D377" i="6"/>
  <c r="C377" i="6"/>
  <c r="D376" i="6"/>
  <c r="C376" i="6"/>
  <c r="D375" i="6"/>
  <c r="C375" i="6"/>
  <c r="D374" i="6"/>
  <c r="C374" i="6"/>
  <c r="D373" i="6"/>
  <c r="C373" i="6"/>
  <c r="D372" i="6"/>
  <c r="C372" i="6"/>
  <c r="D371" i="6"/>
  <c r="C371" i="6"/>
  <c r="D370" i="6"/>
  <c r="C370" i="6"/>
  <c r="D369" i="6"/>
  <c r="C369" i="6"/>
  <c r="D368" i="6"/>
  <c r="C368" i="6"/>
  <c r="D367" i="6"/>
  <c r="C367" i="6"/>
  <c r="D366" i="6"/>
  <c r="C366" i="6"/>
  <c r="D365" i="6"/>
  <c r="C365" i="6"/>
  <c r="D364" i="6"/>
  <c r="C364" i="6"/>
  <c r="D363" i="6"/>
  <c r="C363" i="6"/>
  <c r="D362" i="6"/>
  <c r="C362" i="6"/>
  <c r="D361" i="6"/>
  <c r="C361" i="6"/>
  <c r="D360" i="6"/>
  <c r="C360" i="6"/>
  <c r="D359" i="6"/>
  <c r="C359" i="6"/>
  <c r="D358" i="6"/>
  <c r="C358" i="6"/>
  <c r="D357" i="6"/>
  <c r="C357" i="6"/>
  <c r="D356" i="6"/>
  <c r="C356" i="6"/>
  <c r="D355" i="6"/>
  <c r="C355" i="6"/>
  <c r="D354" i="6"/>
  <c r="C354" i="6"/>
  <c r="D353" i="6"/>
  <c r="C353" i="6"/>
  <c r="D352" i="6"/>
  <c r="C352" i="6"/>
  <c r="D351" i="6"/>
  <c r="C351" i="6"/>
  <c r="D350" i="6"/>
  <c r="C350" i="6"/>
  <c r="D349" i="6"/>
  <c r="C349" i="6"/>
  <c r="D348" i="6"/>
  <c r="C348" i="6"/>
  <c r="D347" i="6"/>
  <c r="C347" i="6"/>
  <c r="D346" i="6"/>
  <c r="C346" i="6"/>
  <c r="D345" i="6"/>
  <c r="C345" i="6"/>
  <c r="D344" i="6"/>
  <c r="C344" i="6"/>
  <c r="D343" i="6"/>
  <c r="C343" i="6"/>
  <c r="D342" i="6"/>
  <c r="C342" i="6"/>
  <c r="D341" i="6"/>
  <c r="C341" i="6"/>
  <c r="D340" i="6"/>
  <c r="C340" i="6"/>
  <c r="D339" i="6"/>
  <c r="C339" i="6"/>
  <c r="D338" i="6"/>
  <c r="C338" i="6"/>
  <c r="D337" i="6"/>
  <c r="C337" i="6"/>
  <c r="D336" i="6"/>
  <c r="C336" i="6"/>
  <c r="D335" i="6"/>
  <c r="C335" i="6"/>
  <c r="D334" i="6"/>
  <c r="C334" i="6"/>
  <c r="D333" i="6"/>
  <c r="C333" i="6"/>
  <c r="D332" i="6"/>
  <c r="C332" i="6"/>
  <c r="D331" i="6"/>
  <c r="C331" i="6"/>
  <c r="D330" i="6"/>
  <c r="C330" i="6"/>
  <c r="D329" i="6"/>
  <c r="C329" i="6"/>
  <c r="D328" i="6"/>
  <c r="C328" i="6"/>
  <c r="D327" i="6"/>
  <c r="C327" i="6"/>
  <c r="D326" i="6"/>
  <c r="C326" i="6"/>
  <c r="D325" i="6"/>
  <c r="C325" i="6"/>
  <c r="D324" i="6"/>
  <c r="C324" i="6"/>
  <c r="D323" i="6"/>
  <c r="C323" i="6"/>
  <c r="D322" i="6"/>
  <c r="C322" i="6"/>
  <c r="D321" i="6"/>
  <c r="C321" i="6"/>
  <c r="D320" i="6"/>
  <c r="C320" i="6"/>
  <c r="D319" i="6"/>
  <c r="C319" i="6"/>
  <c r="D318" i="6"/>
  <c r="C318" i="6"/>
  <c r="D317" i="6"/>
  <c r="C317" i="6"/>
  <c r="D316" i="6"/>
  <c r="C316" i="6"/>
  <c r="D315" i="6"/>
  <c r="C315" i="6"/>
  <c r="D314" i="6"/>
  <c r="C314" i="6"/>
  <c r="D313" i="6"/>
  <c r="C313" i="6"/>
  <c r="D312" i="6"/>
  <c r="C312" i="6"/>
  <c r="D311" i="6"/>
  <c r="C311" i="6"/>
  <c r="D310" i="6"/>
  <c r="C310" i="6"/>
  <c r="D309" i="6"/>
  <c r="C309" i="6"/>
  <c r="D308" i="6"/>
  <c r="C308" i="6"/>
  <c r="D307" i="6"/>
  <c r="C307" i="6"/>
  <c r="D306" i="6"/>
  <c r="C306" i="6"/>
  <c r="D305" i="6"/>
  <c r="C305" i="6"/>
  <c r="D304" i="6"/>
  <c r="C304" i="6"/>
  <c r="D303" i="6"/>
  <c r="C303" i="6"/>
  <c r="D302" i="6"/>
  <c r="C302" i="6"/>
  <c r="D301" i="6"/>
  <c r="C301" i="6"/>
  <c r="D300" i="6"/>
  <c r="C300" i="6"/>
  <c r="D299" i="6"/>
  <c r="C299" i="6"/>
  <c r="D298" i="6"/>
  <c r="C298" i="6"/>
  <c r="D297" i="6"/>
  <c r="C297" i="6"/>
  <c r="D296" i="6"/>
  <c r="C296" i="6"/>
  <c r="D295" i="6"/>
  <c r="C295" i="6"/>
  <c r="D294" i="6"/>
  <c r="C294" i="6"/>
  <c r="D293" i="6"/>
  <c r="C293" i="6"/>
  <c r="D292" i="6"/>
  <c r="C292" i="6"/>
  <c r="D291" i="6"/>
  <c r="C291" i="6"/>
  <c r="D290" i="6"/>
  <c r="C290" i="6"/>
  <c r="D289" i="6"/>
  <c r="C289" i="6"/>
  <c r="D288" i="6"/>
  <c r="C288" i="6"/>
  <c r="D287" i="6"/>
  <c r="C287" i="6"/>
  <c r="D286" i="6"/>
  <c r="C286" i="6"/>
  <c r="D285" i="6"/>
  <c r="C285" i="6"/>
  <c r="D284" i="6"/>
  <c r="C284" i="6"/>
  <c r="D283" i="6"/>
  <c r="C283" i="6"/>
  <c r="D282" i="6"/>
  <c r="C282" i="6"/>
  <c r="D281" i="6"/>
  <c r="C281" i="6"/>
  <c r="D280" i="6"/>
  <c r="C280" i="6"/>
  <c r="D279" i="6"/>
  <c r="C279" i="6"/>
  <c r="D278" i="6"/>
  <c r="C278" i="6"/>
  <c r="D277" i="6"/>
  <c r="C277" i="6"/>
  <c r="D276" i="6"/>
  <c r="C276" i="6"/>
  <c r="D275" i="6"/>
  <c r="C275" i="6"/>
  <c r="D274" i="6"/>
  <c r="C274" i="6"/>
  <c r="D273" i="6"/>
  <c r="C273" i="6"/>
  <c r="D272" i="6"/>
  <c r="C272" i="6"/>
  <c r="D271" i="6"/>
  <c r="C271" i="6"/>
  <c r="D270" i="6"/>
  <c r="C270" i="6"/>
  <c r="D269" i="6"/>
  <c r="C269" i="6"/>
  <c r="D268" i="6"/>
  <c r="C268" i="6"/>
  <c r="D267" i="6"/>
  <c r="C267" i="6"/>
  <c r="D266" i="6"/>
  <c r="C266" i="6"/>
  <c r="D265" i="6"/>
  <c r="C265" i="6"/>
  <c r="D264" i="6"/>
  <c r="C264" i="6"/>
  <c r="D263" i="6"/>
  <c r="C263" i="6"/>
  <c r="D262" i="6"/>
  <c r="C262" i="6"/>
  <c r="D261" i="6"/>
  <c r="C261" i="6"/>
  <c r="D260" i="6"/>
  <c r="C260" i="6"/>
  <c r="D259" i="6"/>
  <c r="C259" i="6"/>
  <c r="D258" i="6"/>
  <c r="C258" i="6"/>
  <c r="D257" i="6"/>
  <c r="C257" i="6"/>
  <c r="D256" i="6"/>
  <c r="C256" i="6"/>
  <c r="D255" i="6"/>
  <c r="C255" i="6"/>
  <c r="D254" i="6"/>
  <c r="C254" i="6"/>
  <c r="D253" i="6"/>
  <c r="C253" i="6"/>
  <c r="D252" i="6"/>
  <c r="C252" i="6"/>
  <c r="D251" i="6"/>
  <c r="C251" i="6"/>
  <c r="D250" i="6"/>
  <c r="C250" i="6"/>
  <c r="D249" i="6"/>
  <c r="C249" i="6"/>
  <c r="D248" i="6"/>
  <c r="C248" i="6"/>
  <c r="D247" i="6"/>
  <c r="C247" i="6"/>
  <c r="D246" i="6"/>
  <c r="C246" i="6"/>
  <c r="D245" i="6"/>
  <c r="C245" i="6"/>
  <c r="D244" i="6"/>
  <c r="C244" i="6"/>
  <c r="D243" i="6"/>
  <c r="C243" i="6"/>
  <c r="D242" i="6"/>
  <c r="C242" i="6"/>
  <c r="D241" i="6"/>
  <c r="C241" i="6"/>
  <c r="D240" i="6"/>
  <c r="C240" i="6"/>
  <c r="D239" i="6"/>
  <c r="C239" i="6"/>
  <c r="D238" i="6"/>
  <c r="C238" i="6"/>
  <c r="D237" i="6"/>
  <c r="C237" i="6"/>
  <c r="D236" i="6"/>
  <c r="C236" i="6"/>
  <c r="D235" i="6"/>
  <c r="C235" i="6"/>
  <c r="D234" i="6"/>
  <c r="C234" i="6"/>
  <c r="D233" i="6"/>
  <c r="C233" i="6"/>
  <c r="D232" i="6"/>
  <c r="C232" i="6"/>
  <c r="D231" i="6"/>
  <c r="C231" i="6"/>
  <c r="D230" i="6"/>
  <c r="C230" i="6"/>
  <c r="D229" i="6"/>
  <c r="C229" i="6"/>
  <c r="D228" i="6"/>
  <c r="C228" i="6"/>
  <c r="D227" i="6"/>
  <c r="C227" i="6"/>
  <c r="D226" i="6"/>
  <c r="C226" i="6"/>
  <c r="D225" i="6"/>
  <c r="C225" i="6"/>
  <c r="D224" i="6"/>
  <c r="C224" i="6"/>
  <c r="D223" i="6"/>
  <c r="C223" i="6"/>
  <c r="D222" i="6"/>
  <c r="C222" i="6"/>
  <c r="D221" i="6"/>
  <c r="C221" i="6"/>
  <c r="D220" i="6"/>
  <c r="C220" i="6"/>
  <c r="D219" i="6"/>
  <c r="C219" i="6"/>
  <c r="D218" i="6"/>
  <c r="C218" i="6"/>
  <c r="D217" i="6"/>
  <c r="C217" i="6"/>
  <c r="D216" i="6"/>
  <c r="C216" i="6"/>
  <c r="D215" i="6"/>
  <c r="C215" i="6"/>
  <c r="D214" i="6"/>
  <c r="C214" i="6"/>
  <c r="D213" i="6"/>
  <c r="C213" i="6"/>
  <c r="D212" i="6"/>
  <c r="C212" i="6"/>
  <c r="D211" i="6"/>
  <c r="C211" i="6"/>
  <c r="D210" i="6"/>
  <c r="C210" i="6"/>
  <c r="D209" i="6"/>
  <c r="C209" i="6"/>
  <c r="D208" i="6"/>
  <c r="C208" i="6"/>
  <c r="D207" i="6"/>
  <c r="C207" i="6"/>
  <c r="D206" i="6"/>
  <c r="C206" i="6"/>
  <c r="D205" i="6"/>
  <c r="C205" i="6"/>
  <c r="D204" i="6"/>
  <c r="C204" i="6"/>
  <c r="D203" i="6"/>
  <c r="C203" i="6"/>
  <c r="D202" i="6"/>
  <c r="C202" i="6"/>
  <c r="D201" i="6"/>
  <c r="C201" i="6"/>
  <c r="D200" i="6"/>
  <c r="C200" i="6"/>
  <c r="D199" i="6"/>
  <c r="C199" i="6"/>
  <c r="D198" i="6"/>
  <c r="C198" i="6"/>
  <c r="D197" i="6"/>
  <c r="C197" i="6"/>
  <c r="D196" i="6"/>
  <c r="C196" i="6"/>
  <c r="D195" i="6"/>
  <c r="C195" i="6"/>
  <c r="D194" i="6"/>
  <c r="C194" i="6"/>
  <c r="D193" i="6"/>
  <c r="C193" i="6"/>
  <c r="D192" i="6"/>
  <c r="C192" i="6"/>
  <c r="D191" i="6"/>
  <c r="C191" i="6"/>
  <c r="D190" i="6"/>
  <c r="C190" i="6"/>
  <c r="D189" i="6"/>
  <c r="C189" i="6"/>
  <c r="D188" i="6"/>
  <c r="C188" i="6"/>
  <c r="D187" i="6"/>
  <c r="C187" i="6"/>
  <c r="D186" i="6"/>
  <c r="C186" i="6"/>
  <c r="D185" i="6"/>
  <c r="C185" i="6"/>
  <c r="D184" i="6"/>
  <c r="C184" i="6"/>
  <c r="D183" i="6"/>
  <c r="C183" i="6"/>
  <c r="D182" i="6"/>
  <c r="C182" i="6"/>
  <c r="D181" i="6"/>
  <c r="C181" i="6"/>
  <c r="D180" i="6"/>
  <c r="C180" i="6"/>
  <c r="D179" i="6"/>
  <c r="C179" i="6"/>
  <c r="D178" i="6"/>
  <c r="C178" i="6"/>
  <c r="D177" i="6"/>
  <c r="C177" i="6"/>
  <c r="D176" i="6"/>
  <c r="C176" i="6"/>
  <c r="D175" i="6"/>
  <c r="C175" i="6"/>
  <c r="D174" i="6"/>
  <c r="C174" i="6"/>
  <c r="D173" i="6"/>
  <c r="C173" i="6"/>
  <c r="D172" i="6"/>
  <c r="C172" i="6"/>
  <c r="D171" i="6"/>
  <c r="C171" i="6"/>
  <c r="D170" i="6"/>
  <c r="C170" i="6"/>
  <c r="D169" i="6"/>
  <c r="C169" i="6"/>
  <c r="D168" i="6"/>
  <c r="C168" i="6"/>
  <c r="D167" i="6"/>
  <c r="C167" i="6"/>
  <c r="D166" i="6"/>
  <c r="C166" i="6"/>
  <c r="D165" i="6"/>
  <c r="C165" i="6"/>
  <c r="D164" i="6"/>
  <c r="C164" i="6"/>
  <c r="D163" i="6"/>
  <c r="C163" i="6"/>
  <c r="D162" i="6"/>
  <c r="C162" i="6"/>
  <c r="D161" i="6"/>
  <c r="C161" i="6"/>
  <c r="D160" i="6"/>
  <c r="C160" i="6"/>
  <c r="D159" i="6"/>
  <c r="C159" i="6"/>
  <c r="D158" i="6"/>
  <c r="C158" i="6"/>
  <c r="D157" i="6"/>
  <c r="C157" i="6"/>
  <c r="D156" i="6"/>
  <c r="C156" i="6"/>
  <c r="D155" i="6"/>
  <c r="C155" i="6"/>
  <c r="D154" i="6"/>
  <c r="C154" i="6"/>
  <c r="D153" i="6"/>
  <c r="C153" i="6"/>
  <c r="D152" i="6"/>
  <c r="C152" i="6"/>
  <c r="D151" i="6"/>
  <c r="C151" i="6"/>
  <c r="D150" i="6"/>
  <c r="C150" i="6"/>
  <c r="D149" i="6"/>
  <c r="C149" i="6"/>
  <c r="D148" i="6"/>
  <c r="C148" i="6"/>
  <c r="D147" i="6"/>
  <c r="C147" i="6"/>
  <c r="D146" i="6"/>
  <c r="C146" i="6"/>
  <c r="D145" i="6"/>
  <c r="C145" i="6"/>
  <c r="D144" i="6"/>
  <c r="C144" i="6"/>
  <c r="D143" i="6"/>
  <c r="C143" i="6"/>
  <c r="D142" i="6"/>
  <c r="C142" i="6"/>
  <c r="D141" i="6"/>
  <c r="C141" i="6"/>
  <c r="D140" i="6"/>
  <c r="C140" i="6"/>
  <c r="D139" i="6"/>
  <c r="C139" i="6"/>
  <c r="D138" i="6"/>
  <c r="C138" i="6"/>
  <c r="D137" i="6"/>
  <c r="C137" i="6"/>
  <c r="D136" i="6"/>
  <c r="C136" i="6"/>
  <c r="D135" i="6"/>
  <c r="C135" i="6"/>
  <c r="D134" i="6"/>
  <c r="C134" i="6"/>
  <c r="D133" i="6"/>
  <c r="C133" i="6"/>
  <c r="D132" i="6"/>
  <c r="C132" i="6"/>
  <c r="D131" i="6"/>
  <c r="C131" i="6"/>
  <c r="D130" i="6"/>
  <c r="C130" i="6"/>
  <c r="D129" i="6"/>
  <c r="C129" i="6"/>
  <c r="D128" i="6"/>
  <c r="C128" i="6"/>
  <c r="D127" i="6"/>
  <c r="C127" i="6"/>
  <c r="D126" i="6"/>
  <c r="C126" i="6"/>
  <c r="D125" i="6"/>
  <c r="C125" i="6"/>
  <c r="D124" i="6"/>
  <c r="C124" i="6"/>
  <c r="D123" i="6"/>
  <c r="C123" i="6"/>
  <c r="D122" i="6"/>
  <c r="C122" i="6"/>
  <c r="D121" i="6"/>
  <c r="C121" i="6"/>
  <c r="D120" i="6"/>
  <c r="C120" i="6"/>
  <c r="D119" i="6"/>
  <c r="C119" i="6"/>
  <c r="D118" i="6"/>
  <c r="C118" i="6"/>
  <c r="D117" i="6"/>
  <c r="C117" i="6"/>
  <c r="D116" i="6"/>
  <c r="C116" i="6"/>
  <c r="D115" i="6"/>
  <c r="C115" i="6"/>
  <c r="D114" i="6"/>
  <c r="C114" i="6"/>
  <c r="D113" i="6"/>
  <c r="C113" i="6"/>
  <c r="D112" i="6"/>
  <c r="C112" i="6"/>
  <c r="D111" i="6"/>
  <c r="C111" i="6"/>
  <c r="D110" i="6"/>
  <c r="C110" i="6"/>
  <c r="D109" i="6"/>
  <c r="C109" i="6"/>
  <c r="D108" i="6"/>
  <c r="C108" i="6"/>
  <c r="D107" i="6"/>
  <c r="C107" i="6"/>
  <c r="D106" i="6"/>
  <c r="C106" i="6"/>
  <c r="D105" i="6"/>
  <c r="C105" i="6"/>
  <c r="D104" i="6"/>
  <c r="C104" i="6"/>
  <c r="D103" i="6"/>
  <c r="C103" i="6"/>
  <c r="D102" i="6"/>
  <c r="C102" i="6"/>
  <c r="D101" i="6"/>
  <c r="C101" i="6"/>
  <c r="D100" i="6"/>
  <c r="C100" i="6"/>
  <c r="D99" i="6"/>
  <c r="C99" i="6"/>
  <c r="D98" i="6"/>
  <c r="C98" i="6"/>
  <c r="D97" i="6"/>
  <c r="C97" i="6"/>
  <c r="D96" i="6"/>
  <c r="C96" i="6"/>
  <c r="D95" i="6"/>
  <c r="C95" i="6"/>
  <c r="D94" i="6"/>
  <c r="C94" i="6"/>
  <c r="D93" i="6"/>
  <c r="C93" i="6"/>
  <c r="D92" i="6"/>
  <c r="C92" i="6"/>
  <c r="D91" i="6"/>
  <c r="C91" i="6"/>
  <c r="D90" i="6"/>
  <c r="C90" i="6"/>
  <c r="D89" i="6"/>
  <c r="C89" i="6"/>
  <c r="D88" i="6"/>
  <c r="C88" i="6"/>
  <c r="D87" i="6"/>
  <c r="C87" i="6"/>
  <c r="D86" i="6"/>
  <c r="C86" i="6"/>
  <c r="D85" i="6"/>
  <c r="C85" i="6"/>
  <c r="D84" i="6"/>
  <c r="C84" i="6"/>
  <c r="D83" i="6"/>
  <c r="C83" i="6"/>
  <c r="D82" i="6"/>
  <c r="C82" i="6"/>
  <c r="D81" i="6"/>
  <c r="C81" i="6"/>
  <c r="D80" i="6"/>
  <c r="C80" i="6"/>
  <c r="D79" i="6"/>
  <c r="C79" i="6"/>
  <c r="D78" i="6"/>
  <c r="C78" i="6"/>
  <c r="D77" i="6"/>
  <c r="C77" i="6"/>
  <c r="D76" i="6"/>
  <c r="C76" i="6"/>
  <c r="D75" i="6"/>
  <c r="C75" i="6"/>
  <c r="D74" i="6"/>
  <c r="C74" i="6"/>
  <c r="D73" i="6"/>
  <c r="C73" i="6"/>
  <c r="D72" i="6"/>
  <c r="C72" i="6"/>
  <c r="D71" i="6"/>
  <c r="C71" i="6"/>
  <c r="D70" i="6"/>
  <c r="C70" i="6"/>
  <c r="D69" i="6"/>
  <c r="C69" i="6"/>
  <c r="D68" i="6"/>
  <c r="C68" i="6"/>
  <c r="D67" i="6"/>
  <c r="C67" i="6"/>
  <c r="D66" i="6"/>
  <c r="C66" i="6"/>
  <c r="D65" i="6"/>
  <c r="C65" i="6"/>
  <c r="D64" i="6"/>
  <c r="C64" i="6"/>
  <c r="D63" i="6"/>
  <c r="C63" i="6"/>
  <c r="D62" i="6"/>
  <c r="C62" i="6"/>
  <c r="D61" i="6"/>
  <c r="C61" i="6"/>
  <c r="D60" i="6"/>
  <c r="C60" i="6"/>
  <c r="D59" i="6"/>
  <c r="C59" i="6"/>
  <c r="D58" i="6"/>
  <c r="C58" i="6"/>
  <c r="D57" i="6"/>
  <c r="C57" i="6"/>
  <c r="D56" i="6"/>
  <c r="C56" i="6"/>
  <c r="D55" i="6"/>
  <c r="C55" i="6"/>
  <c r="D54" i="6"/>
  <c r="C54" i="6"/>
  <c r="D53" i="6"/>
  <c r="C53" i="6"/>
  <c r="D52" i="6"/>
  <c r="C52" i="6"/>
  <c r="D51" i="6"/>
  <c r="C51" i="6"/>
  <c r="D50" i="6"/>
  <c r="C50" i="6"/>
  <c r="D49" i="6"/>
  <c r="C49" i="6"/>
  <c r="D48" i="6"/>
  <c r="C48" i="6"/>
  <c r="D47" i="6"/>
  <c r="C47" i="6"/>
  <c r="D46" i="6"/>
  <c r="C46" i="6"/>
  <c r="D45" i="6"/>
  <c r="C45" i="6"/>
  <c r="D44" i="6"/>
  <c r="C44" i="6"/>
  <c r="D43" i="6"/>
  <c r="C43" i="6"/>
  <c r="D42" i="6"/>
  <c r="C42" i="6"/>
  <c r="D41" i="6"/>
  <c r="C41" i="6"/>
  <c r="D40" i="6"/>
  <c r="C40" i="6"/>
  <c r="D39" i="6"/>
  <c r="C39" i="6"/>
  <c r="D38" i="6"/>
  <c r="C38" i="6"/>
  <c r="D37" i="6"/>
  <c r="C37" i="6"/>
  <c r="D36" i="6"/>
  <c r="C36" i="6"/>
  <c r="D35" i="6"/>
  <c r="C35" i="6"/>
  <c r="D34" i="6"/>
  <c r="C34" i="6"/>
  <c r="D33" i="6"/>
  <c r="C33" i="6"/>
  <c r="D32" i="6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20" i="6"/>
  <c r="C20" i="6"/>
  <c r="D19" i="6"/>
  <c r="C19" i="6"/>
  <c r="D18" i="6"/>
  <c r="C18" i="6"/>
  <c r="D17" i="6"/>
  <c r="C17" i="6"/>
  <c r="D16" i="6"/>
  <c r="C16" i="6"/>
  <c r="D15" i="6"/>
  <c r="C15" i="6"/>
  <c r="D14" i="6"/>
  <c r="C14" i="6"/>
  <c r="D13" i="6"/>
  <c r="C13" i="6"/>
  <c r="D12" i="6"/>
  <c r="C12" i="6"/>
  <c r="D11" i="6"/>
  <c r="C11" i="6"/>
  <c r="D10" i="6"/>
  <c r="C10" i="6"/>
  <c r="D9" i="6"/>
  <c r="C9" i="6"/>
  <c r="D492" i="5" l="1"/>
  <c r="C492" i="5"/>
  <c r="D491" i="5"/>
  <c r="C491" i="5"/>
  <c r="D490" i="5"/>
  <c r="C490" i="5"/>
  <c r="D489" i="5"/>
  <c r="C489" i="5"/>
  <c r="D488" i="5"/>
  <c r="C488" i="5"/>
  <c r="D487" i="5"/>
  <c r="C487" i="5"/>
  <c r="D486" i="5"/>
  <c r="C486" i="5"/>
  <c r="D485" i="5"/>
  <c r="C485" i="5"/>
  <c r="D484" i="5"/>
  <c r="C484" i="5"/>
  <c r="D483" i="5"/>
  <c r="C483" i="5"/>
  <c r="D482" i="5"/>
  <c r="C482" i="5"/>
  <c r="D481" i="5"/>
  <c r="C481" i="5"/>
  <c r="D480" i="5"/>
  <c r="C480" i="5"/>
  <c r="D479" i="5"/>
  <c r="C479" i="5"/>
  <c r="D478" i="5"/>
  <c r="C478" i="5"/>
  <c r="D477" i="5"/>
  <c r="C477" i="5"/>
  <c r="D476" i="5"/>
  <c r="C476" i="5"/>
  <c r="D475" i="5"/>
  <c r="C475" i="5"/>
  <c r="D474" i="5"/>
  <c r="C474" i="5"/>
  <c r="D473" i="5"/>
  <c r="C473" i="5"/>
  <c r="D472" i="5"/>
  <c r="C472" i="5"/>
  <c r="D471" i="5"/>
  <c r="C471" i="5"/>
  <c r="D470" i="5"/>
  <c r="C470" i="5"/>
  <c r="D469" i="5"/>
  <c r="C469" i="5"/>
  <c r="D468" i="5"/>
  <c r="C468" i="5"/>
  <c r="D467" i="5"/>
  <c r="C467" i="5"/>
  <c r="D466" i="5"/>
  <c r="C466" i="5"/>
  <c r="D465" i="5"/>
  <c r="C465" i="5"/>
  <c r="D464" i="5"/>
  <c r="C464" i="5"/>
  <c r="D463" i="5"/>
  <c r="C463" i="5"/>
  <c r="D462" i="5"/>
  <c r="C462" i="5"/>
  <c r="D461" i="5"/>
  <c r="C461" i="5"/>
  <c r="D460" i="5"/>
  <c r="C460" i="5"/>
  <c r="D459" i="5"/>
  <c r="C459" i="5"/>
  <c r="D458" i="5"/>
  <c r="C458" i="5"/>
  <c r="D457" i="5"/>
  <c r="C457" i="5"/>
  <c r="D456" i="5"/>
  <c r="C456" i="5"/>
  <c r="D455" i="5"/>
  <c r="C455" i="5"/>
  <c r="D454" i="5"/>
  <c r="C454" i="5"/>
  <c r="D453" i="5"/>
  <c r="C453" i="5"/>
  <c r="D452" i="5"/>
  <c r="C452" i="5"/>
  <c r="D451" i="5"/>
  <c r="C451" i="5"/>
  <c r="D450" i="5"/>
  <c r="C450" i="5"/>
  <c r="D449" i="5"/>
  <c r="C449" i="5"/>
  <c r="D448" i="5"/>
  <c r="C448" i="5"/>
  <c r="D447" i="5"/>
  <c r="C447" i="5"/>
  <c r="D446" i="5"/>
  <c r="C446" i="5"/>
  <c r="D445" i="5"/>
  <c r="C445" i="5"/>
  <c r="D444" i="5"/>
  <c r="C444" i="5"/>
  <c r="D443" i="5"/>
  <c r="C443" i="5"/>
  <c r="D442" i="5"/>
  <c r="C442" i="5"/>
  <c r="D441" i="5"/>
  <c r="C441" i="5"/>
  <c r="D440" i="5"/>
  <c r="C440" i="5"/>
  <c r="D439" i="5"/>
  <c r="C439" i="5"/>
  <c r="D438" i="5"/>
  <c r="C438" i="5"/>
  <c r="D437" i="5"/>
  <c r="C437" i="5"/>
  <c r="D436" i="5"/>
  <c r="C436" i="5"/>
  <c r="D435" i="5"/>
  <c r="C435" i="5"/>
  <c r="D434" i="5"/>
  <c r="C434" i="5"/>
  <c r="D433" i="5"/>
  <c r="C433" i="5"/>
  <c r="D432" i="5"/>
  <c r="C432" i="5"/>
  <c r="D431" i="5"/>
  <c r="C431" i="5"/>
  <c r="D430" i="5"/>
  <c r="C430" i="5"/>
  <c r="D429" i="5"/>
  <c r="C429" i="5"/>
  <c r="D428" i="5"/>
  <c r="C428" i="5"/>
  <c r="D427" i="5"/>
  <c r="C427" i="5"/>
  <c r="D426" i="5"/>
  <c r="C426" i="5"/>
  <c r="D425" i="5"/>
  <c r="C425" i="5"/>
  <c r="D424" i="5"/>
  <c r="C424" i="5"/>
  <c r="D423" i="5"/>
  <c r="C423" i="5"/>
  <c r="D422" i="5"/>
  <c r="C422" i="5"/>
  <c r="D421" i="5"/>
  <c r="C421" i="5"/>
  <c r="D420" i="5"/>
  <c r="C420" i="5"/>
  <c r="D419" i="5"/>
  <c r="C419" i="5"/>
  <c r="D418" i="5"/>
  <c r="C418" i="5"/>
  <c r="D417" i="5"/>
  <c r="C417" i="5"/>
  <c r="D416" i="5"/>
  <c r="C416" i="5"/>
  <c r="D415" i="5"/>
  <c r="C415" i="5"/>
  <c r="D414" i="5"/>
  <c r="C414" i="5"/>
  <c r="D413" i="5"/>
  <c r="C413" i="5"/>
  <c r="D412" i="5"/>
  <c r="C412" i="5"/>
  <c r="D411" i="5"/>
  <c r="C411" i="5"/>
  <c r="D410" i="5"/>
  <c r="C410" i="5"/>
  <c r="D409" i="5"/>
  <c r="C409" i="5"/>
  <c r="D408" i="5"/>
  <c r="C408" i="5"/>
  <c r="D407" i="5"/>
  <c r="C407" i="5"/>
  <c r="D406" i="5"/>
  <c r="C406" i="5"/>
  <c r="D405" i="5"/>
  <c r="C405" i="5"/>
  <c r="D404" i="5"/>
  <c r="C404" i="5"/>
  <c r="D403" i="5"/>
  <c r="C403" i="5"/>
  <c r="D402" i="5"/>
  <c r="C402" i="5"/>
  <c r="D401" i="5"/>
  <c r="C401" i="5"/>
  <c r="D400" i="5"/>
  <c r="C400" i="5"/>
  <c r="D399" i="5"/>
  <c r="C399" i="5"/>
  <c r="D398" i="5"/>
  <c r="C398" i="5"/>
  <c r="D397" i="5"/>
  <c r="C397" i="5"/>
  <c r="D396" i="5"/>
  <c r="C396" i="5"/>
  <c r="D395" i="5"/>
  <c r="C395" i="5"/>
  <c r="D394" i="5"/>
  <c r="C394" i="5"/>
  <c r="D393" i="5"/>
  <c r="C393" i="5"/>
  <c r="D392" i="5"/>
  <c r="C392" i="5"/>
  <c r="D391" i="5"/>
  <c r="C391" i="5"/>
  <c r="D390" i="5"/>
  <c r="C390" i="5"/>
  <c r="D389" i="5"/>
  <c r="C389" i="5"/>
  <c r="D388" i="5"/>
  <c r="C388" i="5"/>
  <c r="D387" i="5"/>
  <c r="C387" i="5"/>
  <c r="D386" i="5"/>
  <c r="C386" i="5"/>
  <c r="D385" i="5"/>
  <c r="C385" i="5"/>
  <c r="D384" i="5"/>
  <c r="C384" i="5"/>
  <c r="D383" i="5"/>
  <c r="C383" i="5"/>
  <c r="D382" i="5"/>
  <c r="C382" i="5"/>
  <c r="D381" i="5"/>
  <c r="C381" i="5"/>
  <c r="D380" i="5"/>
  <c r="C380" i="5"/>
  <c r="D379" i="5"/>
  <c r="C379" i="5"/>
  <c r="D378" i="5"/>
  <c r="C378" i="5"/>
  <c r="D377" i="5"/>
  <c r="C377" i="5"/>
  <c r="D376" i="5"/>
  <c r="C376" i="5"/>
  <c r="D375" i="5"/>
  <c r="C375" i="5"/>
  <c r="D374" i="5"/>
  <c r="C374" i="5"/>
  <c r="D373" i="5"/>
  <c r="C373" i="5"/>
  <c r="D372" i="5"/>
  <c r="C372" i="5"/>
  <c r="D371" i="5"/>
  <c r="C371" i="5"/>
  <c r="D370" i="5"/>
  <c r="C370" i="5"/>
  <c r="D369" i="5"/>
  <c r="C369" i="5"/>
  <c r="D368" i="5"/>
  <c r="C368" i="5"/>
  <c r="D367" i="5"/>
  <c r="C367" i="5"/>
  <c r="D366" i="5"/>
  <c r="C366" i="5"/>
  <c r="D365" i="5"/>
  <c r="C365" i="5"/>
  <c r="D364" i="5"/>
  <c r="C364" i="5"/>
  <c r="D363" i="5"/>
  <c r="C363" i="5"/>
  <c r="D362" i="5"/>
  <c r="C362" i="5"/>
  <c r="D361" i="5"/>
  <c r="C361" i="5"/>
  <c r="D360" i="5"/>
  <c r="C360" i="5"/>
  <c r="D359" i="5"/>
  <c r="C359" i="5"/>
  <c r="D358" i="5"/>
  <c r="C358" i="5"/>
  <c r="D357" i="5"/>
  <c r="C357" i="5"/>
  <c r="D356" i="5"/>
  <c r="C356" i="5"/>
  <c r="D355" i="5"/>
  <c r="C355" i="5"/>
  <c r="D354" i="5"/>
  <c r="C354" i="5"/>
  <c r="D353" i="5"/>
  <c r="C353" i="5"/>
  <c r="D352" i="5"/>
  <c r="C352" i="5"/>
  <c r="D351" i="5"/>
  <c r="C351" i="5"/>
  <c r="D350" i="5"/>
  <c r="C350" i="5"/>
  <c r="D349" i="5"/>
  <c r="C349" i="5"/>
  <c r="D348" i="5"/>
  <c r="C348" i="5"/>
  <c r="D347" i="5"/>
  <c r="C347" i="5"/>
  <c r="D346" i="5"/>
  <c r="C346" i="5"/>
  <c r="D345" i="5"/>
  <c r="C345" i="5"/>
  <c r="D344" i="5"/>
  <c r="C344" i="5"/>
  <c r="D343" i="5"/>
  <c r="C343" i="5"/>
  <c r="D342" i="5"/>
  <c r="C342" i="5"/>
  <c r="D341" i="5"/>
  <c r="C341" i="5"/>
  <c r="D340" i="5"/>
  <c r="C340" i="5"/>
  <c r="D339" i="5"/>
  <c r="C339" i="5"/>
  <c r="D338" i="5"/>
  <c r="C338" i="5"/>
  <c r="D337" i="5"/>
  <c r="C337" i="5"/>
  <c r="D336" i="5"/>
  <c r="C336" i="5"/>
  <c r="D335" i="5"/>
  <c r="C335" i="5"/>
  <c r="D334" i="5"/>
  <c r="C334" i="5"/>
  <c r="D333" i="5"/>
  <c r="C333" i="5"/>
  <c r="D332" i="5"/>
  <c r="C332" i="5"/>
  <c r="D331" i="5"/>
  <c r="C331" i="5"/>
  <c r="D330" i="5"/>
  <c r="C330" i="5"/>
  <c r="D329" i="5"/>
  <c r="C329" i="5"/>
  <c r="D328" i="5"/>
  <c r="C328" i="5"/>
  <c r="D327" i="5"/>
  <c r="C327" i="5"/>
  <c r="D326" i="5"/>
  <c r="C326" i="5"/>
  <c r="D325" i="5"/>
  <c r="C325" i="5"/>
  <c r="D324" i="5"/>
  <c r="C324" i="5"/>
  <c r="D323" i="5"/>
  <c r="C323" i="5"/>
  <c r="D322" i="5"/>
  <c r="C322" i="5"/>
  <c r="D321" i="5"/>
  <c r="C321" i="5"/>
  <c r="D320" i="5"/>
  <c r="C320" i="5"/>
  <c r="D319" i="5"/>
  <c r="C319" i="5"/>
  <c r="D318" i="5"/>
  <c r="C318" i="5"/>
  <c r="D317" i="5"/>
  <c r="C317" i="5"/>
  <c r="D316" i="5"/>
  <c r="C316" i="5"/>
  <c r="D315" i="5"/>
  <c r="C315" i="5"/>
  <c r="D314" i="5"/>
  <c r="C314" i="5"/>
  <c r="D313" i="5"/>
  <c r="C313" i="5"/>
  <c r="D312" i="5"/>
  <c r="C312" i="5"/>
  <c r="D311" i="5"/>
  <c r="C311" i="5"/>
  <c r="D310" i="5"/>
  <c r="C310" i="5"/>
  <c r="D309" i="5"/>
  <c r="C309" i="5"/>
  <c r="D308" i="5"/>
  <c r="C308" i="5"/>
  <c r="D307" i="5"/>
  <c r="C307" i="5"/>
  <c r="D306" i="5"/>
  <c r="C306" i="5"/>
  <c r="D305" i="5"/>
  <c r="C305" i="5"/>
  <c r="D304" i="5"/>
  <c r="C304" i="5"/>
  <c r="D303" i="5"/>
  <c r="C303" i="5"/>
  <c r="D302" i="5"/>
  <c r="C302" i="5"/>
  <c r="D301" i="5"/>
  <c r="C301" i="5"/>
  <c r="D300" i="5"/>
  <c r="C300" i="5"/>
  <c r="D299" i="5"/>
  <c r="C299" i="5"/>
  <c r="D298" i="5"/>
  <c r="C298" i="5"/>
  <c r="D297" i="5"/>
  <c r="C297" i="5"/>
  <c r="D296" i="5"/>
  <c r="C296" i="5"/>
  <c r="D295" i="5"/>
  <c r="C295" i="5"/>
  <c r="D294" i="5"/>
  <c r="C294" i="5"/>
  <c r="D293" i="5"/>
  <c r="C293" i="5"/>
  <c r="D292" i="5"/>
  <c r="C292" i="5"/>
  <c r="D291" i="5"/>
  <c r="C291" i="5"/>
  <c r="D290" i="5"/>
  <c r="C290" i="5"/>
  <c r="D289" i="5"/>
  <c r="C289" i="5"/>
  <c r="D288" i="5"/>
  <c r="C288" i="5"/>
  <c r="D287" i="5"/>
  <c r="C287" i="5"/>
  <c r="D286" i="5"/>
  <c r="C286" i="5"/>
  <c r="D285" i="5"/>
  <c r="C285" i="5"/>
  <c r="D284" i="5"/>
  <c r="C284" i="5"/>
  <c r="D283" i="5"/>
  <c r="C283" i="5"/>
  <c r="D282" i="5"/>
  <c r="C282" i="5"/>
  <c r="D281" i="5"/>
  <c r="C281" i="5"/>
  <c r="D280" i="5"/>
  <c r="C280" i="5"/>
  <c r="D279" i="5"/>
  <c r="C279" i="5"/>
  <c r="D278" i="5"/>
  <c r="C278" i="5"/>
  <c r="D277" i="5"/>
  <c r="C277" i="5"/>
  <c r="D276" i="5"/>
  <c r="C276" i="5"/>
  <c r="D275" i="5"/>
  <c r="C275" i="5"/>
  <c r="D274" i="5"/>
  <c r="C274" i="5"/>
  <c r="D273" i="5"/>
  <c r="C273" i="5"/>
  <c r="D272" i="5"/>
  <c r="C272" i="5"/>
  <c r="D271" i="5"/>
  <c r="C271" i="5"/>
  <c r="D270" i="5"/>
  <c r="C270" i="5"/>
  <c r="D269" i="5"/>
  <c r="C269" i="5"/>
  <c r="D268" i="5"/>
  <c r="C268" i="5"/>
  <c r="D267" i="5"/>
  <c r="C267" i="5"/>
  <c r="D266" i="5"/>
  <c r="C266" i="5"/>
  <c r="D265" i="5"/>
  <c r="C265" i="5"/>
  <c r="D264" i="5"/>
  <c r="C264" i="5"/>
  <c r="D263" i="5"/>
  <c r="C263" i="5"/>
  <c r="D262" i="5"/>
  <c r="C262" i="5"/>
  <c r="D261" i="5"/>
  <c r="C261" i="5"/>
  <c r="D260" i="5"/>
  <c r="C260" i="5"/>
  <c r="D259" i="5"/>
  <c r="C259" i="5"/>
  <c r="D258" i="5"/>
  <c r="C258" i="5"/>
  <c r="D257" i="5"/>
  <c r="C257" i="5"/>
  <c r="D256" i="5"/>
  <c r="C256" i="5"/>
  <c r="D255" i="5"/>
  <c r="C255" i="5"/>
  <c r="D254" i="5"/>
  <c r="C254" i="5"/>
  <c r="D253" i="5"/>
  <c r="C253" i="5"/>
  <c r="D252" i="5"/>
  <c r="C252" i="5"/>
  <c r="D251" i="5"/>
  <c r="C251" i="5"/>
  <c r="D250" i="5"/>
  <c r="C250" i="5"/>
  <c r="D249" i="5"/>
  <c r="C249" i="5"/>
  <c r="D248" i="5"/>
  <c r="C248" i="5"/>
  <c r="D247" i="5"/>
  <c r="C247" i="5"/>
  <c r="D246" i="5"/>
  <c r="C246" i="5"/>
  <c r="D245" i="5"/>
  <c r="C245" i="5"/>
  <c r="D244" i="5"/>
  <c r="C244" i="5"/>
  <c r="D243" i="5"/>
  <c r="C243" i="5"/>
  <c r="D242" i="5"/>
  <c r="C242" i="5"/>
  <c r="D241" i="5"/>
  <c r="C241" i="5"/>
  <c r="D240" i="5"/>
  <c r="C240" i="5"/>
  <c r="D239" i="5"/>
  <c r="C239" i="5"/>
  <c r="D238" i="5"/>
  <c r="C238" i="5"/>
  <c r="D237" i="5"/>
  <c r="C237" i="5"/>
  <c r="D236" i="5"/>
  <c r="C236" i="5"/>
  <c r="D235" i="5"/>
  <c r="C235" i="5"/>
  <c r="D234" i="5"/>
  <c r="C234" i="5"/>
  <c r="D233" i="5"/>
  <c r="C233" i="5"/>
  <c r="D232" i="5"/>
  <c r="C232" i="5"/>
  <c r="D231" i="5"/>
  <c r="C231" i="5"/>
  <c r="D230" i="5"/>
  <c r="C230" i="5"/>
  <c r="D229" i="5"/>
  <c r="C229" i="5"/>
  <c r="D228" i="5"/>
  <c r="C228" i="5"/>
  <c r="D227" i="5"/>
  <c r="C227" i="5"/>
  <c r="D226" i="5"/>
  <c r="C226" i="5"/>
  <c r="D225" i="5"/>
  <c r="C225" i="5"/>
  <c r="D224" i="5"/>
  <c r="C224" i="5"/>
  <c r="D223" i="5"/>
  <c r="C223" i="5"/>
  <c r="D222" i="5"/>
  <c r="C222" i="5"/>
  <c r="D221" i="5"/>
  <c r="C221" i="5"/>
  <c r="D220" i="5"/>
  <c r="C220" i="5"/>
  <c r="D219" i="5"/>
  <c r="C219" i="5"/>
  <c r="D218" i="5"/>
  <c r="C218" i="5"/>
  <c r="D217" i="5"/>
  <c r="C217" i="5"/>
  <c r="D216" i="5"/>
  <c r="C216" i="5"/>
  <c r="D215" i="5"/>
  <c r="C215" i="5"/>
  <c r="D214" i="5"/>
  <c r="C214" i="5"/>
  <c r="D213" i="5"/>
  <c r="C213" i="5"/>
  <c r="D212" i="5"/>
  <c r="C212" i="5"/>
  <c r="D211" i="5"/>
  <c r="C211" i="5"/>
  <c r="D210" i="5"/>
  <c r="C210" i="5"/>
  <c r="D209" i="5"/>
  <c r="C209" i="5"/>
  <c r="D208" i="5"/>
  <c r="C208" i="5"/>
  <c r="D207" i="5"/>
  <c r="C207" i="5"/>
  <c r="D206" i="5"/>
  <c r="C206" i="5"/>
  <c r="D205" i="5"/>
  <c r="C205" i="5"/>
  <c r="D204" i="5"/>
  <c r="C204" i="5"/>
  <c r="D203" i="5"/>
  <c r="C203" i="5"/>
  <c r="D202" i="5"/>
  <c r="C202" i="5"/>
  <c r="D201" i="5"/>
  <c r="C201" i="5"/>
  <c r="D200" i="5"/>
  <c r="C200" i="5"/>
  <c r="D199" i="5"/>
  <c r="C199" i="5"/>
  <c r="D198" i="5"/>
  <c r="C198" i="5"/>
  <c r="D197" i="5"/>
  <c r="C197" i="5"/>
  <c r="D196" i="5"/>
  <c r="C196" i="5"/>
  <c r="D195" i="5"/>
  <c r="C195" i="5"/>
  <c r="D194" i="5"/>
  <c r="C194" i="5"/>
  <c r="D193" i="5"/>
  <c r="C193" i="5"/>
  <c r="D192" i="5"/>
  <c r="C192" i="5"/>
  <c r="D191" i="5"/>
  <c r="C191" i="5"/>
  <c r="D190" i="5"/>
  <c r="C190" i="5"/>
  <c r="D189" i="5"/>
  <c r="C189" i="5"/>
  <c r="D188" i="5"/>
  <c r="C188" i="5"/>
  <c r="D187" i="5"/>
  <c r="C187" i="5"/>
  <c r="D186" i="5"/>
  <c r="C186" i="5"/>
  <c r="D185" i="5"/>
  <c r="C185" i="5"/>
  <c r="D184" i="5"/>
  <c r="C184" i="5"/>
  <c r="D183" i="5"/>
  <c r="C183" i="5"/>
  <c r="D182" i="5"/>
  <c r="C182" i="5"/>
  <c r="D181" i="5"/>
  <c r="C181" i="5"/>
  <c r="D180" i="5"/>
  <c r="C180" i="5"/>
  <c r="D179" i="5"/>
  <c r="C179" i="5"/>
  <c r="D178" i="5"/>
  <c r="C178" i="5"/>
  <c r="D177" i="5"/>
  <c r="C177" i="5"/>
  <c r="D176" i="5"/>
  <c r="C176" i="5"/>
  <c r="D175" i="5"/>
  <c r="C175" i="5"/>
  <c r="D174" i="5"/>
  <c r="C174" i="5"/>
  <c r="D173" i="5"/>
  <c r="C173" i="5"/>
  <c r="D172" i="5"/>
  <c r="C172" i="5"/>
  <c r="D171" i="5"/>
  <c r="C171" i="5"/>
  <c r="D170" i="5"/>
  <c r="C170" i="5"/>
  <c r="D169" i="5"/>
  <c r="C169" i="5"/>
  <c r="D168" i="5"/>
  <c r="C168" i="5"/>
  <c r="D167" i="5"/>
  <c r="C167" i="5"/>
  <c r="D166" i="5"/>
  <c r="C166" i="5"/>
  <c r="D165" i="5"/>
  <c r="C165" i="5"/>
  <c r="D164" i="5"/>
  <c r="C164" i="5"/>
  <c r="D163" i="5"/>
  <c r="C163" i="5"/>
  <c r="D162" i="5"/>
  <c r="C162" i="5"/>
  <c r="D161" i="5"/>
  <c r="C161" i="5"/>
  <c r="D160" i="5"/>
  <c r="C160" i="5"/>
  <c r="D159" i="5"/>
  <c r="C159" i="5"/>
  <c r="D158" i="5"/>
  <c r="C158" i="5"/>
  <c r="D157" i="5"/>
  <c r="C157" i="5"/>
  <c r="D156" i="5"/>
  <c r="C156" i="5"/>
  <c r="D155" i="5"/>
  <c r="C155" i="5"/>
  <c r="D154" i="5"/>
  <c r="C154" i="5"/>
  <c r="D153" i="5"/>
  <c r="C153" i="5"/>
  <c r="D152" i="5"/>
  <c r="C152" i="5"/>
  <c r="D151" i="5"/>
  <c r="C151" i="5"/>
  <c r="D150" i="5"/>
  <c r="C150" i="5"/>
  <c r="D149" i="5"/>
  <c r="C149" i="5"/>
  <c r="D148" i="5"/>
  <c r="C148" i="5"/>
  <c r="D147" i="5"/>
  <c r="C147" i="5"/>
  <c r="D146" i="5"/>
  <c r="C146" i="5"/>
  <c r="D145" i="5"/>
  <c r="C145" i="5"/>
  <c r="D144" i="5"/>
  <c r="C144" i="5"/>
  <c r="D143" i="5"/>
  <c r="C143" i="5"/>
  <c r="D142" i="5"/>
  <c r="C142" i="5"/>
  <c r="D141" i="5"/>
  <c r="C141" i="5"/>
  <c r="D140" i="5"/>
  <c r="C140" i="5"/>
  <c r="D139" i="5"/>
  <c r="C139" i="5"/>
  <c r="D138" i="5"/>
  <c r="C138" i="5"/>
  <c r="D137" i="5"/>
  <c r="C137" i="5"/>
  <c r="D136" i="5"/>
  <c r="C136" i="5"/>
  <c r="D135" i="5"/>
  <c r="C135" i="5"/>
  <c r="D134" i="5"/>
  <c r="C134" i="5"/>
  <c r="D133" i="5"/>
  <c r="C133" i="5"/>
  <c r="D132" i="5"/>
  <c r="C132" i="5"/>
  <c r="D131" i="5"/>
  <c r="C131" i="5"/>
  <c r="D130" i="5"/>
  <c r="C130" i="5"/>
  <c r="D129" i="5"/>
  <c r="C129" i="5"/>
  <c r="D128" i="5"/>
  <c r="C128" i="5"/>
  <c r="D127" i="5"/>
  <c r="C127" i="5"/>
  <c r="D126" i="5"/>
  <c r="C126" i="5"/>
  <c r="D125" i="5"/>
  <c r="C125" i="5"/>
  <c r="D124" i="5"/>
  <c r="C124" i="5"/>
  <c r="D123" i="5"/>
  <c r="C123" i="5"/>
  <c r="D122" i="5"/>
  <c r="C122" i="5"/>
  <c r="D121" i="5"/>
  <c r="C121" i="5"/>
  <c r="D120" i="5"/>
  <c r="C120" i="5"/>
  <c r="D119" i="5"/>
  <c r="C119" i="5"/>
  <c r="D118" i="5"/>
  <c r="C118" i="5"/>
  <c r="D117" i="5"/>
  <c r="C117" i="5"/>
  <c r="D116" i="5"/>
  <c r="C116" i="5"/>
  <c r="D115" i="5"/>
  <c r="C115" i="5"/>
  <c r="D114" i="5"/>
  <c r="C114" i="5"/>
  <c r="D113" i="5"/>
  <c r="C113" i="5"/>
  <c r="D112" i="5"/>
  <c r="C112" i="5"/>
  <c r="D111" i="5"/>
  <c r="C111" i="5"/>
  <c r="D110" i="5"/>
  <c r="C110" i="5"/>
  <c r="D109" i="5"/>
  <c r="C109" i="5"/>
  <c r="D108" i="5"/>
  <c r="C108" i="5"/>
  <c r="D107" i="5"/>
  <c r="C107" i="5"/>
  <c r="D106" i="5"/>
  <c r="C106" i="5"/>
  <c r="D105" i="5"/>
  <c r="C105" i="5"/>
  <c r="D104" i="5"/>
  <c r="C104" i="5"/>
  <c r="D103" i="5"/>
  <c r="C103" i="5"/>
  <c r="D102" i="5"/>
  <c r="C102" i="5"/>
  <c r="D101" i="5"/>
  <c r="C101" i="5"/>
  <c r="D100" i="5"/>
  <c r="C100" i="5"/>
  <c r="D99" i="5"/>
  <c r="C99" i="5"/>
  <c r="D98" i="5"/>
  <c r="C98" i="5"/>
  <c r="D97" i="5"/>
  <c r="C97" i="5"/>
  <c r="D96" i="5"/>
  <c r="C96" i="5"/>
  <c r="D95" i="5"/>
  <c r="C95" i="5"/>
  <c r="D94" i="5"/>
  <c r="C94" i="5"/>
  <c r="D93" i="5"/>
  <c r="C93" i="5"/>
  <c r="D92" i="5"/>
  <c r="C92" i="5"/>
  <c r="D91" i="5"/>
  <c r="C91" i="5"/>
  <c r="D90" i="5"/>
  <c r="C90" i="5"/>
  <c r="D89" i="5"/>
  <c r="C89" i="5"/>
  <c r="D88" i="5"/>
  <c r="C88" i="5"/>
  <c r="D87" i="5"/>
  <c r="C87" i="5"/>
  <c r="D86" i="5"/>
  <c r="C86" i="5"/>
  <c r="D85" i="5"/>
  <c r="C85" i="5"/>
  <c r="D84" i="5"/>
  <c r="C84" i="5"/>
  <c r="D83" i="5"/>
  <c r="C83" i="5"/>
  <c r="D82" i="5"/>
  <c r="C82" i="5"/>
  <c r="D81" i="5"/>
  <c r="C81" i="5"/>
  <c r="D80" i="5"/>
  <c r="C80" i="5"/>
  <c r="D79" i="5"/>
  <c r="C79" i="5"/>
  <c r="D78" i="5"/>
  <c r="C78" i="5"/>
  <c r="D77" i="5"/>
  <c r="C77" i="5"/>
  <c r="D76" i="5"/>
  <c r="C76" i="5"/>
  <c r="D75" i="5"/>
  <c r="C75" i="5"/>
  <c r="D74" i="5"/>
  <c r="C74" i="5"/>
  <c r="D73" i="5"/>
  <c r="C73" i="5"/>
  <c r="D72" i="5"/>
  <c r="C72" i="5"/>
  <c r="D71" i="5"/>
  <c r="C71" i="5"/>
  <c r="D70" i="5"/>
  <c r="C70" i="5"/>
  <c r="D69" i="5"/>
  <c r="C69" i="5"/>
  <c r="D68" i="5"/>
  <c r="C68" i="5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D47" i="5"/>
  <c r="C47" i="5"/>
  <c r="D46" i="5"/>
  <c r="C46" i="5"/>
  <c r="D45" i="5"/>
  <c r="C45" i="5"/>
  <c r="D44" i="5"/>
  <c r="C44" i="5"/>
  <c r="D43" i="5"/>
  <c r="C43" i="5"/>
  <c r="D42" i="5"/>
  <c r="C42" i="5"/>
  <c r="D41" i="5"/>
  <c r="C41" i="5"/>
  <c r="D40" i="5"/>
  <c r="C40" i="5"/>
  <c r="D39" i="5"/>
  <c r="C39" i="5"/>
  <c r="D38" i="5"/>
  <c r="C38" i="5"/>
  <c r="D37" i="5"/>
  <c r="C37" i="5"/>
  <c r="D36" i="5"/>
  <c r="C36" i="5"/>
  <c r="D35" i="5"/>
  <c r="C35" i="5"/>
  <c r="D34" i="5"/>
  <c r="C34" i="5"/>
  <c r="D33" i="5"/>
  <c r="C33" i="5"/>
  <c r="D32" i="5"/>
  <c r="C32" i="5"/>
  <c r="D31" i="5"/>
  <c r="C31" i="5"/>
  <c r="D30" i="5"/>
  <c r="C30" i="5"/>
  <c r="D29" i="5"/>
  <c r="C29" i="5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20" i="5"/>
  <c r="C20" i="5"/>
  <c r="D19" i="5"/>
  <c r="C19" i="5"/>
  <c r="D18" i="5"/>
  <c r="C18" i="5"/>
  <c r="D17" i="5"/>
  <c r="C17" i="5"/>
  <c r="D16" i="5"/>
  <c r="C16" i="5"/>
  <c r="D15" i="5"/>
  <c r="C15" i="5"/>
  <c r="D14" i="5"/>
  <c r="C14" i="5"/>
  <c r="D13" i="5"/>
  <c r="C13" i="5"/>
  <c r="D12" i="5"/>
  <c r="C12" i="5"/>
  <c r="D11" i="5"/>
  <c r="C11" i="5"/>
  <c r="D10" i="5"/>
  <c r="C10" i="5"/>
  <c r="D9" i="5"/>
  <c r="C9" i="5"/>
  <c r="D253" i="4" l="1"/>
  <c r="C253" i="4"/>
  <c r="D252" i="4"/>
  <c r="C252" i="4"/>
  <c r="D251" i="4"/>
  <c r="C251" i="4"/>
  <c r="D250" i="4"/>
  <c r="C250" i="4"/>
  <c r="D249" i="4"/>
  <c r="C249" i="4"/>
  <c r="D248" i="4"/>
  <c r="C248" i="4"/>
  <c r="D247" i="4"/>
  <c r="C247" i="4"/>
  <c r="D246" i="4"/>
  <c r="C246" i="4"/>
  <c r="D245" i="4"/>
  <c r="C245" i="4"/>
  <c r="D244" i="4"/>
  <c r="C244" i="4"/>
  <c r="D243" i="4"/>
  <c r="C243" i="4"/>
  <c r="D242" i="4"/>
  <c r="C242" i="4"/>
  <c r="D241" i="4"/>
  <c r="C241" i="4"/>
  <c r="D240" i="4"/>
  <c r="C240" i="4"/>
  <c r="D239" i="4"/>
  <c r="C239" i="4"/>
  <c r="D238" i="4"/>
  <c r="C238" i="4"/>
  <c r="D237" i="4"/>
  <c r="C237" i="4"/>
  <c r="D236" i="4"/>
  <c r="C236" i="4"/>
  <c r="D235" i="4"/>
  <c r="C235" i="4"/>
  <c r="D234" i="4"/>
  <c r="C234" i="4"/>
  <c r="D233" i="4"/>
  <c r="C233" i="4"/>
  <c r="D232" i="4"/>
  <c r="C232" i="4"/>
  <c r="D231" i="4"/>
  <c r="C231" i="4"/>
  <c r="D230" i="4"/>
  <c r="C230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11" i="4"/>
  <c r="C211" i="4"/>
  <c r="D210" i="4"/>
  <c r="C210" i="4"/>
  <c r="D209" i="4"/>
  <c r="C209" i="4"/>
  <c r="D208" i="4"/>
  <c r="C208" i="4"/>
  <c r="D207" i="4"/>
  <c r="C207" i="4"/>
  <c r="D206" i="4"/>
  <c r="C206" i="4"/>
  <c r="D205" i="4"/>
  <c r="C205" i="4"/>
  <c r="D204" i="4"/>
  <c r="C204" i="4"/>
  <c r="D203" i="4"/>
  <c r="C203" i="4"/>
  <c r="D202" i="4"/>
  <c r="C202" i="4"/>
  <c r="D201" i="4"/>
  <c r="C201" i="4"/>
  <c r="D200" i="4"/>
  <c r="C200" i="4"/>
  <c r="D199" i="4"/>
  <c r="C199" i="4"/>
  <c r="D198" i="4"/>
  <c r="C198" i="4"/>
  <c r="D197" i="4"/>
  <c r="C197" i="4"/>
  <c r="D196" i="4"/>
  <c r="C196" i="4"/>
  <c r="D195" i="4"/>
  <c r="C195" i="4"/>
  <c r="D194" i="4"/>
  <c r="C194" i="4"/>
  <c r="D193" i="4"/>
  <c r="C193" i="4"/>
  <c r="D192" i="4"/>
  <c r="C192" i="4"/>
  <c r="D191" i="4"/>
  <c r="C191" i="4"/>
  <c r="D190" i="4"/>
  <c r="C190" i="4"/>
  <c r="D189" i="4"/>
  <c r="C189" i="4"/>
  <c r="D188" i="4"/>
  <c r="C188" i="4"/>
  <c r="D187" i="4"/>
  <c r="C187" i="4"/>
  <c r="D186" i="4"/>
  <c r="C186" i="4"/>
  <c r="D185" i="4"/>
  <c r="C185" i="4"/>
  <c r="D184" i="4"/>
  <c r="C184" i="4"/>
  <c r="D183" i="4"/>
  <c r="C183" i="4"/>
  <c r="D182" i="4"/>
  <c r="C182" i="4"/>
  <c r="D181" i="4"/>
  <c r="C181" i="4"/>
  <c r="D180" i="4"/>
  <c r="C180" i="4"/>
  <c r="D179" i="4"/>
  <c r="C179" i="4"/>
  <c r="D178" i="4"/>
  <c r="C178" i="4"/>
  <c r="D177" i="4"/>
  <c r="C177" i="4"/>
  <c r="D176" i="4"/>
  <c r="C176" i="4"/>
  <c r="D175" i="4"/>
  <c r="C175" i="4"/>
  <c r="D174" i="4"/>
  <c r="C174" i="4"/>
  <c r="D173" i="4"/>
  <c r="C173" i="4"/>
  <c r="D172" i="4"/>
  <c r="C172" i="4"/>
  <c r="D171" i="4"/>
  <c r="C171" i="4"/>
  <c r="D170" i="4"/>
  <c r="C170" i="4"/>
  <c r="D169" i="4"/>
  <c r="C169" i="4"/>
  <c r="D168" i="4"/>
  <c r="C168" i="4"/>
  <c r="D167" i="4"/>
  <c r="C167" i="4"/>
  <c r="D166" i="4"/>
  <c r="C166" i="4"/>
  <c r="D165" i="4"/>
  <c r="C165" i="4"/>
  <c r="D164" i="4"/>
  <c r="C164" i="4"/>
  <c r="D163" i="4"/>
  <c r="C163" i="4"/>
  <c r="D162" i="4"/>
  <c r="C162" i="4"/>
  <c r="D161" i="4"/>
  <c r="C161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2" i="4"/>
  <c r="C152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42" i="4"/>
  <c r="C142" i="4"/>
  <c r="D141" i="4"/>
  <c r="C141" i="4"/>
  <c r="D140" i="4"/>
  <c r="C140" i="4"/>
  <c r="D139" i="4"/>
  <c r="C139" i="4"/>
  <c r="D138" i="4"/>
  <c r="C138" i="4"/>
  <c r="D137" i="4"/>
  <c r="C137" i="4"/>
  <c r="D136" i="4"/>
  <c r="C136" i="4"/>
  <c r="D135" i="4"/>
  <c r="C135" i="4"/>
  <c r="D134" i="4"/>
  <c r="C134" i="4"/>
  <c r="D133" i="4"/>
  <c r="C133" i="4"/>
  <c r="D132" i="4"/>
  <c r="C132" i="4"/>
  <c r="D131" i="4"/>
  <c r="C131" i="4"/>
  <c r="D130" i="4"/>
  <c r="C130" i="4"/>
  <c r="D129" i="4"/>
  <c r="C129" i="4"/>
  <c r="D128" i="4"/>
  <c r="C128" i="4"/>
  <c r="D127" i="4"/>
  <c r="C127" i="4"/>
  <c r="D126" i="4"/>
  <c r="C126" i="4"/>
  <c r="D125" i="4"/>
  <c r="C125" i="4"/>
  <c r="D124" i="4"/>
  <c r="C124" i="4"/>
  <c r="D123" i="4"/>
  <c r="C123" i="4"/>
  <c r="D122" i="4"/>
  <c r="C122" i="4"/>
  <c r="D121" i="4"/>
  <c r="C121" i="4"/>
  <c r="D120" i="4"/>
  <c r="C120" i="4"/>
  <c r="D119" i="4"/>
  <c r="C119" i="4"/>
  <c r="D118" i="4"/>
  <c r="C118" i="4"/>
  <c r="D117" i="4"/>
  <c r="C117" i="4"/>
  <c r="D116" i="4"/>
  <c r="C116" i="4"/>
  <c r="D115" i="4"/>
  <c r="C115" i="4"/>
  <c r="D114" i="4"/>
  <c r="C114" i="4"/>
  <c r="D113" i="4"/>
  <c r="C113" i="4"/>
  <c r="D112" i="4"/>
  <c r="C112" i="4"/>
  <c r="D111" i="4"/>
  <c r="C111" i="4"/>
  <c r="D110" i="4"/>
  <c r="C110" i="4"/>
  <c r="D109" i="4"/>
  <c r="C109" i="4"/>
  <c r="D108" i="4"/>
  <c r="C108" i="4"/>
  <c r="D107" i="4"/>
  <c r="C107" i="4"/>
  <c r="D106" i="4"/>
  <c r="C106" i="4"/>
  <c r="D105" i="4"/>
  <c r="C105" i="4"/>
  <c r="D104" i="4"/>
  <c r="C104" i="4"/>
  <c r="D103" i="4"/>
  <c r="C103" i="4"/>
  <c r="D102" i="4"/>
  <c r="C102" i="4"/>
  <c r="D101" i="4"/>
  <c r="C101" i="4"/>
  <c r="D100" i="4"/>
  <c r="C100" i="4"/>
  <c r="D99" i="4"/>
  <c r="C99" i="4"/>
  <c r="D98" i="4"/>
  <c r="C98" i="4"/>
  <c r="D97" i="4"/>
  <c r="C97" i="4"/>
  <c r="D96" i="4"/>
  <c r="C96" i="4"/>
  <c r="D95" i="4"/>
  <c r="C95" i="4"/>
  <c r="D94" i="4"/>
  <c r="C94" i="4"/>
  <c r="D93" i="4"/>
  <c r="C93" i="4"/>
  <c r="D92" i="4"/>
  <c r="C92" i="4"/>
  <c r="D91" i="4"/>
  <c r="C91" i="4"/>
  <c r="D90" i="4"/>
  <c r="C90" i="4"/>
  <c r="D89" i="4"/>
  <c r="C89" i="4"/>
  <c r="D88" i="4"/>
  <c r="C88" i="4"/>
  <c r="D87" i="4"/>
  <c r="C87" i="4"/>
  <c r="D86" i="4"/>
  <c r="C86" i="4"/>
  <c r="D85" i="4"/>
  <c r="C85" i="4"/>
  <c r="D84" i="4"/>
  <c r="C84" i="4"/>
  <c r="D83" i="4"/>
  <c r="C83" i="4"/>
  <c r="D82" i="4"/>
  <c r="C82" i="4"/>
  <c r="D81" i="4"/>
  <c r="C81" i="4"/>
  <c r="D80" i="4"/>
  <c r="C80" i="4"/>
  <c r="D79" i="4"/>
  <c r="C79" i="4"/>
  <c r="D78" i="4"/>
  <c r="C78" i="4"/>
  <c r="D77" i="4"/>
  <c r="C77" i="4"/>
  <c r="D76" i="4"/>
  <c r="C76" i="4"/>
  <c r="D75" i="4"/>
  <c r="C75" i="4"/>
  <c r="D74" i="4"/>
  <c r="C74" i="4"/>
  <c r="D73" i="4"/>
  <c r="C73" i="4"/>
  <c r="D72" i="4"/>
  <c r="C72" i="4"/>
  <c r="D71" i="4"/>
  <c r="C71" i="4"/>
  <c r="D70" i="4"/>
  <c r="C70" i="4"/>
  <c r="D69" i="4"/>
  <c r="C69" i="4"/>
  <c r="D68" i="4"/>
  <c r="C68" i="4"/>
  <c r="D67" i="4"/>
  <c r="C67" i="4"/>
  <c r="D66" i="4"/>
  <c r="C66" i="4"/>
  <c r="D65" i="4"/>
  <c r="C65" i="4"/>
  <c r="D64" i="4"/>
  <c r="C64" i="4"/>
  <c r="D63" i="4"/>
  <c r="C63" i="4"/>
  <c r="D62" i="4"/>
  <c r="C62" i="4"/>
  <c r="D61" i="4"/>
  <c r="C61" i="4"/>
  <c r="D60" i="4"/>
  <c r="C60" i="4"/>
  <c r="D59" i="4"/>
  <c r="C59" i="4"/>
  <c r="D58" i="4"/>
  <c r="C58" i="4"/>
  <c r="D57" i="4"/>
  <c r="C57" i="4"/>
  <c r="D56" i="4"/>
  <c r="C56" i="4"/>
  <c r="D55" i="4"/>
  <c r="C55" i="4"/>
  <c r="D54" i="4"/>
  <c r="C54" i="4"/>
  <c r="D53" i="4"/>
  <c r="C53" i="4"/>
  <c r="D52" i="4"/>
  <c r="C52" i="4"/>
  <c r="D51" i="4"/>
  <c r="C51" i="4"/>
  <c r="D50" i="4"/>
  <c r="C50" i="4"/>
  <c r="D49" i="4"/>
  <c r="C49" i="4"/>
  <c r="D48" i="4"/>
  <c r="C48" i="4"/>
  <c r="D47" i="4"/>
  <c r="C47" i="4"/>
  <c r="D46" i="4"/>
  <c r="C46" i="4"/>
  <c r="D45" i="4"/>
  <c r="C45" i="4"/>
  <c r="D44" i="4"/>
  <c r="C44" i="4"/>
  <c r="D43" i="4"/>
  <c r="C43" i="4"/>
  <c r="D42" i="4"/>
  <c r="C42" i="4"/>
  <c r="D41" i="4"/>
  <c r="C41" i="4"/>
  <c r="D40" i="4"/>
  <c r="C40" i="4"/>
  <c r="D39" i="4"/>
  <c r="C39" i="4"/>
  <c r="D38" i="4"/>
  <c r="C38" i="4"/>
  <c r="D37" i="4"/>
  <c r="C37" i="4"/>
  <c r="D36" i="4"/>
  <c r="C36" i="4"/>
  <c r="D35" i="4"/>
  <c r="C35" i="4"/>
  <c r="D34" i="4"/>
  <c r="C34" i="4"/>
  <c r="D33" i="4"/>
  <c r="C33" i="4"/>
  <c r="D32" i="4"/>
  <c r="C32" i="4"/>
  <c r="D31" i="4"/>
  <c r="C31" i="4"/>
  <c r="D30" i="4"/>
  <c r="C30" i="4"/>
  <c r="D29" i="4"/>
  <c r="C29" i="4"/>
  <c r="D28" i="4"/>
  <c r="C28" i="4"/>
  <c r="D27" i="4"/>
  <c r="C27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124" i="3" l="1"/>
  <c r="C124" i="3"/>
  <c r="D123" i="3"/>
  <c r="C123" i="3"/>
  <c r="D122" i="3"/>
  <c r="C122" i="3"/>
  <c r="D121" i="3"/>
  <c r="C121" i="3"/>
  <c r="D120" i="3"/>
  <c r="C120" i="3"/>
  <c r="D119" i="3"/>
  <c r="C119" i="3"/>
  <c r="D118" i="3"/>
  <c r="C118" i="3"/>
  <c r="D117" i="3"/>
  <c r="C117" i="3"/>
  <c r="D116" i="3"/>
  <c r="C116" i="3"/>
  <c r="D115" i="3"/>
  <c r="C115" i="3"/>
  <c r="D114" i="3"/>
  <c r="C114" i="3"/>
  <c r="D113" i="3"/>
  <c r="C113" i="3"/>
  <c r="D112" i="3"/>
  <c r="C112" i="3"/>
  <c r="D111" i="3"/>
  <c r="C111" i="3"/>
  <c r="D110" i="3"/>
  <c r="C110" i="3"/>
  <c r="D109" i="3"/>
  <c r="C109" i="3"/>
  <c r="D108" i="3"/>
  <c r="C108" i="3"/>
  <c r="D107" i="3"/>
  <c r="C107" i="3"/>
  <c r="D106" i="3"/>
  <c r="C106" i="3"/>
  <c r="D105" i="3"/>
  <c r="C105" i="3"/>
  <c r="D104" i="3"/>
  <c r="C104" i="3"/>
  <c r="D103" i="3"/>
  <c r="C103" i="3"/>
  <c r="D102" i="3"/>
  <c r="C102" i="3"/>
  <c r="D101" i="3"/>
  <c r="C101" i="3"/>
  <c r="D100" i="3"/>
  <c r="C100" i="3"/>
  <c r="D99" i="3"/>
  <c r="C99" i="3"/>
  <c r="D98" i="3"/>
  <c r="C98" i="3"/>
  <c r="D97" i="3"/>
  <c r="C97" i="3"/>
  <c r="D96" i="3"/>
  <c r="C96" i="3"/>
  <c r="D95" i="3"/>
  <c r="C95" i="3"/>
  <c r="D94" i="3"/>
  <c r="C94" i="3"/>
  <c r="D93" i="3"/>
  <c r="C93" i="3"/>
  <c r="D92" i="3"/>
  <c r="C92" i="3"/>
  <c r="D91" i="3"/>
  <c r="C91" i="3"/>
  <c r="D90" i="3"/>
  <c r="C90" i="3"/>
  <c r="D89" i="3"/>
  <c r="C89" i="3"/>
  <c r="D88" i="3"/>
  <c r="C88" i="3"/>
  <c r="D87" i="3"/>
  <c r="C87" i="3"/>
  <c r="D86" i="3"/>
  <c r="C86" i="3"/>
  <c r="D85" i="3"/>
  <c r="C85" i="3"/>
  <c r="D84" i="3"/>
  <c r="C84" i="3"/>
  <c r="D83" i="3"/>
  <c r="C83" i="3"/>
  <c r="D82" i="3"/>
  <c r="C82" i="3"/>
  <c r="D81" i="3"/>
  <c r="C81" i="3"/>
  <c r="D80" i="3"/>
  <c r="C80" i="3"/>
  <c r="D79" i="3"/>
  <c r="C79" i="3"/>
  <c r="D78" i="3"/>
  <c r="C78" i="3"/>
  <c r="D77" i="3"/>
  <c r="C77" i="3"/>
  <c r="D76" i="3"/>
  <c r="C76" i="3"/>
  <c r="D75" i="3"/>
  <c r="C75" i="3"/>
  <c r="D74" i="3"/>
  <c r="C74" i="3"/>
  <c r="D73" i="3"/>
  <c r="C73" i="3"/>
  <c r="D72" i="3"/>
  <c r="C72" i="3"/>
  <c r="D71" i="3"/>
  <c r="C71" i="3"/>
  <c r="D70" i="3"/>
  <c r="C70" i="3"/>
  <c r="D69" i="3"/>
  <c r="C69" i="3"/>
  <c r="D68" i="3"/>
  <c r="C68" i="3"/>
  <c r="D67" i="3"/>
  <c r="C67" i="3"/>
  <c r="D66" i="3"/>
  <c r="C66" i="3"/>
  <c r="D65" i="3"/>
  <c r="C65" i="3"/>
  <c r="D64" i="3"/>
  <c r="C64" i="3"/>
  <c r="D63" i="3"/>
  <c r="C63" i="3"/>
  <c r="D62" i="3"/>
  <c r="C62" i="3"/>
  <c r="D61" i="3"/>
  <c r="C61" i="3"/>
  <c r="D60" i="3"/>
  <c r="C60" i="3"/>
  <c r="D59" i="3"/>
  <c r="C59" i="3"/>
  <c r="D58" i="3"/>
  <c r="C58" i="3"/>
  <c r="D57" i="3"/>
  <c r="C57" i="3"/>
  <c r="D56" i="3"/>
  <c r="C56" i="3"/>
  <c r="D55" i="3"/>
  <c r="C55" i="3"/>
  <c r="D54" i="3"/>
  <c r="C54" i="3"/>
  <c r="D53" i="3"/>
  <c r="C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</calcChain>
</file>

<file path=xl/sharedStrings.xml><?xml version="1.0" encoding="utf-8"?>
<sst xmlns="http://schemas.openxmlformats.org/spreadsheetml/2006/main" count="4957" uniqueCount="4457">
  <si>
    <t>CONTPAQ i</t>
  </si>
  <si>
    <t xml:space="preserve"> </t>
  </si>
  <si>
    <t xml:space="preserve">      NÓMINAS</t>
  </si>
  <si>
    <t>Lista de Raya (forma tabular)</t>
  </si>
  <si>
    <t>Fecha: 13/Dic/2016</t>
  </si>
  <si>
    <t>Periodo 24 al 24 Quincenal Admvo del 16/12/2016 al 31/12/2016</t>
  </si>
  <si>
    <t>Hora: 15:12:16:971</t>
  </si>
  <si>
    <t>Reg Pat IMSS: R1242973383</t>
  </si>
  <si>
    <t xml:space="preserve">RFC: CBE -960926-HL3 </t>
  </si>
  <si>
    <t>Código</t>
  </si>
  <si>
    <t>Empleado</t>
  </si>
  <si>
    <t>Puesto</t>
  </si>
  <si>
    <t>Adscripcion</t>
  </si>
  <si>
    <t>Sueldo</t>
  </si>
  <si>
    <t>Apoyo Guarderia</t>
  </si>
  <si>
    <t>Apoyo de Transporte</t>
  </si>
  <si>
    <t>Vales de Despensa</t>
  </si>
  <si>
    <t>Apoyo para Anteojos</t>
  </si>
  <si>
    <t>Eficiencia en el trabajo ZE2</t>
  </si>
  <si>
    <t>Incidencias Faltas</t>
  </si>
  <si>
    <t>Prima de Antigüedad 2016</t>
  </si>
  <si>
    <t>Apoyo para Aparatos Ortopedicos</t>
  </si>
  <si>
    <t>INGRESOS FEDERALES</t>
  </si>
  <si>
    <t>INGRESOS MIXTOS</t>
  </si>
  <si>
    <t>*Otras* *Percepciones*</t>
  </si>
  <si>
    <t>*TOTAL* *PERCEPCIONES*</t>
  </si>
  <si>
    <t>Ret. Enf. y Mat. obrero</t>
  </si>
  <si>
    <t>I.S.R. antes de Subs al Empleo</t>
  </si>
  <si>
    <t>I.S.R. (sp)</t>
  </si>
  <si>
    <t>I.M.S.S.</t>
  </si>
  <si>
    <t>Otras deducciones</t>
  </si>
  <si>
    <t>Ajuste al neto</t>
  </si>
  <si>
    <t>*Otras* *Deducciones*</t>
  </si>
  <si>
    <t>*TOTAL* *DEDUCCIONES*</t>
  </si>
  <si>
    <t>*NETO*</t>
  </si>
  <si>
    <t>Enf. y Mat. Patron</t>
  </si>
  <si>
    <t>2% Impuesto estatal</t>
  </si>
  <si>
    <t>Riesgo de trabajo (9)</t>
  </si>
  <si>
    <t>I.M.S.S. empresa</t>
  </si>
  <si>
    <t>*Otras* *Obligaciones*</t>
  </si>
  <si>
    <t>*TOTAL* *OBLIGACIONES*</t>
  </si>
  <si>
    <t>00184</t>
  </si>
  <si>
    <t>Villalobos Martinez Carlos Joaquin</t>
  </si>
  <si>
    <t>00284</t>
  </si>
  <si>
    <t>Gonzalez Castillo Elizabeth</t>
  </si>
  <si>
    <t>00301</t>
  </si>
  <si>
    <t>Martinez Garcia Lucila</t>
  </si>
  <si>
    <t>00325</t>
  </si>
  <si>
    <t>Hernandez Cordova Valentin</t>
  </si>
  <si>
    <t>00425</t>
  </si>
  <si>
    <t>Bazavilvazo Carranza Alma Griselda</t>
  </si>
  <si>
    <t>00429</t>
  </si>
  <si>
    <t>Farias Flores Ignacio Alfonso</t>
  </si>
  <si>
    <t>00487</t>
  </si>
  <si>
    <t>Sandoval Jimenez Jose Alberto</t>
  </si>
  <si>
    <t>00518</t>
  </si>
  <si>
    <t>Celis Rodriguez Rocio</t>
  </si>
  <si>
    <t>00545</t>
  </si>
  <si>
    <t>Sandoval Lujano Jose</t>
  </si>
  <si>
    <t>00551</t>
  </si>
  <si>
    <t>Hernandez Esparza Claudia</t>
  </si>
  <si>
    <t>00634</t>
  </si>
  <si>
    <t>Quintero Perez Salvador</t>
  </si>
  <si>
    <t>00639</t>
  </si>
  <si>
    <t>Robles Herrera Benjamin</t>
  </si>
  <si>
    <t>00672</t>
  </si>
  <si>
    <t>Quintero Perez Monica Olivia</t>
  </si>
  <si>
    <t>00677</t>
  </si>
  <si>
    <t>Martinez Colesio Ma Del Carmen</t>
  </si>
  <si>
    <t>00705</t>
  </si>
  <si>
    <t>Arzola Alvarez Israel</t>
  </si>
  <si>
    <t>00713</t>
  </si>
  <si>
    <t>Padilla Mercado María De Lourdes</t>
  </si>
  <si>
    <t>00726</t>
  </si>
  <si>
    <t>Zamora Fernandez Claudia Nalleli</t>
  </si>
  <si>
    <t>00732</t>
  </si>
  <si>
    <t>Hernandez Barajas Guadalupe</t>
  </si>
  <si>
    <t>00736</t>
  </si>
  <si>
    <t>Lim Sam Cinco Rosa Elena</t>
  </si>
  <si>
    <t>00741</t>
  </si>
  <si>
    <t>Salazar Carvajal Maria Eugenia</t>
  </si>
  <si>
    <t>00756</t>
  </si>
  <si>
    <t>Camberos Mendivil Andrea Zarahi</t>
  </si>
  <si>
    <t>00764</t>
  </si>
  <si>
    <t>Paredes Lim Sam Esteban Eduardo</t>
  </si>
  <si>
    <t>00766</t>
  </si>
  <si>
    <t>Gonzalez Becerra Alejandra Janeth</t>
  </si>
  <si>
    <t>00785</t>
  </si>
  <si>
    <t>Hernandez Sepulveda Myriam</t>
  </si>
  <si>
    <t>00792</t>
  </si>
  <si>
    <t>Meza Sahagun Laura Del Carmen</t>
  </si>
  <si>
    <t>00793</t>
  </si>
  <si>
    <t>Vicente Perez Ismael</t>
  </si>
  <si>
    <t>00804</t>
  </si>
  <si>
    <t>Lopez Ochoa Jose Guadalupe</t>
  </si>
  <si>
    <t>00809</t>
  </si>
  <si>
    <t>Barajas Hernandez Alexandra</t>
  </si>
  <si>
    <t>00811</t>
  </si>
  <si>
    <t>Valdes Gonzalez Danira Guadalupe</t>
  </si>
  <si>
    <t>00827</t>
  </si>
  <si>
    <t>Gomez Chavez Rosa Eugenia Tomasa</t>
  </si>
  <si>
    <t>00853</t>
  </si>
  <si>
    <t>Nuñez Guzman Laura Monica</t>
  </si>
  <si>
    <t>00854</t>
  </si>
  <si>
    <t>Gonzalez Hidalgo Carlos Rafael</t>
  </si>
  <si>
    <t>00857</t>
  </si>
  <si>
    <t>Gonzalez Nuñez Carlos Alberto</t>
  </si>
  <si>
    <t>00940</t>
  </si>
  <si>
    <t>Rodriguez Lopez Clara Gabriela</t>
  </si>
  <si>
    <t>00996</t>
  </si>
  <si>
    <t>Alatorre Robles Sergio</t>
  </si>
  <si>
    <t>01000</t>
  </si>
  <si>
    <t>Ramirez Arriaga Claudia Raquel Maribel</t>
  </si>
  <si>
    <t>01005</t>
  </si>
  <si>
    <t>Narvaez Reyes Maria Ruth</t>
  </si>
  <si>
    <t>01021</t>
  </si>
  <si>
    <t>Ruiz Madrigal Abraham</t>
  </si>
  <si>
    <t>01022</t>
  </si>
  <si>
    <t>Gomez Padilla Martha Maricela</t>
  </si>
  <si>
    <t>01025</t>
  </si>
  <si>
    <t>Fierros Flores Miguel Angel</t>
  </si>
  <si>
    <t>01039</t>
  </si>
  <si>
    <t>Lamela Baturoni Marisel Anayasi</t>
  </si>
  <si>
    <t>01074</t>
  </si>
  <si>
    <t>Zamora Fernandez Carla Anahi</t>
  </si>
  <si>
    <t>01080</t>
  </si>
  <si>
    <t>Plascencia Marin Norma Judith</t>
  </si>
  <si>
    <t>01128</t>
  </si>
  <si>
    <t>Preciado Ramirez Victor Manuel</t>
  </si>
  <si>
    <t>01142</t>
  </si>
  <si>
    <t>Jimenez Zenteno Carmen Silvia</t>
  </si>
  <si>
    <t>01176</t>
  </si>
  <si>
    <t>Cortes Alcaraz Ana Maria</t>
  </si>
  <si>
    <t>01238</t>
  </si>
  <si>
    <t>Nuñez Rodriguez Luis Antonio</t>
  </si>
  <si>
    <t>01246</t>
  </si>
  <si>
    <t>Camacho Quevedo Emma Angelica</t>
  </si>
  <si>
    <t>01346</t>
  </si>
  <si>
    <t>Apolinar Rodriguez Giselle Livier</t>
  </si>
  <si>
    <t>01348</t>
  </si>
  <si>
    <t>Pérez Gutierrez Pablo</t>
  </si>
  <si>
    <t>01349</t>
  </si>
  <si>
    <t>Manzano Canales Alfredo</t>
  </si>
  <si>
    <t>01363</t>
  </si>
  <si>
    <t>Gonzalez Huerta Jesus Alesio</t>
  </si>
  <si>
    <t>01364</t>
  </si>
  <si>
    <t>Briseño Cortes Jose Monico</t>
  </si>
  <si>
    <t>01365</t>
  </si>
  <si>
    <t>Contreras Valle Maria Fernanda</t>
  </si>
  <si>
    <t>01370</t>
  </si>
  <si>
    <t>Gonzalez Noriega Milagros Guadalupe</t>
  </si>
  <si>
    <t>01382</t>
  </si>
  <si>
    <t>De La Torre Rivas Francisco</t>
  </si>
  <si>
    <t>01383</t>
  </si>
  <si>
    <t>Rivera Martinez Lucila</t>
  </si>
  <si>
    <t>01391</t>
  </si>
  <si>
    <t>Rivas Hernandez Magdalena Sehyla Orieta</t>
  </si>
  <si>
    <t>01393</t>
  </si>
  <si>
    <t>Figueroa Gomez Maria Esther</t>
  </si>
  <si>
    <t>01396</t>
  </si>
  <si>
    <t>Casas Hernandez Rogelio</t>
  </si>
  <si>
    <t>01414</t>
  </si>
  <si>
    <t>De Luna Navarro Osvaldo Fabian</t>
  </si>
  <si>
    <t>01440</t>
  </si>
  <si>
    <t>Regin Benitez Jesus</t>
  </si>
  <si>
    <t>01480</t>
  </si>
  <si>
    <t>Silva Maciel Maggali</t>
  </si>
  <si>
    <t>01483</t>
  </si>
  <si>
    <t>Cosío Gaona Idolina</t>
  </si>
  <si>
    <t>01485</t>
  </si>
  <si>
    <t>Gallegos Zepeda Rafael</t>
  </si>
  <si>
    <t>01488</t>
  </si>
  <si>
    <t>Gutierrez Villa Ma De Jesus</t>
  </si>
  <si>
    <t>01506</t>
  </si>
  <si>
    <t>Lopez Torres Miguel Angel</t>
  </si>
  <si>
    <t>01510</t>
  </si>
  <si>
    <t>Villanueva Plazola Aida Elizabeth</t>
  </si>
  <si>
    <t>01515</t>
  </si>
  <si>
    <t>Méndez Mier Germán Arturo</t>
  </si>
  <si>
    <t>01523</t>
  </si>
  <si>
    <t>Hernandez Gonzalez David</t>
  </si>
  <si>
    <t>01532</t>
  </si>
  <si>
    <t>Flores Perez  Lorena Elizabeth</t>
  </si>
  <si>
    <t>01535</t>
  </si>
  <si>
    <t>Flores Perez Alicia Nallely</t>
  </si>
  <si>
    <t>01554</t>
  </si>
  <si>
    <t>Sanchez Aguirre Alhia Yolliztli</t>
  </si>
  <si>
    <t>01590</t>
  </si>
  <si>
    <t>Antuna Sanchez Hector</t>
  </si>
  <si>
    <t>01591</t>
  </si>
  <si>
    <t xml:space="preserve">Garcia Fernandez Carlos </t>
  </si>
  <si>
    <t>01592</t>
  </si>
  <si>
    <t>Pulido Avalos Yecenia</t>
  </si>
  <si>
    <t>01594</t>
  </si>
  <si>
    <t>Ceja Rodriguez Jose Alfredo</t>
  </si>
  <si>
    <t>01283</t>
  </si>
  <si>
    <t>Martinez Melendez Susana</t>
  </si>
  <si>
    <t>01326</t>
  </si>
  <si>
    <t>Perez Arana Jose De Jesus</t>
  </si>
  <si>
    <t>01362</t>
  </si>
  <si>
    <t>Medina Vigil Javier Alfonso</t>
  </si>
  <si>
    <t>00083</t>
  </si>
  <si>
    <t>Gomez Hernandez Saul</t>
  </si>
  <si>
    <t>01257</t>
  </si>
  <si>
    <t>Reyes  Ramos Hector Miguel</t>
  </si>
  <si>
    <t>00324</t>
  </si>
  <si>
    <t>Alcazar Guzman Dolores</t>
  </si>
  <si>
    <t>00559</t>
  </si>
  <si>
    <t>Llamas Pacheco Brenda Mariela</t>
  </si>
  <si>
    <t>00561</t>
  </si>
  <si>
    <t>Huizar Huizar Alejandro</t>
  </si>
  <si>
    <t>00562</t>
  </si>
  <si>
    <t>Solis Fijar Ramon</t>
  </si>
  <si>
    <t>00564</t>
  </si>
  <si>
    <t>Gonzalez Landeros Laura Berenice</t>
  </si>
  <si>
    <t>00570</t>
  </si>
  <si>
    <t>Cortes Jimenez Raul</t>
  </si>
  <si>
    <t>00572</t>
  </si>
  <si>
    <t>Bautista Frias Felipe De Jesus</t>
  </si>
  <si>
    <t>00574</t>
  </si>
  <si>
    <t>X Godinez Gabriela</t>
  </si>
  <si>
    <t>00577</t>
  </si>
  <si>
    <t>Garcia Moreno Miguel Angel</t>
  </si>
  <si>
    <t>00610</t>
  </si>
  <si>
    <t>Gaspar Flores Maria Dolores</t>
  </si>
  <si>
    <t>00620</t>
  </si>
  <si>
    <t>X Yepez Jose De Jesus</t>
  </si>
  <si>
    <t>00709</t>
  </si>
  <si>
    <t>Orozco Jauregui Mayra Del Carmen</t>
  </si>
  <si>
    <t>00722</t>
  </si>
  <si>
    <t>Garcia De Alba Lara Veronica</t>
  </si>
  <si>
    <t>00734</t>
  </si>
  <si>
    <t>Palacios Dueñas Georgina</t>
  </si>
  <si>
    <t>00787</t>
  </si>
  <si>
    <t>Claro Villaseñor Nora Yazmin</t>
  </si>
  <si>
    <t>00807</t>
  </si>
  <si>
    <t>Mora Pantoja Ana Georgina</t>
  </si>
  <si>
    <t>00850</t>
  </si>
  <si>
    <t>Silva Castellanos Jose De Jesus</t>
  </si>
  <si>
    <t>00883</t>
  </si>
  <si>
    <t>Hernandez Gomez Lorena</t>
  </si>
  <si>
    <t>00969</t>
  </si>
  <si>
    <t>Orta Padilla Alejandro</t>
  </si>
  <si>
    <t>00977</t>
  </si>
  <si>
    <t>Garcia Velazquez Anabelle</t>
  </si>
  <si>
    <t>00978</t>
  </si>
  <si>
    <t>De La Cruz Ponce Osvaldo</t>
  </si>
  <si>
    <t>01014</t>
  </si>
  <si>
    <t>Lomeli Zuñiga Celina</t>
  </si>
  <si>
    <t>01015</t>
  </si>
  <si>
    <t>De Leon Contreras Alday</t>
  </si>
  <si>
    <t>01064</t>
  </si>
  <si>
    <t>Agredano Gutierrez Diana Margarita</t>
  </si>
  <si>
    <t>01092</t>
  </si>
  <si>
    <t>Valdivia Olivares Victor David</t>
  </si>
  <si>
    <t>01139</t>
  </si>
  <si>
    <t>Romo De La Torre Manuel</t>
  </si>
  <si>
    <t>01237</t>
  </si>
  <si>
    <t>Serrano Flores Luis Enrique</t>
  </si>
  <si>
    <t>01264</t>
  </si>
  <si>
    <t>Martin Del Campo Ledezma Cecilia Magdalena</t>
  </si>
  <si>
    <t>01268</t>
  </si>
  <si>
    <t>Quezada Quezada Jose David</t>
  </si>
  <si>
    <t>01353</t>
  </si>
  <si>
    <t>Peña Hertz Palomares Mildred Gissela</t>
  </si>
  <si>
    <t>01385</t>
  </si>
  <si>
    <t>Gutierrez Velos Jorge Alberto</t>
  </si>
  <si>
    <t>01441</t>
  </si>
  <si>
    <t>Alatorre Rojo Elba Patricia</t>
  </si>
  <si>
    <t>Fecha: 14/Dic/2016</t>
  </si>
  <si>
    <t>Hora: 10:40:49:147</t>
  </si>
  <si>
    <t>Ajuste</t>
  </si>
  <si>
    <t>Apoyo Titulacion</t>
  </si>
  <si>
    <t>Retroactivo apoyo de transporte</t>
  </si>
  <si>
    <t>Apoyo Anteojos</t>
  </si>
  <si>
    <t>Retroactivo Prima de Antiguedad</t>
  </si>
  <si>
    <t>Eficiencia en el trabajo ZE3</t>
  </si>
  <si>
    <t>Retroactivo Eficiencia en el Trabajo</t>
  </si>
  <si>
    <t>Retroactivo de sueldo por antigüedad</t>
  </si>
  <si>
    <t>INGRESOS MIXTOS 50%</t>
  </si>
  <si>
    <t>INGRESOS FEDERALES 50%</t>
  </si>
  <si>
    <t>Cuota SUECOBAEJ</t>
  </si>
  <si>
    <t>% Retroactivo de antigüedad IPEJAL</t>
  </si>
  <si>
    <t>00047</t>
  </si>
  <si>
    <t>Aguirre Romero Adriana</t>
  </si>
  <si>
    <t>00354</t>
  </si>
  <si>
    <t>Ramirez Tello Rosibel</t>
  </si>
  <si>
    <t>00520</t>
  </si>
  <si>
    <t>Cruz Cruz Raul</t>
  </si>
  <si>
    <t>00096</t>
  </si>
  <si>
    <t>Castillo Alvarez Lidia</t>
  </si>
  <si>
    <t>00515</t>
  </si>
  <si>
    <t>Alvarez Ahumada Rigoberto</t>
  </si>
  <si>
    <t>01360</t>
  </si>
  <si>
    <t>Mariscal Orozco Jorge Enrique</t>
  </si>
  <si>
    <t>01526</t>
  </si>
  <si>
    <t>Figueroa Diaz Daniela Guadalupe</t>
  </si>
  <si>
    <t>01585</t>
  </si>
  <si>
    <t>Muñoz Martinez Laura</t>
  </si>
  <si>
    <t>00445</t>
  </si>
  <si>
    <t>Sanchez Andrade Daniel Santos</t>
  </si>
  <si>
    <t>00714</t>
  </si>
  <si>
    <t>Gonzalez Casillas Luz Estela</t>
  </si>
  <si>
    <t>01436</t>
  </si>
  <si>
    <t>Sanchez Mares Alma Graciela</t>
  </si>
  <si>
    <t>01449</t>
  </si>
  <si>
    <t>Salomon Garcia Natividad</t>
  </si>
  <si>
    <t>01593</t>
  </si>
  <si>
    <t>Reymundo Alvarez Ma. De Lourdes Ines</t>
  </si>
  <si>
    <t>00144</t>
  </si>
  <si>
    <t>Sanchez Ramirez Maria Celene Del Consuelo</t>
  </si>
  <si>
    <t>00458</t>
  </si>
  <si>
    <t>Garcia Segura Antonio</t>
  </si>
  <si>
    <t>00534</t>
  </si>
  <si>
    <t>Solis Diaz Alejandro</t>
  </si>
  <si>
    <t>00313</t>
  </si>
  <si>
    <t>Rincon Castañeda Oscar Alberto</t>
  </si>
  <si>
    <t>01355</t>
  </si>
  <si>
    <t>Ramos Cobian Francisco</t>
  </si>
  <si>
    <t>01430</t>
  </si>
  <si>
    <t>Beltran Castillo Ma. Dolores</t>
  </si>
  <si>
    <t>01481</t>
  </si>
  <si>
    <t>Cardenas Grattarola Jose Alejandro</t>
  </si>
  <si>
    <t>00379</t>
  </si>
  <si>
    <t>Valdez Ahumada Olga Berenice</t>
  </si>
  <si>
    <t>01106</t>
  </si>
  <si>
    <t>Ramos Martinez Jose Rafael</t>
  </si>
  <si>
    <t>01183</t>
  </si>
  <si>
    <t>Valdez Lepe Pedro</t>
  </si>
  <si>
    <t>01356</t>
  </si>
  <si>
    <t>Guerrero Martinez J. De Jesus</t>
  </si>
  <si>
    <t>00281</t>
  </si>
  <si>
    <t>Torres Vergara Patricia Mireya</t>
  </si>
  <si>
    <t>00471</t>
  </si>
  <si>
    <t>Ascencio Gaspar Carlos Alberto</t>
  </si>
  <si>
    <t>00755</t>
  </si>
  <si>
    <t>Farias Farias Marcela</t>
  </si>
  <si>
    <t>01054</t>
  </si>
  <si>
    <t>Gonzalez Perez Jose Luis</t>
  </si>
  <si>
    <t>00469</t>
  </si>
  <si>
    <t>Panduro Ortega Jose De Jesus</t>
  </si>
  <si>
    <t>00470</t>
  </si>
  <si>
    <t>Gomez Cuevas Victor</t>
  </si>
  <si>
    <t>01357</t>
  </si>
  <si>
    <t>Martinez Vazquez Roberto</t>
  </si>
  <si>
    <t>01548</t>
  </si>
  <si>
    <t>Michel Rodriguez Guillermina</t>
  </si>
  <si>
    <t>00546</t>
  </si>
  <si>
    <t>Castillon Valdez Juan</t>
  </si>
  <si>
    <t>00679</t>
  </si>
  <si>
    <t>Rojas Vargas Leticia Zulett</t>
  </si>
  <si>
    <t>01063</t>
  </si>
  <si>
    <t>Reynoso Virgen Ana Isabel</t>
  </si>
  <si>
    <t>01492</t>
  </si>
  <si>
    <t>Rodriguez Haro Vianeth</t>
  </si>
  <si>
    <t>00289</t>
  </si>
  <si>
    <t>Diaz Cervantes Heriberto</t>
  </si>
  <si>
    <t>00801</t>
  </si>
  <si>
    <t>Castillo Barraza Juan Moises</t>
  </si>
  <si>
    <t>00904</t>
  </si>
  <si>
    <t>Llamas Navarro Jose Cervando</t>
  </si>
  <si>
    <t>00936</t>
  </si>
  <si>
    <t>Cervantes Ramirez Olinda Viridiana</t>
  </si>
  <si>
    <t>00891</t>
  </si>
  <si>
    <t>Rodriguez Perez Maria Del Rocio</t>
  </si>
  <si>
    <t>00955</t>
  </si>
  <si>
    <t>Casas Magallanes Noe</t>
  </si>
  <si>
    <t>01159</t>
  </si>
  <si>
    <t>Cardenas Bobadilla Griselda</t>
  </si>
  <si>
    <t>01247</t>
  </si>
  <si>
    <t>Bugarin Lemos Zenon</t>
  </si>
  <si>
    <t>00306</t>
  </si>
  <si>
    <t>Hernandez Peña Imelda</t>
  </si>
  <si>
    <t>00362</t>
  </si>
  <si>
    <t>Perez Dueñas Fabiola</t>
  </si>
  <si>
    <t>01418</t>
  </si>
  <si>
    <t>Ortega Tiscareño Cesar</t>
  </si>
  <si>
    <t>01427</t>
  </si>
  <si>
    <t>Herrera Pacheco Juan Francisco</t>
  </si>
  <si>
    <t>00636</t>
  </si>
  <si>
    <t>Tovar Garcia Alonso</t>
  </si>
  <si>
    <t>01056</t>
  </si>
  <si>
    <t>Flores Mendoza Raul</t>
  </si>
  <si>
    <t>01088</t>
  </si>
  <si>
    <t>Perez Zermeño Jose Jairo</t>
  </si>
  <si>
    <t>01305</t>
  </si>
  <si>
    <t>Juarez Gutierrez Noe Filomeno</t>
  </si>
  <si>
    <t>00343</t>
  </si>
  <si>
    <t>Flores Escobar Armando</t>
  </si>
  <si>
    <t>00488</t>
  </si>
  <si>
    <t>De La Cruz Maldonado Juvenal</t>
  </si>
  <si>
    <t>00489</t>
  </si>
  <si>
    <t>Perez Rosales Raul</t>
  </si>
  <si>
    <t>00937</t>
  </si>
  <si>
    <t>Gomez Briones Diego</t>
  </si>
  <si>
    <t>00500</t>
  </si>
  <si>
    <t>Meza Granados Julio Cesar</t>
  </si>
  <si>
    <t>01076</t>
  </si>
  <si>
    <t>Dominguez Ortiz Angelica</t>
  </si>
  <si>
    <t>01561</t>
  </si>
  <si>
    <t>Resendez Banda Candido Eduardo</t>
  </si>
  <si>
    <t>00462</t>
  </si>
  <si>
    <t>Avila Lara Catarino</t>
  </si>
  <si>
    <t>01103</t>
  </si>
  <si>
    <t>Lopez Gonzalez Roberto</t>
  </si>
  <si>
    <t>01350</t>
  </si>
  <si>
    <t>Chino De La Cruz Pascual</t>
  </si>
  <si>
    <t>01475</t>
  </si>
  <si>
    <t>Vazquez Juarez Antonio</t>
  </si>
  <si>
    <t>00312</t>
  </si>
  <si>
    <t>Barrios Martinez Marcela</t>
  </si>
  <si>
    <t>00407</t>
  </si>
  <si>
    <t>Mora Jauregui Alejandro Alfonso</t>
  </si>
  <si>
    <t>00454</t>
  </si>
  <si>
    <t>Ramirez Verde Hugo Enrique</t>
  </si>
  <si>
    <t>00461</t>
  </si>
  <si>
    <t>Rodriguez Ramirez Rene Heliodoro</t>
  </si>
  <si>
    <t>00450</t>
  </si>
  <si>
    <t>Rubio Guerrero Maria Guadalupe</t>
  </si>
  <si>
    <t>00761</t>
  </si>
  <si>
    <t>Rodriguez González Vicente Tomas</t>
  </si>
  <si>
    <t>01266</t>
  </si>
  <si>
    <t>Zepeda Tapia Ramiro</t>
  </si>
  <si>
    <t>01358</t>
  </si>
  <si>
    <t>Morfin Rincon Octavio</t>
  </si>
  <si>
    <t>00413</t>
  </si>
  <si>
    <t>Guzman Plazola Natividad</t>
  </si>
  <si>
    <t>00460</t>
  </si>
  <si>
    <t>Tejeda Fernandez Adan</t>
  </si>
  <si>
    <t>00477</t>
  </si>
  <si>
    <t>Ruiz Bobadilla Jose De Jesus</t>
  </si>
  <si>
    <t>00905</t>
  </si>
  <si>
    <t>Espinoza Altamirano Alberto</t>
  </si>
  <si>
    <t>00405</t>
  </si>
  <si>
    <t>Palmillas Lopez Felipe</t>
  </si>
  <si>
    <t>00440</t>
  </si>
  <si>
    <t>Zepeda Carranza Cesar</t>
  </si>
  <si>
    <t>00463</t>
  </si>
  <si>
    <t>Cervantes Hernandez Jose Octavio</t>
  </si>
  <si>
    <t>01086</t>
  </si>
  <si>
    <t>Diaz Mata Mayra Elizabeth</t>
  </si>
  <si>
    <t>00459</t>
  </si>
  <si>
    <t>Ruiz Mojica Rocio Noemi</t>
  </si>
  <si>
    <t>00844</t>
  </si>
  <si>
    <t>Mascorro Montoya Cesar Ricardo</t>
  </si>
  <si>
    <t>00870</t>
  </si>
  <si>
    <t>Hernandez Diaz Aaron</t>
  </si>
  <si>
    <t>01121</t>
  </si>
  <si>
    <t>Wario Padilla Maria De Lourdes</t>
  </si>
  <si>
    <t>00408</t>
  </si>
  <si>
    <t>Garcia Rodriguez Ruben</t>
  </si>
  <si>
    <t>00411</t>
  </si>
  <si>
    <t>Hernandez Vazquez Hector</t>
  </si>
  <si>
    <t>00475</t>
  </si>
  <si>
    <t>Ruiz Carrillo Gustavo Antonio</t>
  </si>
  <si>
    <t>01448</t>
  </si>
  <si>
    <t>Rodriguez Parada Ricardo Jonathan</t>
  </si>
  <si>
    <t>00913</t>
  </si>
  <si>
    <t>Camarena Garcia Jose Guadalupe</t>
  </si>
  <si>
    <t>01284</t>
  </si>
  <si>
    <t>Sanchez Alvizo Jose De Jesus</t>
  </si>
  <si>
    <t>01479</t>
  </si>
  <si>
    <t>Rizo Soto Victor Alfonso</t>
  </si>
  <si>
    <t>00252</t>
  </si>
  <si>
    <t>Navarro Becerra Maria De Jesus</t>
  </si>
  <si>
    <t>01186</t>
  </si>
  <si>
    <t>Tinajero Madrigal Ivan Ulises</t>
  </si>
  <si>
    <t>01428</t>
  </si>
  <si>
    <t>Cisneros Ruiz Jose Eduardo</t>
  </si>
  <si>
    <t>01545</t>
  </si>
  <si>
    <t>Alvarez Navarro Sergio Francisco</t>
  </si>
  <si>
    <t>00419</t>
  </si>
  <si>
    <t>Carrillo Morales Alvaro</t>
  </si>
  <si>
    <t>00965</t>
  </si>
  <si>
    <t>Martinez Ochoa Maria</t>
  </si>
  <si>
    <t>01179</t>
  </si>
  <si>
    <t>Barragan Gonzalez Carlos Eduardo</t>
  </si>
  <si>
    <t>01334</t>
  </si>
  <si>
    <t>Torres Torres Juan Paulo</t>
  </si>
  <si>
    <t>00641</t>
  </si>
  <si>
    <t>Campos Sigala Luis Alberto</t>
  </si>
  <si>
    <t>00998</t>
  </si>
  <si>
    <t>Bañuelos Trigueros Miguel</t>
  </si>
  <si>
    <t>01335</t>
  </si>
  <si>
    <t>Robles Nava Hector Alonso</t>
  </si>
  <si>
    <t>01424</t>
  </si>
  <si>
    <t>Terrazas Mariscal Guadalupe Socorro</t>
  </si>
  <si>
    <t>00521</t>
  </si>
  <si>
    <t>Gallegos Alba Adriana Patricia</t>
  </si>
  <si>
    <t>00598</t>
  </si>
  <si>
    <t>Gonzalez Gonzalez Alejandro</t>
  </si>
  <si>
    <t>00810</t>
  </si>
  <si>
    <t>Marin Macias  Juan Alberto</t>
  </si>
  <si>
    <t>01241</t>
  </si>
  <si>
    <t>Mora Marquez Enrique</t>
  </si>
  <si>
    <t>00880</t>
  </si>
  <si>
    <t>Rico Olmos Luis</t>
  </si>
  <si>
    <t>00972</t>
  </si>
  <si>
    <t>Olivera Suarez Juan Diego</t>
  </si>
  <si>
    <t>01110</t>
  </si>
  <si>
    <t>Bracamontes Madero Luis Ivan</t>
  </si>
  <si>
    <t>01435</t>
  </si>
  <si>
    <t>Delgadillo Garcia Omar Enrique</t>
  </si>
  <si>
    <t>00531</t>
  </si>
  <si>
    <t>Viera Hernandez Arnoldo</t>
  </si>
  <si>
    <t>00532</t>
  </si>
  <si>
    <t>Escobedo Lopez Pedro</t>
  </si>
  <si>
    <t>00776</t>
  </si>
  <si>
    <t>Chavez Garcia Victor</t>
  </si>
  <si>
    <t>00503</t>
  </si>
  <si>
    <t>Lopez Velazquez Tomas</t>
  </si>
  <si>
    <t>00526</t>
  </si>
  <si>
    <t>Gonzalez Gutierrez Liliana</t>
  </si>
  <si>
    <t>00778</t>
  </si>
  <si>
    <t>Ulloa Cadena Andres</t>
  </si>
  <si>
    <t>01425</t>
  </si>
  <si>
    <t>Uribe Lozano Jose Paz</t>
  </si>
  <si>
    <t>00506</t>
  </si>
  <si>
    <t>De Leon Medina Ma. Del Refugio</t>
  </si>
  <si>
    <t>00993</t>
  </si>
  <si>
    <t>Lozano Limon Myriam</t>
  </si>
  <si>
    <t>01164</t>
  </si>
  <si>
    <t>Garcia Baez Leticia</t>
  </si>
  <si>
    <t>01223</t>
  </si>
  <si>
    <t>Calvillo Muñoz Genoveva</t>
  </si>
  <si>
    <t>00451</t>
  </si>
  <si>
    <t>Orozco Rodriguez Jose De Jesus</t>
  </si>
  <si>
    <t>00663</t>
  </si>
  <si>
    <t>Agraz Zuñiga Martin</t>
  </si>
  <si>
    <t>00664</t>
  </si>
  <si>
    <t>Montes Perez Rosa Maic</t>
  </si>
  <si>
    <t>00783</t>
  </si>
  <si>
    <t>Hernandez Meza Jose Luis</t>
  </si>
  <si>
    <t>00457</t>
  </si>
  <si>
    <t>Lopez Nieto Celia Elvia</t>
  </si>
  <si>
    <t>00510</t>
  </si>
  <si>
    <t>Amparo Rios Jesus Carlos</t>
  </si>
  <si>
    <t>00660</t>
  </si>
  <si>
    <t>Gallardo Padilla Rafael</t>
  </si>
  <si>
    <t>00797</t>
  </si>
  <si>
    <t>Gallardo Padilla Juan Antonio</t>
  </si>
  <si>
    <t>01533</t>
  </si>
  <si>
    <t>Marquez Murguia Miriam</t>
  </si>
  <si>
    <t>00784</t>
  </si>
  <si>
    <t>De La Cruz Reza Israel</t>
  </si>
  <si>
    <t>00795</t>
  </si>
  <si>
    <t>Montes Carrillo Isidoro</t>
  </si>
  <si>
    <t>01136</t>
  </si>
  <si>
    <t>Gonzalez Lopez Galindo Benitez</t>
  </si>
  <si>
    <t>00728</t>
  </si>
  <si>
    <t>Aguilar Perez Luis Lorenzo</t>
  </si>
  <si>
    <t>00769</t>
  </si>
  <si>
    <t>Marquez Robles Cesar Fortino</t>
  </si>
  <si>
    <t>00782</t>
  </si>
  <si>
    <t>Meza Ronquillo Fatima Cecilia</t>
  </si>
  <si>
    <t>01601</t>
  </si>
  <si>
    <t>Robles Garcia Filiberto</t>
  </si>
  <si>
    <t>00667</t>
  </si>
  <si>
    <t>Hermosillo Flores Ernesto</t>
  </si>
  <si>
    <t>00800</t>
  </si>
  <si>
    <t>Sanchez Rangel Irma</t>
  </si>
  <si>
    <t>00909</t>
  </si>
  <si>
    <t>Flores Salcedo Cristina</t>
  </si>
  <si>
    <t>00840</t>
  </si>
  <si>
    <t>Rivera Barajas Carmela</t>
  </si>
  <si>
    <t>00843</t>
  </si>
  <si>
    <t>Garcia Preciado Alejandro</t>
  </si>
  <si>
    <t>01099</t>
  </si>
  <si>
    <t>Plascencia Muñoz Patricia</t>
  </si>
  <si>
    <t>01344</t>
  </si>
  <si>
    <t>Velasco Urdez German</t>
  </si>
  <si>
    <t>00393</t>
  </si>
  <si>
    <t>Azano Sanchez Blanca Estela</t>
  </si>
  <si>
    <t>00845</t>
  </si>
  <si>
    <t>Hernandez Ruiz Irma</t>
  </si>
  <si>
    <t>00846</t>
  </si>
  <si>
    <t>Hernandez Jimenez Enrique</t>
  </si>
  <si>
    <t>00866</t>
  </si>
  <si>
    <t>Castro Rocha Jose Antonio</t>
  </si>
  <si>
    <t>00834</t>
  </si>
  <si>
    <t>Torres Gonzalez Rocio</t>
  </si>
  <si>
    <t>00835</t>
  </si>
  <si>
    <t>Jimenez Jimenez Saira Berenice</t>
  </si>
  <si>
    <t>01399</t>
  </si>
  <si>
    <t>Torres Gonzalez Gilberto</t>
  </si>
  <si>
    <t>00831</t>
  </si>
  <si>
    <t>Iñiguez Rosales David</t>
  </si>
  <si>
    <t>00832</t>
  </si>
  <si>
    <t>Preciado Gutierrez Marco Antonio</t>
  </si>
  <si>
    <t>00847</t>
  </si>
  <si>
    <t>Barba Orozco Celina</t>
  </si>
  <si>
    <t>00848</t>
  </si>
  <si>
    <t>Guzman Corona Julio Ramon</t>
  </si>
  <si>
    <t>00599</t>
  </si>
  <si>
    <t>Lopez Uribe Marcelino</t>
  </si>
  <si>
    <t>00920</t>
  </si>
  <si>
    <t>Chavez Gallardo Noemi Elizabeth</t>
  </si>
  <si>
    <t>00921</t>
  </si>
  <si>
    <t>Arroyos Aguilar Rafael</t>
  </si>
  <si>
    <t>00995</t>
  </si>
  <si>
    <t>Moreno Batista Jose Luis</t>
  </si>
  <si>
    <t>00997</t>
  </si>
  <si>
    <t>Robles Castro Edgar Roberto</t>
  </si>
  <si>
    <t>01354</t>
  </si>
  <si>
    <t>Robles Carrillo Baltazar</t>
  </si>
  <si>
    <t>01408</t>
  </si>
  <si>
    <t>Godina Murillo Maribel</t>
  </si>
  <si>
    <t>01544</t>
  </si>
  <si>
    <t>Chino Romero Agustin</t>
  </si>
  <si>
    <t>00961</t>
  </si>
  <si>
    <t>Alcaraz Delgadillo Sanjenis Berenise</t>
  </si>
  <si>
    <t>01215</t>
  </si>
  <si>
    <t>Garcia Gomez Rosalina</t>
  </si>
  <si>
    <t>01596</t>
  </si>
  <si>
    <t>Garcia Aguirre Ricardo</t>
  </si>
  <si>
    <t>01216</t>
  </si>
  <si>
    <t>Alvarez Morales Jose De Jesus</t>
  </si>
  <si>
    <t>01224</t>
  </si>
  <si>
    <t>Arizaga Flores Lucila</t>
  </si>
  <si>
    <t>01472</t>
  </si>
  <si>
    <t>Ramos Ruelas Sergio</t>
  </si>
  <si>
    <t>01587</t>
  </si>
  <si>
    <t>Bazan Castro Monica Alejandra</t>
  </si>
  <si>
    <t>00931</t>
  </si>
  <si>
    <t>Santibañez Madera Fermin</t>
  </si>
  <si>
    <t>00974</t>
  </si>
  <si>
    <t>Alcala Haro Juan Carlos</t>
  </si>
  <si>
    <t>01070</t>
  </si>
  <si>
    <t>De La Cruz Muñoz Manuel</t>
  </si>
  <si>
    <t>01274</t>
  </si>
  <si>
    <t>Manjarrez Lopez Juan Ramon</t>
  </si>
  <si>
    <t>00919</t>
  </si>
  <si>
    <t>Ortega Perez Saul</t>
  </si>
  <si>
    <t>00989</t>
  </si>
  <si>
    <t>Alvarado Abarca Cindy</t>
  </si>
  <si>
    <t>01211</t>
  </si>
  <si>
    <t>Toribio Cordero Sergio</t>
  </si>
  <si>
    <t>01078</t>
  </si>
  <si>
    <t>Garcia Alvarez Martha Silvia</t>
  </si>
  <si>
    <t>01232</t>
  </si>
  <si>
    <t>Barojas Zamora Maria Isabel</t>
  </si>
  <si>
    <t>01275</t>
  </si>
  <si>
    <t>Villaseñor Ulloa Miguel Angel</t>
  </si>
  <si>
    <t>00806</t>
  </si>
  <si>
    <t>Duron Chico Evelia</t>
  </si>
  <si>
    <t>01087</t>
  </si>
  <si>
    <t>Aguila Lopez Maria Candelaria</t>
  </si>
  <si>
    <t>01200</t>
  </si>
  <si>
    <t>Reyes Flores Maria Del Rosario</t>
  </si>
  <si>
    <t>01248</t>
  </si>
  <si>
    <t>Ontiveros Moreno Maria Adela</t>
  </si>
  <si>
    <t>01158</t>
  </si>
  <si>
    <t>Garcia Sanchez Karol</t>
  </si>
  <si>
    <t>01252</t>
  </si>
  <si>
    <t>Martinez Hernandez Mariela</t>
  </si>
  <si>
    <t>01473</t>
  </si>
  <si>
    <t>Montoya Contreras Rodolfo</t>
  </si>
  <si>
    <t>01516</t>
  </si>
  <si>
    <t>Guillen Rodriguez Diana Lizette</t>
  </si>
  <si>
    <t>01438</t>
  </si>
  <si>
    <t>Gomez Garcia Sergio Antonio</t>
  </si>
  <si>
    <t>01451</t>
  </si>
  <si>
    <t>Ortega Melendez Maria De Lourdes</t>
  </si>
  <si>
    <t>01522</t>
  </si>
  <si>
    <t>Rodriguez Gonzalez Francisco</t>
  </si>
  <si>
    <t>01562</t>
  </si>
  <si>
    <t>Partida Arcega Omar Edel</t>
  </si>
  <si>
    <t>01249</t>
  </si>
  <si>
    <t>Castillon Gallegos Maria Ramona</t>
  </si>
  <si>
    <t>01395</t>
  </si>
  <si>
    <t>Gomez Espindola Francisco Indalecio</t>
  </si>
  <si>
    <t>01419</t>
  </si>
  <si>
    <t>Romero Herrera Miguel Angel</t>
  </si>
  <si>
    <t>01489</t>
  </si>
  <si>
    <t>Hernandez De La Cruz Alberto</t>
  </si>
  <si>
    <t>01006</t>
  </si>
  <si>
    <t>Cardenas Hernandez Ruben Vladimir</t>
  </si>
  <si>
    <t>01244</t>
  </si>
  <si>
    <t>Arreguin Espinoza Luis Alberto</t>
  </si>
  <si>
    <t>01250</t>
  </si>
  <si>
    <t>Bravo Espinoza Victor Ivan</t>
  </si>
  <si>
    <t>01560</t>
  </si>
  <si>
    <t>Cardenas Cruz Ruben</t>
  </si>
  <si>
    <t>00155</t>
  </si>
  <si>
    <t>Ramirez Delgado Maria De Los Milagros</t>
  </si>
  <si>
    <t>00674</t>
  </si>
  <si>
    <t>Gomez Flores Diana</t>
  </si>
  <si>
    <t>01020</t>
  </si>
  <si>
    <t>Baez Lamas Susana</t>
  </si>
  <si>
    <t>01277</t>
  </si>
  <si>
    <t>Aguirre Ulloa Gabriela</t>
  </si>
  <si>
    <t>00748</t>
  </si>
  <si>
    <t>Aguilar Plascencia Cesar Augusto</t>
  </si>
  <si>
    <t>01002</t>
  </si>
  <si>
    <t>Hinojosa Medina Martin</t>
  </si>
  <si>
    <t>01265</t>
  </si>
  <si>
    <t>Davalos Fernandez Bertha</t>
  </si>
  <si>
    <t>01496</t>
  </si>
  <si>
    <t>Garcia Ramirez Gloria</t>
  </si>
  <si>
    <t>01008</t>
  </si>
  <si>
    <t>Bibian Yañez Xitlali Viridiana</t>
  </si>
  <si>
    <t>01359</t>
  </si>
  <si>
    <t>Garcia Figueroa Irvin Ricardo</t>
  </si>
  <si>
    <t>01420</t>
  </si>
  <si>
    <t>Hernandez Ruelas Jose Luis</t>
  </si>
  <si>
    <t>01011</t>
  </si>
  <si>
    <t>Lopez Castro Jose</t>
  </si>
  <si>
    <t>01012</t>
  </si>
  <si>
    <t>Magallanes Castro Laura</t>
  </si>
  <si>
    <t>01251</t>
  </si>
  <si>
    <t>Rosales Najar Placido</t>
  </si>
  <si>
    <t>01390</t>
  </si>
  <si>
    <t>Larios Mariscal Juan Luis</t>
  </si>
  <si>
    <t>00874</t>
  </si>
  <si>
    <t>Jimenez Nuño Claudia Amalia</t>
  </si>
  <si>
    <t>00952</t>
  </si>
  <si>
    <t>Espinoza Huerta Erika Paulina</t>
  </si>
  <si>
    <t>01009</t>
  </si>
  <si>
    <t>Lomeli Vargas Maria Del Rosario</t>
  </si>
  <si>
    <t>01210</t>
  </si>
  <si>
    <t xml:space="preserve">Murillo Gonzalez Fatima Maria Guadalupe </t>
  </si>
  <si>
    <t>00256</t>
  </si>
  <si>
    <t>Chan Canche Crisanto</t>
  </si>
  <si>
    <t>01114</t>
  </si>
  <si>
    <t>Valencia Cruz Blanca Esmeralda</t>
  </si>
  <si>
    <t>01537</t>
  </si>
  <si>
    <t>Sevilla Olmedo Luis Alberto</t>
  </si>
  <si>
    <t>01160</t>
  </si>
  <si>
    <t>Cervantes Joya Leonardo Daniel</t>
  </si>
  <si>
    <t>01409</t>
  </si>
  <si>
    <t>Najar Rodriguez Gerardo</t>
  </si>
  <si>
    <t>01434</t>
  </si>
  <si>
    <t>Gomez Pelayo Miguel Angel</t>
  </si>
  <si>
    <t>01490</t>
  </si>
  <si>
    <t>Vazquez Sedano Arely Belen</t>
  </si>
  <si>
    <t>01192</t>
  </si>
  <si>
    <t>Suarez Gomez Yanci Josefina</t>
  </si>
  <si>
    <t>01193</t>
  </si>
  <si>
    <t>Harris Laugenour Therese Catherine</t>
  </si>
  <si>
    <t>01468</t>
  </si>
  <si>
    <t>Jimenez Guijarro Luis</t>
  </si>
  <si>
    <t>00963</t>
  </si>
  <si>
    <t>Camarena Garcia Maria Elvira</t>
  </si>
  <si>
    <t>01555</t>
  </si>
  <si>
    <t>Garcia Castellon Mario</t>
  </si>
  <si>
    <t>01588</t>
  </si>
  <si>
    <t>Dominguez Mendoza Jesus Francisco</t>
  </si>
  <si>
    <t>01174</t>
  </si>
  <si>
    <t>Sanchez Silverio Salvador</t>
  </si>
  <si>
    <t>01175</t>
  </si>
  <si>
    <t>Rivera Pallares Abel</t>
  </si>
  <si>
    <t>01178</t>
  </si>
  <si>
    <t>Torres Villegas Arturo</t>
  </si>
  <si>
    <t>01482</t>
  </si>
  <si>
    <t>Sanchez De La Cruz Jacinto</t>
  </si>
  <si>
    <t>01168</t>
  </si>
  <si>
    <t>Cervantes Real Pascual</t>
  </si>
  <si>
    <t>01171</t>
  </si>
  <si>
    <t>Gonzalez Pelayo Lila Odalis</t>
  </si>
  <si>
    <t>01445</t>
  </si>
  <si>
    <t>Fierros Abundis Jonathan Kefren</t>
  </si>
  <si>
    <t>01542</t>
  </si>
  <si>
    <t>Degollado Gonzalez Soila Angelica</t>
  </si>
  <si>
    <t>01191</t>
  </si>
  <si>
    <t>Gonzalez Gutierrez Marisol</t>
  </si>
  <si>
    <t>01394</t>
  </si>
  <si>
    <t>Castro Sandoval Jesus Alberto</t>
  </si>
  <si>
    <t>01467</t>
  </si>
  <si>
    <t>Cruz Rodriguez Tania Jazmin</t>
  </si>
  <si>
    <t>01603</t>
  </si>
  <si>
    <t>Orozco Casillas Ernestina</t>
  </si>
  <si>
    <t>Hora: 16:35:43:253</t>
  </si>
  <si>
    <t>Adscripción</t>
  </si>
  <si>
    <t>Apoyo para Guarderia</t>
  </si>
  <si>
    <t>Canastilla De Maternidad</t>
  </si>
  <si>
    <t>Ret. Apoyo de Transporte</t>
  </si>
  <si>
    <t>Ajuste Calendario</t>
  </si>
  <si>
    <t>Días de Descanso Obligatorio</t>
  </si>
  <si>
    <t>00028</t>
  </si>
  <si>
    <t>Lopez Romo Maria Eugenia</t>
  </si>
  <si>
    <t>00039</t>
  </si>
  <si>
    <t>Ramirez Bautista Maria Petra</t>
  </si>
  <si>
    <t>00105</t>
  </si>
  <si>
    <t>Mata Avila Jesus Antonio</t>
  </si>
  <si>
    <t>00200</t>
  </si>
  <si>
    <t>Gonzalez Zarate Pamela Suelem</t>
  </si>
  <si>
    <t>00237</t>
  </si>
  <si>
    <t>Baltazar Carvajal Maria Isabel</t>
  </si>
  <si>
    <t>00238</t>
  </si>
  <si>
    <t>Serrano Flores Blanca Araceli</t>
  </si>
  <si>
    <t>00273</t>
  </si>
  <si>
    <t>Torres Ramirez Veniel</t>
  </si>
  <si>
    <t>00317</t>
  </si>
  <si>
    <t>Gomez Rodriguez Cirilo</t>
  </si>
  <si>
    <t>00352</t>
  </si>
  <si>
    <t>Barajas X Maria Del Carmen</t>
  </si>
  <si>
    <t>00423</t>
  </si>
  <si>
    <t>Godina Loza Susana Del Carmen</t>
  </si>
  <si>
    <t>00428</t>
  </si>
  <si>
    <t>Gonzalez Garcia Martina Silvia</t>
  </si>
  <si>
    <t>00540</t>
  </si>
  <si>
    <t>Lozano Medina Alma Marcela</t>
  </si>
  <si>
    <t>00729</t>
  </si>
  <si>
    <t>Amante Madera Perla Mercedes</t>
  </si>
  <si>
    <t>00737</t>
  </si>
  <si>
    <t>Montes Guzman Leonel Gerardo</t>
  </si>
  <si>
    <t>00780</t>
  </si>
  <si>
    <t>Talingo Diaz Neptali</t>
  </si>
  <si>
    <t>00808</t>
  </si>
  <si>
    <t>Rubio Robledo Rosa Isela</t>
  </si>
  <si>
    <t>00824</t>
  </si>
  <si>
    <t>Kotsiras Ralis Hernandez Carlos Omar</t>
  </si>
  <si>
    <t>00877</t>
  </si>
  <si>
    <t>Jimenez Camarena Hugo Ezequiel</t>
  </si>
  <si>
    <t>00895</t>
  </si>
  <si>
    <t>Morales Palomino Yadira Alejandra</t>
  </si>
  <si>
    <t>00983</t>
  </si>
  <si>
    <t>Garcia Huerta Jose Julio</t>
  </si>
  <si>
    <t>00994</t>
  </si>
  <si>
    <t>Barba Flores Veronica</t>
  </si>
  <si>
    <t>01026</t>
  </si>
  <si>
    <t>Urdiano Sanchez Efrain</t>
  </si>
  <si>
    <t>01147</t>
  </si>
  <si>
    <t>Salazar Angel Teresa Imelda</t>
  </si>
  <si>
    <t>01153</t>
  </si>
  <si>
    <t>Medina Lopez Miguel Angel</t>
  </si>
  <si>
    <t>01156</t>
  </si>
  <si>
    <t>Jimenez  Carranza Roberto</t>
  </si>
  <si>
    <t>01217</t>
  </si>
  <si>
    <t>Frausto Meza Maria Elizabeth</t>
  </si>
  <si>
    <t>01404</t>
  </si>
  <si>
    <t>Allende Abad Elvis Francisco</t>
  </si>
  <si>
    <t>01431</t>
  </si>
  <si>
    <t>Lomeli  Gonzalez Jesus Alejandro</t>
  </si>
  <si>
    <t>01493</t>
  </si>
  <si>
    <t>Garcia Munguia Laura Del Carmen</t>
  </si>
  <si>
    <t>01518</t>
  </si>
  <si>
    <t>Garcia  Magaña Cristofer Eduardo</t>
  </si>
  <si>
    <t>01556</t>
  </si>
  <si>
    <t>Pimienta Sandoval Ramon Eduardo</t>
  </si>
  <si>
    <t>01563</t>
  </si>
  <si>
    <t>Moreno Bolaños Omar Adrian</t>
  </si>
  <si>
    <t>01564</t>
  </si>
  <si>
    <t>Hernandez Gonzalez Edith Esperanza</t>
  </si>
  <si>
    <t>00003</t>
  </si>
  <si>
    <t>Solis Alvarado  Miguel Angel</t>
  </si>
  <si>
    <t>00058</t>
  </si>
  <si>
    <t>Torres Becerra Alfonso</t>
  </si>
  <si>
    <t>00250</t>
  </si>
  <si>
    <t>Sanchez Padilla Sergio</t>
  </si>
  <si>
    <t>00271</t>
  </si>
  <si>
    <t>Jimenez Corona Francisco Javier</t>
  </si>
  <si>
    <t>00310</t>
  </si>
  <si>
    <t>Villalobos Andrade Salvador</t>
  </si>
  <si>
    <t>00357</t>
  </si>
  <si>
    <t>Zarate Torres Elizabeth Alejandra</t>
  </si>
  <si>
    <t>00612</t>
  </si>
  <si>
    <t>Montiel Mena Gustavo Alfonso</t>
  </si>
  <si>
    <t>00642</t>
  </si>
  <si>
    <t>Perez Arvizu Martha</t>
  </si>
  <si>
    <t>00644</t>
  </si>
  <si>
    <t>Vazquez Rios Alicia Angelica</t>
  </si>
  <si>
    <t>00717</t>
  </si>
  <si>
    <t>De La Cerda Mercado Esperanza</t>
  </si>
  <si>
    <t>00788</t>
  </si>
  <si>
    <t>Atilano Hernandez Efren Rodrigo</t>
  </si>
  <si>
    <t>00790</t>
  </si>
  <si>
    <t>Vargas De La Rosa Maria Del Carmen</t>
  </si>
  <si>
    <t>00878</t>
  </si>
  <si>
    <t>Villa Orozco Gabriela</t>
  </si>
  <si>
    <t>00886</t>
  </si>
  <si>
    <t>Benavides Baltazar Edgar Alonso</t>
  </si>
  <si>
    <t>00894</t>
  </si>
  <si>
    <t>De Alba Cadena Elizabeth</t>
  </si>
  <si>
    <t>01122</t>
  </si>
  <si>
    <t>Santana  Zaragoza Jorge Alberto</t>
  </si>
  <si>
    <t>01184</t>
  </si>
  <si>
    <t>De La Cruz Mendoza Miriam Cristel</t>
  </si>
  <si>
    <t>01202</t>
  </si>
  <si>
    <t>Martinez Ramirez Maria De Jesus</t>
  </si>
  <si>
    <t>01228</t>
  </si>
  <si>
    <t>Torres Martinez Margarita Lucia</t>
  </si>
  <si>
    <t>01234</t>
  </si>
  <si>
    <t>Parada Avalos Agustin</t>
  </si>
  <si>
    <t>01239</t>
  </si>
  <si>
    <t>Mariscal  Moret Julio Cesar</t>
  </si>
  <si>
    <t>01254</t>
  </si>
  <si>
    <t>Sanchez Lopez Samuel</t>
  </si>
  <si>
    <t>01457</t>
  </si>
  <si>
    <t>Padilla Madera Berenice</t>
  </si>
  <si>
    <t>01458</t>
  </si>
  <si>
    <t>Perez Hernandez Aram Israel</t>
  </si>
  <si>
    <t>01469</t>
  </si>
  <si>
    <t>Flores Bedoy Victor Hugo</t>
  </si>
  <si>
    <t>01484</t>
  </si>
  <si>
    <t>Casillas  Santos Luz Maria</t>
  </si>
  <si>
    <t>01498</t>
  </si>
  <si>
    <t>Gomez Flores Angelica</t>
  </si>
  <si>
    <t>01543</t>
  </si>
  <si>
    <t>Gonzalez Melo Jose Saul</t>
  </si>
  <si>
    <t>01550</t>
  </si>
  <si>
    <t>Padilla Madera Jose Manuel</t>
  </si>
  <si>
    <t>01557</t>
  </si>
  <si>
    <t>Flores  Lopez  Jesus Francisco</t>
  </si>
  <si>
    <t>01565</t>
  </si>
  <si>
    <t>Silva Moya Miriam Guadalupe</t>
  </si>
  <si>
    <t>01577</t>
  </si>
  <si>
    <t>Garcia Rodriguez Francisco Eduardo</t>
  </si>
  <si>
    <t>01600</t>
  </si>
  <si>
    <t>Zambrano Munoz Alejandrina</t>
  </si>
  <si>
    <t>00062</t>
  </si>
  <si>
    <t>Fermin Alvarez Salvador</t>
  </si>
  <si>
    <t>00071</t>
  </si>
  <si>
    <t>Ascencio Rojas Ramon</t>
  </si>
  <si>
    <t>00074</t>
  </si>
  <si>
    <t>Cano Cano Gricelda</t>
  </si>
  <si>
    <t>00103</t>
  </si>
  <si>
    <t>Fermin Seda Rosa Maria</t>
  </si>
  <si>
    <t>00125</t>
  </si>
  <si>
    <t>Callela Victorino Raul</t>
  </si>
  <si>
    <t>00132</t>
  </si>
  <si>
    <t>Villa Amezcua Laura Cecilia</t>
  </si>
  <si>
    <t>00137</t>
  </si>
  <si>
    <t>Rios Arias Alma Delia</t>
  </si>
  <si>
    <t>00172</t>
  </si>
  <si>
    <t>Figueroa Liberto Alberto</t>
  </si>
  <si>
    <t>00173</t>
  </si>
  <si>
    <t>Gutierrez Ignacio Araon</t>
  </si>
  <si>
    <t>00243</t>
  </si>
  <si>
    <t>Zuñiga Molina Pedro Alberto</t>
  </si>
  <si>
    <t>00318</t>
  </si>
  <si>
    <t>Callela Larios Gilberto</t>
  </si>
  <si>
    <t>00371</t>
  </si>
  <si>
    <t>Sixto Onofre Jose Manuel</t>
  </si>
  <si>
    <t>00533</t>
  </si>
  <si>
    <t>Joaquin Martinez Salvador</t>
  </si>
  <si>
    <t>00700</t>
  </si>
  <si>
    <t>Diaz Rivera Hector Gabriel</t>
  </si>
  <si>
    <t>00730</t>
  </si>
  <si>
    <t>Galvez Covarrubias Alonso</t>
  </si>
  <si>
    <t>00856</t>
  </si>
  <si>
    <t>Gonzalez Melo Jose Manuel</t>
  </si>
  <si>
    <t>00897</t>
  </si>
  <si>
    <t>Cano Manuel  Jaime</t>
  </si>
  <si>
    <t>00898</t>
  </si>
  <si>
    <t>Marquez Fermin Noe Oscar</t>
  </si>
  <si>
    <t>00968</t>
  </si>
  <si>
    <t>Hernandez Becerra Jose Juan</t>
  </si>
  <si>
    <t>01206</t>
  </si>
  <si>
    <t>Orozco Flores Ana Cecilia</t>
  </si>
  <si>
    <t>01221</t>
  </si>
  <si>
    <t>Rodriguez  Avalos Francisco Enrique</t>
  </si>
  <si>
    <t>01340</t>
  </si>
  <si>
    <t>Ramirez Acevedo Sulaica Yadira</t>
  </si>
  <si>
    <t>01406</t>
  </si>
  <si>
    <t>Chavez Gomez Judith Herendira</t>
  </si>
  <si>
    <t>01494</t>
  </si>
  <si>
    <t>Figueroa Gomez Juan Pablo</t>
  </si>
  <si>
    <t>01511</t>
  </si>
  <si>
    <t>Trapero Y Rivas Jose Conrado</t>
  </si>
  <si>
    <t>01538</t>
  </si>
  <si>
    <t>Villa Amezcua Jose Israel</t>
  </si>
  <si>
    <t>01595</t>
  </si>
  <si>
    <t>Jimenez Mejia Francisco De Paul</t>
  </si>
  <si>
    <t>00077</t>
  </si>
  <si>
    <t>Valdez Moran Humberto</t>
  </si>
  <si>
    <t>00089</t>
  </si>
  <si>
    <t>Rodriguez Ortega Jose De Jesus</t>
  </si>
  <si>
    <t>00108</t>
  </si>
  <si>
    <t>Rubio Villaseñor Maria Eugenia</t>
  </si>
  <si>
    <t>00113</t>
  </si>
  <si>
    <t>Rivera Gonzalez Hugo</t>
  </si>
  <si>
    <t>00156</t>
  </si>
  <si>
    <t>Lara Rosales Jose Manuel</t>
  </si>
  <si>
    <t>00158</t>
  </si>
  <si>
    <t>Garcia Trinidad Rosalina</t>
  </si>
  <si>
    <t>00244</t>
  </si>
  <si>
    <t>Montes Perez Alma Delia</t>
  </si>
  <si>
    <t>00245</t>
  </si>
  <si>
    <t>Rosales Meza Laura Fabiola</t>
  </si>
  <si>
    <t>00544</t>
  </si>
  <si>
    <t>Torres Gomez David</t>
  </si>
  <si>
    <t>00704</t>
  </si>
  <si>
    <t>Pezqueda Lopez Ana Isabel</t>
  </si>
  <si>
    <t>00708</t>
  </si>
  <si>
    <t>Santiago Rivera Leticia</t>
  </si>
  <si>
    <t>00899</t>
  </si>
  <si>
    <t>Meza Flores J. Cruz</t>
  </si>
  <si>
    <t>01235</t>
  </si>
  <si>
    <t>Torres Ruelas Juan Gerardo</t>
  </si>
  <si>
    <t>01270</t>
  </si>
  <si>
    <t>Hernandez Gonzalez Lila Alejandra</t>
  </si>
  <si>
    <t>01280</t>
  </si>
  <si>
    <t>Ahumada Avila Sandra Cecilia</t>
  </si>
  <si>
    <t>01290</t>
  </si>
  <si>
    <t>Barboza Rizo Yoana Yadira</t>
  </si>
  <si>
    <t>01410</t>
  </si>
  <si>
    <t>Romero Martinez  Olga Margarita</t>
  </si>
  <si>
    <t>01442</t>
  </si>
  <si>
    <t>Arquieta Badillo  Lizbeth Veronica</t>
  </si>
  <si>
    <t>01597</t>
  </si>
  <si>
    <t>Ruiz Aceves Berenice</t>
  </si>
  <si>
    <t>00086</t>
  </si>
  <si>
    <t>Sanchez Pinto Miriam Karina</t>
  </si>
  <si>
    <t>00259</t>
  </si>
  <si>
    <t>Hernandez Angeles Laura Leticia</t>
  </si>
  <si>
    <t>00285</t>
  </si>
  <si>
    <t>Lara Ortiz Alicia</t>
  </si>
  <si>
    <t>00361</t>
  </si>
  <si>
    <t>Delgadillo Ornelas Luz Margarita</t>
  </si>
  <si>
    <t>00417</t>
  </si>
  <si>
    <t>Barboza Delgadillo Angelica Liliana</t>
  </si>
  <si>
    <t>00426</t>
  </si>
  <si>
    <t>Ramos Diaz Alicia</t>
  </si>
  <si>
    <t>00501</t>
  </si>
  <si>
    <t>Mendez Bonifant Fernando De Jesus</t>
  </si>
  <si>
    <t>00706</t>
  </si>
  <si>
    <t>Mora Garcia Paul Alonso</t>
  </si>
  <si>
    <t>00754</t>
  </si>
  <si>
    <t>Herrera Segovia Monica Judith</t>
  </si>
  <si>
    <t>00812</t>
  </si>
  <si>
    <t>Hernandez Tavarez Ruben</t>
  </si>
  <si>
    <t>00813</t>
  </si>
  <si>
    <t>Rodriguez Badillo Maria De Lourdes</t>
  </si>
  <si>
    <t>00819</t>
  </si>
  <si>
    <t>Marin Rangel Maria Teresa</t>
  </si>
  <si>
    <t>00861</t>
  </si>
  <si>
    <t>Enriquez De La Rosa Janette Olivia</t>
  </si>
  <si>
    <t>00901</t>
  </si>
  <si>
    <t>Montes Guzman Alfredo</t>
  </si>
  <si>
    <t>00906</t>
  </si>
  <si>
    <t>Gamboa Piedra Adriana</t>
  </si>
  <si>
    <t>00985</t>
  </si>
  <si>
    <t>Galvan Valle Maria Luisa</t>
  </si>
  <si>
    <t>01027</t>
  </si>
  <si>
    <t>Ortega Torres Elda</t>
  </si>
  <si>
    <t>01030</t>
  </si>
  <si>
    <t>Cuautle Cruz Jose Ricardo</t>
  </si>
  <si>
    <t>01116</t>
  </si>
  <si>
    <t>Ortega Murillo Velma</t>
  </si>
  <si>
    <t>01194</t>
  </si>
  <si>
    <t>Muñoz Solis Joesselym Areli</t>
  </si>
  <si>
    <t>01201</t>
  </si>
  <si>
    <t>Curiel Ramos Maria Elena</t>
  </si>
  <si>
    <t>01240</t>
  </si>
  <si>
    <t>Barajas  De La Torre Luis Eduardo</t>
  </si>
  <si>
    <t>01351</t>
  </si>
  <si>
    <t>Campechano Ascencio Fatima Yalick</t>
  </si>
  <si>
    <t>01371</t>
  </si>
  <si>
    <t>Morales Aceves Cesar Alfonso</t>
  </si>
  <si>
    <t>01465</t>
  </si>
  <si>
    <t>Gonzalez Muñoz Arturo Javier</t>
  </si>
  <si>
    <t>01478</t>
  </si>
  <si>
    <t>Camacho Tabares Javier</t>
  </si>
  <si>
    <t>01495</t>
  </si>
  <si>
    <t>Ramos Garcia Maria Alejandra</t>
  </si>
  <si>
    <t>01505</t>
  </si>
  <si>
    <t>Dominguez  Garcia Yesica Liliana</t>
  </si>
  <si>
    <t>01514</t>
  </si>
  <si>
    <t>Cortes  Montes De Oca Edgar Leopoldo</t>
  </si>
  <si>
    <t>01539</t>
  </si>
  <si>
    <t>Zarate  Torres Jessica</t>
  </si>
  <si>
    <t>00110</t>
  </si>
  <si>
    <t>Campos Ortiz Guillermo</t>
  </si>
  <si>
    <t>00168</t>
  </si>
  <si>
    <t>Gonzalez Martinez Jose De Jesus</t>
  </si>
  <si>
    <t>00180</t>
  </si>
  <si>
    <t>Silva Barajas Alejandro</t>
  </si>
  <si>
    <t>00195</t>
  </si>
  <si>
    <t>Guardado Mendoza Jose Ma.</t>
  </si>
  <si>
    <t>00258</t>
  </si>
  <si>
    <t>Becerra Perez William Benito</t>
  </si>
  <si>
    <t>00279</t>
  </si>
  <si>
    <t>Sanchez Alcala Miguel</t>
  </si>
  <si>
    <t>00723</t>
  </si>
  <si>
    <t>Garcia Silva Maria Guadalupe</t>
  </si>
  <si>
    <t>00746</t>
  </si>
  <si>
    <t>Patiño Martinez Abel</t>
  </si>
  <si>
    <t>00876</t>
  </si>
  <si>
    <t>Giorge Chavez Teresa</t>
  </si>
  <si>
    <t>00911</t>
  </si>
  <si>
    <t>Teytud Orozco Jose De Jesus</t>
  </si>
  <si>
    <t>01066</t>
  </si>
  <si>
    <t>Ochoa Llamas Juan Carlos</t>
  </si>
  <si>
    <t>01113</t>
  </si>
  <si>
    <t>Cruz Lopez Juan Manuel</t>
  </si>
  <si>
    <t>01318</t>
  </si>
  <si>
    <t>Barajas  Cortes Francisco</t>
  </si>
  <si>
    <t>01411</t>
  </si>
  <si>
    <t>Ceballos Hinojosa Noel</t>
  </si>
  <si>
    <t>01513</t>
  </si>
  <si>
    <t>Ramirez Tello Rodriguez Beniel Gerardo</t>
  </si>
  <si>
    <t>01581</t>
  </si>
  <si>
    <t>Romero Garcia Leonardo</t>
  </si>
  <si>
    <t>00130</t>
  </si>
  <si>
    <t>Gonzales Iñiguez Sergio Arturo</t>
  </si>
  <si>
    <t>00136</t>
  </si>
  <si>
    <t>Romero Amaral Homero</t>
  </si>
  <si>
    <t>00176</t>
  </si>
  <si>
    <t>Flores Martinez Lidia Raquel</t>
  </si>
  <si>
    <t>00178</t>
  </si>
  <si>
    <t>Gonzalez Guzman Florencio</t>
  </si>
  <si>
    <t>00187</t>
  </si>
  <si>
    <t>Lopez Ibarra Monica</t>
  </si>
  <si>
    <t>00190</t>
  </si>
  <si>
    <t>Gonzalez Gonzalez Efrain</t>
  </si>
  <si>
    <t>00268</t>
  </si>
  <si>
    <t>Mayorga Perezgomez Jose Javier</t>
  </si>
  <si>
    <t>00269</t>
  </si>
  <si>
    <t>Carrillo Romero Fabiola Grethell</t>
  </si>
  <si>
    <t>00319</t>
  </si>
  <si>
    <t>Perez Navarrete Juan Jose</t>
  </si>
  <si>
    <t>00327</t>
  </si>
  <si>
    <t>Valencia Hernandez Ramiro</t>
  </si>
  <si>
    <t>00335</t>
  </si>
  <si>
    <t>Espinosa Contreras Felipe</t>
  </si>
  <si>
    <t>00367</t>
  </si>
  <si>
    <t>Santiago Hernandez Maria Del Carmen</t>
  </si>
  <si>
    <t>00383</t>
  </si>
  <si>
    <t>Mendoza Bernal Marcial</t>
  </si>
  <si>
    <t>00490</t>
  </si>
  <si>
    <t>Hernandez Garcia Sonia</t>
  </si>
  <si>
    <t>00509</t>
  </si>
  <si>
    <t>Herrera Gomez Irma Irene</t>
  </si>
  <si>
    <t>00511</t>
  </si>
  <si>
    <t>Venegas Bernal Saul</t>
  </si>
  <si>
    <t>00608</t>
  </si>
  <si>
    <t>Vidauri Joya Ana Gabriela</t>
  </si>
  <si>
    <t>00727</t>
  </si>
  <si>
    <t>Rosales Evangelista Luis Alberto</t>
  </si>
  <si>
    <t>00757</t>
  </si>
  <si>
    <t>Ortega Herrera Tomasa</t>
  </si>
  <si>
    <t>00858</t>
  </si>
  <si>
    <t>Cortes Gonzalez Maricela</t>
  </si>
  <si>
    <t>00869</t>
  </si>
  <si>
    <t>Venegas Rubio Luis Alberto</t>
  </si>
  <si>
    <t>00890</t>
  </si>
  <si>
    <t>Muñoz Navarro Sonia Erika</t>
  </si>
  <si>
    <t>01352</t>
  </si>
  <si>
    <t>Perez Malfavon Mariana Alejandra</t>
  </si>
  <si>
    <t>01400</t>
  </si>
  <si>
    <t>Espinosa Gomez Jose Ignacio</t>
  </si>
  <si>
    <t>01412</t>
  </si>
  <si>
    <t>Rodriguez Andrade Alma Elizabeth</t>
  </si>
  <si>
    <t>01517</t>
  </si>
  <si>
    <t>Robles Lozano Elba Jackeline</t>
  </si>
  <si>
    <t>01530</t>
  </si>
  <si>
    <t>Velasco Yerena Jose Juvencio</t>
  </si>
  <si>
    <t>01547</t>
  </si>
  <si>
    <t>Banderas Flores Priscilla Fernanda</t>
  </si>
  <si>
    <t>01566</t>
  </si>
  <si>
    <t>Rodriguez Dueñas Carolina</t>
  </si>
  <si>
    <t>01584</t>
  </si>
  <si>
    <t>Mayorga Lopez Monis Jose Javier</t>
  </si>
  <si>
    <t>00145</t>
  </si>
  <si>
    <t>Guerrero Cisneros Jose De Jesus</t>
  </si>
  <si>
    <t>00146</t>
  </si>
  <si>
    <t>Parga De La Cerda Martha Leticia</t>
  </si>
  <si>
    <t>00239</t>
  </si>
  <si>
    <t>Contreras Rodriguez Rubi Veronica Isabel</t>
  </si>
  <si>
    <t>00296</t>
  </si>
  <si>
    <t>Mares Ceballos Maria Del Socorro</t>
  </si>
  <si>
    <t>00297</t>
  </si>
  <si>
    <t>Rosas Medel Claudia Veronica</t>
  </si>
  <si>
    <t>00299</t>
  </si>
  <si>
    <t>Zarate Gonzalez Jessica Patricia</t>
  </si>
  <si>
    <t>00300</t>
  </si>
  <si>
    <t>Plata Rivera Sergio</t>
  </si>
  <si>
    <t>00302</t>
  </si>
  <si>
    <t>Ramos Aguilera Eduardo</t>
  </si>
  <si>
    <t>00376</t>
  </si>
  <si>
    <t>Sepulveda Luna Alma Leticia</t>
  </si>
  <si>
    <t>00447</t>
  </si>
  <si>
    <t>Rojas Ortiz María Gabriela</t>
  </si>
  <si>
    <t>00482</t>
  </si>
  <si>
    <t>Manzano Cuevas Jeannete</t>
  </si>
  <si>
    <t>00484</t>
  </si>
  <si>
    <t>Flores Avila Ricardo</t>
  </si>
  <si>
    <t>00494</t>
  </si>
  <si>
    <t>Gamboa Piedra Salvador Michel Eduardo</t>
  </si>
  <si>
    <t>00495</t>
  </si>
  <si>
    <t>Zamarripa Cruz Carlos</t>
  </si>
  <si>
    <t>00595</t>
  </si>
  <si>
    <t>Anton Diaz Maria De Lourdes</t>
  </si>
  <si>
    <t>00622</t>
  </si>
  <si>
    <t>Arce Barajas Nancy Efigenia</t>
  </si>
  <si>
    <t>00765</t>
  </si>
  <si>
    <t>Sánchez Grimaldo Karol De Jesús</t>
  </si>
  <si>
    <t>01337</t>
  </si>
  <si>
    <t>Sanchez Valdez Horacio</t>
  </si>
  <si>
    <t>01497</t>
  </si>
  <si>
    <t>Pulido Juarez Javier Eduardo</t>
  </si>
  <si>
    <t>01512</t>
  </si>
  <si>
    <t>Ramirez  Estrada Maria De Jesus</t>
  </si>
  <si>
    <t>01519</t>
  </si>
  <si>
    <t>Navarro Arana Victor Hugo</t>
  </si>
  <si>
    <t>01521</t>
  </si>
  <si>
    <t>Ocampo Ortega Jose Armando</t>
  </si>
  <si>
    <t>01551</t>
  </si>
  <si>
    <t>Gonzalez Zaragoza Edgar Arturo</t>
  </si>
  <si>
    <t>01558</t>
  </si>
  <si>
    <t>Ramos  Ortega Jose Mauricio</t>
  </si>
  <si>
    <t>00431</t>
  </si>
  <si>
    <t>Sanchez Romo Ricardo</t>
  </si>
  <si>
    <t>00432</t>
  </si>
  <si>
    <t>Montero Garcia Gloria</t>
  </si>
  <si>
    <t>00433</t>
  </si>
  <si>
    <t>Gonzalez Lozano Aurora Berenice</t>
  </si>
  <si>
    <t>00446</t>
  </si>
  <si>
    <t>Salazar Martinez Jesus</t>
  </si>
  <si>
    <t>00453</t>
  </si>
  <si>
    <t>Ballesteros Cerda J Jesus</t>
  </si>
  <si>
    <t>00499</t>
  </si>
  <si>
    <t>Navarrete Arambula Rafael</t>
  </si>
  <si>
    <t>00584</t>
  </si>
  <si>
    <t>Estrada Espinoza Maria Cristina</t>
  </si>
  <si>
    <t>00586</t>
  </si>
  <si>
    <t>Barboza Aviña Ilda Lorena</t>
  </si>
  <si>
    <t>00587</t>
  </si>
  <si>
    <t>Duran Aviña Selene</t>
  </si>
  <si>
    <t>00701</t>
  </si>
  <si>
    <t>Flores Molina Angela Gabriela</t>
  </si>
  <si>
    <t>00777</t>
  </si>
  <si>
    <t>Ramirez Pulido Antonio</t>
  </si>
  <si>
    <t>00814</t>
  </si>
  <si>
    <t>Lugo Ortega Susana</t>
  </si>
  <si>
    <t>00875</t>
  </si>
  <si>
    <t>Garcia Arevalo David</t>
  </si>
  <si>
    <t>00910</t>
  </si>
  <si>
    <t>Navarro Garcia Luis Alberto</t>
  </si>
  <si>
    <t>00992</t>
  </si>
  <si>
    <t>Ruiz Rivera Obed</t>
  </si>
  <si>
    <t>01319</t>
  </si>
  <si>
    <t>Ortega Melendez Juan</t>
  </si>
  <si>
    <t>01429</t>
  </si>
  <si>
    <t>Rodriguez Davila  Roberto</t>
  </si>
  <si>
    <t>01470</t>
  </si>
  <si>
    <t>Lopez Murillo Guillermo</t>
  </si>
  <si>
    <t>01540</t>
  </si>
  <si>
    <t>Vera Montero Edgar Manuel</t>
  </si>
  <si>
    <t>01567</t>
  </si>
  <si>
    <t>Rodriguez Ramirez Alejandra Berenice</t>
  </si>
  <si>
    <t>01589</t>
  </si>
  <si>
    <t>Ramirez Gonzalez Gabriela Araceli</t>
  </si>
  <si>
    <t>00127</t>
  </si>
  <si>
    <t>Cardenas Cornejo Felipe</t>
  </si>
  <si>
    <t>00589</t>
  </si>
  <si>
    <t>Velasco Leon Nadia Mariela</t>
  </si>
  <si>
    <t>00613</t>
  </si>
  <si>
    <t>Gonzalez Barrios Raul</t>
  </si>
  <si>
    <t>00615</t>
  </si>
  <si>
    <t>Guzman Vasquez Manuela Elizabeth</t>
  </si>
  <si>
    <t>00631</t>
  </si>
  <si>
    <t>Espinoza Castro Gabriel</t>
  </si>
  <si>
    <t>00638</t>
  </si>
  <si>
    <t>Marin Ortiz Marisol</t>
  </si>
  <si>
    <t>00735</t>
  </si>
  <si>
    <t>Diaz Morales Luis Ramon</t>
  </si>
  <si>
    <t>00740</t>
  </si>
  <si>
    <t>Villarruel Arana Celina</t>
  </si>
  <si>
    <t>00760</t>
  </si>
  <si>
    <t>Banderas Robles Ana Abigail</t>
  </si>
  <si>
    <t>00816</t>
  </si>
  <si>
    <t>Gonzalez Rodriguez  Maria Mireya</t>
  </si>
  <si>
    <t>00885</t>
  </si>
  <si>
    <t>Felix Blanco Yessica Patricia</t>
  </si>
  <si>
    <t>00893</t>
  </si>
  <si>
    <t>Cortes Alcaraz Patricia</t>
  </si>
  <si>
    <t>01032</t>
  </si>
  <si>
    <t>Casillas Romero Adriana</t>
  </si>
  <si>
    <t>01072</t>
  </si>
  <si>
    <t>Alcazar Guzman Irene</t>
  </si>
  <si>
    <t>01107</t>
  </si>
  <si>
    <t>Rosas Garcia  Luz Violeta</t>
  </si>
  <si>
    <t>01157</t>
  </si>
  <si>
    <t>Perez Lopez Juan Jose</t>
  </si>
  <si>
    <t>01196</t>
  </si>
  <si>
    <t>Zaragoza Guzman Maria Del Carmen</t>
  </si>
  <si>
    <t>01218</t>
  </si>
  <si>
    <t>Ramirez Delgado Maria Del Rosario</t>
  </si>
  <si>
    <t>01219</t>
  </si>
  <si>
    <t>Rochin  Cantu Xochitl</t>
  </si>
  <si>
    <t>01338</t>
  </si>
  <si>
    <t>Flores Ruiz Miguel</t>
  </si>
  <si>
    <t>01401</t>
  </si>
  <si>
    <t>Becerra Castañeda Salvador</t>
  </si>
  <si>
    <t>01413</t>
  </si>
  <si>
    <t>Hernandez Ramirez  Julio Cesar</t>
  </si>
  <si>
    <t>01452</t>
  </si>
  <si>
    <t>Maldonado Sanchez Ricardo</t>
  </si>
  <si>
    <t>01459</t>
  </si>
  <si>
    <t>Bastida Martinez Dante Daril</t>
  </si>
  <si>
    <t>01528</t>
  </si>
  <si>
    <t>Fonseca  Fuentes Ileana Rosana</t>
  </si>
  <si>
    <t>01568</t>
  </si>
  <si>
    <t>Medina Ornelas Monica Alejandra</t>
  </si>
  <si>
    <t>01578</t>
  </si>
  <si>
    <t>Gonzalez  Gaitan Juan Jesus</t>
  </si>
  <si>
    <t>01599</t>
  </si>
  <si>
    <t>Ramirez Ruelas Ricardo</t>
  </si>
  <si>
    <t>00045</t>
  </si>
  <si>
    <t>Pamplona Chew Hector Ricardo</t>
  </si>
  <si>
    <t>00275</t>
  </si>
  <si>
    <t>Jimenez Carranza Ana Maria</t>
  </si>
  <si>
    <t>00381</t>
  </si>
  <si>
    <t>Villalvazo Ascencion Martha Angelica</t>
  </si>
  <si>
    <t>00395</t>
  </si>
  <si>
    <t>Jarillo Castañeda Yanet</t>
  </si>
  <si>
    <t>00421</t>
  </si>
  <si>
    <t>Ramirez Gutierrez Claudia Eloisa</t>
  </si>
  <si>
    <t>00441</t>
  </si>
  <si>
    <t>Rodriguez Ramos Rigoberto</t>
  </si>
  <si>
    <t>00486</t>
  </si>
  <si>
    <t>Gonzalez Cortes Salvador Israel</t>
  </si>
  <si>
    <t>00530</t>
  </si>
  <si>
    <t>Muñoz Vazquez Maria Magdalena</t>
  </si>
  <si>
    <t>00604</t>
  </si>
  <si>
    <t>Garcia Aranda Luis Francisco</t>
  </si>
  <si>
    <t>00614</t>
  </si>
  <si>
    <t>Barajas Castillo Fernando</t>
  </si>
  <si>
    <t>00624</t>
  </si>
  <si>
    <t>Delgado Martinez Maria Esther</t>
  </si>
  <si>
    <t>00625</t>
  </si>
  <si>
    <t>Serrano Flores Fabian Jesus</t>
  </si>
  <si>
    <t>00675</t>
  </si>
  <si>
    <t>Tello Muñoz Jorge Humberto</t>
  </si>
  <si>
    <t>00676</t>
  </si>
  <si>
    <t>Mercado Castellanos Ma Guadalupe</t>
  </si>
  <si>
    <t>00702</t>
  </si>
  <si>
    <t>Vargas Hernandez Norma Patricia</t>
  </si>
  <si>
    <t>00759</t>
  </si>
  <si>
    <t>Razon Sanchez Nohemi Elizabeth</t>
  </si>
  <si>
    <t>00872</t>
  </si>
  <si>
    <t>Gonzalez Alvarez Jorge Alejandro</t>
  </si>
  <si>
    <t>01067</t>
  </si>
  <si>
    <t>Delgado Martinez Maria Guadalupe</t>
  </si>
  <si>
    <t>01089</t>
  </si>
  <si>
    <t>Nuño Victor John David</t>
  </si>
  <si>
    <t>01108</t>
  </si>
  <si>
    <t>Andrade Padilla Guadalupe</t>
  </si>
  <si>
    <t>01188</t>
  </si>
  <si>
    <t>Quezada Armenta Juan Manuel</t>
  </si>
  <si>
    <t>01204</t>
  </si>
  <si>
    <t>Garcia Moreno Garcia Angelica</t>
  </si>
  <si>
    <t>01208</t>
  </si>
  <si>
    <t>Barragan Rivera Alicia Liseth</t>
  </si>
  <si>
    <t>01253</t>
  </si>
  <si>
    <t>Ramirez Fonseca Hector Felipe</t>
  </si>
  <si>
    <t>01255</t>
  </si>
  <si>
    <t>Hernandez Sepulveda Sandra</t>
  </si>
  <si>
    <t>01261</t>
  </si>
  <si>
    <t>Zaragoza Carrillo Daniela Berenice</t>
  </si>
  <si>
    <t>01271</t>
  </si>
  <si>
    <t>Ochoa Flores Ruben</t>
  </si>
  <si>
    <t>01286</t>
  </si>
  <si>
    <t>Torres Garcia Luis Alberto</t>
  </si>
  <si>
    <t>01321</t>
  </si>
  <si>
    <t>Chavira Ruano Octavio</t>
  </si>
  <si>
    <t>01339</t>
  </si>
  <si>
    <t>Cuadras Loubet Victor Paul</t>
  </si>
  <si>
    <t>01402</t>
  </si>
  <si>
    <t>Salazar Briseño Brenda Alejandra</t>
  </si>
  <si>
    <t>01453</t>
  </si>
  <si>
    <t>Rojas Ramirez Hector</t>
  </si>
  <si>
    <t>01466</t>
  </si>
  <si>
    <t>Farias Uribe Vansi Joel</t>
  </si>
  <si>
    <t>01487</t>
  </si>
  <si>
    <t>De Niz Gonzalez Valeria Magdalena</t>
  </si>
  <si>
    <t>00023</t>
  </si>
  <si>
    <t>Gamboa Huerta Reyna Oralia</t>
  </si>
  <si>
    <t>00436</t>
  </si>
  <si>
    <t>Rodriguez Lopez Miguel Angel</t>
  </si>
  <si>
    <t>00448</t>
  </si>
  <si>
    <t>Ortiz  Jose Luis</t>
  </si>
  <si>
    <t>00582</t>
  </si>
  <si>
    <t>Velazquez Sandoval Ana Belle</t>
  </si>
  <si>
    <t>00591</t>
  </si>
  <si>
    <t>Cortes Fuentes Martha Angelica</t>
  </si>
  <si>
    <t>00640</t>
  </si>
  <si>
    <t>Ferrer Ruelas Claudia Gabriela</t>
  </si>
  <si>
    <t>00646</t>
  </si>
  <si>
    <t>Morales Gaeta Marco Antonio</t>
  </si>
  <si>
    <t>00654</t>
  </si>
  <si>
    <t>Vejar Sanchez Maria De Los Angeles</t>
  </si>
  <si>
    <t>00656</t>
  </si>
  <si>
    <t>Perez Morales Patricia</t>
  </si>
  <si>
    <t>00715</t>
  </si>
  <si>
    <t>Ojeda Estrada Maricruz</t>
  </si>
  <si>
    <t>00751</t>
  </si>
  <si>
    <t>Garcia Gonzalez Miguel</t>
  </si>
  <si>
    <t>00773</t>
  </si>
  <si>
    <t>Jimenez Mercado Miriam Edith</t>
  </si>
  <si>
    <t>00817</t>
  </si>
  <si>
    <t>Beltran Martinez Remigio</t>
  </si>
  <si>
    <t>00820</t>
  </si>
  <si>
    <t>Hernandez Arellano Adriana Lucia</t>
  </si>
  <si>
    <t>00821</t>
  </si>
  <si>
    <t>Ramirez Carranza Xochitl Alejandra</t>
  </si>
  <si>
    <t>00852</t>
  </si>
  <si>
    <t>Rios Diaz Alicia</t>
  </si>
  <si>
    <t>00873</t>
  </si>
  <si>
    <t>Rayas Mata Rafael</t>
  </si>
  <si>
    <t>00882</t>
  </si>
  <si>
    <t>Cardona Martinez Yesenia</t>
  </si>
  <si>
    <t>00975</t>
  </si>
  <si>
    <t>Valdez Bautista Edith Cecilia</t>
  </si>
  <si>
    <t>01124</t>
  </si>
  <si>
    <t>Flores Padilla Liliana Marisol</t>
  </si>
  <si>
    <t>01172</t>
  </si>
  <si>
    <t>Sahagun Hernandez  Paola Guadalupe</t>
  </si>
  <si>
    <t>01187</t>
  </si>
  <si>
    <t>Serratos Fernandez Monica</t>
  </si>
  <si>
    <t>01212</t>
  </si>
  <si>
    <t>Garcia Govea Tania Margarita</t>
  </si>
  <si>
    <t>01227</t>
  </si>
  <si>
    <t>Serrato Pasaye Angelica</t>
  </si>
  <si>
    <t>01267</t>
  </si>
  <si>
    <t>Robles Herrera Felipe</t>
  </si>
  <si>
    <t>01302</t>
  </si>
  <si>
    <t>Villalobos  Avalos Juan Carlos</t>
  </si>
  <si>
    <t>01327</t>
  </si>
  <si>
    <t>Yañez Bautista Alejandra</t>
  </si>
  <si>
    <t>01328</t>
  </si>
  <si>
    <t>Moreno Aguilar Joab</t>
  </si>
  <si>
    <t>01464</t>
  </si>
  <si>
    <t>Muñoz Trejo Fatima Guadalupe</t>
  </si>
  <si>
    <t>01525</t>
  </si>
  <si>
    <t>Ilustre Preciado Karen Priscila</t>
  </si>
  <si>
    <t>01580</t>
  </si>
  <si>
    <t>Juarez Martin Del Campo Miguel Andres</t>
  </si>
  <si>
    <t>00151</t>
  </si>
  <si>
    <t>Lopez Rocha Beatriz</t>
  </si>
  <si>
    <t>00274</t>
  </si>
  <si>
    <t>Mondragon Cuevas Claudia Cosette</t>
  </si>
  <si>
    <t>00422</t>
  </si>
  <si>
    <t>Corona Nuñez Ana Patricia</t>
  </si>
  <si>
    <t>00508</t>
  </si>
  <si>
    <t>Hernandez Perez Juan Pablo</t>
  </si>
  <si>
    <t>00607</t>
  </si>
  <si>
    <t>Lopez Gomez Beatriz</t>
  </si>
  <si>
    <t>00632</t>
  </si>
  <si>
    <t>Lara Plascencia Sonia Adriana Del Carmen</t>
  </si>
  <si>
    <t>00661</t>
  </si>
  <si>
    <t>Morales Contreras Federico</t>
  </si>
  <si>
    <t>00669</t>
  </si>
  <si>
    <t>Sandoval Lujano J Jesus</t>
  </si>
  <si>
    <t>00712</t>
  </si>
  <si>
    <t>Vallejo Valderrama Rocio Yolanda</t>
  </si>
  <si>
    <t>00719</t>
  </si>
  <si>
    <t>Garcia Casares Josefina</t>
  </si>
  <si>
    <t>00863</t>
  </si>
  <si>
    <t>Perez Sepulveda Hugo Candelario</t>
  </si>
  <si>
    <t>00971</t>
  </si>
  <si>
    <t>Figueroa Rocha Araceli</t>
  </si>
  <si>
    <t>01023</t>
  </si>
  <si>
    <t>Gonzalez Ortiz Joel</t>
  </si>
  <si>
    <t>01084</t>
  </si>
  <si>
    <t>Galvan Barron Luis Esteban</t>
  </si>
  <si>
    <t>01091</t>
  </si>
  <si>
    <t>Ponce Sanchez Juan Jose</t>
  </si>
  <si>
    <t>01203</t>
  </si>
  <si>
    <t>Arroyo Madrigal Juan Jose</t>
  </si>
  <si>
    <t>01209</t>
  </si>
  <si>
    <t>Lopez  Lucio Juan Carlos</t>
  </si>
  <si>
    <t>01262</t>
  </si>
  <si>
    <t>Zenteno Contreras Maria Yolanda Elizabeth</t>
  </si>
  <si>
    <t>01322</t>
  </si>
  <si>
    <t>Nuño Gomez Bertha Abigail</t>
  </si>
  <si>
    <t>01329</t>
  </si>
  <si>
    <t>Gonzalez  Hurtado Gabriela</t>
  </si>
  <si>
    <t>01333</t>
  </si>
  <si>
    <t>Velazquez Garcia Neftali</t>
  </si>
  <si>
    <t>01501</t>
  </si>
  <si>
    <t>Garcia Ramirez Fabiola</t>
  </si>
  <si>
    <t>01520</t>
  </si>
  <si>
    <t>Gonzalez Bautista Ma. Refugio</t>
  </si>
  <si>
    <t>01569</t>
  </si>
  <si>
    <t>Aparicio Dodero Zamara Daniela</t>
  </si>
  <si>
    <t>00149</t>
  </si>
  <si>
    <t>Rodriguez Lopez Johana Ivette</t>
  </si>
  <si>
    <t>00435</t>
  </si>
  <si>
    <t>Chavez Lopez Diana Berenice</t>
  </si>
  <si>
    <t>00926</t>
  </si>
  <si>
    <t>Castillo Sanchez Miguel</t>
  </si>
  <si>
    <t>00927</t>
  </si>
  <si>
    <t>Blanco Lopez Arnulfo</t>
  </si>
  <si>
    <t>00928</t>
  </si>
  <si>
    <t>Zuñiga Sepulveda Hilda Elisa</t>
  </si>
  <si>
    <t>00930</t>
  </si>
  <si>
    <t>Guevara Mendoza Alejandra</t>
  </si>
  <si>
    <t>00933</t>
  </si>
  <si>
    <t>Moreno Rosales Fernando Eloir</t>
  </si>
  <si>
    <t>00934</t>
  </si>
  <si>
    <t>Beltran Cisneros Jose Francisco</t>
  </si>
  <si>
    <t>00941</t>
  </si>
  <si>
    <t>Castillo Sanchez Victor Hugo</t>
  </si>
  <si>
    <t>01303</t>
  </si>
  <si>
    <t>Martinez  Campos Arturo</t>
  </si>
  <si>
    <t>01304</t>
  </si>
  <si>
    <t>Gonzalez Villanueva Martin</t>
  </si>
  <si>
    <t>01415</t>
  </si>
  <si>
    <t>Loza Alvarez Gabriela Isabel</t>
  </si>
  <si>
    <t>01477</t>
  </si>
  <si>
    <t>Lopez Gonzalez  Aquiles</t>
  </si>
  <si>
    <t>01500</t>
  </si>
  <si>
    <t>Lopez Gonzalez Alma Alicia</t>
  </si>
  <si>
    <t>01553</t>
  </si>
  <si>
    <t>Jaramillo Torres Erika Ivette</t>
  </si>
  <si>
    <t>01570</t>
  </si>
  <si>
    <t>Lugo Vazquez Nora Ivon</t>
  </si>
  <si>
    <t>00139</t>
  </si>
  <si>
    <t>Ramirez Ramirez Martha</t>
  </si>
  <si>
    <t>00194</t>
  </si>
  <si>
    <t>Plasencia Hernandez Beronica</t>
  </si>
  <si>
    <t>00276</t>
  </si>
  <si>
    <t>Valtierra Ramirez Carmen Jacqueline</t>
  </si>
  <si>
    <t>00673</t>
  </si>
  <si>
    <t>Alvarado Ramirez Jose De Jesus</t>
  </si>
  <si>
    <t>00828</t>
  </si>
  <si>
    <t>Chavarreti Sosa Zuleyka Minerva</t>
  </si>
  <si>
    <t>00860</t>
  </si>
  <si>
    <t>Ibarra Martinez Gladis Aidee</t>
  </si>
  <si>
    <t>00888</t>
  </si>
  <si>
    <t>Pedroza Mondragon Laura Josefina</t>
  </si>
  <si>
    <t>00935</t>
  </si>
  <si>
    <t>Nungaray Gutierrez Ma. Del Carmen</t>
  </si>
  <si>
    <t>00946</t>
  </si>
  <si>
    <t>Cortes Alcaraz Veronica</t>
  </si>
  <si>
    <t>00950</t>
  </si>
  <si>
    <t>Mendez Vazquez Miguel Angel</t>
  </si>
  <si>
    <t>00954</t>
  </si>
  <si>
    <t>Figueroa Segovia Jose Raul</t>
  </si>
  <si>
    <t>00982</t>
  </si>
  <si>
    <t>Lopez Ruiz Cecilia</t>
  </si>
  <si>
    <t>00986</t>
  </si>
  <si>
    <t>Novoa Briseño Monica Lizeth</t>
  </si>
  <si>
    <t>01189</t>
  </si>
  <si>
    <t>Casasola Chavez Ramon</t>
  </si>
  <si>
    <t>01213</t>
  </si>
  <si>
    <t>Perez Renovato Carlos Alberto</t>
  </si>
  <si>
    <t>01259</t>
  </si>
  <si>
    <t>Gomez Godina Jose Arturo</t>
  </si>
  <si>
    <t>01405</t>
  </si>
  <si>
    <t>Lopez Hernandez Jose De Jesus Trinidad</t>
  </si>
  <si>
    <t>01422</t>
  </si>
  <si>
    <t>Rios Gonzalez Jose Ruben</t>
  </si>
  <si>
    <t>01503</t>
  </si>
  <si>
    <t>Ahumada Hernandez Maria Erendida</t>
  </si>
  <si>
    <t>01508</t>
  </si>
  <si>
    <t>Sanchez Rodriguez Miriam</t>
  </si>
  <si>
    <t>01559</t>
  </si>
  <si>
    <t>Hernandez De La Torre Ruth Livier</t>
  </si>
  <si>
    <t>01571</t>
  </si>
  <si>
    <t>Ruvalcaba Martinez Eveling Guadalupe</t>
  </si>
  <si>
    <t>01598</t>
  </si>
  <si>
    <t>Leal Leon Leopoldo</t>
  </si>
  <si>
    <t>00097</t>
  </si>
  <si>
    <t>Macias Morales Hector Manuel</t>
  </si>
  <si>
    <t>00214</t>
  </si>
  <si>
    <t>Ramos Diaz Norma</t>
  </si>
  <si>
    <t>00418</t>
  </si>
  <si>
    <t>Hernandez Figueroa Edgard</t>
  </si>
  <si>
    <t>00606</t>
  </si>
  <si>
    <t>Garcia Feliciano Eva Maria</t>
  </si>
  <si>
    <t>00628</t>
  </si>
  <si>
    <t>Lopez Gonzalez Lizbeth Guadalupe</t>
  </si>
  <si>
    <t>00896</t>
  </si>
  <si>
    <t>Morales Martinez  Hugo Octavio</t>
  </si>
  <si>
    <t>00979</t>
  </si>
  <si>
    <t>Contreras Garcia Francisco Javier</t>
  </si>
  <si>
    <t>00980</t>
  </si>
  <si>
    <t>Quintero Riestra Maria Del Socorro</t>
  </si>
  <si>
    <t>00984</t>
  </si>
  <si>
    <t>Arechiga Vazquez Antonio</t>
  </si>
  <si>
    <t>00990</t>
  </si>
  <si>
    <t>Rodriguez Luevano J. Guadalupe</t>
  </si>
  <si>
    <t>01019</t>
  </si>
  <si>
    <t>Torres Nava Angeles Marisol</t>
  </si>
  <si>
    <t>01085</t>
  </si>
  <si>
    <t>Vera Montes Axel Jesus</t>
  </si>
  <si>
    <t>01090</t>
  </si>
  <si>
    <t>Guerrero Hernandez Luis Humberto</t>
  </si>
  <si>
    <t>01154</t>
  </si>
  <si>
    <t>Nuño Cruz Agustin</t>
  </si>
  <si>
    <t>01324</t>
  </si>
  <si>
    <t>Naranjo  Barajas  Maria De Jesus</t>
  </si>
  <si>
    <t>01389</t>
  </si>
  <si>
    <t>Sanchez Velasco  Liliana Dicnora</t>
  </si>
  <si>
    <t>01407</t>
  </si>
  <si>
    <t>Serna Lara Sandra Adriana</t>
  </si>
  <si>
    <t>01417</t>
  </si>
  <si>
    <t>Lugo Morales Victor Eugenio</t>
  </si>
  <si>
    <t>01491</t>
  </si>
  <si>
    <t>Cueva Pelayo Genesis Isamar</t>
  </si>
  <si>
    <t>01527</t>
  </si>
  <si>
    <t>Gloria Gonzalez  Rebeca</t>
  </si>
  <si>
    <t>01529</t>
  </si>
  <si>
    <t>Corona Perez Jose Oswaldo</t>
  </si>
  <si>
    <t>00052</t>
  </si>
  <si>
    <t>Lozano Sanchez Adriana</t>
  </si>
  <si>
    <t>00059</t>
  </si>
  <si>
    <t>Sandoval Rodriguez Maria Carmen</t>
  </si>
  <si>
    <t>00142</t>
  </si>
  <si>
    <t>Sanchez Gomez Carlos</t>
  </si>
  <si>
    <t>01033</t>
  </si>
  <si>
    <t>Souza Sanchez Ma. De Los Angeles</t>
  </si>
  <si>
    <t>01036</t>
  </si>
  <si>
    <t>Martinez Medina Jose Manuel</t>
  </si>
  <si>
    <t>01059</t>
  </si>
  <si>
    <t>Gomez Casales Rodolfo Andres</t>
  </si>
  <si>
    <t>01245</t>
  </si>
  <si>
    <t>Sanchez Sanchez Norma Yolanda</t>
  </si>
  <si>
    <t>01263</t>
  </si>
  <si>
    <t>Souza Sanchez Ma.francisca</t>
  </si>
  <si>
    <t>01416</t>
  </si>
  <si>
    <t>Lozano Sanchez Ana Bertha</t>
  </si>
  <si>
    <t>01433</t>
  </si>
  <si>
    <t>Ramirez Nuñez Lorena Noemi</t>
  </si>
  <si>
    <t>01579</t>
  </si>
  <si>
    <t>Hernandez Valdez Teresita De Jesus</t>
  </si>
  <si>
    <t>00066</t>
  </si>
  <si>
    <t>Nicio Vazquez Martha Patricia</t>
  </si>
  <si>
    <t>00650</t>
  </si>
  <si>
    <t>Mares Macedo Manuel</t>
  </si>
  <si>
    <t>00655</t>
  </si>
  <si>
    <t>Davila De La Torre Claudia</t>
  </si>
  <si>
    <t>01047</t>
  </si>
  <si>
    <t>Blanco De La Cruz Maria De Los Dolores</t>
  </si>
  <si>
    <t>01048</t>
  </si>
  <si>
    <t>Huerta Sandoval Carlos Antonio</t>
  </si>
  <si>
    <t>01049</t>
  </si>
  <si>
    <t>Martinez Aguilar Gamaliel</t>
  </si>
  <si>
    <t>01050</t>
  </si>
  <si>
    <t>Castillo Vergara Vicente Salomon</t>
  </si>
  <si>
    <t>01081</t>
  </si>
  <si>
    <t>Ojeda Estrada Maria Isabel</t>
  </si>
  <si>
    <t>01177</t>
  </si>
  <si>
    <t xml:space="preserve">Ocaranza Padilla Rosa Maria </t>
  </si>
  <si>
    <t>01185</t>
  </si>
  <si>
    <t>Santiago Rosales J. Santos</t>
  </si>
  <si>
    <t>01450</t>
  </si>
  <si>
    <t>Ruiz Ornelas David Adolfo</t>
  </si>
  <si>
    <t>01486</t>
  </si>
  <si>
    <t>Isaac Mejia Sarah Gabriela</t>
  </si>
  <si>
    <t>01534</t>
  </si>
  <si>
    <t>Magallanes Ramirez Dora Yaneth</t>
  </si>
  <si>
    <t>01541</t>
  </si>
  <si>
    <t>Campa Nicio Liliana Aglae</t>
  </si>
  <si>
    <t>01583</t>
  </si>
  <si>
    <t>Zermeño Carbajal Jose Gabriel</t>
  </si>
  <si>
    <t>00283</t>
  </si>
  <si>
    <t>Rincon Gonzalez Ricardo</t>
  </si>
  <si>
    <t>00444</t>
  </si>
  <si>
    <t>Amaral Efigenio Lauro Alejandro</t>
  </si>
  <si>
    <t>00493</t>
  </si>
  <si>
    <t>Murillo Gonzalez Humberto Emmanuel</t>
  </si>
  <si>
    <t>01041</t>
  </si>
  <si>
    <t>Mendiola Bautista Miriam Alejandra</t>
  </si>
  <si>
    <t>01051</t>
  </si>
  <si>
    <t>Gonzalez De La Cruz Rocio De La Luz</t>
  </si>
  <si>
    <t>01052</t>
  </si>
  <si>
    <t>De Dios Moran Edgar Omar</t>
  </si>
  <si>
    <t>01060</t>
  </si>
  <si>
    <t>Vazquez Mondragon Sergio Antonio</t>
  </si>
  <si>
    <t>01061</t>
  </si>
  <si>
    <t>Guitron Barajas Jose De Jesus</t>
  </si>
  <si>
    <t>01109</t>
  </si>
  <si>
    <t>Rodriguez Rangel Maricruz</t>
  </si>
  <si>
    <t>01123</t>
  </si>
  <si>
    <t>Sanchez Ruelas Miriam Elilea</t>
  </si>
  <si>
    <t>01214</t>
  </si>
  <si>
    <t>Medina  Rodriguez Moises</t>
  </si>
  <si>
    <t>01233</t>
  </si>
  <si>
    <t>Rivera Nuñez Raul</t>
  </si>
  <si>
    <t>01403</t>
  </si>
  <si>
    <t>Almejo  De La Cruz Cecilia</t>
  </si>
  <si>
    <t>01546</t>
  </si>
  <si>
    <t>Godinez Escamilla Susana</t>
  </si>
  <si>
    <t>01572</t>
  </si>
  <si>
    <t>Loera Guerrero Miguel Angel</t>
  </si>
  <si>
    <t>00401</t>
  </si>
  <si>
    <t>Cardenas Mendoza Altagracia</t>
  </si>
  <si>
    <t>00496</t>
  </si>
  <si>
    <t>Muñoz Morales Arquimides</t>
  </si>
  <si>
    <t>00524</t>
  </si>
  <si>
    <t>Langarica Hernandez Juan Francisco</t>
  </si>
  <si>
    <t>00855</t>
  </si>
  <si>
    <t>Marron Vazquez Francisco Javier</t>
  </si>
  <si>
    <t>01042</t>
  </si>
  <si>
    <t>Zarate Gonzalez Rosa Alicia</t>
  </si>
  <si>
    <t>01043</t>
  </si>
  <si>
    <t>Rodriguez Ramos Jose Luis</t>
  </si>
  <si>
    <t>01044</t>
  </si>
  <si>
    <t>Velasco Rodriguez Moises</t>
  </si>
  <si>
    <t>01045</t>
  </si>
  <si>
    <t>Perez Ledezma Laura Ivette</t>
  </si>
  <si>
    <t>01046</t>
  </si>
  <si>
    <t>Sanchez Rubio Everardo</t>
  </si>
  <si>
    <t>01073</t>
  </si>
  <si>
    <t>Lopez Rizo Araceli</t>
  </si>
  <si>
    <t>01314</t>
  </si>
  <si>
    <t>Galvan Martinez Francisco Antonio</t>
  </si>
  <si>
    <t>01504</t>
  </si>
  <si>
    <t>Ruiz Garcia Sandra Nayeli</t>
  </si>
  <si>
    <t>01507</t>
  </si>
  <si>
    <t>Rodriguez Blanco Mario Alberto</t>
  </si>
  <si>
    <t>01574</t>
  </si>
  <si>
    <t>Talavera Sepulveda Tania</t>
  </si>
  <si>
    <t>01582</t>
  </si>
  <si>
    <t>Valle  Leos Jean Carlos</t>
  </si>
  <si>
    <t>00836</t>
  </si>
  <si>
    <t>Ruiz Gutierrez Natalia Paulina</t>
  </si>
  <si>
    <t>00837</t>
  </si>
  <si>
    <t>Avalos Franco Laura Gabriela</t>
  </si>
  <si>
    <t>00915</t>
  </si>
  <si>
    <t>Ramos  Jacobo Jose Luis</t>
  </si>
  <si>
    <t>00938</t>
  </si>
  <si>
    <t>Romero Chavez Enrique</t>
  </si>
  <si>
    <t>00981</t>
  </si>
  <si>
    <t>Valerio Bernal Cesar Adrian</t>
  </si>
  <si>
    <t>00987</t>
  </si>
  <si>
    <t>Renteria Perez Yesika Paulina</t>
  </si>
  <si>
    <t>01057</t>
  </si>
  <si>
    <t>Gonzalez Zaragoza Sergio Eduardo</t>
  </si>
  <si>
    <t>01118</t>
  </si>
  <si>
    <t>Benavides  Esparza Christian Moises</t>
  </si>
  <si>
    <t>01119</t>
  </si>
  <si>
    <t>Ortiz Sotelo Jose</t>
  </si>
  <si>
    <t>01180</t>
  </si>
  <si>
    <t>Lopez Aguilar Beatriz</t>
  </si>
  <si>
    <t>01181</t>
  </si>
  <si>
    <t>Rodriguez Bonilla Sergio</t>
  </si>
  <si>
    <t>01287</t>
  </si>
  <si>
    <t>Alonzo Tabasco Freddy Azarel</t>
  </si>
  <si>
    <t>01293</t>
  </si>
  <si>
    <t>Alvarez  Romo Ricardo</t>
  </si>
  <si>
    <t>01294</t>
  </si>
  <si>
    <t>Hernandez Fuentes Ana</t>
  </si>
  <si>
    <t>01372</t>
  </si>
  <si>
    <t>Vadillo Fernandez Sulette Andrea</t>
  </si>
  <si>
    <t>01421</t>
  </si>
  <si>
    <t>Gonzalez Galindo Enrique</t>
  </si>
  <si>
    <t>01575</t>
  </si>
  <si>
    <t>Ruano Valdivia Veronica Elizabeth</t>
  </si>
  <si>
    <t>01602</t>
  </si>
  <si>
    <t>Flores Ramirez Nancy Paola</t>
  </si>
  <si>
    <t>Periodo 24 al 24 Quincenal Doc del 16/12/2016 al 31/12/2016</t>
  </si>
  <si>
    <t>Hora: 16:04:13:572</t>
  </si>
  <si>
    <t>Despensa</t>
  </si>
  <si>
    <t>HRS CBI_ZE2_Tec</t>
  </si>
  <si>
    <t>HRS CBI_ZE2_Pro</t>
  </si>
  <si>
    <t>HRS CBI_ZE3_Pro</t>
  </si>
  <si>
    <t>HRS CBI_ZE3_Tec</t>
  </si>
  <si>
    <t>HRS CBII_ZE3_Pro</t>
  </si>
  <si>
    <t>HRS CBII_ZE2_Pro</t>
  </si>
  <si>
    <t>HRS CBIII_ZE2_Pro</t>
  </si>
  <si>
    <t>Mat. Didactico CBI_ZE2_Tec</t>
  </si>
  <si>
    <t>Mat. Didactico CBI_ZE2_Pro</t>
  </si>
  <si>
    <t>Mat. Didactico CBI_ZE3_Pro</t>
  </si>
  <si>
    <t>Mat. Didactico CBI_ZE3_Tec</t>
  </si>
  <si>
    <t>Mat. Didactico CBII_ZE3_Pro</t>
  </si>
  <si>
    <t>Mat. Didactico CBII_ZE2_Pro</t>
  </si>
  <si>
    <t>Mat. Didactico CBIII_ZE2_Pro</t>
  </si>
  <si>
    <t>Retroactivo despensa</t>
  </si>
  <si>
    <t>Retroactivo material didactico</t>
  </si>
  <si>
    <t>HRS CBIII_ZE3 Pro</t>
  </si>
  <si>
    <t>Mat. Didactico CBIII_ZE3 Pro</t>
  </si>
  <si>
    <t>DESCUENTO Hrs.</t>
  </si>
  <si>
    <t>Días de descanso obligatorio</t>
  </si>
  <si>
    <t>Compensación x Actuación y Prod. ZEII</t>
  </si>
  <si>
    <t>HRS CBIV_ZE3_Pro</t>
  </si>
  <si>
    <t>Mat. Didactico CBIV_ZE3_Pro</t>
  </si>
  <si>
    <t>Ajuste HRS CBI_ZE2_Pro</t>
  </si>
  <si>
    <t>Ajuste HRS CBI_ZE3_Pro</t>
  </si>
  <si>
    <t>Ajuste HRS CBII_ZE2_Pro</t>
  </si>
  <si>
    <t>Ajuste HRS CBII_ZE3_Pro</t>
  </si>
  <si>
    <t>Ajuste HRS CBIII_ZE2_Pro</t>
  </si>
  <si>
    <t>Ajuste HRS CBIII_ZE3_Pro</t>
  </si>
  <si>
    <t>Compensación x Actuación y Prod. ZEIII</t>
  </si>
  <si>
    <t>Eficiencia en el trabajo CBI ZE2</t>
  </si>
  <si>
    <t>Eficiencia en el trabajo CBI ZE3</t>
  </si>
  <si>
    <t>Eficiencia en el trabajo CBII ZE2</t>
  </si>
  <si>
    <t>Eficiencia en el trabajo CBII ZE 3</t>
  </si>
  <si>
    <t>Eficiencia en el trabajo CBIII ZE2</t>
  </si>
  <si>
    <t>Eficiencia en el trabajo CBIII ZE 3</t>
  </si>
  <si>
    <t>Eficiencia en el trabajo CBIV ZE 3</t>
  </si>
  <si>
    <t>Eficiencia en el trabajo TECBI ZE2</t>
  </si>
  <si>
    <t>Ajuste HRS CBI_ZE2_TEC.</t>
  </si>
  <si>
    <t>Retroactivo de sueldo</t>
  </si>
  <si>
    <t>Eficiencia en el trabajo TECBI ZE3</t>
  </si>
  <si>
    <t>Incentivo K1T</t>
  </si>
  <si>
    <t>Subs al Empleo acreditado</t>
  </si>
  <si>
    <t>Subsidio al Empleo (sp)</t>
  </si>
  <si>
    <t>% Retroactivo de sueldo IPEJAL</t>
  </si>
  <si>
    <t>10031</t>
  </si>
  <si>
    <t>Romero Amaral Miguel</t>
  </si>
  <si>
    <t>10070</t>
  </si>
  <si>
    <t>Arreola Figueroa Jose Maria</t>
  </si>
  <si>
    <t>10538</t>
  </si>
  <si>
    <t>Rasura Madrigal Aurelio</t>
  </si>
  <si>
    <t>30141</t>
  </si>
  <si>
    <t>Rodriguez Joya Eutiquio</t>
  </si>
  <si>
    <t>30716</t>
  </si>
  <si>
    <t>Estrada Garcia Jorge</t>
  </si>
  <si>
    <t>10008</t>
  </si>
  <si>
    <t>Picazo Garcia Juan</t>
  </si>
  <si>
    <t>10011</t>
  </si>
  <si>
    <t>Castro Sedano Jorge Gabriel</t>
  </si>
  <si>
    <t>10027</t>
  </si>
  <si>
    <t>Ponce Sedano Hugo Antonio</t>
  </si>
  <si>
    <t>10067</t>
  </si>
  <si>
    <t>Santiago Arreola Candelario</t>
  </si>
  <si>
    <t>10700</t>
  </si>
  <si>
    <t>Topete Ventura Gustavo Alfonso</t>
  </si>
  <si>
    <t>10938</t>
  </si>
  <si>
    <t>Muñiz Camacho Edith</t>
  </si>
  <si>
    <t>30917</t>
  </si>
  <si>
    <t>Gonzalez Preciado Xochitl Lizette</t>
  </si>
  <si>
    <t>10009</t>
  </si>
  <si>
    <t>Caro Peña Abel</t>
  </si>
  <si>
    <t>10059</t>
  </si>
  <si>
    <t>Perez Lepe Guillermo</t>
  </si>
  <si>
    <t>10433</t>
  </si>
  <si>
    <t>Magaña Patiño Karina</t>
  </si>
  <si>
    <t>30882</t>
  </si>
  <si>
    <t>Peña Contreras Armando</t>
  </si>
  <si>
    <t>31002</t>
  </si>
  <si>
    <t>Guerra Serrano Martha</t>
  </si>
  <si>
    <t>31047</t>
  </si>
  <si>
    <t>Barboza Perez Natividad Margarita</t>
  </si>
  <si>
    <t>31460</t>
  </si>
  <si>
    <t>Cueva Mora Beatriz Dolores</t>
  </si>
  <si>
    <t>31496</t>
  </si>
  <si>
    <t>Vega  Victor Manuel</t>
  </si>
  <si>
    <t>31629</t>
  </si>
  <si>
    <t>Brambila Andrade Juan Antonio</t>
  </si>
  <si>
    <t>31878</t>
  </si>
  <si>
    <t>Lepe Adoño Daniela</t>
  </si>
  <si>
    <t>31930</t>
  </si>
  <si>
    <t>Perez Flores Hector Ivan</t>
  </si>
  <si>
    <t>10078</t>
  </si>
  <si>
    <t>Rosales Hernandez Mario</t>
  </si>
  <si>
    <t>20084</t>
  </si>
  <si>
    <t>Ortega Marquez Christian Ariell</t>
  </si>
  <si>
    <t>30472</t>
  </si>
  <si>
    <t>Barajas Mendez Ricardo</t>
  </si>
  <si>
    <t>31139</t>
  </si>
  <si>
    <t>Hernandez Mariscal Cristobal</t>
  </si>
  <si>
    <t>31539</t>
  </si>
  <si>
    <t>Peña Virgen Maria Margarita</t>
  </si>
  <si>
    <t>31576</t>
  </si>
  <si>
    <t>Guerrero Roque Katia Itzel</t>
  </si>
  <si>
    <t>31755</t>
  </si>
  <si>
    <t xml:space="preserve">Martinez Robledo Ismael </t>
  </si>
  <si>
    <t>31756</t>
  </si>
  <si>
    <t>Acevedo Bernal Bruno Fernando</t>
  </si>
  <si>
    <t>10082</t>
  </si>
  <si>
    <t>Quiles Larios Hugo Antonio</t>
  </si>
  <si>
    <t>10579</t>
  </si>
  <si>
    <t>Cardenas Villa Maria Isabel</t>
  </si>
  <si>
    <t>30493</t>
  </si>
  <si>
    <t>Reynoso Dueñas Guadalupe</t>
  </si>
  <si>
    <t>31534</t>
  </si>
  <si>
    <t>Llanos Almaraz Mauricio Israel</t>
  </si>
  <si>
    <t>31694</t>
  </si>
  <si>
    <t>Esteban Garcia Rosalio</t>
  </si>
  <si>
    <t>31757</t>
  </si>
  <si>
    <t>Garcia Rodriguez Francisco Javier</t>
  </si>
  <si>
    <t>31815</t>
  </si>
  <si>
    <t>Valdez Ramos Ramses Ivan</t>
  </si>
  <si>
    <t>31911</t>
  </si>
  <si>
    <t>Virgen Rodriguez Ana Gabriela</t>
  </si>
  <si>
    <t>10332</t>
  </si>
  <si>
    <t>Aguirre Lepe Rita Olga</t>
  </si>
  <si>
    <t>10726</t>
  </si>
  <si>
    <t>Castillon Lopez Maria Del Socorro</t>
  </si>
  <si>
    <t>30581</t>
  </si>
  <si>
    <t>Dueñas Cervantes Linyu Berenise</t>
  </si>
  <si>
    <t>31154</t>
  </si>
  <si>
    <t>Romero Curiel Miguel</t>
  </si>
  <si>
    <t>31246</t>
  </si>
  <si>
    <t>Chalita Velarde Jose Jacobo</t>
  </si>
  <si>
    <t>31369</t>
  </si>
  <si>
    <t>Chavez Alba Janeth</t>
  </si>
  <si>
    <t>10454</t>
  </si>
  <si>
    <t>Meza Nodal Rafael</t>
  </si>
  <si>
    <t>10455</t>
  </si>
  <si>
    <t>Peña Ceja Juan</t>
  </si>
  <si>
    <t>10580</t>
  </si>
  <si>
    <t>Castillo Sanchez Carlos Alberto</t>
  </si>
  <si>
    <t>30081</t>
  </si>
  <si>
    <t>Montes Cervantes Ignacio</t>
  </si>
  <si>
    <t>30863</t>
  </si>
  <si>
    <t>Castillo Ortega Guillermo</t>
  </si>
  <si>
    <t>30918</t>
  </si>
  <si>
    <t>Cortes Meza Oscar</t>
  </si>
  <si>
    <t>31914</t>
  </si>
  <si>
    <t>Aguilar Flores Leonides</t>
  </si>
  <si>
    <t>10458</t>
  </si>
  <si>
    <t>Morales Covarrubias Jose Luis</t>
  </si>
  <si>
    <t>10615</t>
  </si>
  <si>
    <t>Naranjo Vivian Albino</t>
  </si>
  <si>
    <t>10694</t>
  </si>
  <si>
    <t>Mendoza Garcia Francisco Javier</t>
  </si>
  <si>
    <t>10952</t>
  </si>
  <si>
    <t>Vargas Cisneros Eduardo</t>
  </si>
  <si>
    <t>20034</t>
  </si>
  <si>
    <t>Cernas Molina Edgar Rafael</t>
  </si>
  <si>
    <t>30647</t>
  </si>
  <si>
    <t>Delgadillo Gomez Janh Carlos</t>
  </si>
  <si>
    <t>30847</t>
  </si>
  <si>
    <t>Lopez Olmedo Ana Rosio</t>
  </si>
  <si>
    <t>31073</t>
  </si>
  <si>
    <t>Delgadillo Gomez Edith</t>
  </si>
  <si>
    <t>31332</t>
  </si>
  <si>
    <t>Avila Casillas Jose Eduardo</t>
  </si>
  <si>
    <t>30926</t>
  </si>
  <si>
    <t>Vargas Meza Carlos</t>
  </si>
  <si>
    <t>31007</t>
  </si>
  <si>
    <t>Reynoso Virgen Uriel</t>
  </si>
  <si>
    <t>31221</t>
  </si>
  <si>
    <t>Delgado Zepeda Nadya</t>
  </si>
  <si>
    <t>31927</t>
  </si>
  <si>
    <t>Gonzalez Bernal Adriana Margarita</t>
  </si>
  <si>
    <t>10770</t>
  </si>
  <si>
    <t>Hernandez Davila Elizabeth</t>
  </si>
  <si>
    <t>30583</t>
  </si>
  <si>
    <t>Lopez Gutierrez Mariela</t>
  </si>
  <si>
    <t>31762</t>
  </si>
  <si>
    <t>Diaz  Jauregui Clariza Elizabeth</t>
  </si>
  <si>
    <t>31763</t>
  </si>
  <si>
    <t>Moreno Gonzalez Oscar Ernesto</t>
  </si>
  <si>
    <t>31764</t>
  </si>
  <si>
    <t xml:space="preserve">Castillon Llamas Jessica Karina </t>
  </si>
  <si>
    <t>31831</t>
  </si>
  <si>
    <t>Castillo Flores Oscar Mizael</t>
  </si>
  <si>
    <t>30696</t>
  </si>
  <si>
    <t>Estrada Negrete Jose Raymundo</t>
  </si>
  <si>
    <t>31003</t>
  </si>
  <si>
    <t>Villegas Murillo Marisol</t>
  </si>
  <si>
    <t>31057</t>
  </si>
  <si>
    <t>Gonzalez Arteaga Maria De Jesus</t>
  </si>
  <si>
    <t>31110</t>
  </si>
  <si>
    <t>Luna Pallares Luz Elena</t>
  </si>
  <si>
    <t>31384</t>
  </si>
  <si>
    <t>Duque Del Angel Ricardo</t>
  </si>
  <si>
    <t>31932</t>
  </si>
  <si>
    <t>Godina Castañeda Luis Daniel</t>
  </si>
  <si>
    <t>10496</t>
  </si>
  <si>
    <t>Betancourt Pacheco Adriana</t>
  </si>
  <si>
    <t>10671</t>
  </si>
  <si>
    <t>Amaya Loera Alfonso</t>
  </si>
  <si>
    <t>10784</t>
  </si>
  <si>
    <t>Carvajal Barrios Alonso</t>
  </si>
  <si>
    <t>10785</t>
  </si>
  <si>
    <t>Cruz Robles Juan Antonio</t>
  </si>
  <si>
    <t>30136</t>
  </si>
  <si>
    <t>Najar Vela Ma Guadalupe Eugenia</t>
  </si>
  <si>
    <t>31019</t>
  </si>
  <si>
    <t>Arellano Martinez Ignacio</t>
  </si>
  <si>
    <t>10618</t>
  </si>
  <si>
    <t>Robles Topete Maria Lina</t>
  </si>
  <si>
    <t>10873</t>
  </si>
  <si>
    <t>Gomez Gallegos Luis Domingo</t>
  </si>
  <si>
    <t>10887</t>
  </si>
  <si>
    <t>Uribe Villegas Gustavo</t>
  </si>
  <si>
    <t>10905</t>
  </si>
  <si>
    <t>Espericueta Medina Julian</t>
  </si>
  <si>
    <t>30864</t>
  </si>
  <si>
    <t>Ortega Martinez Luis</t>
  </si>
  <si>
    <t>10625</t>
  </si>
  <si>
    <t>Lopez Zamora Noe Quetzalcoatl</t>
  </si>
  <si>
    <t>10627</t>
  </si>
  <si>
    <t>Perez Arias Mauricio</t>
  </si>
  <si>
    <t>30015</t>
  </si>
  <si>
    <t>Quintanilla Moreno Fabian</t>
  </si>
  <si>
    <t>30519</t>
  </si>
  <si>
    <t>Sandoval Rodriguez Alfredo</t>
  </si>
  <si>
    <t>30523</t>
  </si>
  <si>
    <t>Baez Hernandez Ma. Rosario</t>
  </si>
  <si>
    <t>30628</t>
  </si>
  <si>
    <t>Gonzalez Rodriguez Gilberto</t>
  </si>
  <si>
    <t>31248</t>
  </si>
  <si>
    <t>Flores Estrada Oscar Armando</t>
  </si>
  <si>
    <t>31371</t>
  </si>
  <si>
    <t>Macias Rodriguez Perla Ivonne</t>
  </si>
  <si>
    <t>31766</t>
  </si>
  <si>
    <t>Marmolejo Amaya Alfredo</t>
  </si>
  <si>
    <t>31768</t>
  </si>
  <si>
    <t>Romero Martinez Elvia Aracely</t>
  </si>
  <si>
    <t>31769</t>
  </si>
  <si>
    <t xml:space="preserve">Marquez Rodriguez Ma. Del Carmen </t>
  </si>
  <si>
    <t>31770</t>
  </si>
  <si>
    <t>Diaz De Leon Marquez  Salvador</t>
  </si>
  <si>
    <t>31787</t>
  </si>
  <si>
    <t xml:space="preserve">Sanchez Herrera Karla Veronica </t>
  </si>
  <si>
    <t>31807</t>
  </si>
  <si>
    <t>Cura Juarez Nestor Gerardo</t>
  </si>
  <si>
    <t>10635</t>
  </si>
  <si>
    <t>Sanchez Ramirez Jose Juan</t>
  </si>
  <si>
    <t>30175</t>
  </si>
  <si>
    <t>Perez Cervantes Aracely</t>
  </si>
  <si>
    <t>31521</t>
  </si>
  <si>
    <t>Martinez Cortez Eric</t>
  </si>
  <si>
    <t>31522</t>
  </si>
  <si>
    <t>Gutierrez Contreras Hugo Alfonso</t>
  </si>
  <si>
    <t>31523</t>
  </si>
  <si>
    <t>Orozco Espinosa Pamela</t>
  </si>
  <si>
    <t>31681</t>
  </si>
  <si>
    <t>Macias Gamez Margarita</t>
  </si>
  <si>
    <t>31771</t>
  </si>
  <si>
    <t>Lopez Gallardo Lilia Sofia</t>
  </si>
  <si>
    <t>31772</t>
  </si>
  <si>
    <t xml:space="preserve">Esparza Padilla Ma. Del Carmen </t>
  </si>
  <si>
    <t>31773</t>
  </si>
  <si>
    <t>Castañeda Garcia Uriel Alberto</t>
  </si>
  <si>
    <t>31909</t>
  </si>
  <si>
    <t>Lopez Alba Victor Manuel</t>
  </si>
  <si>
    <t>10836</t>
  </si>
  <si>
    <t>Carrillo Gonzalez Guillermo</t>
  </si>
  <si>
    <t>20045</t>
  </si>
  <si>
    <t>Bañuelos De La Cruz Filiberto</t>
  </si>
  <si>
    <t>31191</t>
  </si>
  <si>
    <t>Bautista Sanchez Saul</t>
  </si>
  <si>
    <t>31216</t>
  </si>
  <si>
    <t>Hernandez Montes Juan Miguel</t>
  </si>
  <si>
    <t>31388</t>
  </si>
  <si>
    <t>Salvador Diaz Sonia</t>
  </si>
  <si>
    <t>31610</t>
  </si>
  <si>
    <t>Bautista Muñoz Oscar</t>
  </si>
  <si>
    <t>31668</t>
  </si>
  <si>
    <t>Lara Renteria Rosa Luz</t>
  </si>
  <si>
    <t>31906</t>
  </si>
  <si>
    <t>Chino Carrillo Blanca Alicia</t>
  </si>
  <si>
    <t>31907</t>
  </si>
  <si>
    <t>Chavez Hernandez Jose Angel</t>
  </si>
  <si>
    <t>31913</t>
  </si>
  <si>
    <t>Lopez Sanchez Carlos Alberto</t>
  </si>
  <si>
    <t>10852</t>
  </si>
  <si>
    <t>Avalos Tello  Maria Victoria</t>
  </si>
  <si>
    <t>10898</t>
  </si>
  <si>
    <t>Alba Barrios Edgar Francisco</t>
  </si>
  <si>
    <t>10899</t>
  </si>
  <si>
    <t>Perez Vera Gabriel</t>
  </si>
  <si>
    <t>30017</t>
  </si>
  <si>
    <t>Miramontes Nuño Raul</t>
  </si>
  <si>
    <t>30104</t>
  </si>
  <si>
    <t>Salgado Martinez Ana Gabriela</t>
  </si>
  <si>
    <t>30204</t>
  </si>
  <si>
    <t>Gonzalez Villanueva Maria Consepcion</t>
  </si>
  <si>
    <t>30465</t>
  </si>
  <si>
    <t>Mendoza Torres Marco Antonio</t>
  </si>
  <si>
    <t>30885</t>
  </si>
  <si>
    <t>Rios Raya Maria Martha</t>
  </si>
  <si>
    <t>30895</t>
  </si>
  <si>
    <t>Muñoz Becerra Lilia Haydee</t>
  </si>
  <si>
    <t>10838</t>
  </si>
  <si>
    <t>Mata Aguilar Juan Carlos</t>
  </si>
  <si>
    <t>10839</t>
  </si>
  <si>
    <t>Velazquez Alvarez Andrea</t>
  </si>
  <si>
    <t>10841</t>
  </si>
  <si>
    <t>Cisneros Duran Ramiro</t>
  </si>
  <si>
    <t>10842</t>
  </si>
  <si>
    <t>Amador Amador Eduardo</t>
  </si>
  <si>
    <t>10946</t>
  </si>
  <si>
    <t>Rivas Rodriguez Omar</t>
  </si>
  <si>
    <t>30263</t>
  </si>
  <si>
    <t>Castillo Olvera Dora Imelda</t>
  </si>
  <si>
    <t>31808</t>
  </si>
  <si>
    <t>Curiel Grajeda Heriberto</t>
  </si>
  <si>
    <t>10823</t>
  </si>
  <si>
    <t>Gonzalez Lopez Abelardo</t>
  </si>
  <si>
    <t>10844</t>
  </si>
  <si>
    <t>Fletes Rosas Anastacio</t>
  </si>
  <si>
    <t>10848</t>
  </si>
  <si>
    <t>Gonzalez X Mireya Guadalupe</t>
  </si>
  <si>
    <t>10957</t>
  </si>
  <si>
    <t>Guerra Sandoval Ricardo</t>
  </si>
  <si>
    <t>30109</t>
  </si>
  <si>
    <t>Zepeda Quintero Rebeca</t>
  </si>
  <si>
    <t>30217</t>
  </si>
  <si>
    <t>Palacios Ceballos Lizetth Nathalie</t>
  </si>
  <si>
    <t>30218</t>
  </si>
  <si>
    <t>Aguirre Curiel Ana Paulina</t>
  </si>
  <si>
    <t>30638</t>
  </si>
  <si>
    <t>Ruiz Ortiz Maria Guadalupe</t>
  </si>
  <si>
    <t>31159</t>
  </si>
  <si>
    <t>Becerra Camacho Emilia</t>
  </si>
  <si>
    <t>10860</t>
  </si>
  <si>
    <t>Hernandez Rivera Ana Maria</t>
  </si>
  <si>
    <t>10947</t>
  </si>
  <si>
    <t>Bernal Buenrostro Maria Guadalupe</t>
  </si>
  <si>
    <t>30265</t>
  </si>
  <si>
    <t>Magallon Cardenas Jose Guadalupe</t>
  </si>
  <si>
    <t>30843</t>
  </si>
  <si>
    <t>Magallon Cardenas Maria De Jesus</t>
  </si>
  <si>
    <t>30866</t>
  </si>
  <si>
    <t>Simon Martinez Jose Guadalupe</t>
  </si>
  <si>
    <t>30932</t>
  </si>
  <si>
    <t>Basulto Hernandez Lourdes Patricia</t>
  </si>
  <si>
    <t>30942</t>
  </si>
  <si>
    <t>Zuñiga Vargas Francisco Javier</t>
  </si>
  <si>
    <t>31160</t>
  </si>
  <si>
    <t>Rodriguez Echeverria Miguel Angel</t>
  </si>
  <si>
    <t>31200</t>
  </si>
  <si>
    <t>Gonzalez Rivera Paulina</t>
  </si>
  <si>
    <t>10863</t>
  </si>
  <si>
    <t>Cuellar Marquez Alejandra</t>
  </si>
  <si>
    <t>10872</t>
  </si>
  <si>
    <t>Hernandez Mejia Ramon</t>
  </si>
  <si>
    <t>10948</t>
  </si>
  <si>
    <t>Yañez Fabian Selene Georgina</t>
  </si>
  <si>
    <t>30113</t>
  </si>
  <si>
    <t>Villalobos Frias Wendy Rocio</t>
  </si>
  <si>
    <t>30206</t>
  </si>
  <si>
    <t>Ponce Aranda Uriel</t>
  </si>
  <si>
    <t>30320</t>
  </si>
  <si>
    <t>Macias Hernandez Jose Raul</t>
  </si>
  <si>
    <t>30330</t>
  </si>
  <si>
    <t>Flores Lopez Jose Luis</t>
  </si>
  <si>
    <t>30504</t>
  </si>
  <si>
    <t>Sandoval Sanchez Juan Jose</t>
  </si>
  <si>
    <t>31489</t>
  </si>
  <si>
    <t>Lujan Sosa Martin</t>
  </si>
  <si>
    <t>31775</t>
  </si>
  <si>
    <t xml:space="preserve">Peña Muñoz Xochitl Yesenia </t>
  </si>
  <si>
    <t>31776</t>
  </si>
  <si>
    <t>Esparza Reyes Francisco Javier</t>
  </si>
  <si>
    <t>31778</t>
  </si>
  <si>
    <t>Escobar Romero Nancy Berenice</t>
  </si>
  <si>
    <t>31779</t>
  </si>
  <si>
    <t xml:space="preserve">Cedillo Jimenez Maricela </t>
  </si>
  <si>
    <t>31836</t>
  </si>
  <si>
    <t>Garcia Luna Vicente Paul</t>
  </si>
  <si>
    <t>31862</t>
  </si>
  <si>
    <t>Frausto Cabrera Elizabeth</t>
  </si>
  <si>
    <t>31895</t>
  </si>
  <si>
    <t>Guerra Cedillo Adrian</t>
  </si>
  <si>
    <t>31926</t>
  </si>
  <si>
    <t>Jaramillo Ramos Ricardo De Jesus</t>
  </si>
  <si>
    <t>31945</t>
  </si>
  <si>
    <t>Hernandez Gutierrez Ruben</t>
  </si>
  <si>
    <t>10854</t>
  </si>
  <si>
    <t>Guerrero Bermudez Jazmin Judith</t>
  </si>
  <si>
    <t>10855</t>
  </si>
  <si>
    <t>Zamudio Valdovinos Jose Raul</t>
  </si>
  <si>
    <t>10856</t>
  </si>
  <si>
    <t>Siordia Gutierrez Juan Ramon</t>
  </si>
  <si>
    <t>10857</t>
  </si>
  <si>
    <t>Diaz Canchola Blanca Estela</t>
  </si>
  <si>
    <t>10883</t>
  </si>
  <si>
    <t>Buendia Saldaña Nadia Araceli</t>
  </si>
  <si>
    <t>10885</t>
  </si>
  <si>
    <t>Gomez Martinez Maria Elena</t>
  </si>
  <si>
    <t>10918</t>
  </si>
  <si>
    <t>Ramon Arribeño Maria Yaneth</t>
  </si>
  <si>
    <t>30021</t>
  </si>
  <si>
    <t>Romero Comparan Jorge Andres</t>
  </si>
  <si>
    <t>30201</t>
  </si>
  <si>
    <t>Navarrete Arambula Isaac</t>
  </si>
  <si>
    <t>30202</t>
  </si>
  <si>
    <t>Becerra Avena Martin</t>
  </si>
  <si>
    <t>30203</t>
  </si>
  <si>
    <t>Zaragoza Moreno Marco Antonio</t>
  </si>
  <si>
    <t>30603</t>
  </si>
  <si>
    <t>Cisneros Colin Carlos Roman</t>
  </si>
  <si>
    <t>31149</t>
  </si>
  <si>
    <t>Melgoza Calderon Irma</t>
  </si>
  <si>
    <t>31320</t>
  </si>
  <si>
    <t>Macias Rojas Yesenia</t>
  </si>
  <si>
    <t>31321</t>
  </si>
  <si>
    <t>Magaña  Eduardo</t>
  </si>
  <si>
    <t>31382</t>
  </si>
  <si>
    <t>Rangel Cordoba Monica Maritza</t>
  </si>
  <si>
    <t>31383</t>
  </si>
  <si>
    <t>Macias Rojas Maria Guadalupe</t>
  </si>
  <si>
    <t>31587</t>
  </si>
  <si>
    <t>Lopez Garcia Eva</t>
  </si>
  <si>
    <t>31879</t>
  </si>
  <si>
    <t>Zamudio Gaeta Jonathan Raul</t>
  </si>
  <si>
    <t>30054</t>
  </si>
  <si>
    <t>Camarena Garcia Alonso</t>
  </si>
  <si>
    <t>30402</t>
  </si>
  <si>
    <t>Flores Villagrana Laura Patricia</t>
  </si>
  <si>
    <t>30443</t>
  </si>
  <si>
    <t>Vazquez Garcia Omar Eduardo</t>
  </si>
  <si>
    <t>30463</t>
  </si>
  <si>
    <t>Camarena Sanchez Viviana</t>
  </si>
  <si>
    <t>30654</t>
  </si>
  <si>
    <t>Camarena Castañeda Maritza</t>
  </si>
  <si>
    <t>31361</t>
  </si>
  <si>
    <t>Loza Aguilar Maria Isabel</t>
  </si>
  <si>
    <t>31912</t>
  </si>
  <si>
    <t>Canchola Perez Alonso</t>
  </si>
  <si>
    <t>30090</t>
  </si>
  <si>
    <t>Barron Mejia Paula Del Carmen</t>
  </si>
  <si>
    <t>30170</t>
  </si>
  <si>
    <t>Ochoa Morales Eduardo</t>
  </si>
  <si>
    <t>30220</t>
  </si>
  <si>
    <t>Cabrera Lopez Maurilio</t>
  </si>
  <si>
    <t>30896</t>
  </si>
  <si>
    <t>Ochoa Morales Ernesto</t>
  </si>
  <si>
    <t>31179</t>
  </si>
  <si>
    <t>Madrigal Contreras Humberto</t>
  </si>
  <si>
    <t>31511</t>
  </si>
  <si>
    <t>Perez Galaviz Juan Ramon</t>
  </si>
  <si>
    <t>31596</t>
  </si>
  <si>
    <t>Gutierrez Tafolla Sergio Fabian</t>
  </si>
  <si>
    <t>31609</t>
  </si>
  <si>
    <t>Sanchez Zepeda Alondra</t>
  </si>
  <si>
    <t>30018</t>
  </si>
  <si>
    <t>Herrera Perez Efrain</t>
  </si>
  <si>
    <t>30051</t>
  </si>
  <si>
    <t>Yañez Rubio Oscar</t>
  </si>
  <si>
    <t>30169</t>
  </si>
  <si>
    <t>Renteria Rodriguez Ruth Selene</t>
  </si>
  <si>
    <t>30351</t>
  </si>
  <si>
    <t>Hernandez Meza Beatriz Del Carmen</t>
  </si>
  <si>
    <t>31346</t>
  </si>
  <si>
    <t>Rosas Guzman Felipe David</t>
  </si>
  <si>
    <t>31571</t>
  </si>
  <si>
    <t>Bueno Peña Araldi Guadalupe</t>
  </si>
  <si>
    <t>31937</t>
  </si>
  <si>
    <t>Hermosillo Corona Manuel Che</t>
  </si>
  <si>
    <t>30073</t>
  </si>
  <si>
    <t>Ruiz Reyes Arturo</t>
  </si>
  <si>
    <t>30272</t>
  </si>
  <si>
    <t>Perez Carvajal Edgar Manuel</t>
  </si>
  <si>
    <t>30902</t>
  </si>
  <si>
    <t>Garcia Flores Jorge Luis</t>
  </si>
  <si>
    <t>31781</t>
  </si>
  <si>
    <t>Tamayo  Rodriguez Roberto Ramses</t>
  </si>
  <si>
    <t>31782</t>
  </si>
  <si>
    <t>Vergara Rodriguez Gloria Marina</t>
  </si>
  <si>
    <t>31939</t>
  </si>
  <si>
    <t>Bañuelos Avila Jose Emilio</t>
  </si>
  <si>
    <t>30315</t>
  </si>
  <si>
    <t>Ramirez Mota Heric Fabian</t>
  </si>
  <si>
    <t>30333</t>
  </si>
  <si>
    <t>Valdez Frias Alvaro</t>
  </si>
  <si>
    <t>30430</t>
  </si>
  <si>
    <t>Olmos Flores Graciela</t>
  </si>
  <si>
    <t>30559</t>
  </si>
  <si>
    <t>Bermejo Quezada Daniel</t>
  </si>
  <si>
    <t>31062</t>
  </si>
  <si>
    <t>Hernandez Lopez Rene</t>
  </si>
  <si>
    <t>31228</t>
  </si>
  <si>
    <t>Sandoval Alcala Veronica</t>
  </si>
  <si>
    <t>31324</t>
  </si>
  <si>
    <t>Gonzalez Lopez Erik Fabian</t>
  </si>
  <si>
    <t>31351</t>
  </si>
  <si>
    <t>Avila Pereda Rebeca</t>
  </si>
  <si>
    <t>31374</t>
  </si>
  <si>
    <t>Gonzalez Gonzalez Luis Gerardo</t>
  </si>
  <si>
    <t>31472</t>
  </si>
  <si>
    <t>Navarro Del Angel Demetrio</t>
  </si>
  <si>
    <t>31500</t>
  </si>
  <si>
    <t>Cruz Aguilera Ana Elizabeth</t>
  </si>
  <si>
    <t>30083</t>
  </si>
  <si>
    <t>Herrera Martinez Miguel Angel</t>
  </si>
  <si>
    <t>30085</t>
  </si>
  <si>
    <t>Macedo Gonzalez Luis Alberto</t>
  </si>
  <si>
    <t>30335</t>
  </si>
  <si>
    <t>Ramirez Lopez Anselmo Salomon</t>
  </si>
  <si>
    <t>30371</t>
  </si>
  <si>
    <t>Garcia Valladares Ana Carmina</t>
  </si>
  <si>
    <t>30376</t>
  </si>
  <si>
    <t>Llerenas Delgado Julio</t>
  </si>
  <si>
    <t>30682</t>
  </si>
  <si>
    <t>Diaz Andrade Jose Ignacio</t>
  </si>
  <si>
    <t>31128</t>
  </si>
  <si>
    <t>Gallegos Rodriguez Yesenia</t>
  </si>
  <si>
    <t>31680</t>
  </si>
  <si>
    <t>Mendoza Garcia Ismael</t>
  </si>
  <si>
    <t>31686</t>
  </si>
  <si>
    <t>Cortes Barrera Karla</t>
  </si>
  <si>
    <t>30042</t>
  </si>
  <si>
    <t>Garcia Calvillo Alvaro</t>
  </si>
  <si>
    <t>30079</t>
  </si>
  <si>
    <t>Ruvalcaba Martinez Zenaida</t>
  </si>
  <si>
    <t>30137</t>
  </si>
  <si>
    <t>Martinez Valles Jose Abel</t>
  </si>
  <si>
    <t>30213</t>
  </si>
  <si>
    <t>Gomez Flores Joaquin</t>
  </si>
  <si>
    <t>30544</t>
  </si>
  <si>
    <t>Escobedo Ruvalcaba Martin</t>
  </si>
  <si>
    <t>31141</t>
  </si>
  <si>
    <t>Escobedo Martinez Juan Antonio</t>
  </si>
  <si>
    <t>31188</t>
  </si>
  <si>
    <t>Baca Nava Jose Manuel</t>
  </si>
  <si>
    <t>31347</t>
  </si>
  <si>
    <t>Gonzalez Mejia Sonia</t>
  </si>
  <si>
    <t>31783</t>
  </si>
  <si>
    <t>Garcia Hernandez Jose Alfredo</t>
  </si>
  <si>
    <t>30046</t>
  </si>
  <si>
    <t>Agredano Cadena Elizabeth</t>
  </si>
  <si>
    <t>30428</t>
  </si>
  <si>
    <t>Ledesma Gomez Cinthya Paola</t>
  </si>
  <si>
    <t>30500</t>
  </si>
  <si>
    <t>Medrano Garcia Edgar</t>
  </si>
  <si>
    <t>30629</t>
  </si>
  <si>
    <t>Ramirez Sanchez Francisco Javier</t>
  </si>
  <si>
    <t>30787</t>
  </si>
  <si>
    <t>Martinez Adame Fausto Jose</t>
  </si>
  <si>
    <t>30057</t>
  </si>
  <si>
    <t>Alvarado Sandoval Epifanio</t>
  </si>
  <si>
    <t>30058</t>
  </si>
  <si>
    <t>Guerrero Velazquez Luisa</t>
  </si>
  <si>
    <t>30331</t>
  </si>
  <si>
    <t>Vazquez Diaz Jorge Ivan</t>
  </si>
  <si>
    <t>30437</t>
  </si>
  <si>
    <t>Montero Flores Maria Esther</t>
  </si>
  <si>
    <t>31935</t>
  </si>
  <si>
    <t>De La Torre De Loza Gustavo</t>
  </si>
  <si>
    <t>30287</t>
  </si>
  <si>
    <t>Gutierrez Ruiz Juan Gaudencio</t>
  </si>
  <si>
    <t>30289</t>
  </si>
  <si>
    <t>Hernandez Carrillo Maria Andrea</t>
  </si>
  <si>
    <t>30297</t>
  </si>
  <si>
    <t>Lopez Barajas Jose Martin</t>
  </si>
  <si>
    <t>30312</t>
  </si>
  <si>
    <t>Dominguez Farias Patricia Yolanda</t>
  </si>
  <si>
    <t>30389</t>
  </si>
  <si>
    <t>Vargas Zepeda Veronica</t>
  </si>
  <si>
    <t>30408</t>
  </si>
  <si>
    <t>Ruiz Meza Rosalinda</t>
  </si>
  <si>
    <t>30453</t>
  </si>
  <si>
    <t>Arana Avila Isis Sandra</t>
  </si>
  <si>
    <t>30652</t>
  </si>
  <si>
    <t>Concho Avila Evelyn Yendira</t>
  </si>
  <si>
    <t>30920</t>
  </si>
  <si>
    <t>Rodriguez Dominguez Victor</t>
  </si>
  <si>
    <t>31819</t>
  </si>
  <si>
    <t>Quezada Vargas Juan Diego</t>
  </si>
  <si>
    <t>20040</t>
  </si>
  <si>
    <t>Ahumada Medina Veronica Del Socorro</t>
  </si>
  <si>
    <t>30281</t>
  </si>
  <si>
    <t>Rangel Pedroza Luis Alberto</t>
  </si>
  <si>
    <t>30282</t>
  </si>
  <si>
    <t>De Luna Briones Juan Carlos</t>
  </si>
  <si>
    <t>30284</t>
  </si>
  <si>
    <t>Ochoa Garcia Francisco Javier</t>
  </si>
  <si>
    <t>30285</t>
  </si>
  <si>
    <t>Macias Lopez Jose Antonio</t>
  </si>
  <si>
    <t>30286</t>
  </si>
  <si>
    <t>Hernandez Sanchez Maria</t>
  </si>
  <si>
    <t>30506</t>
  </si>
  <si>
    <t>Martinez De Luna Margarita</t>
  </si>
  <si>
    <t>31204</t>
  </si>
  <si>
    <t>Jardines Delgado Oswaldo German</t>
  </si>
  <si>
    <t>31288</t>
  </si>
  <si>
    <t>Salazar Robles Aminadab</t>
  </si>
  <si>
    <t>31375</t>
  </si>
  <si>
    <t>Nuño Becerra Oscar Noel</t>
  </si>
  <si>
    <t>31376</t>
  </si>
  <si>
    <t>Varela Sifuentes Jose Juan</t>
  </si>
  <si>
    <t>31385</t>
  </si>
  <si>
    <t>Dominguez Ortiz Maria De Jesus</t>
  </si>
  <si>
    <t>31670</t>
  </si>
  <si>
    <t>Portillo Moreno Cesar Omar</t>
  </si>
  <si>
    <t>31946</t>
  </si>
  <si>
    <t>De Lira Gonzalez Marco Antonio</t>
  </si>
  <si>
    <t>30303</t>
  </si>
  <si>
    <t>Carrillo Carrillo Paulita</t>
  </si>
  <si>
    <t>30342</t>
  </si>
  <si>
    <t>Carrillo Montoya Benito</t>
  </si>
  <si>
    <t>30431</t>
  </si>
  <si>
    <t>Rivera Eleoterio Hermenegildo</t>
  </si>
  <si>
    <t>30993</t>
  </si>
  <si>
    <t>Carrillo De La Cruz Prodencio</t>
  </si>
  <si>
    <t>30994</t>
  </si>
  <si>
    <t>Torres De La Cruz Lucas</t>
  </si>
  <si>
    <t>31230</t>
  </si>
  <si>
    <t>Salvador Ramirez Jose Elias</t>
  </si>
  <si>
    <t>31253</t>
  </si>
  <si>
    <t>Ortiz De La Cruz Patricio</t>
  </si>
  <si>
    <t>30288</t>
  </si>
  <si>
    <t>Vargas Trujillo Sandra Elizabeth</t>
  </si>
  <si>
    <t>30292</t>
  </si>
  <si>
    <t>Barrios Pacheco Mario Antonio</t>
  </si>
  <si>
    <t>30294</t>
  </si>
  <si>
    <t>Robles Garcia Maria Esther</t>
  </si>
  <si>
    <t>30471</t>
  </si>
  <si>
    <t>Flores Castañeda J. Rosario</t>
  </si>
  <si>
    <t>30605</t>
  </si>
  <si>
    <t>Leaños Luna Kriseyda Hitchel</t>
  </si>
  <si>
    <t>30782</t>
  </si>
  <si>
    <t>Urista Reyes Gema Lizeth</t>
  </si>
  <si>
    <t>30850</t>
  </si>
  <si>
    <t>Moreno Huerta Jose De Jesus</t>
  </si>
  <si>
    <t>30879</t>
  </si>
  <si>
    <t>Marquez Pinedo Ruben</t>
  </si>
  <si>
    <t>30881</t>
  </si>
  <si>
    <t>Gandara Flores Sergio Armando</t>
  </si>
  <si>
    <t>30921</t>
  </si>
  <si>
    <t>Carrillo Montaño Maria De Los Angeles</t>
  </si>
  <si>
    <t>31063</t>
  </si>
  <si>
    <t>Carrillo Rodriguez Ruben</t>
  </si>
  <si>
    <t>31064</t>
  </si>
  <si>
    <t>Valdovinos Rodriguez Alejandro</t>
  </si>
  <si>
    <t>31579</t>
  </si>
  <si>
    <t>Ortega Davila Manuel Alejandro</t>
  </si>
  <si>
    <t>31597</t>
  </si>
  <si>
    <t>Leaños Robles Susana</t>
  </si>
  <si>
    <t>30290</t>
  </si>
  <si>
    <t>Rodriguez Macias Maria Ofelia</t>
  </si>
  <si>
    <t>30362</t>
  </si>
  <si>
    <t>Ramirez Cota Oscar Ramon</t>
  </si>
  <si>
    <t>30406</t>
  </si>
  <si>
    <t>Zuñiga Reynoso Petra</t>
  </si>
  <si>
    <t>30509</t>
  </si>
  <si>
    <t>Mora Sanchez Manuel</t>
  </si>
  <si>
    <t>30610</t>
  </si>
  <si>
    <t>Becerra Padilla Alma Rocio</t>
  </si>
  <si>
    <t>30611</t>
  </si>
  <si>
    <t>Burgara Gonzalez Juan Carlos</t>
  </si>
  <si>
    <t>30656</t>
  </si>
  <si>
    <t>Carrillo Saldaña Olga Lidia</t>
  </si>
  <si>
    <t>30671</t>
  </si>
  <si>
    <t>Martinez Botello Fernando</t>
  </si>
  <si>
    <t>31164</t>
  </si>
  <si>
    <t>Velazquez Garcia Ana Bertha</t>
  </si>
  <si>
    <t>31185</t>
  </si>
  <si>
    <t>Rodriguez Lomeli Jose Luis</t>
  </si>
  <si>
    <t>31677</t>
  </si>
  <si>
    <t>Rodriguez Velazquez Espiridion</t>
  </si>
  <si>
    <t>30511</t>
  </si>
  <si>
    <t>Flores Godinez Rodrigo</t>
  </si>
  <si>
    <t>30565</t>
  </si>
  <si>
    <t>Barcenas Zaragoza Hilda Mireya</t>
  </si>
  <si>
    <t>31837</t>
  </si>
  <si>
    <t>Reyes Ayala Claudia Beatriz</t>
  </si>
  <si>
    <t>31881</t>
  </si>
  <si>
    <t>Carrillo Lopez Jose Santos</t>
  </si>
  <si>
    <t>31882</t>
  </si>
  <si>
    <t>Andrade Jimenez Iscel Yareni</t>
  </si>
  <si>
    <t>31896</t>
  </si>
  <si>
    <t>Flores Villa Agustin</t>
  </si>
  <si>
    <t>31925</t>
  </si>
  <si>
    <t>Reynaga Lopez Briam Guadalupe</t>
  </si>
  <si>
    <t>20041</t>
  </si>
  <si>
    <t>Serrano Carmona Pablo Fernando</t>
  </si>
  <si>
    <t>30188</t>
  </si>
  <si>
    <t>Acevedo Gaytan Humberto</t>
  </si>
  <si>
    <t>30298</t>
  </si>
  <si>
    <t>Tovar Garcia Adrian Apolinar</t>
  </si>
  <si>
    <t>30522</t>
  </si>
  <si>
    <t>Treviño Martinez Javier Guadalupe</t>
  </si>
  <si>
    <t>30524</t>
  </si>
  <si>
    <t>Quevedo Vazquez Jose Luis</t>
  </si>
  <si>
    <t>30543</t>
  </si>
  <si>
    <t>Mascorro Montoya Jose</t>
  </si>
  <si>
    <t>30804</t>
  </si>
  <si>
    <t>Verdin Garcia Jose Angel</t>
  </si>
  <si>
    <t>30856</t>
  </si>
  <si>
    <t>Vazquez Martinez Aaron</t>
  </si>
  <si>
    <t>31162</t>
  </si>
  <si>
    <t>Arias Mireles Francisco</t>
  </si>
  <si>
    <t>31290</t>
  </si>
  <si>
    <t>Gomez Espinoza Mario</t>
  </si>
  <si>
    <t>31291</t>
  </si>
  <si>
    <t>Salazar Garcia Rosalio</t>
  </si>
  <si>
    <t>31292</t>
  </si>
  <si>
    <t>Orozco Mayorga Santiago</t>
  </si>
  <si>
    <t>31816</t>
  </si>
  <si>
    <t>Sandoval Estrada Ma. Del Pilar</t>
  </si>
  <si>
    <t>30527</t>
  </si>
  <si>
    <t>Trujillo Gomez  Eder Armando</t>
  </si>
  <si>
    <t>30528</t>
  </si>
  <si>
    <t>Mejia Garcia Mario</t>
  </si>
  <si>
    <t>30530</t>
  </si>
  <si>
    <t>Ponce Lopez Elvia</t>
  </si>
  <si>
    <t>30549</t>
  </si>
  <si>
    <t>Ramirez Meza Rosa Estela</t>
  </si>
  <si>
    <t>30553</t>
  </si>
  <si>
    <t>Huerta Amezquita Jorge Arturo</t>
  </si>
  <si>
    <t>30555</t>
  </si>
  <si>
    <t>Calderon Nuñez Gerardo Ignacio</t>
  </si>
  <si>
    <t>30556</t>
  </si>
  <si>
    <t>Tovar Huerta Hector Eduardo</t>
  </si>
  <si>
    <t>30563</t>
  </si>
  <si>
    <t>Franco Arias Roberto</t>
  </si>
  <si>
    <t>30661</t>
  </si>
  <si>
    <t>Herrera Sotomayor Gabriel</t>
  </si>
  <si>
    <t>30857</t>
  </si>
  <si>
    <t>Palomino Ruvalcaba Candido Javier</t>
  </si>
  <si>
    <t>30922</t>
  </si>
  <si>
    <t>Figueroa Jimenez Maria Dolores</t>
  </si>
  <si>
    <t>31060</t>
  </si>
  <si>
    <t>Torres Vargas Jose De Jesus</t>
  </si>
  <si>
    <t>31207</t>
  </si>
  <si>
    <t>Aranda Calderon Aleida Anabel</t>
  </si>
  <si>
    <t>31910</t>
  </si>
  <si>
    <t>Maldonado Gonzalez Heriberto</t>
  </si>
  <si>
    <t>30514</t>
  </si>
  <si>
    <t>Hernandez Saldierna Raul Eduardo</t>
  </si>
  <si>
    <t>30515</t>
  </si>
  <si>
    <t>Hernandez Saldierna Mario Rafael</t>
  </si>
  <si>
    <t>30516</t>
  </si>
  <si>
    <t>Hernandez Saldierna Rene Abad</t>
  </si>
  <si>
    <t>30531</t>
  </si>
  <si>
    <t>Muñoz Sanchez Patricia</t>
  </si>
  <si>
    <t>30723</t>
  </si>
  <si>
    <t>Garcia Delgadillo Luis Humberto</t>
  </si>
  <si>
    <t>30807</t>
  </si>
  <si>
    <t>Lara Murillo Ma. Isabel</t>
  </si>
  <si>
    <t>31115</t>
  </si>
  <si>
    <t>Jimenez Lozano Liliana De Jesus</t>
  </si>
  <si>
    <t>10662</t>
  </si>
  <si>
    <t>Camberos Araiza Jorge</t>
  </si>
  <si>
    <t>10695</t>
  </si>
  <si>
    <t>Guerrero Arechiga Mario Alberto</t>
  </si>
  <si>
    <t>10882</t>
  </si>
  <si>
    <t>Contreras Gomez Saul</t>
  </si>
  <si>
    <t>20018</t>
  </si>
  <si>
    <t>Espinoza Santiago Manuel</t>
  </si>
  <si>
    <t>20019</t>
  </si>
  <si>
    <t>Moreno Hernandez Cesar Eloy</t>
  </si>
  <si>
    <t>20020</t>
  </si>
  <si>
    <t>Aguilar Cisneros Luis Alejandro</t>
  </si>
  <si>
    <t>30271</t>
  </si>
  <si>
    <t>Partida Gomez Rito</t>
  </si>
  <si>
    <t>30601</t>
  </si>
  <si>
    <t>Ramos Cisneros Ignacio</t>
  </si>
  <si>
    <t>31198</t>
  </si>
  <si>
    <t>Flores Anacleto Ruben</t>
  </si>
  <si>
    <t>30095</t>
  </si>
  <si>
    <t>Frausto Simental Angela</t>
  </si>
  <si>
    <t>30099</t>
  </si>
  <si>
    <t>De La Cruz Castañeda Sixto</t>
  </si>
  <si>
    <t>30505</t>
  </si>
  <si>
    <t>Bautista Sanchez J. Isabel</t>
  </si>
  <si>
    <t>31009</t>
  </si>
  <si>
    <t>Gomez Serna Agustina</t>
  </si>
  <si>
    <t>31242</t>
  </si>
  <si>
    <t>Ayon Campos Vicente</t>
  </si>
  <si>
    <t>31318</t>
  </si>
  <si>
    <t>Escobedo Ramos Alejandro</t>
  </si>
  <si>
    <t>31387</t>
  </si>
  <si>
    <t>Lopez Perez Esperanza</t>
  </si>
  <si>
    <t>31669</t>
  </si>
  <si>
    <t>Martinez Montalvo Elia</t>
  </si>
  <si>
    <t>30695</t>
  </si>
  <si>
    <t>Ornelas Martin Oscar</t>
  </si>
  <si>
    <t>30808</t>
  </si>
  <si>
    <t>Aceves Gonzalez Jose Isabel</t>
  </si>
  <si>
    <t>30946</t>
  </si>
  <si>
    <t>Tejeda Reyes Demetrio</t>
  </si>
  <si>
    <t>31649</t>
  </si>
  <si>
    <t>Gomez Mora Miguel Angel</t>
  </si>
  <si>
    <t>31883</t>
  </si>
  <si>
    <t>Ramirez Larios Leonardo Daniel</t>
  </si>
  <si>
    <t>30660</t>
  </si>
  <si>
    <t>Loza Becerra Martin Alejandro</t>
  </si>
  <si>
    <t>30810</t>
  </si>
  <si>
    <t>Rojas Aquino Francisco Javier</t>
  </si>
  <si>
    <t>30851</t>
  </si>
  <si>
    <t>Sedano Zamora Mercedes De Jesus</t>
  </si>
  <si>
    <t>30973</t>
  </si>
  <si>
    <t>Ahumada Gonzalez Ana Isabel</t>
  </si>
  <si>
    <t>30977</t>
  </si>
  <si>
    <t>Meza Diaz Moises</t>
  </si>
  <si>
    <t>31575</t>
  </si>
  <si>
    <t>Nuñez Camarena Oscar</t>
  </si>
  <si>
    <t>31577</t>
  </si>
  <si>
    <t>Robles Rodriguez Elizabeth</t>
  </si>
  <si>
    <t>30948</t>
  </si>
  <si>
    <t>Felipe Lopez Antonio</t>
  </si>
  <si>
    <t>31116</t>
  </si>
  <si>
    <t>Carrillo Gonzalez Hector</t>
  </si>
  <si>
    <t>31117</t>
  </si>
  <si>
    <t>Chavez Martinez Cesar</t>
  </si>
  <si>
    <t>31249</t>
  </si>
  <si>
    <t>Garcia Ramirez Misael Omar</t>
  </si>
  <si>
    <t>31908</t>
  </si>
  <si>
    <t>De La Cruz Gonzalez Francisco</t>
  </si>
  <si>
    <t>30670</t>
  </si>
  <si>
    <t>Casillas Cornejo Ramon</t>
  </si>
  <si>
    <t>30676</t>
  </si>
  <si>
    <t>Lizaola Garcia Rosa Elena</t>
  </si>
  <si>
    <t>30934</t>
  </si>
  <si>
    <t>Hernandez Reynoso Dora Luz</t>
  </si>
  <si>
    <t>31026</t>
  </si>
  <si>
    <t>Lizaola Garcia Lizeth Victoria</t>
  </si>
  <si>
    <t>31082</t>
  </si>
  <si>
    <t>Cruz Toribio Raquel</t>
  </si>
  <si>
    <t>31083</t>
  </si>
  <si>
    <t>Miramontes Rivera Rosalba</t>
  </si>
  <si>
    <t>31936</t>
  </si>
  <si>
    <t>Delgado Mora Luis Miguel</t>
  </si>
  <si>
    <t>30746</t>
  </si>
  <si>
    <t>Villaseñor Ulloa Jose De Jesus</t>
  </si>
  <si>
    <t>30747</t>
  </si>
  <si>
    <t>Navarro Yañez Vanessa Guadalupe</t>
  </si>
  <si>
    <t>30887</t>
  </si>
  <si>
    <t>Barojas Zamora Guadalupe</t>
  </si>
  <si>
    <t>31786</t>
  </si>
  <si>
    <t>Orozco Covarrubias Aida Guadalupe</t>
  </si>
  <si>
    <t>20087</t>
  </si>
  <si>
    <t>Rios Nuñez Armando</t>
  </si>
  <si>
    <t>30752</t>
  </si>
  <si>
    <t>De Alba Olvera Raul Alejandro</t>
  </si>
  <si>
    <t>30753</t>
  </si>
  <si>
    <t>Mendoza Lizarraga Leopoldo</t>
  </si>
  <si>
    <t>30754</t>
  </si>
  <si>
    <t>Dueñas Perez Jose Atahualpa</t>
  </si>
  <si>
    <t>30755</t>
  </si>
  <si>
    <t>Ruiz Llovet Samuel</t>
  </si>
  <si>
    <t>30811</t>
  </si>
  <si>
    <t>Ramirez Naranjo Fabiola Guadalupe</t>
  </si>
  <si>
    <t>30812</t>
  </si>
  <si>
    <t>Islas Guerrero Jose De Jesus</t>
  </si>
  <si>
    <t>30908</t>
  </si>
  <si>
    <t>Esparza Reyes Marisela</t>
  </si>
  <si>
    <t>30949</t>
  </si>
  <si>
    <t>Facio Muñoz José Guadalupe</t>
  </si>
  <si>
    <t>30950</t>
  </si>
  <si>
    <t>Covarrubias Moreno Ricardo</t>
  </si>
  <si>
    <t>30951</t>
  </si>
  <si>
    <t>Becerra Lopez Jose Miguel</t>
  </si>
  <si>
    <t>30978</t>
  </si>
  <si>
    <t>Orozco Jimenez Martha Leticia</t>
  </si>
  <si>
    <t>31048</t>
  </si>
  <si>
    <t>Gomez Raygoza Ramon</t>
  </si>
  <si>
    <t>31056</t>
  </si>
  <si>
    <t>Rodriguez Enriquez Maria Guadalupe</t>
  </si>
  <si>
    <t>31279</t>
  </si>
  <si>
    <t>Gonzalez Martinez Liliana</t>
  </si>
  <si>
    <t>31558</t>
  </si>
  <si>
    <t>Diaz Cruz Rene</t>
  </si>
  <si>
    <t>30520</t>
  </si>
  <si>
    <t>Tovar Gomez Arnulfo</t>
  </si>
  <si>
    <t>30735</t>
  </si>
  <si>
    <t>Alonso Martinez Franco</t>
  </si>
  <si>
    <t>30736</t>
  </si>
  <si>
    <t>Cardona De Luna Juan Manuel</t>
  </si>
  <si>
    <t>30737</t>
  </si>
  <si>
    <t>Tovar Gomez Elizabeth</t>
  </si>
  <si>
    <t>30738</t>
  </si>
  <si>
    <t>Macias Gonzalez Uriel</t>
  </si>
  <si>
    <t>31244</t>
  </si>
  <si>
    <t>Carreon Cabrera Jose De Jesus</t>
  </si>
  <si>
    <t>31650</t>
  </si>
  <si>
    <t>Gutierrez Serrano Joel Ignacio</t>
  </si>
  <si>
    <t>30743</t>
  </si>
  <si>
    <t>Padilla Alvarez Yamilet</t>
  </si>
  <si>
    <t>30745</t>
  </si>
  <si>
    <t>Cepeda Gonzalez Julio Alejandro</t>
  </si>
  <si>
    <t>30801</t>
  </si>
  <si>
    <t>Garcia Garcia Jorge Luis</t>
  </si>
  <si>
    <t>31086</t>
  </si>
  <si>
    <t>Lopez Gregorio Sara</t>
  </si>
  <si>
    <t>31666</t>
  </si>
  <si>
    <t>Villaseñor De La Cruz Lizette Daliana</t>
  </si>
  <si>
    <t>31942</t>
  </si>
  <si>
    <t>Garcia Cervantes Cesar Ulises</t>
  </si>
  <si>
    <t>31943</t>
  </si>
  <si>
    <t>Pacheco Cueva Jose Ricardo</t>
  </si>
  <si>
    <t>10930</t>
  </si>
  <si>
    <t>Santillan Medina Noe Guadalupe</t>
  </si>
  <si>
    <t>20014</t>
  </si>
  <si>
    <t>Rodriguez Meza Cintya Anabel</t>
  </si>
  <si>
    <t>30451</t>
  </si>
  <si>
    <t>Tovar Medina Moises</t>
  </si>
  <si>
    <t>30673</t>
  </si>
  <si>
    <t>Duran Toral Victor Antonio</t>
  </si>
  <si>
    <t>31016</t>
  </si>
  <si>
    <t>Nanvo Vega Maria Fidelia</t>
  </si>
  <si>
    <t>30307</t>
  </si>
  <si>
    <t>Rodriguez Hernandez Alma Delia</t>
  </si>
  <si>
    <t>30814</t>
  </si>
  <si>
    <t>Fregoso Hernandez Alfonso Axayacatl</t>
  </si>
  <si>
    <t>30826</t>
  </si>
  <si>
    <t>Hernandez Rodriguez Marissa</t>
  </si>
  <si>
    <t>30943</t>
  </si>
  <si>
    <t>Zepeda Casian Gerson</t>
  </si>
  <si>
    <t>30954</t>
  </si>
  <si>
    <t>Valderrama Gomez Luis Humberto</t>
  </si>
  <si>
    <t>30967</t>
  </si>
  <si>
    <t>Castro Garcia Victor Oziel</t>
  </si>
  <si>
    <t>30996</t>
  </si>
  <si>
    <t>Orozco Mercado Leandro Noe</t>
  </si>
  <si>
    <t>31087</t>
  </si>
  <si>
    <t>Navarro Barajas Andrea</t>
  </si>
  <si>
    <t>31871</t>
  </si>
  <si>
    <t>Meza Aviña Fatima Lizbeth</t>
  </si>
  <si>
    <t>31884</t>
  </si>
  <si>
    <t>Avila Jimenez Perla</t>
  </si>
  <si>
    <t>10536</t>
  </si>
  <si>
    <t>Ramos Garcia Pedro</t>
  </si>
  <si>
    <t>30215</t>
  </si>
  <si>
    <t>Cortes Lopez Ana Leticia</t>
  </si>
  <si>
    <t>30436</t>
  </si>
  <si>
    <t>Roque Barba Luis Humberto</t>
  </si>
  <si>
    <t>31719</t>
  </si>
  <si>
    <t>Azpe Cardel Ricardo</t>
  </si>
  <si>
    <t>31897</t>
  </si>
  <si>
    <t>Ramos Rico Hector Manuel</t>
  </si>
  <si>
    <t>10674</t>
  </si>
  <si>
    <t>Gomez Hernandez Ideth</t>
  </si>
  <si>
    <t>10679</t>
  </si>
  <si>
    <t>Flores Merino Martha Leticia</t>
  </si>
  <si>
    <t>10799</t>
  </si>
  <si>
    <t>Mata Nungaray Alejandro</t>
  </si>
  <si>
    <t>20028</t>
  </si>
  <si>
    <t>Suarez Fuentes Jose Luis</t>
  </si>
  <si>
    <t>30032</t>
  </si>
  <si>
    <t>Madera Perez Lorenzo</t>
  </si>
  <si>
    <t>30419</t>
  </si>
  <si>
    <t>Rivas Lopez Luis Miguel</t>
  </si>
  <si>
    <t>30822</t>
  </si>
  <si>
    <t>Bejarano Solis Brisa Yesenia</t>
  </si>
  <si>
    <t>30867</t>
  </si>
  <si>
    <t>Martinez Rodriguez Ramon</t>
  </si>
  <si>
    <t>30957</t>
  </si>
  <si>
    <t>Bibian Yañez Chirstian Yomaziry</t>
  </si>
  <si>
    <t>30815</t>
  </si>
  <si>
    <t>Casillas Castro Martha Dolores</t>
  </si>
  <si>
    <t>30816</t>
  </si>
  <si>
    <t>Herrera Gonzalez Celia</t>
  </si>
  <si>
    <t>30817</t>
  </si>
  <si>
    <t>Rendon Rivas Araceli</t>
  </si>
  <si>
    <t>30818</t>
  </si>
  <si>
    <t>Merin Soto Juan Carlos</t>
  </si>
  <si>
    <t>30819</t>
  </si>
  <si>
    <t>Arroyo Gonzalez Jair De Jesus</t>
  </si>
  <si>
    <t>30821</t>
  </si>
  <si>
    <t>Felix Rodriguez Maria Luisa</t>
  </si>
  <si>
    <t>31201</t>
  </si>
  <si>
    <t>Santoyo Silva Ana Demecia</t>
  </si>
  <si>
    <t>30888</t>
  </si>
  <si>
    <t>Mascorro Palomera Maria Del Rosario</t>
  </si>
  <si>
    <t>30956</t>
  </si>
  <si>
    <t>Damian Juarez Sergio</t>
  </si>
  <si>
    <t>30087</t>
  </si>
  <si>
    <t>Arreola Figueroa Juan Jose</t>
  </si>
  <si>
    <t>30088</t>
  </si>
  <si>
    <t>Sanchez Perez Nelson Ivan</t>
  </si>
  <si>
    <t>30403</t>
  </si>
  <si>
    <t>Flores Robles Marco Antonio</t>
  </si>
  <si>
    <t>30404</t>
  </si>
  <si>
    <t>Basopoli Gastelum Marciano</t>
  </si>
  <si>
    <t>30446</t>
  </si>
  <si>
    <t>Vega Rios Orlando</t>
  </si>
  <si>
    <t>30570</t>
  </si>
  <si>
    <t>Acevedo Enriquez Maria Guadalupe</t>
  </si>
  <si>
    <t>31665</t>
  </si>
  <si>
    <t>Rodriguez Rodriguez Elda Cecilia</t>
  </si>
  <si>
    <t>10655</t>
  </si>
  <si>
    <t>Arias Dominguez Jose Guadalupe</t>
  </si>
  <si>
    <t>30377</t>
  </si>
  <si>
    <t>Hernandez Ordoñez Luis Daniel</t>
  </si>
  <si>
    <t>30884</t>
  </si>
  <si>
    <t>Madera Espinoza Jeronimo Uriel</t>
  </si>
  <si>
    <t>31820</t>
  </si>
  <si>
    <t>Guzman Gonzalez Lucey Azucena</t>
  </si>
  <si>
    <t>30399</t>
  </si>
  <si>
    <t>Rosas Gonzalez Martha Cecilia</t>
  </si>
  <si>
    <t>30513</t>
  </si>
  <si>
    <t>Sanchez Maria Erika</t>
  </si>
  <si>
    <t>30775</t>
  </si>
  <si>
    <t>Cervantes Diaz Rosa Margarita</t>
  </si>
  <si>
    <t>31928</t>
  </si>
  <si>
    <t>Gutierrez Gonzalez Viviana Itzel</t>
  </si>
  <si>
    <t>10657</t>
  </si>
  <si>
    <t>Moya Mendoza Francisco Martin</t>
  </si>
  <si>
    <t>10800</t>
  </si>
  <si>
    <t>Alaniz Hernandez Carlos</t>
  </si>
  <si>
    <t>30375</t>
  </si>
  <si>
    <t>Aguirre X Cristian Emmanuel</t>
  </si>
  <si>
    <t>31184</t>
  </si>
  <si>
    <t>Cruz Gonzalez Jose Alfredo</t>
  </si>
  <si>
    <t>31559</t>
  </si>
  <si>
    <t>Alvarez Betancourt Luis Antonio</t>
  </si>
  <si>
    <t>31049</t>
  </si>
  <si>
    <t>Sanchez Enriquez Timoteo</t>
  </si>
  <si>
    <t>31050</t>
  </si>
  <si>
    <t>Reza Lopez Santos</t>
  </si>
  <si>
    <t>31051</t>
  </si>
  <si>
    <t>Lopez Lopez Justo</t>
  </si>
  <si>
    <t>31052</t>
  </si>
  <si>
    <t>Aguilar Baldera Hector</t>
  </si>
  <si>
    <t>31931</t>
  </si>
  <si>
    <t>Lopez Muñoz Jose Juan</t>
  </si>
  <si>
    <t>31090</t>
  </si>
  <si>
    <t>Medina Ma Wing Yuk Sim</t>
  </si>
  <si>
    <t>31092</t>
  </si>
  <si>
    <t>Castellanos Botello Francisco Javier</t>
  </si>
  <si>
    <t>31098</t>
  </si>
  <si>
    <t>Gonzalez Pelayo Albamar Adriana</t>
  </si>
  <si>
    <t>31146</t>
  </si>
  <si>
    <t>Torres Rizo Ernesto</t>
  </si>
  <si>
    <t>31789</t>
  </si>
  <si>
    <t>Macias Robledo Michelle Alejandra</t>
  </si>
  <si>
    <t>31790</t>
  </si>
  <si>
    <t>Ramirez Hernandez Cristian Alejandro</t>
  </si>
  <si>
    <t>31793</t>
  </si>
  <si>
    <t xml:space="preserve">Flores Oliva Olga Lilia </t>
  </si>
  <si>
    <t>31795</t>
  </si>
  <si>
    <t xml:space="preserve">Hurtado Rivas Elias Efrain </t>
  </si>
  <si>
    <t>31864</t>
  </si>
  <si>
    <t>Guth Laguna Porfirio</t>
  </si>
  <si>
    <t>31865</t>
  </si>
  <si>
    <t>Jimenez Godinez Ricardo</t>
  </si>
  <si>
    <t>31944</t>
  </si>
  <si>
    <t>Perez Mendoza Eduardo German</t>
  </si>
  <si>
    <t>31093</t>
  </si>
  <si>
    <t>Arias Cervantes Juan Alberto</t>
  </si>
  <si>
    <t>31096</t>
  </si>
  <si>
    <t>Estrada Moreida Mario</t>
  </si>
  <si>
    <t>31097</t>
  </si>
  <si>
    <t>Pelayo Gutierrez Adriana</t>
  </si>
  <si>
    <t>31099</t>
  </si>
  <si>
    <t>Ascencio Mozqueda Alonzo</t>
  </si>
  <si>
    <t>31112</t>
  </si>
  <si>
    <t>Maldonado Aceves Lilia</t>
  </si>
  <si>
    <t>31167</t>
  </si>
  <si>
    <t>Hernandez Macias Eduardo</t>
  </si>
  <si>
    <t>31395</t>
  </si>
  <si>
    <t>Estrada Ramirez Maria Guadalupe</t>
  </si>
  <si>
    <t>31396</t>
  </si>
  <si>
    <t>Estrada Gonzalez Nancy Maribel</t>
  </si>
  <si>
    <t>31508</t>
  </si>
  <si>
    <t>Becerra Pulido Israel</t>
  </si>
  <si>
    <t>30636</t>
  </si>
  <si>
    <t>Castañeda Alonso Martha Elena</t>
  </si>
  <si>
    <t>30643</t>
  </si>
  <si>
    <t>Hernandez Martinez Agustin</t>
  </si>
  <si>
    <t>30823</t>
  </si>
  <si>
    <t>Lopez Teran Faustino</t>
  </si>
  <si>
    <t>31822</t>
  </si>
  <si>
    <t>Rivera Martinez Fernando</t>
  </si>
  <si>
    <t>10592</t>
  </si>
  <si>
    <t>Dueñas Peña Javier Arturo</t>
  </si>
  <si>
    <t>10691</t>
  </si>
  <si>
    <t>Sanchez Aquino Miguel</t>
  </si>
  <si>
    <t>10692</t>
  </si>
  <si>
    <t>Alatorre Hernandez Carlos</t>
  </si>
  <si>
    <t>30034</t>
  </si>
  <si>
    <t>Vazquez Hernandez Juan Salvador</t>
  </si>
  <si>
    <t>30855</t>
  </si>
  <si>
    <t>Mejia Hernandez Gerardo</t>
  </si>
  <si>
    <t>31894</t>
  </si>
  <si>
    <t>Macias Soltero Abigail</t>
  </si>
  <si>
    <t>31140</t>
  </si>
  <si>
    <t>Vazquez Flores Jose Dante</t>
  </si>
  <si>
    <t>31136</t>
  </si>
  <si>
    <t>Loera Acero Veronica Cecilia</t>
  </si>
  <si>
    <t>31170</t>
  </si>
  <si>
    <t>Gonzalez Mata Armando</t>
  </si>
  <si>
    <t>31398</t>
  </si>
  <si>
    <t>Gutierrez Osorio Gabriela</t>
  </si>
  <si>
    <t>31648</t>
  </si>
  <si>
    <t>Flores Chavoyo Manuel</t>
  </si>
  <si>
    <t>31662</t>
  </si>
  <si>
    <t>Rodriguez Lopez Mayra</t>
  </si>
  <si>
    <t>31880</t>
  </si>
  <si>
    <t>Salas Villalobos Carlos Roberto</t>
  </si>
  <si>
    <t>30041</t>
  </si>
  <si>
    <t>Escobedo Ponce J Zacarias</t>
  </si>
  <si>
    <t>31054</t>
  </si>
  <si>
    <t>Contreras Salazar Paulina Maria</t>
  </si>
  <si>
    <t>31203</t>
  </si>
  <si>
    <t>Escobedo Ruvalcaba Brenda Micaela</t>
  </si>
  <si>
    <t>31209</t>
  </si>
  <si>
    <t>Cisneros Martinez Angel Alejandro</t>
  </si>
  <si>
    <t>Hora: 16:13:05:610</t>
  </si>
  <si>
    <t>HRS CBII_ZE3_Tec</t>
  </si>
  <si>
    <t>HRS CBII_ZE2_Tec</t>
  </si>
  <si>
    <t>Mat. Didactico CBII_ZE3_Tec</t>
  </si>
  <si>
    <t>Mat. Didactico CBII_ZE2_Tec</t>
  </si>
  <si>
    <t>Ret despensa</t>
  </si>
  <si>
    <t>Ret material Didactico</t>
  </si>
  <si>
    <t>HRS CBIV_ZE2 Pro</t>
  </si>
  <si>
    <t>Mat. Didactico CBIV_ZE2 Pro</t>
  </si>
  <si>
    <t>Descto Hrs.</t>
  </si>
  <si>
    <t>Descto. Desp.</t>
  </si>
  <si>
    <t>Descto. Mat.</t>
  </si>
  <si>
    <t>Apoyo a Titulacion</t>
  </si>
  <si>
    <t>Compensación  x Actuación y prod. ZEII</t>
  </si>
  <si>
    <t>Ajuste HRS CBIV_ZE2_Pro</t>
  </si>
  <si>
    <t>Ajuste HRS CBIV_ZE3_Pro</t>
  </si>
  <si>
    <t>Compensación  x Actuación y Prod. ZEIII</t>
  </si>
  <si>
    <t>Eficiencia en el Trabajo CBI ZE2</t>
  </si>
  <si>
    <t>Eficiencia en el Trabajo CBI ZE3</t>
  </si>
  <si>
    <t>Eficiencia en el Trabajo CBII ZE2</t>
  </si>
  <si>
    <t>Eficiencia en el Trabajo CBII ZE 3</t>
  </si>
  <si>
    <t>Eficiencia en el Trabajo CBIII ZE2</t>
  </si>
  <si>
    <t>Eficiencia en el Trabajo CBIII ZE 3</t>
  </si>
  <si>
    <t>Eficiencia en el Trabajo CBIV ZE2</t>
  </si>
  <si>
    <t>Eficiencia en el Trabajo CBIV ZE 3</t>
  </si>
  <si>
    <t>Eficiencia en el Trabajo TECBI ZE2</t>
  </si>
  <si>
    <t>Eficiencia en el Trabajo TECBII ZE2</t>
  </si>
  <si>
    <t>Ret. x Compensacion Act. y Prod.</t>
  </si>
  <si>
    <t>Retroac.Eficiencia en Trab.</t>
  </si>
  <si>
    <t>Eficiencia en el Trabajo TECBI ZE3</t>
  </si>
  <si>
    <t>Prima de Antiguedad 2016</t>
  </si>
  <si>
    <t>HRS CB-I_Telebachillerato</t>
  </si>
  <si>
    <t>Material Didactico telebachillerato</t>
  </si>
  <si>
    <t>Despensa Telebachillerato</t>
  </si>
  <si>
    <t>Descto.Eficiencia en el Trabajo</t>
  </si>
  <si>
    <t>Descto.Compensacion X Act.</t>
  </si>
  <si>
    <t>Descto. Prima de Antiguedad</t>
  </si>
  <si>
    <t>10001</t>
  </si>
  <si>
    <t>Fernandez Figueroa Norma Angelica</t>
  </si>
  <si>
    <t>10016</t>
  </si>
  <si>
    <t>Gutierrez Perez Norma Angelica</t>
  </si>
  <si>
    <t>10022</t>
  </si>
  <si>
    <t>Merlos Ana Hilda</t>
  </si>
  <si>
    <t>10064</t>
  </si>
  <si>
    <t>Munguia Huerta Maria Catalina</t>
  </si>
  <si>
    <t>10077</t>
  </si>
  <si>
    <t>Guzman Robles Luis</t>
  </si>
  <si>
    <t>10141</t>
  </si>
  <si>
    <t>Garcia Palacios David</t>
  </si>
  <si>
    <t>10161</t>
  </si>
  <si>
    <t>Juarez Martinez Ricardo</t>
  </si>
  <si>
    <t>10211</t>
  </si>
  <si>
    <t>Narez Tello Jorge</t>
  </si>
  <si>
    <t>10227</t>
  </si>
  <si>
    <t>Mora Marin Maria Elena</t>
  </si>
  <si>
    <t>10228</t>
  </si>
  <si>
    <t>Cerros Ramos Ramon</t>
  </si>
  <si>
    <t>10233</t>
  </si>
  <si>
    <t>Garibaldi Hernandez Ismael</t>
  </si>
  <si>
    <t>10253</t>
  </si>
  <si>
    <t>Rubio Delgado Alfonso</t>
  </si>
  <si>
    <t>10283</t>
  </si>
  <si>
    <t>Rojas Valdez Mario</t>
  </si>
  <si>
    <t>10287</t>
  </si>
  <si>
    <t>Rodriguez Lopez Maria De Lourdes</t>
  </si>
  <si>
    <t>10351</t>
  </si>
  <si>
    <t>Orozco Mejia Salvador</t>
  </si>
  <si>
    <t>10369</t>
  </si>
  <si>
    <t>Montero Aguilar Oswaldo</t>
  </si>
  <si>
    <t>10370</t>
  </si>
  <si>
    <t>Bernache Jimenez Lucila</t>
  </si>
  <si>
    <t>10447</t>
  </si>
  <si>
    <t>Martinez Negrete Leon  Maria De La Luz</t>
  </si>
  <si>
    <t>10476</t>
  </si>
  <si>
    <t>Mata Rivera Enrique</t>
  </si>
  <si>
    <t>10520</t>
  </si>
  <si>
    <t>Enriquez Mayela 0</t>
  </si>
  <si>
    <t>10571</t>
  </si>
  <si>
    <t>Sanchez Sanchez Cecilia</t>
  </si>
  <si>
    <t>10573</t>
  </si>
  <si>
    <t>Gomez Garcia Rolando</t>
  </si>
  <si>
    <t>10605</t>
  </si>
  <si>
    <t>Enriquez Becerra Jose Luis</t>
  </si>
  <si>
    <t>10651</t>
  </si>
  <si>
    <t>Cruz Flores Jose De Jesus</t>
  </si>
  <si>
    <t>10743</t>
  </si>
  <si>
    <t>Perez Morales Maria Del Rosario</t>
  </si>
  <si>
    <t>10746</t>
  </si>
  <si>
    <t>Rodriguez Orozco Mireya Isela</t>
  </si>
  <si>
    <t>10753</t>
  </si>
  <si>
    <t>Parra Bermudez Maria Magdalena Gerarda</t>
  </si>
  <si>
    <t>10754</t>
  </si>
  <si>
    <t>Gonzalez Iñiguez Alberto Ruben</t>
  </si>
  <si>
    <t>10779</t>
  </si>
  <si>
    <t>Cardenas Monroy Angela Rocio</t>
  </si>
  <si>
    <t>10804</t>
  </si>
  <si>
    <t>Bañuelos Perez Juan</t>
  </si>
  <si>
    <t>20059</t>
  </si>
  <si>
    <t>Infante Montes Jose David</t>
  </si>
  <si>
    <t>20060</t>
  </si>
  <si>
    <t>Gutierrez Montes De Oca Martin</t>
  </si>
  <si>
    <t>20061</t>
  </si>
  <si>
    <t>Zamora Quintana Adriana Guadalupe</t>
  </si>
  <si>
    <t>20092</t>
  </si>
  <si>
    <t>Chavez Peguero Elizabeth</t>
  </si>
  <si>
    <t>30024</t>
  </si>
  <si>
    <t>Esqueda Ruiz Oscar</t>
  </si>
  <si>
    <t>30120</t>
  </si>
  <si>
    <t>Ramos Blanco Jose Isidro</t>
  </si>
  <si>
    <t>30225</t>
  </si>
  <si>
    <t>Frausto Meza Moises</t>
  </si>
  <si>
    <t>30414</t>
  </si>
  <si>
    <t>Gonzalez Torres J Reyes</t>
  </si>
  <si>
    <t>30596</t>
  </si>
  <si>
    <t>Salazar Cervantes Arturo</t>
  </si>
  <si>
    <t>30609</t>
  </si>
  <si>
    <t>Colunga Macias Alma Lilia</t>
  </si>
  <si>
    <t>30645</t>
  </si>
  <si>
    <t>Caballero Julian Israel</t>
  </si>
  <si>
    <t>30984</t>
  </si>
  <si>
    <t>Martinez Loera Ramon</t>
  </si>
  <si>
    <t>31175</t>
  </si>
  <si>
    <t>Padilla Martinez Ana Elizabeth</t>
  </si>
  <si>
    <t>31183</t>
  </si>
  <si>
    <t>Cervantes Tinoco Armando</t>
  </si>
  <si>
    <t>31392</t>
  </si>
  <si>
    <t>Ibarra Vera Maria Angelica</t>
  </si>
  <si>
    <t>31490</t>
  </si>
  <si>
    <t>Ortega Campa Rosa Laura</t>
  </si>
  <si>
    <t>31801</t>
  </si>
  <si>
    <t>Gonzalez Lozano Sergio</t>
  </si>
  <si>
    <t>10007</t>
  </si>
  <si>
    <t>Magdaleno Peñaloza Norma Celia</t>
  </si>
  <si>
    <t>10061</t>
  </si>
  <si>
    <t>Tolano Gutierrez Edgar Ivan</t>
  </si>
  <si>
    <t>10063</t>
  </si>
  <si>
    <t>Esparza Plascencia Valentin</t>
  </si>
  <si>
    <t>10065</t>
  </si>
  <si>
    <t>Martinez Delgado Reynaldo</t>
  </si>
  <si>
    <t>10066</t>
  </si>
  <si>
    <t>Hernandez Serrano Jose Trinidad</t>
  </si>
  <si>
    <t>10163</t>
  </si>
  <si>
    <t>Toledo Muñoz Eduardo</t>
  </si>
  <si>
    <t>10176</t>
  </si>
  <si>
    <t>Hernandez Valdivia Lorenzo</t>
  </si>
  <si>
    <t>10225</t>
  </si>
  <si>
    <t>Quezada Valdivia Bertha Alicia</t>
  </si>
  <si>
    <t>10249</t>
  </si>
  <si>
    <t>Murillo Gutierrez Evelia</t>
  </si>
  <si>
    <t>10251</t>
  </si>
  <si>
    <t>Rincon Morales Elias</t>
  </si>
  <si>
    <t>10291</t>
  </si>
  <si>
    <t>Del Angel Santiago Zeferino</t>
  </si>
  <si>
    <t>10357</t>
  </si>
  <si>
    <t>Munguia Rodriguez Sergio Enrique</t>
  </si>
  <si>
    <t>10361</t>
  </si>
  <si>
    <t>Ponce Llamas Jose Francisco</t>
  </si>
  <si>
    <t>10389</t>
  </si>
  <si>
    <t>Candelario Marin Adrian Rafael</t>
  </si>
  <si>
    <t>10429</t>
  </si>
  <si>
    <t>Orozco Pelayo Luis Rodrigo</t>
  </si>
  <si>
    <t>10549</t>
  </si>
  <si>
    <t>Perez Lopez Arturo Javier</t>
  </si>
  <si>
    <t>10747</t>
  </si>
  <si>
    <t>Gonzalez Ortiz Norma Angelica</t>
  </si>
  <si>
    <t>20063</t>
  </si>
  <si>
    <t>Macias Ramirez Sofia</t>
  </si>
  <si>
    <t>20066</t>
  </si>
  <si>
    <t>Rosas Gonzalez Raul Humberto</t>
  </si>
  <si>
    <t>20067</t>
  </si>
  <si>
    <t>Lopez Palomino Gustavo</t>
  </si>
  <si>
    <t>20088</t>
  </si>
  <si>
    <t>Perez Reyes Jose Jesus</t>
  </si>
  <si>
    <t>30108</t>
  </si>
  <si>
    <t>Alonso Alonso Maribel Yaneth</t>
  </si>
  <si>
    <t>30196</t>
  </si>
  <si>
    <t>Ramirez Garcia Jesus Enrique</t>
  </si>
  <si>
    <t>30393</t>
  </si>
  <si>
    <t>Renteria Nava Soraya Vanessa</t>
  </si>
  <si>
    <t>30479</t>
  </si>
  <si>
    <t>Galvan Zaragoza Blanca Elizabeth</t>
  </si>
  <si>
    <t>30971</t>
  </si>
  <si>
    <t>Gomez Becerra Dante Israel</t>
  </si>
  <si>
    <t>31017</t>
  </si>
  <si>
    <t>Luna Baldo Manuel</t>
  </si>
  <si>
    <t>31035</t>
  </si>
  <si>
    <t>De La Mora De La Mora Ana Maria</t>
  </si>
  <si>
    <t>31040</t>
  </si>
  <si>
    <t>Murillo Chavira Benjamin</t>
  </si>
  <si>
    <t>31102</t>
  </si>
  <si>
    <t>Estrella Elias Felix Javier</t>
  </si>
  <si>
    <t>31123</t>
  </si>
  <si>
    <t>Sanchez Bañuelos Araceli</t>
  </si>
  <si>
    <t>31142</t>
  </si>
  <si>
    <t>Perez Salcedo Margarita</t>
  </si>
  <si>
    <t>31147</t>
  </si>
  <si>
    <t>Esparza Ruiz Jose Luis</t>
  </si>
  <si>
    <t>31157</t>
  </si>
  <si>
    <t>Martinez Otero Jessica</t>
  </si>
  <si>
    <t>31352</t>
  </si>
  <si>
    <t>Chavez Buenrostro Daniela Alejandra</t>
  </si>
  <si>
    <t>31364</t>
  </si>
  <si>
    <t>Ruvalcaba  Orozco Marco Antonio</t>
  </si>
  <si>
    <t>31484</t>
  </si>
  <si>
    <t>Benitez Medina Alejandra</t>
  </si>
  <si>
    <t>31595</t>
  </si>
  <si>
    <t>Perez Tirado Jamilette Guadalupe</t>
  </si>
  <si>
    <t>31688</t>
  </si>
  <si>
    <t>Garcia Ruelas Cecilia Rebeca</t>
  </si>
  <si>
    <t>31689</t>
  </si>
  <si>
    <t>Rosas Reynoso  Marina Elizabeth</t>
  </si>
  <si>
    <t>31692</t>
  </si>
  <si>
    <t>Guzman Aviña Anibal Xavier</t>
  </si>
  <si>
    <t>31749</t>
  </si>
  <si>
    <t>Cerda Soto Jaime Antonio</t>
  </si>
  <si>
    <t>31823</t>
  </si>
  <si>
    <t>Luna Sanchez Mariana Monserrat</t>
  </si>
  <si>
    <t>31838</t>
  </si>
  <si>
    <t>Becerra Chavarin Sandra Luz</t>
  </si>
  <si>
    <t>31839</t>
  </si>
  <si>
    <t>Guerrero Suarez Jeannette Esmeralda</t>
  </si>
  <si>
    <t>31840</t>
  </si>
  <si>
    <t>Ramirez Rivera Maria Santos</t>
  </si>
  <si>
    <t>31899</t>
  </si>
  <si>
    <t>Gomez  Castañeda Jesus Omar</t>
  </si>
  <si>
    <t>31917</t>
  </si>
  <si>
    <t>Diaz Rodriguez Jose Luis</t>
  </si>
  <si>
    <t>31918</t>
  </si>
  <si>
    <t>Plascencia Galvez Abderraman Jacobo Enrique</t>
  </si>
  <si>
    <t>31919</t>
  </si>
  <si>
    <t>Hernandez De Santiago Nidia Lizeth</t>
  </si>
  <si>
    <t>10075</t>
  </si>
  <si>
    <t>Ceja Hernandez Antonio</t>
  </si>
  <si>
    <t>10092</t>
  </si>
  <si>
    <t>Peregrina Guerrero Genaro</t>
  </si>
  <si>
    <t>10102</t>
  </si>
  <si>
    <t>Martinez Gomez Julio Cesar</t>
  </si>
  <si>
    <t>10105</t>
  </si>
  <si>
    <t>Cancino Moreno Gasiel</t>
  </si>
  <si>
    <t>10117</t>
  </si>
  <si>
    <t>Perez Barajas Rogelio</t>
  </si>
  <si>
    <t>10187</t>
  </si>
  <si>
    <t>Lucas Nuñez Jose Reyes</t>
  </si>
  <si>
    <t>10188</t>
  </si>
  <si>
    <t>Zamorano De La Vega Maria Alejandra</t>
  </si>
  <si>
    <t>10213</t>
  </si>
  <si>
    <t>Tadeo Quiñones Silvia</t>
  </si>
  <si>
    <t>10241</t>
  </si>
  <si>
    <t>Rubio Mendoza Jose Luis</t>
  </si>
  <si>
    <t>10334</t>
  </si>
  <si>
    <t>Ortega Hernandez Martin</t>
  </si>
  <si>
    <t>10336</t>
  </si>
  <si>
    <t>Ortega Hernandez Rogelio</t>
  </si>
  <si>
    <t>10337</t>
  </si>
  <si>
    <t>Magaña  Hector Arturo</t>
  </si>
  <si>
    <t>10757</t>
  </si>
  <si>
    <t>Ramirez Hernandez Salvador</t>
  </si>
  <si>
    <t>10915</t>
  </si>
  <si>
    <t>Godinez Guizar  Jose Luis</t>
  </si>
  <si>
    <t>10963</t>
  </si>
  <si>
    <t>Salvador Cano Luis Enrique</t>
  </si>
  <si>
    <t>10979</t>
  </si>
  <si>
    <t>Villaseñor Gonzalez Mario Alberto</t>
  </si>
  <si>
    <t>20093</t>
  </si>
  <si>
    <t>Magaña Castillo Tecla Lisset</t>
  </si>
  <si>
    <t>20094</t>
  </si>
  <si>
    <t>Hernandez Guzman Antonio</t>
  </si>
  <si>
    <t>30106</t>
  </si>
  <si>
    <t>Arce Salas Emilio Daniel</t>
  </si>
  <si>
    <t>30274</t>
  </si>
  <si>
    <t>Gaspar Carrillo Vicente Benjamin Rosario</t>
  </si>
  <si>
    <t>31120</t>
  </si>
  <si>
    <t>Vazquez Aranda Laura Cecilia</t>
  </si>
  <si>
    <t>31695</t>
  </si>
  <si>
    <t>Figueroa Alvarez Nestor Fabian</t>
  </si>
  <si>
    <t>31696</t>
  </si>
  <si>
    <t>Torres  Saucedo Juan Manuel</t>
  </si>
  <si>
    <t>31698</t>
  </si>
  <si>
    <t>Joaquin  Martinez Maria Elena</t>
  </si>
  <si>
    <t>31699</t>
  </si>
  <si>
    <t>Silva Ponce Sergio</t>
  </si>
  <si>
    <t>31700</t>
  </si>
  <si>
    <t>Villalvazo Leal  Jorge</t>
  </si>
  <si>
    <t>31841</t>
  </si>
  <si>
    <t>Vera Rocha Bertha Alicia</t>
  </si>
  <si>
    <t>10028</t>
  </si>
  <si>
    <t>Rodriguez Gomez Juan Manuel</t>
  </si>
  <si>
    <t>10071</t>
  </si>
  <si>
    <t>Munro Olmos Jose Maria</t>
  </si>
  <si>
    <t>10220</t>
  </si>
  <si>
    <t>Mariscal Chavarin Juan Carlos</t>
  </si>
  <si>
    <t>10280</t>
  </si>
  <si>
    <t>Tapia Santiago Bertha Alicia</t>
  </si>
  <si>
    <t>10499</t>
  </si>
  <si>
    <t>Rodriguez Reyes Belen Cecilia</t>
  </si>
  <si>
    <t>10522</t>
  </si>
  <si>
    <t>Navarro Moran Roberto</t>
  </si>
  <si>
    <t>10677</t>
  </si>
  <si>
    <t>Rodriguez  Armando</t>
  </si>
  <si>
    <t>10697</t>
  </si>
  <si>
    <t>Sanchez Gomez Maria Ines</t>
  </si>
  <si>
    <t>10773</t>
  </si>
  <si>
    <t>Mendoza Sanchez Jose Antonio</t>
  </si>
  <si>
    <t>10801</t>
  </si>
  <si>
    <t>Landazuri Oliva Juan Jose</t>
  </si>
  <si>
    <t>30226</t>
  </si>
  <si>
    <t>Lazcano Garcia Ramiro</t>
  </si>
  <si>
    <t>30227</t>
  </si>
  <si>
    <t>Rodriguez Becerra Roxana</t>
  </si>
  <si>
    <t>30590</t>
  </si>
  <si>
    <t>Ibarra Diaz Abraham</t>
  </si>
  <si>
    <t>31055</t>
  </si>
  <si>
    <t>Orozco Avila Jose Antonio</t>
  </si>
  <si>
    <t>31875</t>
  </si>
  <si>
    <t xml:space="preserve">Nuñez Casillas Jesus </t>
  </si>
  <si>
    <t>10021</t>
  </si>
  <si>
    <t>Aguirre Ojeda Carmen Elsa</t>
  </si>
  <si>
    <t>10050</t>
  </si>
  <si>
    <t>Gonzalez Sandoval Silvia</t>
  </si>
  <si>
    <t>10087</t>
  </si>
  <si>
    <t>Plascencia Davalos Alfredo</t>
  </si>
  <si>
    <t>10093</t>
  </si>
  <si>
    <t>Sanchez Dueñas Maria De Los Angeles</t>
  </si>
  <si>
    <t>10106</t>
  </si>
  <si>
    <t>Ibarra Del Toro Victor Emilio</t>
  </si>
  <si>
    <t>10108</t>
  </si>
  <si>
    <t>Hernandez Ramos Daniel Enrique</t>
  </si>
  <si>
    <t>10120</t>
  </si>
  <si>
    <t>Barron Quevedo Francisca Isadora</t>
  </si>
  <si>
    <t>10139</t>
  </si>
  <si>
    <t>Moreno Ibarra Roberto Jaime</t>
  </si>
  <si>
    <t>10166</t>
  </si>
  <si>
    <t>Sanchez Frayre Fidel</t>
  </si>
  <si>
    <t>10182</t>
  </si>
  <si>
    <t>Gonzalez Erosa Genny Beatriz De Gpe</t>
  </si>
  <si>
    <t>10247</t>
  </si>
  <si>
    <t>Dominguez Gutierrez Rosa Maria</t>
  </si>
  <si>
    <t>10304</t>
  </si>
  <si>
    <t>Celis Martinez Celsa</t>
  </si>
  <si>
    <t>10331</t>
  </si>
  <si>
    <t>Ruiz Lopez Marcela</t>
  </si>
  <si>
    <t>10342</t>
  </si>
  <si>
    <t>Perez Molina Martha</t>
  </si>
  <si>
    <t>10397</t>
  </si>
  <si>
    <t>Ramos Castillo Kathia Belen</t>
  </si>
  <si>
    <t>10402</t>
  </si>
  <si>
    <t>Rivas Ortega Jose Miguel</t>
  </si>
  <si>
    <t>10404</t>
  </si>
  <si>
    <t>Garcia Ramirez Mario</t>
  </si>
  <si>
    <t>10408</t>
  </si>
  <si>
    <t>Cortes Covarrubias Fernando</t>
  </si>
  <si>
    <t>10415</t>
  </si>
  <si>
    <t>Rea Gomez Flor Alicia Guadalupe</t>
  </si>
  <si>
    <t>10416</t>
  </si>
  <si>
    <t>Guerrero Perez Laura</t>
  </si>
  <si>
    <t>10420</t>
  </si>
  <si>
    <t>Perez Gonzalez Francisco Javier</t>
  </si>
  <si>
    <t>10445</t>
  </si>
  <si>
    <t>Peredo Anguiano Telesforo Santiago</t>
  </si>
  <si>
    <t>10535</t>
  </si>
  <si>
    <t>Huerta Urzua Guadalupe Del Carmen</t>
  </si>
  <si>
    <t>10560</t>
  </si>
  <si>
    <t>Flores Cortez Maria Del Carmen</t>
  </si>
  <si>
    <t>10593</t>
  </si>
  <si>
    <t>Hernandez Herrera Graciela</t>
  </si>
  <si>
    <t>10604</t>
  </si>
  <si>
    <t>Mendez Galaviz Diana Elizabeth</t>
  </si>
  <si>
    <t>10637</t>
  </si>
  <si>
    <t>Noriega Aparicio Raymundo</t>
  </si>
  <si>
    <t>10682</t>
  </si>
  <si>
    <t>Colunga Macias Mercedes Luz</t>
  </si>
  <si>
    <t>10792</t>
  </si>
  <si>
    <t>Jacobo Suarez Ramiro</t>
  </si>
  <si>
    <t>10879</t>
  </si>
  <si>
    <t>Mercado Sanchez Luis Jaime</t>
  </si>
  <si>
    <t>10934</t>
  </si>
  <si>
    <t>Garcilazo Prieto Alejandro</t>
  </si>
  <si>
    <t>10960</t>
  </si>
  <si>
    <t>Maya Diaz Veronica</t>
  </si>
  <si>
    <t>20082</t>
  </si>
  <si>
    <t>Ponce Valenzuela Claudia Araceli</t>
  </si>
  <si>
    <t>20098</t>
  </si>
  <si>
    <t>Rivera Garcia Beatriz Adriana</t>
  </si>
  <si>
    <t>30030</t>
  </si>
  <si>
    <t>Martin Quezada Sagrario</t>
  </si>
  <si>
    <t>30613</t>
  </si>
  <si>
    <t>Nuñez Brambila Gerardo</t>
  </si>
  <si>
    <t>30795</t>
  </si>
  <si>
    <t>Collado Zubillaga Arturo David</t>
  </si>
  <si>
    <t>30959</t>
  </si>
  <si>
    <t>Rubio Treviño Rocio Belen</t>
  </si>
  <si>
    <t>31703</t>
  </si>
  <si>
    <t>Esquivel Tabares Jose Daniel</t>
  </si>
  <si>
    <t>31842</t>
  </si>
  <si>
    <t>Coronado  Rodriguez Rosa Araceli</t>
  </si>
  <si>
    <t>10309</t>
  </si>
  <si>
    <t>Estrada Romero Carlos</t>
  </si>
  <si>
    <t>10377</t>
  </si>
  <si>
    <t>Gileta Zamora Julio</t>
  </si>
  <si>
    <t>10392</t>
  </si>
  <si>
    <t>Vera Morales Sergio</t>
  </si>
  <si>
    <t>10424</t>
  </si>
  <si>
    <t>Gonzalez Virgen Adriana Del Rosario</t>
  </si>
  <si>
    <t>10425</t>
  </si>
  <si>
    <t>Castillo Moreno Ma Estela</t>
  </si>
  <si>
    <t>10426</t>
  </si>
  <si>
    <t>Montes Godinez Nelida Adriana</t>
  </si>
  <si>
    <t>10427</t>
  </si>
  <si>
    <t>Rodriguez Diaz Juana</t>
  </si>
  <si>
    <t>10428</t>
  </si>
  <si>
    <t>Sanchez Cuevas Salvador</t>
  </si>
  <si>
    <t>10523</t>
  </si>
  <si>
    <t>Vazquez Lopez Cristina Guadalupe</t>
  </si>
  <si>
    <t>30339</t>
  </si>
  <si>
    <t>Ramirez Silva Cesar Agustin</t>
  </si>
  <si>
    <t>30597</t>
  </si>
  <si>
    <t>Mejia Contreras Juan Jose</t>
  </si>
  <si>
    <t>30599</t>
  </si>
  <si>
    <t>Soto Orozco Sonia Lorena</t>
  </si>
  <si>
    <t>30617</t>
  </si>
  <si>
    <t>Diaz Deniz Jose Antonio</t>
  </si>
  <si>
    <t>30663</t>
  </si>
  <si>
    <t>Chagoya Serna Marco Antonio</t>
  </si>
  <si>
    <t>31705</t>
  </si>
  <si>
    <t>De Loera Barocio Ruben</t>
  </si>
  <si>
    <t>31706</t>
  </si>
  <si>
    <t>Bautista Gomez Hilda Alejandra</t>
  </si>
  <si>
    <t>31873</t>
  </si>
  <si>
    <t>Andrade Silva Claudio</t>
  </si>
  <si>
    <t>10081</t>
  </si>
  <si>
    <t>Graciano Barrera Nadia</t>
  </si>
  <si>
    <t>10094</t>
  </si>
  <si>
    <t>Perez Carranza Gabriel</t>
  </si>
  <si>
    <t>10097</t>
  </si>
  <si>
    <t>Herrera Villarruel Rosalio</t>
  </si>
  <si>
    <t>10328</t>
  </si>
  <si>
    <t>Altamirano Ever Jose</t>
  </si>
  <si>
    <t>10379</t>
  </si>
  <si>
    <t>Ontiveros Ramos Jose Luis</t>
  </si>
  <si>
    <t>10381</t>
  </si>
  <si>
    <t>Martinez Ortega Susana Margarita</t>
  </si>
  <si>
    <t>10386</t>
  </si>
  <si>
    <t>Guzman Alvarado Alejandro</t>
  </si>
  <si>
    <t>10417</t>
  </si>
  <si>
    <t>Rueda Marquez Omar Felipe</t>
  </si>
  <si>
    <t>10459</t>
  </si>
  <si>
    <t>Scheel Martin Carlos Guillermo</t>
  </si>
  <si>
    <t>10463</t>
  </si>
  <si>
    <t>Montoya Ramos Alina Graciela</t>
  </si>
  <si>
    <t>10472</t>
  </si>
  <si>
    <t>Macedo Lopez Cruz Fernando</t>
  </si>
  <si>
    <t>10595</t>
  </si>
  <si>
    <t>Romero Quintero Rosa Maria</t>
  </si>
  <si>
    <t>10596</t>
  </si>
  <si>
    <t>Michel Lopez Luis Alberto</t>
  </si>
  <si>
    <t>10710</t>
  </si>
  <si>
    <t>Lopez Montes Nancy Berenice</t>
  </si>
  <si>
    <t>10718</t>
  </si>
  <si>
    <t>Rodriguez Diaz Maria Angelica</t>
  </si>
  <si>
    <t>10762</t>
  </si>
  <si>
    <t>Guzman Avila Flor Leticia</t>
  </si>
  <si>
    <t>10978</t>
  </si>
  <si>
    <t>Angel Mariscal Rafael</t>
  </si>
  <si>
    <t>10985</t>
  </si>
  <si>
    <t>Tello Esparza Rigoberto</t>
  </si>
  <si>
    <t>10994</t>
  </si>
  <si>
    <t>Ledesma Vazquez Dionisio</t>
  </si>
  <si>
    <t>10995</t>
  </si>
  <si>
    <t>Ceceña Silva Eleazar</t>
  </si>
  <si>
    <t>20012</t>
  </si>
  <si>
    <t>Abrego Peña Sandra</t>
  </si>
  <si>
    <t>30023</t>
  </si>
  <si>
    <t>Gonzalez Franco Miriam Guadalupe</t>
  </si>
  <si>
    <t>30027</t>
  </si>
  <si>
    <t>Aguilar Batista Javier</t>
  </si>
  <si>
    <t>30130</t>
  </si>
  <si>
    <t>Garcia Montes Cesar Osvaldo</t>
  </si>
  <si>
    <t>30165</t>
  </si>
  <si>
    <t>Gonzalez Gonzalez J Jesus</t>
  </si>
  <si>
    <t>30391</t>
  </si>
  <si>
    <t>Infante Villegas Miguel Angel</t>
  </si>
  <si>
    <t>30460</t>
  </si>
  <si>
    <t>Grijalva Rodriguez Evelyn</t>
  </si>
  <si>
    <t>30659</t>
  </si>
  <si>
    <t>Sarmiento Ortega Maria Grissel</t>
  </si>
  <si>
    <t>30702</t>
  </si>
  <si>
    <t>Gonzalez Jacobo Humberto</t>
  </si>
  <si>
    <t>30835</t>
  </si>
  <si>
    <t>Llamas Robles Salvador</t>
  </si>
  <si>
    <t>30889</t>
  </si>
  <si>
    <t>Mendoza Verdin Bertha Alicia</t>
  </si>
  <si>
    <t>31132</t>
  </si>
  <si>
    <t>Salcedo Padilla Juan Antonio</t>
  </si>
  <si>
    <t>31711</t>
  </si>
  <si>
    <t>Jimenez  Marin Ricardo Manellick</t>
  </si>
  <si>
    <t>31715</t>
  </si>
  <si>
    <t>Ceja Fermin Maria Magnolia</t>
  </si>
  <si>
    <t>31717</t>
  </si>
  <si>
    <t>Canales  Rodriguez Oscar Ramon</t>
  </si>
  <si>
    <t>31754</t>
  </si>
  <si>
    <t>Villaseñor Vicencio Rafael</t>
  </si>
  <si>
    <t>31826</t>
  </si>
  <si>
    <t>Rodriguez Gomez Hector Manuel</t>
  </si>
  <si>
    <t>31843</t>
  </si>
  <si>
    <t>Aispuro Ortiz Eva Daniela</t>
  </si>
  <si>
    <t>31844</t>
  </si>
  <si>
    <t>Sainz Lopez Perla Paloma</t>
  </si>
  <si>
    <t>10055</t>
  </si>
  <si>
    <t>Pizano Castro Leticia</t>
  </si>
  <si>
    <t>10100</t>
  </si>
  <si>
    <t>Santana Salgado Samuel</t>
  </si>
  <si>
    <t>10333</t>
  </si>
  <si>
    <t>Madrigal Rivera Rogelio</t>
  </si>
  <si>
    <t>10505</t>
  </si>
  <si>
    <t>Valdez Pineda Oscar Alberto</t>
  </si>
  <si>
    <t>10542</t>
  </si>
  <si>
    <t>Vargas Gomez Benjamin</t>
  </si>
  <si>
    <t>10561</t>
  </si>
  <si>
    <t>Valencia Sanchez Custodio</t>
  </si>
  <si>
    <t>10599</t>
  </si>
  <si>
    <t>Ponce Orozco Julio Cesar</t>
  </si>
  <si>
    <t>10607</t>
  </si>
  <si>
    <t>Barajas Gutierrez Miguel</t>
  </si>
  <si>
    <t>10610</t>
  </si>
  <si>
    <t>Luna Garcia Alejandro</t>
  </si>
  <si>
    <t>10643</t>
  </si>
  <si>
    <t>Gomez Ibal Dagoberto</t>
  </si>
  <si>
    <t>10683</t>
  </si>
  <si>
    <t>Lima Ramirez Agustin Otzmar</t>
  </si>
  <si>
    <t>10684</t>
  </si>
  <si>
    <t>Lopez Pantoja Hector Sabino</t>
  </si>
  <si>
    <t>10686</t>
  </si>
  <si>
    <t>Saldaña Navarro Monica Karina</t>
  </si>
  <si>
    <t>10688</t>
  </si>
  <si>
    <t>Garcia Rios Noel Alejandro</t>
  </si>
  <si>
    <t>10706</t>
  </si>
  <si>
    <t>Garcia Gutierrez Maria Del Socorro</t>
  </si>
  <si>
    <t>10713</t>
  </si>
  <si>
    <t>Camacho Ramirez Victor Manuel</t>
  </si>
  <si>
    <t>10724</t>
  </si>
  <si>
    <t>Garcia Garcia Rene Alonso</t>
  </si>
  <si>
    <t>10764</t>
  </si>
  <si>
    <t>Jimenez Lariz Moises Natanael</t>
  </si>
  <si>
    <t>10806</t>
  </si>
  <si>
    <t>Urenda Solis Adolfo Jesus</t>
  </si>
  <si>
    <t>10937</t>
  </si>
  <si>
    <t>Diaz Rodriguez Santana</t>
  </si>
  <si>
    <t>10997</t>
  </si>
  <si>
    <t>Velazquez Ruelas Flavio Alberto</t>
  </si>
  <si>
    <t>20070</t>
  </si>
  <si>
    <t>Suarez Escobedo Silvia Mariza</t>
  </si>
  <si>
    <t>20071</t>
  </si>
  <si>
    <t>Velazquez Ayon Ramon</t>
  </si>
  <si>
    <t>20072</t>
  </si>
  <si>
    <t>Robles Delgado Sergio Alejandro</t>
  </si>
  <si>
    <t>20074</t>
  </si>
  <si>
    <t>Macias Zaragoza Claudia Ivette</t>
  </si>
  <si>
    <t>20096</t>
  </si>
  <si>
    <t>Magaña Toscano Maria Teresa</t>
  </si>
  <si>
    <t>30157</t>
  </si>
  <si>
    <t>Iñiguez Ramirez Odilon</t>
  </si>
  <si>
    <t>30181</t>
  </si>
  <si>
    <t>Vazquez Valero Emma Libertad</t>
  </si>
  <si>
    <t>30228</t>
  </si>
  <si>
    <t>Calderon Lopez Juan Manuel</t>
  </si>
  <si>
    <t>30382</t>
  </si>
  <si>
    <t>Temblador Hernandez Ana Alicia</t>
  </si>
  <si>
    <t>30712</t>
  </si>
  <si>
    <t>Rivera Ramirez Roberto</t>
  </si>
  <si>
    <t>31845</t>
  </si>
  <si>
    <t>Barragan  Fonseca Nancy Guadalupe</t>
  </si>
  <si>
    <t>31846</t>
  </si>
  <si>
    <t>Luna Garcia Maria Eunice</t>
  </si>
  <si>
    <t>31847</t>
  </si>
  <si>
    <t>Sainz Hernandez Alma Jessica</t>
  </si>
  <si>
    <t>31848</t>
  </si>
  <si>
    <t>Soriano Santiago Olinda Sarai</t>
  </si>
  <si>
    <t>10632</t>
  </si>
  <si>
    <t>Tozcano Ramirez Cesar Alejandro</t>
  </si>
  <si>
    <t>10653</t>
  </si>
  <si>
    <t>Ruiz Nuñez Miguel</t>
  </si>
  <si>
    <t>10894</t>
  </si>
  <si>
    <t>Padilla Velazquez Francisco Javier</t>
  </si>
  <si>
    <t>10895</t>
  </si>
  <si>
    <t>Portillo Loya Laura Elena</t>
  </si>
  <si>
    <t>10896</t>
  </si>
  <si>
    <t>Ramirez Flores Favio Gabriel</t>
  </si>
  <si>
    <t>10942</t>
  </si>
  <si>
    <t>Tello Ramirez Mario Alberto</t>
  </si>
  <si>
    <t>20042</t>
  </si>
  <si>
    <t>Enriquez Contreras Elena De La Cruz</t>
  </si>
  <si>
    <t>20043</t>
  </si>
  <si>
    <t>Cerda Cerda Fernando</t>
  </si>
  <si>
    <t>20078</t>
  </si>
  <si>
    <t>Aviña Camarena Mirna Alicia</t>
  </si>
  <si>
    <t>30016</t>
  </si>
  <si>
    <t>Cerda Cerda Ruben</t>
  </si>
  <si>
    <t>30026</t>
  </si>
  <si>
    <t>España Figueroa Jose De Jesus</t>
  </si>
  <si>
    <t>30060</t>
  </si>
  <si>
    <t>Barbosa Cedillo J Reyes</t>
  </si>
  <si>
    <t>30152</t>
  </si>
  <si>
    <t>Duran Nuñez Juan Ramon</t>
  </si>
  <si>
    <t>30277</t>
  </si>
  <si>
    <t>Borunda Coronado Eric Jose</t>
  </si>
  <si>
    <t>31015</t>
  </si>
  <si>
    <t>Garcia Fabian Cuitlahuac</t>
  </si>
  <si>
    <t>31391</t>
  </si>
  <si>
    <t>Jimenez Hernandez Ricardo</t>
  </si>
  <si>
    <t>31724</t>
  </si>
  <si>
    <t>Gonzalez Becerra  Monica Irina</t>
  </si>
  <si>
    <t>31725</t>
  </si>
  <si>
    <t>Ascencio Romo Juan Luis Fernando</t>
  </si>
  <si>
    <t>10554</t>
  </si>
  <si>
    <t>Ibarra Escobar Jorge</t>
  </si>
  <si>
    <t>10742</t>
  </si>
  <si>
    <t>Zarco Flores Gerardo</t>
  </si>
  <si>
    <t>10859</t>
  </si>
  <si>
    <t>Zuñiga Morando Jorge</t>
  </si>
  <si>
    <t>10909</t>
  </si>
  <si>
    <t>Gutierrez Gutierrez Fidel</t>
  </si>
  <si>
    <t>10910</t>
  </si>
  <si>
    <t>Mejia Vargas J Guadalupe</t>
  </si>
  <si>
    <t>10912</t>
  </si>
  <si>
    <t>Orozco Regalado Mayra</t>
  </si>
  <si>
    <t>10998</t>
  </si>
  <si>
    <t>Teniente Noria Susana</t>
  </si>
  <si>
    <t>20000</t>
  </si>
  <si>
    <t>Llontop Amaya Isabel</t>
  </si>
  <si>
    <t>20004</t>
  </si>
  <si>
    <t>Muñiz Granados Maria Elena</t>
  </si>
  <si>
    <t>20080</t>
  </si>
  <si>
    <t>Vega Cassiano Jorge Martin</t>
  </si>
  <si>
    <t>20091</t>
  </si>
  <si>
    <t>Sainz Sanchez Lizette Araceli</t>
  </si>
  <si>
    <t>30164</t>
  </si>
  <si>
    <t>Moreno Huitron Yesenia</t>
  </si>
  <si>
    <t>30171</t>
  </si>
  <si>
    <t>Medina Gonzalez Citlaly Del Carmen</t>
  </si>
  <si>
    <t>30182</t>
  </si>
  <si>
    <t>Mares Gomez Oscar</t>
  </si>
  <si>
    <t>30321</t>
  </si>
  <si>
    <t>Ballinas Alfaro Uriel Armando</t>
  </si>
  <si>
    <t>30390</t>
  </si>
  <si>
    <t>Martinez Corona Maria Cristina</t>
  </si>
  <si>
    <t>30432</t>
  </si>
  <si>
    <t>Rosas Gonzalez Fernando</t>
  </si>
  <si>
    <t>30529</t>
  </si>
  <si>
    <t>Martinez Miramontes Zenaida</t>
  </si>
  <si>
    <t>30567</t>
  </si>
  <si>
    <t>Gallegos Gonzalez Pedro</t>
  </si>
  <si>
    <t>30769</t>
  </si>
  <si>
    <t>Villanueva Maldonado Mayra Selene</t>
  </si>
  <si>
    <t>30774</t>
  </si>
  <si>
    <t>Navarro Yañez Jose Manuel</t>
  </si>
  <si>
    <t>30825</t>
  </si>
  <si>
    <t>Ruiz Rivera Efrain</t>
  </si>
  <si>
    <t>30827</t>
  </si>
  <si>
    <t>Lozano Martinez Julio Cesar</t>
  </si>
  <si>
    <t>30924</t>
  </si>
  <si>
    <t>Martinez Morrill Emma Gabriela</t>
  </si>
  <si>
    <t>30928</t>
  </si>
  <si>
    <t>Rosado Garcia Arturo</t>
  </si>
  <si>
    <t>30965</t>
  </si>
  <si>
    <t>Sanchez Rojas Maria Elena</t>
  </si>
  <si>
    <t>31365</t>
  </si>
  <si>
    <t>Perez Lopez Hipolito Rene Heriberto</t>
  </si>
  <si>
    <t>31399</t>
  </si>
  <si>
    <t>Hernandez Maldonado Virginia</t>
  </si>
  <si>
    <t>31561</t>
  </si>
  <si>
    <t>Gutierrez Balderas Alfredo</t>
  </si>
  <si>
    <t>31673</t>
  </si>
  <si>
    <t>Sanchez Garcia Maribel</t>
  </si>
  <si>
    <t>31727</t>
  </si>
  <si>
    <t>Hernandez Lara Fabiola</t>
  </si>
  <si>
    <t>31733</t>
  </si>
  <si>
    <t>Vazquez Ruiz Edgardo</t>
  </si>
  <si>
    <t>31735</t>
  </si>
  <si>
    <t>Ochoa  Mendez David</t>
  </si>
  <si>
    <t>31744</t>
  </si>
  <si>
    <t>Castañeda Castillo Ana Luisa</t>
  </si>
  <si>
    <t>31806</t>
  </si>
  <si>
    <t>Ibañez Robles Miguel Angel</t>
  </si>
  <si>
    <t>31830</t>
  </si>
  <si>
    <t>Garcia Santos Juan Antonio</t>
  </si>
  <si>
    <t>31849</t>
  </si>
  <si>
    <t>Martinez Vaca  Molgora Marco</t>
  </si>
  <si>
    <t>31850</t>
  </si>
  <si>
    <t>Diaz Parra Sheila Abigail</t>
  </si>
  <si>
    <t>31851</t>
  </si>
  <si>
    <t>Luque Suarez Eva Luz</t>
  </si>
  <si>
    <t>31852</t>
  </si>
  <si>
    <t>Nanguse Nangulari Nancy</t>
  </si>
  <si>
    <t>31853</t>
  </si>
  <si>
    <t>Romo Pedroza Erendira Magaly</t>
  </si>
  <si>
    <t>31900</t>
  </si>
  <si>
    <t>Perez Sigala Maria Ernestina</t>
  </si>
  <si>
    <t>31901</t>
  </si>
  <si>
    <t>Castañeda Gonzalez Jesus Hammurabi</t>
  </si>
  <si>
    <t>31902</t>
  </si>
  <si>
    <t>Mendoza Campos Carlos Alejandro</t>
  </si>
  <si>
    <t>31920</t>
  </si>
  <si>
    <t>Ramos Landa Rogelio</t>
  </si>
  <si>
    <t>31940</t>
  </si>
  <si>
    <t>Gomez Llamas  Laura Angelica</t>
  </si>
  <si>
    <t>10557</t>
  </si>
  <si>
    <t>Gonzalez Castillo Maria Guadalupe</t>
  </si>
  <si>
    <t>10563</t>
  </si>
  <si>
    <t>Flores Salas Concepcion Teresa</t>
  </si>
  <si>
    <t>10672</t>
  </si>
  <si>
    <t>Ruiz Olvera Sara</t>
  </si>
  <si>
    <t>10790</t>
  </si>
  <si>
    <t>Vazquez Limon Maria Irene</t>
  </si>
  <si>
    <t>10956</t>
  </si>
  <si>
    <t>Garcia Galicia David Arturo</t>
  </si>
  <si>
    <t>10961</t>
  </si>
  <si>
    <t>Lara Montes Victor Hugo</t>
  </si>
  <si>
    <t>10966</t>
  </si>
  <si>
    <t>Valenciano Martinez Martin Israel</t>
  </si>
  <si>
    <t>10986</t>
  </si>
  <si>
    <t>De La Cruz Rodriguez Antonio</t>
  </si>
  <si>
    <t>20007</t>
  </si>
  <si>
    <t>Hernandez Sanchez Beatriz Evangelina</t>
  </si>
  <si>
    <t>20010</t>
  </si>
  <si>
    <t>Gonzalez Ceballos Karol Elena Del Carmen</t>
  </si>
  <si>
    <t>20011</t>
  </si>
  <si>
    <t>Sandoval Toscano Leandro</t>
  </si>
  <si>
    <t>20083</t>
  </si>
  <si>
    <t>Borunda Garcia Moises</t>
  </si>
  <si>
    <t>30000</t>
  </si>
  <si>
    <t>Lozano Gonzalez Roberto</t>
  </si>
  <si>
    <t>30002</t>
  </si>
  <si>
    <t>Navarrete Moreno Guadalupe</t>
  </si>
  <si>
    <t>30036</t>
  </si>
  <si>
    <t>Ramirez Reyes Jose Roberto</t>
  </si>
  <si>
    <t>30110</t>
  </si>
  <si>
    <t>Guzman Herrera Bertha Alicia</t>
  </si>
  <si>
    <t>30119</t>
  </si>
  <si>
    <t>Sanchez Robles Maria Del Carmen</t>
  </si>
  <si>
    <t>30185</t>
  </si>
  <si>
    <t>Guerra Sanchez Roberto</t>
  </si>
  <si>
    <t>30210</t>
  </si>
  <si>
    <t>Gonzalez Lira Maria Estela</t>
  </si>
  <si>
    <t>30229</t>
  </si>
  <si>
    <t>Avila Mora Ernesto Javier</t>
  </si>
  <si>
    <t>30230</t>
  </si>
  <si>
    <t>Chavez Vidales Mario Enrique</t>
  </si>
  <si>
    <t>30231</t>
  </si>
  <si>
    <t>Salaiza Mariscal Arturo</t>
  </si>
  <si>
    <t>30232</t>
  </si>
  <si>
    <t>Aguirre Campos Guillermo</t>
  </si>
  <si>
    <t>30233</t>
  </si>
  <si>
    <t>Martir Mercado Olinka Maria</t>
  </si>
  <si>
    <t>30235</t>
  </si>
  <si>
    <t>Rodriguez Martinez Luis Fernando</t>
  </si>
  <si>
    <t>30246</t>
  </si>
  <si>
    <t>Maciel Figueiras Carlos</t>
  </si>
  <si>
    <t>30247</t>
  </si>
  <si>
    <t>Navarro Caro Mario Eduardo</t>
  </si>
  <si>
    <t>30311</t>
  </si>
  <si>
    <t>Hernandez Hernandez Ma. Cristina</t>
  </si>
  <si>
    <t>30422</t>
  </si>
  <si>
    <t>Valadez Moreno Erika Mallyela</t>
  </si>
  <si>
    <t>30462</t>
  </si>
  <si>
    <t>Jimenez Campoy Miguel Angel</t>
  </si>
  <si>
    <t>30573</t>
  </si>
  <si>
    <t>Franco Enriquez Edith Violeta</t>
  </si>
  <si>
    <t>30714</t>
  </si>
  <si>
    <t>Rubio Lopez Maria Guadalupe</t>
  </si>
  <si>
    <t>30728</t>
  </si>
  <si>
    <t>Ramos Gomez Maria Ines</t>
  </si>
  <si>
    <t>30914</t>
  </si>
  <si>
    <t>Archundia Perez Beatriz</t>
  </si>
  <si>
    <t>30936</t>
  </si>
  <si>
    <t>Mejia Sanabria Aaron Eudald</t>
  </si>
  <si>
    <t>30960</t>
  </si>
  <si>
    <t>Avila Mora Rossana Isabel</t>
  </si>
  <si>
    <t>30962</t>
  </si>
  <si>
    <t>Hernandez Sanchez Jesus</t>
  </si>
  <si>
    <t>31032</t>
  </si>
  <si>
    <t>Hernandez Pardo Otoniel</t>
  </si>
  <si>
    <t>31103</t>
  </si>
  <si>
    <t>Perez Rodriguez Ma. Guadalupe</t>
  </si>
  <si>
    <t>31211</t>
  </si>
  <si>
    <t>Ruiz Flores Claudia Noemi</t>
  </si>
  <si>
    <t>31255</t>
  </si>
  <si>
    <t>Rivas Ortega Deborah Maria</t>
  </si>
  <si>
    <t>31653</t>
  </si>
  <si>
    <t>Zuñiga Toscano Israel</t>
  </si>
  <si>
    <t>31731</t>
  </si>
  <si>
    <t>Gudiño Perez Miroslava Alejandra</t>
  </si>
  <si>
    <t>31740</t>
  </si>
  <si>
    <t>Elian  Asaad Monsour Nassr Mansour</t>
  </si>
  <si>
    <t>31741</t>
  </si>
  <si>
    <t>Lopez Barraza Mauricio Rafael</t>
  </si>
  <si>
    <t>31742</t>
  </si>
  <si>
    <t>Gutierrez  Aguilar Cesar Gerardo</t>
  </si>
  <si>
    <t>31743</t>
  </si>
  <si>
    <t>Orozco Marin Violeta</t>
  </si>
  <si>
    <t>31745</t>
  </si>
  <si>
    <t>Sanchez Ramirez Myriam Liliana Guadalupe</t>
  </si>
  <si>
    <t>10230</t>
  </si>
  <si>
    <t>Salgado Flores J. Isaac</t>
  </si>
  <si>
    <t>10503</t>
  </si>
  <si>
    <t>Ramos Graciliano Bertha Alicia</t>
  </si>
  <si>
    <t>10923</t>
  </si>
  <si>
    <t>Gamez Zapata Jose Eduardo</t>
  </si>
  <si>
    <t>20021</t>
  </si>
  <si>
    <t>Cardenas Perez Karina</t>
  </si>
  <si>
    <t>20027</t>
  </si>
  <si>
    <t>Sonora Santos Magaly</t>
  </si>
  <si>
    <t>20073</t>
  </si>
  <si>
    <t>Sandoval Aguilar Veronica</t>
  </si>
  <si>
    <t>20097</t>
  </si>
  <si>
    <t>Gutierrez Torres Rodolfo</t>
  </si>
  <si>
    <t>30133</t>
  </si>
  <si>
    <t>Marquez Loza Reynalda</t>
  </si>
  <si>
    <t>30145</t>
  </si>
  <si>
    <t>Rodriguez Reyes Concepcion</t>
  </si>
  <si>
    <t>30193</t>
  </si>
  <si>
    <t>Morelos Bermejo Liliana</t>
  </si>
  <si>
    <t>30195</t>
  </si>
  <si>
    <t>Molina Delgado Oscar</t>
  </si>
  <si>
    <t>30197</t>
  </si>
  <si>
    <t>Manzo Salazar Gerardo Miguel</t>
  </si>
  <si>
    <t>30198</t>
  </si>
  <si>
    <t>Dominguez Heredia Jose</t>
  </si>
  <si>
    <t>30199</t>
  </si>
  <si>
    <t>Garcia Contreras Roberto</t>
  </si>
  <si>
    <t>30214</t>
  </si>
  <si>
    <t>Arechiga Meza Anita</t>
  </si>
  <si>
    <t>30240</t>
  </si>
  <si>
    <t>Martinez Vega Alejandra Paola</t>
  </si>
  <si>
    <t>30385</t>
  </si>
  <si>
    <t>Arias Hernandez Monica</t>
  </si>
  <si>
    <t>30387</t>
  </si>
  <si>
    <t>Zamarripa Cerda Cesar</t>
  </si>
  <si>
    <t>30397</t>
  </si>
  <si>
    <t>Jimenez Alcala Fernando</t>
  </si>
  <si>
    <t>30461</t>
  </si>
  <si>
    <t>Camacho Rios Marco David</t>
  </si>
  <si>
    <t>30477</t>
  </si>
  <si>
    <t>Hernandez Hernandez Francisco Javier</t>
  </si>
  <si>
    <t>30480</t>
  </si>
  <si>
    <t>Estrada Rodriguez Miguel Angel</t>
  </si>
  <si>
    <t>30484</t>
  </si>
  <si>
    <t>Perez Salcedo Lucila</t>
  </si>
  <si>
    <t>30594</t>
  </si>
  <si>
    <t>Rodriguez Benitez Pedro Rosendo</t>
  </si>
  <si>
    <t>30806</t>
  </si>
  <si>
    <t>Barriga Robles Jose Antonio</t>
  </si>
  <si>
    <t>30898</t>
  </si>
  <si>
    <t>Aguilar Nieto Roberto</t>
  </si>
  <si>
    <t>30953</t>
  </si>
  <si>
    <t>Huitron Plascencia  Salvador</t>
  </si>
  <si>
    <t>30958</t>
  </si>
  <si>
    <t>Jalomo Bugarin Fernando</t>
  </si>
  <si>
    <t>31345</t>
  </si>
  <si>
    <t>Magos Garcia Lorena Angelica</t>
  </si>
  <si>
    <t>31738</t>
  </si>
  <si>
    <t>Salazar Martinez Juan</t>
  </si>
  <si>
    <t>31805</t>
  </si>
  <si>
    <t>Salazar Gonzalez Jesus Xicotencatl</t>
  </si>
  <si>
    <t>31854</t>
  </si>
  <si>
    <t>Hernandez Rodriguez Daniela Dehnin</t>
  </si>
  <si>
    <t>31872</t>
  </si>
  <si>
    <t xml:space="preserve">Cedeno Ramos Nury Aranzazu </t>
  </si>
  <si>
    <t>31898</t>
  </si>
  <si>
    <t>Limon Garcia Griselda</t>
  </si>
  <si>
    <t>10444</t>
  </si>
  <si>
    <t>Lopez Rocha America Julieta</t>
  </si>
  <si>
    <t>10975</t>
  </si>
  <si>
    <t>Hernandez Saavedra Alejandro</t>
  </si>
  <si>
    <t>30121</t>
  </si>
  <si>
    <t>Lara Montes Hector</t>
  </si>
  <si>
    <t>30122</t>
  </si>
  <si>
    <t>Rabaza Ledezma Leslie Isabel</t>
  </si>
  <si>
    <t>30123</t>
  </si>
  <si>
    <t>Guerra Garcia Edith Guadalupe</t>
  </si>
  <si>
    <t>30124</t>
  </si>
  <si>
    <t>Bravo Mar Guillermo</t>
  </si>
  <si>
    <t>30127</t>
  </si>
  <si>
    <t>Martinez Romero Laura Patricia</t>
  </si>
  <si>
    <t>30186</t>
  </si>
  <si>
    <t>Robles Ramirez Ignacio</t>
  </si>
  <si>
    <t>30248</t>
  </si>
  <si>
    <t>Vazquez Garcia Elizabeth</t>
  </si>
  <si>
    <t>30383</t>
  </si>
  <si>
    <t>Ultreras Villa Maria Guadalupe</t>
  </si>
  <si>
    <t>30395</t>
  </si>
  <si>
    <t>Iñiguez Hernandez Jesus Eduardo</t>
  </si>
  <si>
    <t>30398</t>
  </si>
  <si>
    <t>Rodriguez Magaña Andres</t>
  </si>
  <si>
    <t>30421</t>
  </si>
  <si>
    <t>Faustino Ortiz Miriam</t>
  </si>
  <si>
    <t>30475</t>
  </si>
  <si>
    <t>Herrera Gonzalez Luis Fernando</t>
  </si>
  <si>
    <t>30478</t>
  </si>
  <si>
    <t>Mosqueda Teran Jose Guadalupe De Jesus</t>
  </si>
  <si>
    <t>30482</t>
  </si>
  <si>
    <t>Ponce Vargas Jose Rogelio</t>
  </si>
  <si>
    <t>30489</t>
  </si>
  <si>
    <t>Hernandez Hernandez Gustavo</t>
  </si>
  <si>
    <t>30615</t>
  </si>
  <si>
    <t>Mora Palafox Veronica Lizeth</t>
  </si>
  <si>
    <t>30715</t>
  </si>
  <si>
    <t>Rivas Lupercio Fatima Osiris</t>
  </si>
  <si>
    <t>31746</t>
  </si>
  <si>
    <t>Zaragoza Ruiz Jose Alberto</t>
  </si>
  <si>
    <t>31748</t>
  </si>
  <si>
    <t>Ramirez Chavez Francisco Javier</t>
  </si>
  <si>
    <t>31774</t>
  </si>
  <si>
    <t>Priego  Arenas Maria Del Rosario</t>
  </si>
  <si>
    <t>31877</t>
  </si>
  <si>
    <t>Hernandez Centeno Daniel Martin</t>
  </si>
  <si>
    <t>31903</t>
  </si>
  <si>
    <t>Martin Del Campo Guerrero Luis</t>
  </si>
  <si>
    <t>31921</t>
  </si>
  <si>
    <t>Lopez  Garnica Luisa Alejandra</t>
  </si>
  <si>
    <t>31941</t>
  </si>
  <si>
    <t>Diaz De Leon Ruiz Miguel Angel</t>
  </si>
  <si>
    <t>10587</t>
  </si>
  <si>
    <t>Alcala Barojas Hugo</t>
  </si>
  <si>
    <t>10787</t>
  </si>
  <si>
    <t>Perez De La Mora Ubaldo</t>
  </si>
  <si>
    <t>10795</t>
  </si>
  <si>
    <t>Prado Gonzalez Samuel Alejandro</t>
  </si>
  <si>
    <t>20022</t>
  </si>
  <si>
    <t>Ramirez Escalante Laura Patricia</t>
  </si>
  <si>
    <t>20079</t>
  </si>
  <si>
    <t>Rodriguez De La O Maria Luisa</t>
  </si>
  <si>
    <t>30270</t>
  </si>
  <si>
    <t>Quevedo Rodriguez Lupita</t>
  </si>
  <si>
    <t>30679</t>
  </si>
  <si>
    <t>Hernandez De Alba Miguel</t>
  </si>
  <si>
    <t>30680</t>
  </si>
  <si>
    <t>Tamayo Gomez Pedro</t>
  </si>
  <si>
    <t>30681</t>
  </si>
  <si>
    <t>Castolo Rodriguez Francisco Javier</t>
  </si>
  <si>
    <t>30697</t>
  </si>
  <si>
    <t>Gonzalez Reynoso Hector Javier</t>
  </si>
  <si>
    <t>30698</t>
  </si>
  <si>
    <t>Morales Plascencia Manuel</t>
  </si>
  <si>
    <t>30749</t>
  </si>
  <si>
    <t>Olivares Ruvalcaba Beatriz Adriana</t>
  </si>
  <si>
    <t>30770</t>
  </si>
  <si>
    <t>Zaragoza Carrillo Patricia</t>
  </si>
  <si>
    <t>30794</t>
  </si>
  <si>
    <t>Jimenez Varela Moises</t>
  </si>
  <si>
    <t>30846</t>
  </si>
  <si>
    <t>Ruiz Lopez David</t>
  </si>
  <si>
    <t>30876</t>
  </si>
  <si>
    <t>Barojas Angeles Ashanti Sharoon</t>
  </si>
  <si>
    <t>30966</t>
  </si>
  <si>
    <t>Lopez Garcia Jose Antonio</t>
  </si>
  <si>
    <t>31041</t>
  </si>
  <si>
    <t>Angel Renteria  Roberto</t>
  </si>
  <si>
    <t>10507</t>
  </si>
  <si>
    <t>Ramirez Rodriguez Norma Julieta</t>
  </si>
  <si>
    <t>10837</t>
  </si>
  <si>
    <t>Vazquez  Colima Noemi Alejandra</t>
  </si>
  <si>
    <t>30174</t>
  </si>
  <si>
    <t>Benavides Gomez Maria Concepcion</t>
  </si>
  <si>
    <t>30392</t>
  </si>
  <si>
    <t>Mendez Hernandez Monica Edith</t>
  </si>
  <si>
    <t>30426</t>
  </si>
  <si>
    <t>Guzman Ramirez Jose</t>
  </si>
  <si>
    <t>30580</t>
  </si>
  <si>
    <t>Gueta Guzman Leonardo</t>
  </si>
  <si>
    <t>30707</t>
  </si>
  <si>
    <t>Diaz Cisneros Jaqueline Alicia</t>
  </si>
  <si>
    <t>30708</t>
  </si>
  <si>
    <t>Martinez Farias Elisa Ivonne Miriam</t>
  </si>
  <si>
    <t>30711</t>
  </si>
  <si>
    <t>Palomera Guzman Adriana De Jesus</t>
  </si>
  <si>
    <t>30767</t>
  </si>
  <si>
    <t>Granados Llontop Ricardo</t>
  </si>
  <si>
    <t>30955</t>
  </si>
  <si>
    <t>Reynoso Garcia Cristina Araceli</t>
  </si>
  <si>
    <t>30983</t>
  </si>
  <si>
    <t>Cerna Lara Hugo Armando</t>
  </si>
  <si>
    <t>30986</t>
  </si>
  <si>
    <t>Bueno Martinez Rafael Emilio</t>
  </si>
  <si>
    <t>30987</t>
  </si>
  <si>
    <t>Hurtado Angulo Ricardo</t>
  </si>
  <si>
    <t>30991</t>
  </si>
  <si>
    <t>Wence Del Rio Guillermo</t>
  </si>
  <si>
    <t>31046</t>
  </si>
  <si>
    <t>Sanchez Rodriguez Carlos Manuel</t>
  </si>
  <si>
    <t>31829</t>
  </si>
  <si>
    <t>Lopez Espinoza Angelina</t>
  </si>
  <si>
    <t>31855</t>
  </si>
  <si>
    <t>Ferreyra Olvera Rosaura</t>
  </si>
  <si>
    <t>31856</t>
  </si>
  <si>
    <t>Lopez  Santos Liliana Guadalupe</t>
  </si>
  <si>
    <t>31876</t>
  </si>
  <si>
    <t xml:space="preserve">Breceda Galvan Karla </t>
  </si>
  <si>
    <t>31948</t>
  </si>
  <si>
    <t>Flores Arteaga Miguel</t>
  </si>
  <si>
    <t>10198</t>
  </si>
  <si>
    <t>Avila Esparza Francisco Javier</t>
  </si>
  <si>
    <t>10640</t>
  </si>
  <si>
    <t>Robles Sanchez Rosa Maria</t>
  </si>
  <si>
    <t>30205</t>
  </si>
  <si>
    <t>Sainz Bernal Ruben Eliud</t>
  </si>
  <si>
    <t>30411</t>
  </si>
  <si>
    <t>Perez Cornejo Adela</t>
  </si>
  <si>
    <t>30771</t>
  </si>
  <si>
    <t>Ochoa Melo Cuauhtemoc</t>
  </si>
  <si>
    <t>30844</t>
  </si>
  <si>
    <t>Cardenas Pacheco Cuitlahuac Ricardo</t>
  </si>
  <si>
    <t>30913</t>
  </si>
  <si>
    <t>Navarro Garcia Teresa</t>
  </si>
  <si>
    <t>31065</t>
  </si>
  <si>
    <t>Magaña Aguilar Juan Francisco</t>
  </si>
  <si>
    <t>31067</t>
  </si>
  <si>
    <t>Gonzalez Flores Gustavo</t>
  </si>
  <si>
    <t>31215</t>
  </si>
  <si>
    <t>Cazares Cordero Jessica Janesa</t>
  </si>
  <si>
    <t>31368</t>
  </si>
  <si>
    <t>Brambila  Carrillo Luis Roberto</t>
  </si>
  <si>
    <t>31590</t>
  </si>
  <si>
    <t>Gonzalez Sanchez Rafael</t>
  </si>
  <si>
    <t>31611</t>
  </si>
  <si>
    <t>Rodriguez Sanchez Edgar Omar</t>
  </si>
  <si>
    <t>31654</t>
  </si>
  <si>
    <t>Sahagun Flores Iris Del Carmen</t>
  </si>
  <si>
    <t>31729</t>
  </si>
  <si>
    <t>Crispin Castrejon Victor Alfonso</t>
  </si>
  <si>
    <t>31751</t>
  </si>
  <si>
    <t>Ureña Cortes Liliana Jaquelinne</t>
  </si>
  <si>
    <t>31857</t>
  </si>
  <si>
    <t>Armenta Perea Benito De Jesus</t>
  </si>
  <si>
    <t>10015</t>
  </si>
  <si>
    <t>Estrada Gutierrez Jose De Jesus</t>
  </si>
  <si>
    <t>10033</t>
  </si>
  <si>
    <t>Rostro Ramirez Aurelia</t>
  </si>
  <si>
    <t>10043</t>
  </si>
  <si>
    <t>Moya Gloria Isabel</t>
  </si>
  <si>
    <t>10044</t>
  </si>
  <si>
    <t>Mendez Rojas Epifanio Florencio</t>
  </si>
  <si>
    <t>10045</t>
  </si>
  <si>
    <t>Nuño Camacho Leobardo</t>
  </si>
  <si>
    <t>10049</t>
  </si>
  <si>
    <t>Tovar Mendez Nicolas</t>
  </si>
  <si>
    <t>10575</t>
  </si>
  <si>
    <t>Gonzalez Gomez Victor Manuel</t>
  </si>
  <si>
    <t>10722</t>
  </si>
  <si>
    <t>Becerra Gonzalez Ramon Gerardo</t>
  </si>
  <si>
    <t>30128</t>
  </si>
  <si>
    <t>Sandoval Pinto Carlos</t>
  </si>
  <si>
    <t>30568</t>
  </si>
  <si>
    <t>Ramos Gonzalez Martin</t>
  </si>
  <si>
    <t>30585</t>
  </si>
  <si>
    <t>Martinez Alcaraz Jorge Antonio</t>
  </si>
  <si>
    <t>31133</t>
  </si>
  <si>
    <t>Rostro Ramirez Marcela</t>
  </si>
  <si>
    <t>31163</t>
  </si>
  <si>
    <t>Lara Rodriguez Adan Noe</t>
  </si>
  <si>
    <t>31166</t>
  </si>
  <si>
    <t>Sanchez Sanchez Maria Guadalupe</t>
  </si>
  <si>
    <t>31752</t>
  </si>
  <si>
    <t>Renteria Suarez Ana Karen</t>
  </si>
  <si>
    <t>31858</t>
  </si>
  <si>
    <t>Olivares  Izazaga Jose Eduardo</t>
  </si>
  <si>
    <t>10029</t>
  </si>
  <si>
    <t>Reynoso Davila Martin Gonzalo</t>
  </si>
  <si>
    <t>10056</t>
  </si>
  <si>
    <t>Martinez Rosales J. Jesus</t>
  </si>
  <si>
    <t>10434</t>
  </si>
  <si>
    <t>Salcido Castañeda Eugenio</t>
  </si>
  <si>
    <t>10437</t>
  </si>
  <si>
    <t>Rubio Castro Carlos</t>
  </si>
  <si>
    <t>10517</t>
  </si>
  <si>
    <t>Guerra Salcedo Jose De Jesus</t>
  </si>
  <si>
    <t>10766</t>
  </si>
  <si>
    <t>Barragan Rodriguez Manuel</t>
  </si>
  <si>
    <t>30190</t>
  </si>
  <si>
    <t>Rodriguez Corona Maria Angelica</t>
  </si>
  <si>
    <t>30323</t>
  </si>
  <si>
    <t>Torres Amezcua Ana Maria</t>
  </si>
  <si>
    <t>30329</t>
  </si>
  <si>
    <t>Cordova De La Torre Cesar Oswaldo</t>
  </si>
  <si>
    <t>30915</t>
  </si>
  <si>
    <t>Serrano Cardenas Juana Cristina</t>
  </si>
  <si>
    <t>30998</t>
  </si>
  <si>
    <t>Hernandez Diaz Mario</t>
  </si>
  <si>
    <t>31042</t>
  </si>
  <si>
    <t>Rosales Perez Ana Rosa</t>
  </si>
  <si>
    <t>31068</t>
  </si>
  <si>
    <t>Rubio Vidrio Juan Manuel</t>
  </si>
  <si>
    <t>31069</t>
  </si>
  <si>
    <t>Estrada Martin Hugo Jesus</t>
  </si>
  <si>
    <t>31354</t>
  </si>
  <si>
    <t>Tapia Salazar Jorge Faustino</t>
  </si>
  <si>
    <t>31915</t>
  </si>
  <si>
    <t>Flores Martinez Valentin</t>
  </si>
  <si>
    <t>31916</t>
  </si>
  <si>
    <t>Garcia Pinto Jorge Alejandro</t>
  </si>
  <si>
    <t>10569</t>
  </si>
  <si>
    <t>Sanchez Garcia Carol</t>
  </si>
  <si>
    <t>10577</t>
  </si>
  <si>
    <t>Bañuelos Delgadillo Guadalupe Josefina</t>
  </si>
  <si>
    <t>10816</t>
  </si>
  <si>
    <t>Cruz Duran Rogelio</t>
  </si>
  <si>
    <t>10916</t>
  </si>
  <si>
    <t>Lopez Bueno Salome</t>
  </si>
  <si>
    <t>10917</t>
  </si>
  <si>
    <t>Villalobos Mendoza Armando</t>
  </si>
  <si>
    <t>10939</t>
  </si>
  <si>
    <t>Rodriguez Guerrero Ma Del Carmen</t>
  </si>
  <si>
    <t>30440</t>
  </si>
  <si>
    <t>Medina Tello Jose Miguel</t>
  </si>
  <si>
    <t>30979</t>
  </si>
  <si>
    <t>Lopez Rodriguez Emmanuel</t>
  </si>
  <si>
    <t>31025</t>
  </si>
  <si>
    <t>Maheda Guzman Maria Elena</t>
  </si>
  <si>
    <t>31043</t>
  </si>
  <si>
    <t>Tapia Chagolla Moises</t>
  </si>
  <si>
    <t>31045</t>
  </si>
  <si>
    <t>Rodriguez Gutierrez Alonso Cervando</t>
  </si>
  <si>
    <t>31676</t>
  </si>
  <si>
    <t>Soltero Barajas Luis Felipe</t>
  </si>
  <si>
    <t>10828</t>
  </si>
  <si>
    <t>Torres Guzman Jose Angel</t>
  </si>
  <si>
    <t>10830</t>
  </si>
  <si>
    <t>Colmenares Contreras Victor Manuel</t>
  </si>
  <si>
    <t>10831</t>
  </si>
  <si>
    <t>Tapia Gonzalez Federico</t>
  </si>
  <si>
    <t>30501</t>
  </si>
  <si>
    <t>Rodriguez Rodriguez Juan Marcos</t>
  </si>
  <si>
    <t>30502</t>
  </si>
  <si>
    <t>Amaral Acosta Araceli</t>
  </si>
  <si>
    <t>30685</t>
  </si>
  <si>
    <t>Peña Guzman David</t>
  </si>
  <si>
    <t>30705</t>
  </si>
  <si>
    <t>Guzman Sanchez Jose Jorge</t>
  </si>
  <si>
    <t>30828</t>
  </si>
  <si>
    <t>Peña Mendoza Ma. Alejandra</t>
  </si>
  <si>
    <t>30834</t>
  </si>
  <si>
    <t>Gomez Ponce Candelario</t>
  </si>
  <si>
    <t>30916</t>
  </si>
  <si>
    <t>Alejo Castellon Manuel Jesus</t>
  </si>
  <si>
    <t>30931</t>
  </si>
  <si>
    <t>Guzman Velasco Marcela Del Rosario</t>
  </si>
  <si>
    <t>31071</t>
  </si>
  <si>
    <t>Mendoza Rodriguez Lourdes Maricela</t>
  </si>
  <si>
    <t>31182</t>
  </si>
  <si>
    <t>Moreno Uribe Oswaldo De Jesus</t>
  </si>
  <si>
    <t>31222</t>
  </si>
  <si>
    <t>Sanchez Hernandez Nestor Alfredo</t>
  </si>
  <si>
    <t>31236</t>
  </si>
  <si>
    <t>Romero Macedo Cesar Octavio</t>
  </si>
  <si>
    <t>31251</t>
  </si>
  <si>
    <t>Gonzalez Ledezma Ciria Maria</t>
  </si>
  <si>
    <t>31379</t>
  </si>
  <si>
    <t>Saldaña Amaral Ramiro</t>
  </si>
  <si>
    <t>31645</t>
  </si>
  <si>
    <t>Uribe Valera David Alejandro</t>
  </si>
  <si>
    <t>31646</t>
  </si>
  <si>
    <t>Tellez Merlo Marcelino</t>
  </si>
  <si>
    <t>31672</t>
  </si>
  <si>
    <t>Torres Oviedo Francisco Javier</t>
  </si>
  <si>
    <t>31687</t>
  </si>
  <si>
    <t>Ayon Bautista Octavio Alonso</t>
  </si>
  <si>
    <t>31693</t>
  </si>
  <si>
    <t>Moreno Reynoso Blanca Ivette</t>
  </si>
  <si>
    <t>31859</t>
  </si>
  <si>
    <t>Meza Salcedo Eduardo</t>
  </si>
  <si>
    <t>31860</t>
  </si>
  <si>
    <t>Ruiz Ramirez Dalia Consuelo</t>
  </si>
  <si>
    <t>10528</t>
  </si>
  <si>
    <t>Mayo Cruz Miguel Angel</t>
  </si>
  <si>
    <t>30541</t>
  </si>
  <si>
    <t>Gutierrez Meza Alberto</t>
  </si>
  <si>
    <t>30546</t>
  </si>
  <si>
    <t>Mireles Gamez Martha Berenice</t>
  </si>
  <si>
    <t>30578</t>
  </si>
  <si>
    <t>Garcia Zuñiga Salvador</t>
  </si>
  <si>
    <t>30604</t>
  </si>
  <si>
    <t>Santana Mendoza Jose Arturo</t>
  </si>
  <si>
    <t>30606</t>
  </si>
  <si>
    <t>Ledezma Maldonado Carlos Abel</t>
  </si>
  <si>
    <t>30620</t>
  </si>
  <si>
    <t>Ayala Ocampo Monica Margarita</t>
  </si>
  <si>
    <t>30621</t>
  </si>
  <si>
    <t>Martinez Cortes Antonio Nicolas</t>
  </si>
  <si>
    <t>30713</t>
  </si>
  <si>
    <t>Maldonado Marmolejo Maria Sofia</t>
  </si>
  <si>
    <t>30722</t>
  </si>
  <si>
    <t>Serratos Covarrubias Maria De Lourdes</t>
  </si>
  <si>
    <t>30805</t>
  </si>
  <si>
    <t>Torres Diaz Claudia Ramona</t>
  </si>
  <si>
    <t>30824</t>
  </si>
  <si>
    <t>Martinez Cortes Irma Leticia</t>
  </si>
  <si>
    <t>31125</t>
  </si>
  <si>
    <t xml:space="preserve">Cabrera Rocha Maria De Los Angeles </t>
  </si>
  <si>
    <t>31560</t>
  </si>
  <si>
    <t>Gozzer Gonzalez Harry Eduardo</t>
  </si>
  <si>
    <t>31861</t>
  </si>
  <si>
    <t>Rodriguez  Castellanos Hector</t>
  </si>
  <si>
    <t>31874</t>
  </si>
  <si>
    <t xml:space="preserve">Cabeza De Vaca Perez Victor Ricardo </t>
  </si>
  <si>
    <t>Hora: 16:17:48:566</t>
  </si>
  <si>
    <t>Despensa TBC</t>
  </si>
  <si>
    <t>HRS CBI_ZE2</t>
  </si>
  <si>
    <t>HRS CBI_ZE3</t>
  </si>
  <si>
    <t>Mat. Didactico CBI_ZE2</t>
  </si>
  <si>
    <t>Mat. Didactico CBI_ZE3</t>
  </si>
  <si>
    <t>Compensación x Actuacion ZE2</t>
  </si>
  <si>
    <t>Compensación x Actuacion ZE3</t>
  </si>
  <si>
    <t>Eficiencia en el Trabajo CBI_ZE2</t>
  </si>
  <si>
    <t>Eficiencia en el Trabajo CBI_ZE3</t>
  </si>
  <si>
    <t>Horas Tecnicas</t>
  </si>
  <si>
    <t>Horas Emsad</t>
  </si>
  <si>
    <t>Horas Plantel</t>
  </si>
  <si>
    <t>Despensa (Tec. Emsad Plantel)</t>
  </si>
  <si>
    <t>Mat. Didactico Tecnico</t>
  </si>
  <si>
    <t>Mat. Didactico Emsad/ Plantel</t>
  </si>
  <si>
    <t>Compensacion /CEMSaD y PLANTEL</t>
  </si>
  <si>
    <t>Compensacion x Actuacion Emsad/Plantel</t>
  </si>
  <si>
    <t>Eficiencia Tecnico</t>
  </si>
  <si>
    <t>Eficiencia Emsad/Plantel</t>
  </si>
  <si>
    <t>Rectroactivo de sueldo</t>
  </si>
  <si>
    <t>Rectroactivo de sueldo por antigüedad</t>
  </si>
  <si>
    <t>Rectroactivo Material Didactico</t>
  </si>
  <si>
    <t>Rectroactivo despensa</t>
  </si>
  <si>
    <t>Rectroactivo eficiencia</t>
  </si>
  <si>
    <t>Rectroactivo compensacion</t>
  </si>
  <si>
    <t>31302</t>
  </si>
  <si>
    <t>Gonzalez Ramirez Rafael</t>
  </si>
  <si>
    <t>31438</t>
  </si>
  <si>
    <t>Orea Peredo Herminio Eugenio De Jesus</t>
  </si>
  <si>
    <t>31950</t>
  </si>
  <si>
    <t>Aviña Saldaña Edith</t>
  </si>
  <si>
    <t>31303</t>
  </si>
  <si>
    <t>Soltero Mariscal Brenda Lizeth</t>
  </si>
  <si>
    <t>31304</t>
  </si>
  <si>
    <t>Diaz Puente Maria Elena</t>
  </si>
  <si>
    <t>31555</t>
  </si>
  <si>
    <t>Rodriguez Figueroa Diego</t>
  </si>
  <si>
    <t>31305</t>
  </si>
  <si>
    <t>Martinez Ornelas Mayra Georgina</t>
  </si>
  <si>
    <t>31477</t>
  </si>
  <si>
    <t>Hernandez Meza Jose Juan</t>
  </si>
  <si>
    <t>31549</t>
  </si>
  <si>
    <t>Gomez Zambrano Rosa Venecia</t>
  </si>
  <si>
    <t>31547</t>
  </si>
  <si>
    <t>Gallegos Alvarez Fco. Javier</t>
  </si>
  <si>
    <t>31557</t>
  </si>
  <si>
    <t>Meda Alducin Fernando</t>
  </si>
  <si>
    <t>31870</t>
  </si>
  <si>
    <t>Pelayo Macedo Karen</t>
  </si>
  <si>
    <t>31297</t>
  </si>
  <si>
    <t>Pulido Calvillo Olivia Elizabeth</t>
  </si>
  <si>
    <t>31628</t>
  </si>
  <si>
    <t>Maldonado Lerma Paulo</t>
  </si>
  <si>
    <t>31674</t>
  </si>
  <si>
    <t xml:space="preserve">Diaz Jimenez Esperanza Sarahi </t>
  </si>
  <si>
    <t>31545</t>
  </si>
  <si>
    <t>Sandoval Alejandre Mayra Alejandra</t>
  </si>
  <si>
    <t>31548</t>
  </si>
  <si>
    <t>Ceballos Rolon Vanessa</t>
  </si>
  <si>
    <t>31550</t>
  </si>
  <si>
    <t>Rodriguez Diaz Beatriz</t>
  </si>
  <si>
    <t>31546</t>
  </si>
  <si>
    <t>Barajas Ruiz Cuitlahuac Ivan</t>
  </si>
  <si>
    <t>31551</t>
  </si>
  <si>
    <t>Fajardo Ochoa Raul</t>
  </si>
  <si>
    <t>31556</t>
  </si>
  <si>
    <t>Hernandez Garcia Aida Maribel</t>
  </si>
  <si>
    <t>30338</t>
  </si>
  <si>
    <t>Sandoval  Rangel David</t>
  </si>
  <si>
    <t>31608</t>
  </si>
  <si>
    <t>Sandoval Aguayo Marisol</t>
  </si>
  <si>
    <t>31893</t>
  </si>
  <si>
    <t>Vega Castillo Marisol Del Carmen</t>
  </si>
  <si>
    <t>31315</t>
  </si>
  <si>
    <t>Garcia Estevez Angelica Yanet</t>
  </si>
  <si>
    <t>31410</t>
  </si>
  <si>
    <t>Rodriguez  Martinez Oscar Osvaldo</t>
  </si>
  <si>
    <t>31892</t>
  </si>
  <si>
    <t xml:space="preserve">Martinez Parra Ignacio </t>
  </si>
  <si>
    <t>31301</t>
  </si>
  <si>
    <t>Medina Ceja Miguel Angel</t>
  </si>
  <si>
    <t>31420</t>
  </si>
  <si>
    <t>Sanchez Aguilar Laura Patricia</t>
  </si>
  <si>
    <t>31421</t>
  </si>
  <si>
    <t>Partida Vazquez Ana Rosa</t>
  </si>
  <si>
    <t>31422</t>
  </si>
  <si>
    <t>Diaz Martinez Miguel Angel</t>
  </si>
  <si>
    <t>31469</t>
  </si>
  <si>
    <t>Lopez Vega Carlos Alberto</t>
  </si>
  <si>
    <t>31798</t>
  </si>
  <si>
    <t xml:space="preserve">Gutierrez Larrañaga Jesus </t>
  </si>
  <si>
    <t>31867</t>
  </si>
  <si>
    <t>Aldrete Hurtado Giovanna Marlene</t>
  </si>
  <si>
    <t>31151</t>
  </si>
  <si>
    <t>Camacho Ruelas Efren</t>
  </si>
  <si>
    <t>31885</t>
  </si>
  <si>
    <t>Zepeda Olvera Omar Alejandro</t>
  </si>
  <si>
    <t>31904</t>
  </si>
  <si>
    <t>Pacheco Briones Javier Arturo</t>
  </si>
  <si>
    <t>31413</t>
  </si>
  <si>
    <t>Gomez Almaraz Edgar Octavio</t>
  </si>
  <si>
    <t>31553</t>
  </si>
  <si>
    <t>Hernandez Zepeda Cesar David</t>
  </si>
  <si>
    <t>31938</t>
  </si>
  <si>
    <t xml:space="preserve">Ocampo Garnica Jose Luis </t>
  </si>
  <si>
    <t>31554</t>
  </si>
  <si>
    <t>Alvarez Barajas Irma Mireya</t>
  </si>
  <si>
    <t>31905</t>
  </si>
  <si>
    <t>Aguila Fernandez Orlando Jose</t>
  </si>
  <si>
    <t>31947</t>
  </si>
  <si>
    <t xml:space="preserve">Alvarez Ojeda Fernando </t>
  </si>
  <si>
    <t>31307</t>
  </si>
  <si>
    <t>Barajas Cañedo Paulo Sergio</t>
  </si>
  <si>
    <t>31501</t>
  </si>
  <si>
    <t>Salazar Santana Roberto Carlos</t>
  </si>
  <si>
    <t>31526</t>
  </si>
  <si>
    <t>Ledezma Rosas Oscar Luis</t>
  </si>
  <si>
    <t>31313</t>
  </si>
  <si>
    <t>Trejo Trejo Joaquin Del Carmen</t>
  </si>
  <si>
    <t>31416</t>
  </si>
  <si>
    <t>Plascencia Contreras Montanara Guadalupe</t>
  </si>
  <si>
    <t>31863</t>
  </si>
  <si>
    <t>Bermudez Gudiño Pamela Maria Angelica</t>
  </si>
  <si>
    <t>31415</t>
  </si>
  <si>
    <t>Teran Ibarra Consuelo Margarita</t>
  </si>
  <si>
    <t>31447</t>
  </si>
  <si>
    <t>Ramirez Ruelas Karina</t>
  </si>
  <si>
    <t>31457</t>
  </si>
  <si>
    <t>Garcia Coles Nadia</t>
  </si>
  <si>
    <t>31435</t>
  </si>
  <si>
    <t>Aguilar Garcia Beatriz</t>
  </si>
  <si>
    <t>31482</t>
  </si>
  <si>
    <t>Rodriguez Alcala Juan</t>
  </si>
  <si>
    <t>31664</t>
  </si>
  <si>
    <t xml:space="preserve">Perez  Garcia  Alberto </t>
  </si>
  <si>
    <t>31418</t>
  </si>
  <si>
    <t>Mata Munguia Aide</t>
  </si>
  <si>
    <t>31419</t>
  </si>
  <si>
    <t>Cervantes Estrella Jorge Alejandro</t>
  </si>
  <si>
    <t>31869</t>
  </si>
  <si>
    <t>Velazquez  Moreno Juan Alberto</t>
  </si>
  <si>
    <t>31293</t>
  </si>
  <si>
    <t>Ocegueda Velazco Brenda Paola</t>
  </si>
  <si>
    <t>31543</t>
  </si>
  <si>
    <t>Marin Lopez Mariana Alejandra</t>
  </si>
  <si>
    <t>30091</t>
  </si>
  <si>
    <t xml:space="preserve">Camarena  Hernandez  Felipe </t>
  </si>
  <si>
    <t>31257</t>
  </si>
  <si>
    <t>Chavez Castro Jose Valentin</t>
  </si>
  <si>
    <t>31272</t>
  </si>
  <si>
    <t>Chavez Mendoza Ana Lili</t>
  </si>
  <si>
    <t>31409</t>
  </si>
  <si>
    <t>Martinez Marquez Luis Fernando</t>
  </si>
  <si>
    <t>31444</t>
  </si>
  <si>
    <t>Rojo Rincon Ismael Del Sagrado Corazo</t>
  </si>
  <si>
    <t>31922</t>
  </si>
  <si>
    <t>De Alba Olvera Gustavo Xavier</t>
  </si>
  <si>
    <t>31643</t>
  </si>
  <si>
    <t xml:space="preserve">Diaz  Muñoz  Daniel Ivan </t>
  </si>
  <si>
    <t>31813</t>
  </si>
  <si>
    <t xml:space="preserve">Avila Padilla Emmanuel </t>
  </si>
  <si>
    <t>31890</t>
  </si>
  <si>
    <t xml:space="preserve">Gomez Gonzalez Jose Vicente </t>
  </si>
  <si>
    <t>31436</t>
  </si>
  <si>
    <t>Navarro Prado Raul</t>
  </si>
  <si>
    <t>31466</t>
  </si>
  <si>
    <t>Valencia Romo Juan Antonio</t>
  </si>
  <si>
    <t>31797</t>
  </si>
  <si>
    <t>Gonzalez Becerra Fabiola Edith</t>
  </si>
  <si>
    <t>31408</t>
  </si>
  <si>
    <t>Romero Valdez Maricela Yazmin</t>
  </si>
  <si>
    <t>31495</t>
  </si>
  <si>
    <t>Paniagua Peña Adriana Paola</t>
  </si>
  <si>
    <t>31529</t>
  </si>
  <si>
    <t>Torres Delgadillo Monica Yazmin</t>
  </si>
  <si>
    <t>31455</t>
  </si>
  <si>
    <t>Jimenez Guerrero Carolina</t>
  </si>
  <si>
    <t>31475</t>
  </si>
  <si>
    <t>Campante Arteaga Eder</t>
  </si>
  <si>
    <t>31630</t>
  </si>
  <si>
    <t>Salcedo Lopez Ruben</t>
  </si>
  <si>
    <t>31449</t>
  </si>
  <si>
    <t>Contreras Ochoa Martha Lorena</t>
  </si>
  <si>
    <t>31601</t>
  </si>
  <si>
    <t>Ascencio Isabeles Reyes</t>
  </si>
  <si>
    <t>31888</t>
  </si>
  <si>
    <t>Renteria Teodoro Elizabeth</t>
  </si>
  <si>
    <t>31259</t>
  </si>
  <si>
    <t>Jimenez Jimenez Sergio Antonio</t>
  </si>
  <si>
    <t>31260</t>
  </si>
  <si>
    <t>Camacho Uribe Efren</t>
  </si>
  <si>
    <t>31261</t>
  </si>
  <si>
    <t>Jimenez Gonzalez Adrian</t>
  </si>
  <si>
    <t>31407</t>
  </si>
  <si>
    <t>Pereida Robles Jose Luis</t>
  </si>
  <si>
    <t>31533</t>
  </si>
  <si>
    <t>Limon Rangel Jorge Alfredo</t>
  </si>
  <si>
    <t>31602</t>
  </si>
  <si>
    <t>Tostado Aguayo Miguel Angel</t>
  </si>
  <si>
    <t>30495</t>
  </si>
  <si>
    <t>Capilla Reyes Heriberto</t>
  </si>
  <si>
    <t>31400</t>
  </si>
  <si>
    <t>Pereida Perez Luis Felipe</t>
  </si>
  <si>
    <t>31527</t>
  </si>
  <si>
    <t>Vallin Martinez Luis Enrique</t>
  </si>
  <si>
    <t>31284</t>
  </si>
  <si>
    <t>Nuñez De La Torre Manuel</t>
  </si>
  <si>
    <t>31327</t>
  </si>
  <si>
    <t>Medina Ceja Maria Zulema</t>
  </si>
  <si>
    <t>31498</t>
  </si>
  <si>
    <t>Zepeda Luquin Martha Leticia</t>
  </si>
  <si>
    <t>31273</t>
  </si>
  <si>
    <t>Perez Partida Belckis</t>
  </si>
  <si>
    <t>31285</t>
  </si>
  <si>
    <t>Tovar Ruiz Jorge Hilario</t>
  </si>
  <si>
    <t>31536</t>
  </si>
  <si>
    <t>Arambula Franco Jose Antonio</t>
  </si>
  <si>
    <t>31308</t>
  </si>
  <si>
    <t>Briseño Bueno Edgar Jose</t>
  </si>
  <si>
    <t>31405</t>
  </si>
  <si>
    <t>Mendoza Olivera Miguel Angel</t>
  </si>
  <si>
    <t>31535</t>
  </si>
  <si>
    <t>Sanchez Silva Minerva Guadalupe</t>
  </si>
  <si>
    <t>31427</t>
  </si>
  <si>
    <t>Casas Magallanes Anabell</t>
  </si>
  <si>
    <t>31440</t>
  </si>
  <si>
    <t>Diaz Rosales Jacqueline</t>
  </si>
  <si>
    <t>31886</t>
  </si>
  <si>
    <t>Rosales Herrera Diana Alejandra</t>
  </si>
  <si>
    <t>31309</t>
  </si>
  <si>
    <t>Serratos Perez Juan Carlos</t>
  </si>
  <si>
    <t>31404</t>
  </si>
  <si>
    <t>Barrios Palma Ramon Santos</t>
  </si>
  <si>
    <t>31634</t>
  </si>
  <si>
    <t>Cardenas  Garcia Ricardo</t>
  </si>
  <si>
    <t>31402</t>
  </si>
  <si>
    <t>Montoya Cuevas Omar</t>
  </si>
  <si>
    <t>31777</t>
  </si>
  <si>
    <t xml:space="preserve">Gallegos  Reynoso Edith </t>
  </si>
  <si>
    <t>31828</t>
  </si>
  <si>
    <t xml:space="preserve">Trejo Mendez  Francisco Javier </t>
  </si>
  <si>
    <t>31378</t>
  </si>
  <si>
    <t>Baltazar Lopez Griselda</t>
  </si>
  <si>
    <t>31426</t>
  </si>
  <si>
    <t>Rios Ruiz Luis Alfonso</t>
  </si>
  <si>
    <t>31470</t>
  </si>
  <si>
    <t>Luna Gonzalez Miguel Angel De Jesus</t>
  </si>
  <si>
    <t>31429</t>
  </si>
  <si>
    <t>Barajas Martinez J. Jesus</t>
  </si>
  <si>
    <t>31473</t>
  </si>
  <si>
    <t>Ruvalcaba Garcia Rene Alexander</t>
  </si>
  <si>
    <t>31656</t>
  </si>
  <si>
    <t xml:space="preserve">Galvan Benavides Gerardo </t>
  </si>
  <si>
    <t>31480</t>
  </si>
  <si>
    <t>Lopez Macias Diana Maria</t>
  </si>
  <si>
    <t>31614</t>
  </si>
  <si>
    <t>Sanchez Garcia Juan Erasmo</t>
  </si>
  <si>
    <t>31661</t>
  </si>
  <si>
    <t xml:space="preserve">Alvizo  Davalos Daniela Elizabeth </t>
  </si>
  <si>
    <t>31462</t>
  </si>
  <si>
    <t>Castañeda Cuevas Salvador</t>
  </si>
  <si>
    <t>31564</t>
  </si>
  <si>
    <t>Zepeda Moreno Ma. Isabel</t>
  </si>
  <si>
    <t>31565</t>
  </si>
  <si>
    <t>Castañeda Garcia Alma Leticia</t>
  </si>
  <si>
    <t>31531</t>
  </si>
  <si>
    <t>Medina Chavez Gonzalo</t>
  </si>
  <si>
    <t>31832</t>
  </si>
  <si>
    <t>Martinez  Figueroa Mario Alberto</t>
  </si>
  <si>
    <t>31887</t>
  </si>
  <si>
    <t>Gomez Martinez Alvaro Alejandro</t>
  </si>
  <si>
    <t>30669</t>
  </si>
  <si>
    <t>Acosta Polanco Jose Raymundo</t>
  </si>
  <si>
    <t>31594</t>
  </si>
  <si>
    <t>Avila Jimenez Irma Del Carmen</t>
  </si>
  <si>
    <t>31618</t>
  </si>
  <si>
    <t>Chavez Flores Sergio Rene</t>
  </si>
  <si>
    <t>31278</t>
  </si>
  <si>
    <t xml:space="preserve">Cervantes Cruz Manuel De La Cruz </t>
  </si>
  <si>
    <t>31622</t>
  </si>
  <si>
    <t>Tejeda Aguayo Ernesto Fabian</t>
  </si>
  <si>
    <t>31889</t>
  </si>
  <si>
    <t xml:space="preserve">Garcia Patiño Samuel Alejandro </t>
  </si>
  <si>
    <t>31567</t>
  </si>
  <si>
    <t>Vazquez Villalobos Crystihan David</t>
  </si>
  <si>
    <t>31568</t>
  </si>
  <si>
    <t>Ramirez Hernandez Esmeralda</t>
  </si>
  <si>
    <t>31660</t>
  </si>
  <si>
    <t>Rojo Vazquez Eduardo</t>
  </si>
  <si>
    <t>31891</t>
  </si>
  <si>
    <t>Aguayo Rivera Sinai</t>
  </si>
  <si>
    <t>31580</t>
  </si>
  <si>
    <t>Avila Reynaga Isaias</t>
  </si>
  <si>
    <t>31638</t>
  </si>
  <si>
    <t>Sanchez Langarica Yolanda Isela</t>
  </si>
  <si>
    <t>31679</t>
  </si>
  <si>
    <t>Monteon Aguirre Jorge Enrique</t>
  </si>
  <si>
    <t>31605</t>
  </si>
  <si>
    <t>Medina Garcia Jose Luis</t>
  </si>
  <si>
    <t>31639</t>
  </si>
  <si>
    <t>Lopez Caratachea Adan Abel</t>
  </si>
  <si>
    <t>31642</t>
  </si>
  <si>
    <t xml:space="preserve">Hurtado Cardenas  Ramon </t>
  </si>
  <si>
    <t>31606</t>
  </si>
  <si>
    <t>Gutierrez  Rodriguez Yesenia Alejandra</t>
  </si>
  <si>
    <t>31796</t>
  </si>
  <si>
    <t xml:space="preserve">Ramirez Llamas Jaime </t>
  </si>
  <si>
    <t>31866</t>
  </si>
  <si>
    <t xml:space="preserve">Esparza Rios Gumaro Alejandro </t>
  </si>
  <si>
    <t>31603</t>
  </si>
  <si>
    <t>Santacruz Acuña Martha</t>
  </si>
  <si>
    <t>31617</t>
  </si>
  <si>
    <t>Casas Gaeta Maria Veronica</t>
  </si>
  <si>
    <t>31684</t>
  </si>
  <si>
    <t xml:space="preserve">Flores  Alvarez  Vicente </t>
  </si>
  <si>
    <t>31566</t>
  </si>
  <si>
    <t>Hernandez Flores Ulises Fermin</t>
  </si>
  <si>
    <t>31570</t>
  </si>
  <si>
    <t>Lopez Lopez Laura</t>
  </si>
  <si>
    <t>31574</t>
  </si>
  <si>
    <t>Ortega Delgado Francisco Javier</t>
  </si>
  <si>
    <t>31458</t>
  </si>
  <si>
    <t>Martin Gutierrez Cesar Efrain</t>
  </si>
  <si>
    <t>31497</t>
  </si>
  <si>
    <t>Gutierrez Acevedo Erik Gustavo</t>
  </si>
  <si>
    <t>31641</t>
  </si>
  <si>
    <t>Barrientos Lara Maria Del Consuelo</t>
  </si>
  <si>
    <t>31593</t>
  </si>
  <si>
    <t>Santillan Contreras Claudia Rocio</t>
  </si>
  <si>
    <t>31627</t>
  </si>
  <si>
    <t>Perez Garduño Ismael</t>
  </si>
  <si>
    <t>31934</t>
  </si>
  <si>
    <t>Juarez Lopez Beatriz Alejandra</t>
  </si>
  <si>
    <t>31583</t>
  </si>
  <si>
    <t>Rojas Guzman Felipe De Jesus</t>
  </si>
  <si>
    <t>31631</t>
  </si>
  <si>
    <t>Lopez Raygoza Victoria Elizabeth</t>
  </si>
  <si>
    <t>31811</t>
  </si>
  <si>
    <t xml:space="preserve">Magaña Gomez Juan Alfonso </t>
  </si>
  <si>
    <t>31578</t>
  </si>
  <si>
    <t>Casillas Castro Tania Jazmin</t>
  </si>
  <si>
    <t>31621</t>
  </si>
  <si>
    <t>Castro Avalos  Blanca Rosa</t>
  </si>
  <si>
    <t>31868</t>
  </si>
  <si>
    <t xml:space="preserve">Castro Castro Edgar </t>
  </si>
  <si>
    <t>31476</t>
  </si>
  <si>
    <t>Guerrero Cardenas Jose Manuel</t>
  </si>
  <si>
    <t>31592</t>
  </si>
  <si>
    <t>Jacobo Bautista Alma Celina</t>
  </si>
  <si>
    <t>31812</t>
  </si>
  <si>
    <t>Neri Castillo Alba Xochitl Karmin</t>
  </si>
  <si>
    <t>31481</t>
  </si>
  <si>
    <t>Gonzalez Uribe Eduardo</t>
  </si>
  <si>
    <t>31635</t>
  </si>
  <si>
    <t>Arriaga Alcaraz Liliana</t>
  </si>
  <si>
    <t>31659</t>
  </si>
  <si>
    <t xml:space="preserve">Sanchez  Contreras Martha Alejandra </t>
  </si>
  <si>
    <t>31584</t>
  </si>
  <si>
    <t>Moreno Murguia Lucero</t>
  </si>
  <si>
    <t>31683</t>
  </si>
  <si>
    <t>Aguilar Martinez Ruben</t>
  </si>
  <si>
    <t>31951</t>
  </si>
  <si>
    <t>Sandoval Castillo Fernando</t>
  </si>
  <si>
    <t>31442</t>
  </si>
  <si>
    <t>Ambario Chavez Ernesto Gerardo</t>
  </si>
  <si>
    <t>31923</t>
  </si>
  <si>
    <t>Osorio Ruiz Maria Guadalupe</t>
  </si>
  <si>
    <t>31924</t>
  </si>
  <si>
    <t xml:space="preserve">Zepeda Becerra Francisco Javier </t>
  </si>
  <si>
    <t>31604</t>
  </si>
  <si>
    <t>Sanchez Garcia Liliana Elizabeth</t>
  </si>
  <si>
    <t>31613</t>
  </si>
  <si>
    <t>Jimenez Gonzalez Judith</t>
  </si>
  <si>
    <t>31616</t>
  </si>
  <si>
    <t>Hernandez Martinez Jose Juan</t>
  </si>
  <si>
    <t>31581</t>
  </si>
  <si>
    <t>Ramirez Aguilar Maria Vanessa</t>
  </si>
  <si>
    <t>31633</t>
  </si>
  <si>
    <t>Gonzalez Arias Laura Jazmina</t>
  </si>
  <si>
    <t>31655</t>
  </si>
  <si>
    <t>Morales Rubio Victor Manuel</t>
  </si>
  <si>
    <t>Administrativos EMSaD</t>
  </si>
  <si>
    <t>Administrativos Planteles</t>
  </si>
  <si>
    <t>Docentes EMSaD</t>
  </si>
  <si>
    <t>Docentes Planteles</t>
  </si>
  <si>
    <t>Telebachilletrato Comunitario</t>
  </si>
  <si>
    <t>Administrativos Oficinas Centrales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</si>
</sst>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\$#,##0.00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49" fontId="2" fillId="0" borderId="0" xfId="0" applyNumberFormat="1" applyFont="1" applyAlignment="1">
      <alignment horizontal="centerContinuous"/>
    </xf>
    <xf numFmtId="0" fontId="4" fillId="0" borderId="0" xfId="0" applyFont="1"/>
    <xf numFmtId="49" fontId="5" fillId="0" borderId="0" xfId="0" applyNumberFormat="1" applyFont="1" applyAlignment="1">
      <alignment horizontal="centerContinuous" vertical="top"/>
    </xf>
    <xf numFmtId="49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164" fontId="12" fillId="0" borderId="0" xfId="0" applyNumberFormat="1" applyFont="1"/>
    <xf numFmtId="0" fontId="9" fillId="0" borderId="0" xfId="0" applyFont="1"/>
    <xf numFmtId="165" fontId="4" fillId="0" borderId="0" xfId="0" applyNumberFormat="1" applyFont="1"/>
    <xf numFmtId="165" fontId="12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%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E%2024%20NUEV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P%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E%20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DP%202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TBC%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">
          <cell r="A1" t="str">
            <v>00083</v>
          </cell>
          <cell r="B1" t="str">
            <v>Gomez Hernandez Saul</v>
          </cell>
          <cell r="C1" t="str">
            <v>Bachillerato Virtual COBAEJ</v>
          </cell>
          <cell r="D1" t="str">
            <v>COORDINADOR DE BVC</v>
          </cell>
        </row>
        <row r="2">
          <cell r="A2" t="str">
            <v>00184</v>
          </cell>
          <cell r="B2" t="str">
            <v>Villalobos Martinez Carlos Joaquin</v>
          </cell>
          <cell r="C2" t="str">
            <v>ADMINISTRACION CENTRAL</v>
          </cell>
          <cell r="D2" t="str">
            <v>TÉCNICO</v>
          </cell>
        </row>
        <row r="3">
          <cell r="A3" t="str">
            <v>00284</v>
          </cell>
          <cell r="B3" t="str">
            <v>Gonzalez Castillo Elizabeth</v>
          </cell>
          <cell r="C3" t="str">
            <v>ADMINISTRACION CENTRAL</v>
          </cell>
          <cell r="D3" t="str">
            <v>ANALISTA TECNICO</v>
          </cell>
        </row>
        <row r="4">
          <cell r="A4" t="str">
            <v>00301</v>
          </cell>
          <cell r="B4" t="str">
            <v>Martinez Garcia Lucila</v>
          </cell>
          <cell r="C4" t="str">
            <v>ADMINISTRACION CENTRAL</v>
          </cell>
          <cell r="D4" t="str">
            <v>ANALISTA TECNICO</v>
          </cell>
        </row>
        <row r="5">
          <cell r="A5" t="str">
            <v>00324</v>
          </cell>
          <cell r="B5" t="str">
            <v>Alcazar Guzman Dolores</v>
          </cell>
          <cell r="C5" t="str">
            <v>PREPA ABIERTA</v>
          </cell>
          <cell r="D5" t="str">
            <v>JEFE DE OFICINA</v>
          </cell>
        </row>
        <row r="6">
          <cell r="A6" t="str">
            <v>00325</v>
          </cell>
          <cell r="B6" t="str">
            <v>Hernandez Cordova Valentin</v>
          </cell>
          <cell r="C6" t="str">
            <v>ADMINISTRACION CENTRAL</v>
          </cell>
          <cell r="D6" t="str">
            <v>ANALISTA TECNICO</v>
          </cell>
        </row>
        <row r="7">
          <cell r="A7" t="str">
            <v>00425</v>
          </cell>
          <cell r="B7" t="str">
            <v>Bazavilvazo Carranza Alma Griselda</v>
          </cell>
          <cell r="C7" t="str">
            <v>ADMINISTRACION CENTRAL</v>
          </cell>
          <cell r="D7" t="str">
            <v>ANALISTA TECNICO</v>
          </cell>
        </row>
        <row r="8">
          <cell r="A8" t="str">
            <v>00429</v>
          </cell>
          <cell r="B8" t="str">
            <v>Farias Flores Ignacio Alfonso</v>
          </cell>
          <cell r="C8" t="str">
            <v>ADMINISTRACION CENTRAL</v>
          </cell>
          <cell r="D8" t="str">
            <v>JEFE DE MATERIA C</v>
          </cell>
        </row>
        <row r="9">
          <cell r="A9" t="str">
            <v>00487</v>
          </cell>
          <cell r="B9" t="str">
            <v>Sandoval Jimenez Jose Alberto</v>
          </cell>
          <cell r="C9" t="str">
            <v>ADMINISTRACION CENTRAL</v>
          </cell>
          <cell r="D9" t="str">
            <v>JEFE DE OFICINA</v>
          </cell>
        </row>
        <row r="10">
          <cell r="A10" t="str">
            <v>00518</v>
          </cell>
          <cell r="B10" t="str">
            <v>Celis Rodriguez Rocio</v>
          </cell>
          <cell r="C10" t="str">
            <v>ADMINISTRACION CENTRAL</v>
          </cell>
          <cell r="D10" t="str">
            <v>SRIA DE DIRECTOR GENERAL</v>
          </cell>
        </row>
        <row r="11">
          <cell r="A11" t="str">
            <v>00545</v>
          </cell>
          <cell r="B11" t="str">
            <v>Sandoval Lujano Jose</v>
          </cell>
          <cell r="C11" t="str">
            <v>ADMINISTRACION CENTRAL</v>
          </cell>
          <cell r="D11" t="str">
            <v>TÉCNICO</v>
          </cell>
        </row>
        <row r="12">
          <cell r="A12" t="str">
            <v>00551</v>
          </cell>
          <cell r="B12" t="str">
            <v>Hernandez Esparza Claudia</v>
          </cell>
          <cell r="C12" t="str">
            <v>ADMINISTRACION CENTRAL</v>
          </cell>
          <cell r="D12" t="str">
            <v>TECNICO ESPECIALIZADO</v>
          </cell>
        </row>
        <row r="13">
          <cell r="A13" t="str">
            <v>00559</v>
          </cell>
          <cell r="B13" t="str">
            <v>Llamas Pacheco Brenda Mariela</v>
          </cell>
          <cell r="C13" t="str">
            <v>PREPA ABIERTA</v>
          </cell>
          <cell r="D13" t="str">
            <v>ANALISTA TECNICO</v>
          </cell>
        </row>
        <row r="14">
          <cell r="A14" t="str">
            <v>00561</v>
          </cell>
          <cell r="B14" t="str">
            <v>Huizar Huizar Alejandro</v>
          </cell>
          <cell r="C14" t="str">
            <v>PREPA ABIERTA</v>
          </cell>
          <cell r="D14" t="str">
            <v>RESPX DE MODULO DE SERVICIO C</v>
          </cell>
        </row>
        <row r="15">
          <cell r="A15" t="str">
            <v>00562</v>
          </cell>
          <cell r="B15" t="str">
            <v>Solis Fijar Ramon</v>
          </cell>
          <cell r="C15" t="str">
            <v>PREPA ABIERTA</v>
          </cell>
          <cell r="D15" t="str">
            <v>RESPX DE MODULO DE SERVICIO A</v>
          </cell>
        </row>
        <row r="16">
          <cell r="A16" t="str">
            <v>00564</v>
          </cell>
          <cell r="B16" t="str">
            <v>Gonzalez Landeros Laura Berenice</v>
          </cell>
          <cell r="C16" t="str">
            <v>PREPA ABIERTA</v>
          </cell>
          <cell r="D16" t="str">
            <v>JEFE DE DEPARTAMENTO</v>
          </cell>
        </row>
        <row r="17">
          <cell r="A17" t="str">
            <v>00570</v>
          </cell>
          <cell r="B17" t="str">
            <v>Cortes Jimenez Raul</v>
          </cell>
          <cell r="C17" t="str">
            <v>PREPA ABIERTA</v>
          </cell>
          <cell r="D17" t="str">
            <v>RESPX DE MODULO DE SERVICIO B</v>
          </cell>
        </row>
        <row r="18">
          <cell r="A18" t="str">
            <v>00572</v>
          </cell>
          <cell r="B18" t="str">
            <v>Bautista Frias Felipe De Jesus</v>
          </cell>
          <cell r="C18" t="str">
            <v>PREPA ABIERTA</v>
          </cell>
          <cell r="D18" t="str">
            <v>RESPX DE MODULO DE SERVICIO C</v>
          </cell>
        </row>
        <row r="19">
          <cell r="A19" t="str">
            <v>00574</v>
          </cell>
          <cell r="B19" t="str">
            <v>X Godinez Gabriela</v>
          </cell>
          <cell r="C19" t="str">
            <v>PREPA ABIERTA</v>
          </cell>
          <cell r="D19" t="str">
            <v>COORDINADOR ESPECIALIZADO</v>
          </cell>
        </row>
        <row r="20">
          <cell r="A20" t="str">
            <v>00577</v>
          </cell>
          <cell r="B20" t="str">
            <v>Garcia Moreno Miguel Angel</v>
          </cell>
          <cell r="C20" t="str">
            <v>PREPA ABIERTA</v>
          </cell>
          <cell r="D20" t="str">
            <v>RESPX DE MODULO DE SERVICIO A</v>
          </cell>
        </row>
        <row r="21">
          <cell r="A21" t="str">
            <v>00610</v>
          </cell>
          <cell r="B21" t="str">
            <v>Gaspar Flores Maria Dolores</v>
          </cell>
          <cell r="C21" t="str">
            <v>PREPA ABIERTA</v>
          </cell>
          <cell r="D21" t="str">
            <v>ANALISTA TECNICO</v>
          </cell>
        </row>
        <row r="22">
          <cell r="A22" t="str">
            <v>00620</v>
          </cell>
          <cell r="B22" t="str">
            <v>X Yepez Jose De Jesus</v>
          </cell>
          <cell r="C22" t="str">
            <v>PREPA ABIERTA</v>
          </cell>
          <cell r="D22" t="str">
            <v>TÉCNICO</v>
          </cell>
        </row>
        <row r="23">
          <cell r="A23" t="str">
            <v>00634</v>
          </cell>
          <cell r="B23" t="str">
            <v>Quintero Perez Salvador</v>
          </cell>
          <cell r="C23" t="str">
            <v>ADMINISTRACION CENTRAL</v>
          </cell>
          <cell r="D23" t="str">
            <v>ANALISTA TECNICO</v>
          </cell>
        </row>
        <row r="24">
          <cell r="A24" t="str">
            <v>00639</v>
          </cell>
          <cell r="B24" t="str">
            <v>Robles Herrera Benjamin</v>
          </cell>
          <cell r="C24" t="str">
            <v>ADMINISTRACION CENTRAL</v>
          </cell>
          <cell r="D24" t="str">
            <v>TECNICO ESPECIALIZADO</v>
          </cell>
        </row>
        <row r="25">
          <cell r="A25" t="str">
            <v>00672</v>
          </cell>
          <cell r="B25" t="str">
            <v>Quintero Perez Monica Olivia</v>
          </cell>
          <cell r="C25" t="str">
            <v>ADMINISTRACION CENTRAL</v>
          </cell>
          <cell r="D25" t="str">
            <v>ANALISTA TECNICO</v>
          </cell>
        </row>
        <row r="26">
          <cell r="A26" t="str">
            <v>00677</v>
          </cell>
          <cell r="B26" t="str">
            <v>Martinez Colesio Ma Del Carmen</v>
          </cell>
          <cell r="C26" t="str">
            <v>ADMINISTRACION CENTRAL</v>
          </cell>
          <cell r="D26" t="str">
            <v>AUXILIAR DE INTENDENCIA</v>
          </cell>
        </row>
        <row r="27">
          <cell r="A27" t="str">
            <v>00705</v>
          </cell>
          <cell r="B27" t="str">
            <v>Arzola Alvarez Israel</v>
          </cell>
          <cell r="C27" t="str">
            <v>ADMINISTRACION CENTRAL</v>
          </cell>
          <cell r="D27" t="str">
            <v>ANALISTA TECNICO</v>
          </cell>
        </row>
        <row r="28">
          <cell r="A28" t="str">
            <v>00709</v>
          </cell>
          <cell r="B28" t="str">
            <v>Orozco Jauregui Mayra Del Carmen</v>
          </cell>
          <cell r="C28" t="str">
            <v>PREPA ABIERTA</v>
          </cell>
          <cell r="D28" t="str">
            <v>RESPX DE MODULO DE SERVICIO A</v>
          </cell>
        </row>
        <row r="29">
          <cell r="A29" t="str">
            <v>00713</v>
          </cell>
          <cell r="B29" t="str">
            <v>Padilla Mercado María De Lourdes</v>
          </cell>
          <cell r="C29" t="str">
            <v>ADMINISTRACION CENTRAL</v>
          </cell>
          <cell r="D29" t="str">
            <v>JEFE DE OFICINA</v>
          </cell>
        </row>
        <row r="30">
          <cell r="A30" t="str">
            <v>00722</v>
          </cell>
          <cell r="B30" t="str">
            <v>Garcia De Alba Lara Veronica</v>
          </cell>
          <cell r="C30" t="str">
            <v>PREPA ABIERTA</v>
          </cell>
          <cell r="D30" t="str">
            <v>JEFE DE OFICINA</v>
          </cell>
        </row>
        <row r="31">
          <cell r="A31" t="str">
            <v>00726</v>
          </cell>
          <cell r="B31" t="str">
            <v>Zamora Fernandez Claudia Nalleli</v>
          </cell>
          <cell r="C31" t="str">
            <v>ADMINISTRACION CENTRAL</v>
          </cell>
          <cell r="D31" t="str">
            <v>SRIA DE DIRECTOR DE AREA</v>
          </cell>
        </row>
        <row r="32">
          <cell r="A32" t="str">
            <v>00732</v>
          </cell>
          <cell r="B32" t="str">
            <v>Hernandez Barajas Guadalupe</v>
          </cell>
          <cell r="C32" t="str">
            <v>ADMINISTRACION CENTRAL</v>
          </cell>
          <cell r="D32" t="str">
            <v>JEFE DE DEPARTAMENTO</v>
          </cell>
        </row>
        <row r="33">
          <cell r="A33" t="str">
            <v>00734</v>
          </cell>
          <cell r="B33" t="str">
            <v>Palacios Dueñas Georgina</v>
          </cell>
          <cell r="C33" t="str">
            <v>PREPA ABIERTA</v>
          </cell>
          <cell r="D33" t="str">
            <v>RESPX DE MODULO DE SERVICIO C</v>
          </cell>
        </row>
        <row r="34">
          <cell r="A34" t="str">
            <v>00736</v>
          </cell>
          <cell r="B34" t="str">
            <v>Lim Sam Cinco Rosa Elena</v>
          </cell>
          <cell r="C34" t="str">
            <v>ADMINISTRACION CENTRAL</v>
          </cell>
          <cell r="D34" t="str">
            <v>SRIA DE DIRECTOR DE AREA</v>
          </cell>
        </row>
        <row r="35">
          <cell r="A35" t="str">
            <v>00741</v>
          </cell>
          <cell r="B35" t="str">
            <v>Salazar Carvajal Maria Eugenia</v>
          </cell>
          <cell r="C35" t="str">
            <v>ADMINISTRACION CENTRAL</v>
          </cell>
          <cell r="D35" t="str">
            <v>TECNICO ESPECIALIZADO</v>
          </cell>
        </row>
        <row r="36">
          <cell r="A36" t="str">
            <v>00756</v>
          </cell>
          <cell r="B36" t="str">
            <v>Camberos Mendivil Andrea Zarahi</v>
          </cell>
          <cell r="C36" t="str">
            <v>ADMINISTRACION CENTRAL</v>
          </cell>
          <cell r="D36" t="str">
            <v>SRIA DE JEFE DE DEPTO</v>
          </cell>
        </row>
        <row r="37">
          <cell r="A37" t="str">
            <v>00764</v>
          </cell>
          <cell r="B37" t="str">
            <v>Paredes Lim Sam Esteban Eduardo</v>
          </cell>
          <cell r="C37" t="str">
            <v>ADMINISTRACION CENTRAL</v>
          </cell>
          <cell r="D37" t="str">
            <v>TECNICO ESPECIALIZADO</v>
          </cell>
        </row>
        <row r="38">
          <cell r="A38" t="str">
            <v>00766</v>
          </cell>
          <cell r="B38" t="str">
            <v>Gonzalez Becerra Alejandra Janeth</v>
          </cell>
          <cell r="C38" t="str">
            <v>ADMINISTRACION CENTRAL</v>
          </cell>
          <cell r="D38" t="str">
            <v>ABOGADO</v>
          </cell>
        </row>
        <row r="39">
          <cell r="A39" t="str">
            <v>00785</v>
          </cell>
          <cell r="B39" t="str">
            <v>Hernandez Sepulveda Myriam</v>
          </cell>
          <cell r="C39" t="str">
            <v>ADMINISTRACION CENTRAL</v>
          </cell>
          <cell r="D39" t="str">
            <v>SRIA DE DIRECTOR DE AREA</v>
          </cell>
        </row>
        <row r="40">
          <cell r="A40" t="str">
            <v>00787</v>
          </cell>
          <cell r="B40" t="str">
            <v>Claro Villaseñor Nora Yazmin</v>
          </cell>
          <cell r="C40" t="str">
            <v>PREPA ABIERTA</v>
          </cell>
          <cell r="D40" t="str">
            <v>RESPX DE MODULO DE SERVICIO A</v>
          </cell>
        </row>
        <row r="41">
          <cell r="A41" t="str">
            <v>00792</v>
          </cell>
          <cell r="B41" t="str">
            <v>Meza Sahagun Laura Del Carmen</v>
          </cell>
          <cell r="C41" t="str">
            <v>ADMINISTRACION CENTRAL</v>
          </cell>
          <cell r="D41" t="str">
            <v>ANALISTA TECNICO</v>
          </cell>
        </row>
        <row r="42">
          <cell r="A42" t="str">
            <v>00793</v>
          </cell>
          <cell r="B42" t="str">
            <v>Vicente Perez Ismael</v>
          </cell>
          <cell r="C42" t="str">
            <v>ADMINISTRACION CENTRAL</v>
          </cell>
          <cell r="D42" t="str">
            <v>ANALISTA TECNICO</v>
          </cell>
        </row>
        <row r="43">
          <cell r="A43" t="str">
            <v>00804</v>
          </cell>
          <cell r="B43" t="str">
            <v>Lopez Ochoa Jose Guadalupe</v>
          </cell>
          <cell r="C43" t="str">
            <v>ADMINISTRACION CENTRAL</v>
          </cell>
          <cell r="D43" t="str">
            <v>SUB DIRECTOR DE AREA</v>
          </cell>
        </row>
        <row r="44">
          <cell r="A44" t="str">
            <v>00807</v>
          </cell>
          <cell r="B44" t="str">
            <v>Mora Pantoja Ana Georgina</v>
          </cell>
          <cell r="C44" t="str">
            <v>PREPA ABIERTA</v>
          </cell>
          <cell r="D44" t="str">
            <v>ANALISTA TECNICO</v>
          </cell>
        </row>
        <row r="45">
          <cell r="A45" t="str">
            <v>00809</v>
          </cell>
          <cell r="B45" t="str">
            <v>Barajas Hernandez Alexandra</v>
          </cell>
          <cell r="C45" t="str">
            <v>ADMINISTRACION CENTRAL</v>
          </cell>
          <cell r="D45" t="str">
            <v>ABOGADO</v>
          </cell>
        </row>
        <row r="46">
          <cell r="A46" t="str">
            <v>00811</v>
          </cell>
          <cell r="B46" t="str">
            <v>Valdes Gonzalez Danira Guadalupe</v>
          </cell>
          <cell r="C46" t="str">
            <v>ADMINISTRACION CENTRAL</v>
          </cell>
          <cell r="D46" t="str">
            <v>AUXILIAR DE INTENDENCIA</v>
          </cell>
        </row>
        <row r="47">
          <cell r="A47" t="str">
            <v>00827</v>
          </cell>
          <cell r="B47" t="str">
            <v>Gomez Chavez Rosa Eugenia Tomasa</v>
          </cell>
          <cell r="C47" t="str">
            <v>ADMINISTRACION CENTRAL</v>
          </cell>
          <cell r="D47" t="str">
            <v>SRIA DE JEFE DE DEPTO</v>
          </cell>
        </row>
        <row r="48">
          <cell r="A48" t="str">
            <v>00850</v>
          </cell>
          <cell r="B48" t="str">
            <v>Silva Castellanos Jose De Jesus</v>
          </cell>
          <cell r="C48" t="str">
            <v>PREPA ABIERTA</v>
          </cell>
          <cell r="D48" t="str">
            <v>RESPX DE MODULO DE SERVICIO A</v>
          </cell>
        </row>
        <row r="49">
          <cell r="A49" t="str">
            <v>00853</v>
          </cell>
          <cell r="B49" t="str">
            <v>Nuñez Guzman Laura Monica</v>
          </cell>
          <cell r="C49" t="str">
            <v>ADMINISTRACION CENTRAL</v>
          </cell>
          <cell r="D49" t="str">
            <v>ANALISTA TECNICO</v>
          </cell>
        </row>
        <row r="50">
          <cell r="A50" t="str">
            <v>00854</v>
          </cell>
          <cell r="B50" t="str">
            <v>Gonzalez Hidalgo Carlos Rafael</v>
          </cell>
          <cell r="C50" t="str">
            <v>ADMINISTRACION CENTRAL</v>
          </cell>
          <cell r="D50" t="str">
            <v>ENCARGADO DE ORDEN</v>
          </cell>
        </row>
        <row r="51">
          <cell r="A51" t="str">
            <v>00857</v>
          </cell>
          <cell r="B51" t="str">
            <v>Gonzalez Nuñez Carlos Alberto</v>
          </cell>
          <cell r="C51" t="str">
            <v>ADMINISTRACION CENTRAL</v>
          </cell>
          <cell r="D51" t="str">
            <v>JEFE DE OFICINA</v>
          </cell>
        </row>
        <row r="52">
          <cell r="A52" t="str">
            <v>00883</v>
          </cell>
          <cell r="B52" t="str">
            <v>Hernandez Gomez Lorena</v>
          </cell>
          <cell r="C52" t="str">
            <v>PREPA ABIERTA</v>
          </cell>
          <cell r="D52" t="str">
            <v>RESPX DE MODULO DE SERVICIO B</v>
          </cell>
        </row>
        <row r="53">
          <cell r="A53" t="str">
            <v>00940</v>
          </cell>
          <cell r="B53" t="str">
            <v>Rodriguez Lopez Clara Gabriela</v>
          </cell>
          <cell r="C53" t="str">
            <v>ADMINISTRACION CENTRAL</v>
          </cell>
          <cell r="D53" t="str">
            <v>AUXILIAR ADMINISTRATIVO</v>
          </cell>
        </row>
        <row r="54">
          <cell r="A54" t="str">
            <v>00969</v>
          </cell>
          <cell r="B54" t="str">
            <v>Orta Padilla Alejandro</v>
          </cell>
          <cell r="C54" t="str">
            <v>PREPA ABIERTA</v>
          </cell>
          <cell r="D54" t="str">
            <v>JEFE DE OFICINA</v>
          </cell>
        </row>
        <row r="55">
          <cell r="A55" t="str">
            <v>00977</v>
          </cell>
          <cell r="B55" t="str">
            <v>Garcia Velazquez Anabelle</v>
          </cell>
          <cell r="C55" t="str">
            <v>PREPA ABIERTA</v>
          </cell>
          <cell r="D55" t="str">
            <v>ANALISTA TECNICO</v>
          </cell>
        </row>
        <row r="56">
          <cell r="A56" t="str">
            <v>00978</v>
          </cell>
          <cell r="B56" t="str">
            <v>De La Cruz Ponce Osvaldo</v>
          </cell>
          <cell r="C56" t="str">
            <v>PREPA ABIERTA</v>
          </cell>
          <cell r="D56" t="str">
            <v>RESPX DE MODULO DE SERVICIO A</v>
          </cell>
        </row>
        <row r="57">
          <cell r="A57" t="str">
            <v>00996</v>
          </cell>
          <cell r="B57" t="str">
            <v>Alatorre Robles Sergio</v>
          </cell>
          <cell r="C57" t="str">
            <v>ADMINISTRACION CENTRAL</v>
          </cell>
          <cell r="D57" t="str">
            <v>SRIA DE DIRECTOR GENERAL</v>
          </cell>
        </row>
        <row r="58">
          <cell r="A58" t="str">
            <v>01000</v>
          </cell>
          <cell r="B58" t="str">
            <v>Ramirez Arriaga Claudia Raquel Maribel</v>
          </cell>
          <cell r="C58" t="str">
            <v>ADMINISTRACION CENTRAL</v>
          </cell>
          <cell r="D58" t="str">
            <v>ENCARGADO DE JEFATURA DE MATERIA</v>
          </cell>
        </row>
        <row r="59">
          <cell r="A59" t="str">
            <v>01005</v>
          </cell>
          <cell r="B59" t="str">
            <v>Narvaez Reyes Maria Ruth</v>
          </cell>
          <cell r="C59" t="str">
            <v>ADMINISTRACION CENTRAL</v>
          </cell>
          <cell r="D59" t="str">
            <v>SRIA DE JEFE DE DEPTO</v>
          </cell>
        </row>
        <row r="60">
          <cell r="A60" t="str">
            <v>01014</v>
          </cell>
          <cell r="B60" t="str">
            <v>Lomeli Zuñiga Celina</v>
          </cell>
          <cell r="C60" t="str">
            <v>PREPA ABIERTA</v>
          </cell>
          <cell r="D60" t="str">
            <v>ANALISTA TECNICO</v>
          </cell>
        </row>
        <row r="61">
          <cell r="A61" t="str">
            <v>01015</v>
          </cell>
          <cell r="B61" t="str">
            <v>De Leon Contreras Alday</v>
          </cell>
          <cell r="C61" t="str">
            <v>PREPA ABIERTA</v>
          </cell>
          <cell r="D61" t="str">
            <v>ANALISTA TECNICO</v>
          </cell>
        </row>
        <row r="62">
          <cell r="A62" t="str">
            <v>01021</v>
          </cell>
          <cell r="B62" t="str">
            <v>Ruiz Madrigal Abraham</v>
          </cell>
          <cell r="C62" t="str">
            <v>ADMINISTRACION CENTRAL</v>
          </cell>
          <cell r="D62" t="str">
            <v>TÉCNICO</v>
          </cell>
        </row>
        <row r="63">
          <cell r="A63" t="str">
            <v>01022</v>
          </cell>
          <cell r="B63" t="str">
            <v>Gomez Padilla Martha Maricela</v>
          </cell>
          <cell r="C63" t="str">
            <v>ADMINISTRACION CENTRAL</v>
          </cell>
          <cell r="D63" t="str">
            <v>ENCARGADO DE ORDEN</v>
          </cell>
        </row>
        <row r="64">
          <cell r="A64" t="str">
            <v>01025</v>
          </cell>
          <cell r="B64" t="str">
            <v>Fierros Flores Miguel Angel</v>
          </cell>
          <cell r="C64" t="str">
            <v>ADMINISTRACION CENTRAL</v>
          </cell>
          <cell r="D64" t="str">
            <v>ANALISTA TECNICO</v>
          </cell>
        </row>
        <row r="65">
          <cell r="A65" t="str">
            <v>01039</v>
          </cell>
          <cell r="B65" t="str">
            <v>Lamela Baturoni Marisel Anayasi</v>
          </cell>
          <cell r="C65" t="str">
            <v>ADMINISTRACION CENTRAL</v>
          </cell>
          <cell r="D65" t="str">
            <v>TECNICO ESPECIALIZADO</v>
          </cell>
        </row>
        <row r="66">
          <cell r="A66" t="str">
            <v>01064</v>
          </cell>
          <cell r="B66" t="str">
            <v>Agredano Gutierrez Diana Margarita</v>
          </cell>
          <cell r="C66" t="str">
            <v>PREPA ABIERTA</v>
          </cell>
          <cell r="D66" t="str">
            <v>RESPX DE MODULO DE SERVICIO B</v>
          </cell>
        </row>
        <row r="67">
          <cell r="A67" t="str">
            <v>01074</v>
          </cell>
          <cell r="B67" t="str">
            <v>Zamora Fernandez Carla Anahi</v>
          </cell>
          <cell r="C67" t="str">
            <v>ADMINISTRACION CENTRAL</v>
          </cell>
          <cell r="D67" t="str">
            <v>TAQUIMECANOGRAFA</v>
          </cell>
        </row>
        <row r="68">
          <cell r="A68" t="str">
            <v>01080</v>
          </cell>
          <cell r="B68" t="str">
            <v>Plascencia Marin Norma Judith</v>
          </cell>
          <cell r="C68" t="str">
            <v>ADMINISTRACION CENTRAL</v>
          </cell>
          <cell r="D68" t="str">
            <v>TÉCNICO</v>
          </cell>
        </row>
        <row r="69">
          <cell r="A69" t="str">
            <v>01092</v>
          </cell>
          <cell r="B69" t="str">
            <v>Valdivia Olivares Victor David</v>
          </cell>
          <cell r="C69" t="str">
            <v>PREPA ABIERTA</v>
          </cell>
          <cell r="D69" t="str">
            <v>ANALISTA TECNICO</v>
          </cell>
        </row>
        <row r="70">
          <cell r="A70" t="str">
            <v>01128</v>
          </cell>
          <cell r="B70" t="str">
            <v>Preciado Ramirez Victor Manuel</v>
          </cell>
          <cell r="C70" t="str">
            <v>ADMINISTRACION CENTRAL</v>
          </cell>
          <cell r="D70" t="str">
            <v>JEFE DE MATERIA C</v>
          </cell>
        </row>
        <row r="71">
          <cell r="A71" t="str">
            <v>01139</v>
          </cell>
          <cell r="B71" t="str">
            <v>Romo De La Torre Manuel</v>
          </cell>
          <cell r="C71" t="str">
            <v>PREPA ABIERTA</v>
          </cell>
          <cell r="D71" t="str">
            <v>ANALISTA TECNICO</v>
          </cell>
        </row>
        <row r="72">
          <cell r="A72" t="str">
            <v>01142</v>
          </cell>
          <cell r="B72" t="str">
            <v>Jimenez Zenteno Carmen Silvia</v>
          </cell>
          <cell r="C72" t="str">
            <v>ADMINISTRACION CENTRAL</v>
          </cell>
          <cell r="D72" t="str">
            <v>SRIA DE JEFE DE DEPTO</v>
          </cell>
        </row>
        <row r="73">
          <cell r="A73" t="str">
            <v>01176</v>
          </cell>
          <cell r="B73" t="str">
            <v>Cortes Alcaraz Ana Maria</v>
          </cell>
          <cell r="C73" t="str">
            <v>ADMINISTRACION CENTRAL</v>
          </cell>
          <cell r="D73" t="str">
            <v>AUXILIAR DE INTENDENCIA</v>
          </cell>
        </row>
        <row r="74">
          <cell r="A74" t="str">
            <v>01237</v>
          </cell>
          <cell r="B74" t="str">
            <v>Serrano Flores Luis Enrique</v>
          </cell>
          <cell r="C74" t="str">
            <v>PREPA ABIERTA</v>
          </cell>
          <cell r="D74" t="str">
            <v>ANALISTA TECNICO</v>
          </cell>
        </row>
        <row r="75">
          <cell r="A75" t="str">
            <v>01238</v>
          </cell>
          <cell r="B75" t="str">
            <v>Nuñez Rodriguez Luis Antonio</v>
          </cell>
          <cell r="C75" t="str">
            <v>ADMINISTRACION CENTRAL</v>
          </cell>
          <cell r="D75" t="str">
            <v>CHOFER</v>
          </cell>
        </row>
        <row r="76">
          <cell r="A76" t="str">
            <v>01246</v>
          </cell>
          <cell r="B76" t="str">
            <v>Camacho Quevedo Emma Angelica</v>
          </cell>
          <cell r="C76" t="str">
            <v>ADMINISTRACION CENTRAL</v>
          </cell>
          <cell r="D76" t="str">
            <v>SRIA DE JEFE DE DEPTO</v>
          </cell>
        </row>
        <row r="77">
          <cell r="A77" t="str">
            <v>01257</v>
          </cell>
          <cell r="B77" t="str">
            <v>Reyes Ramos Hector Miguel</v>
          </cell>
          <cell r="C77" t="str">
            <v>Bachillerato Virtual COBAEJ</v>
          </cell>
          <cell r="D77" t="str">
            <v>ANALISTA TECNICO</v>
          </cell>
        </row>
        <row r="78">
          <cell r="A78" t="str">
            <v>01264</v>
          </cell>
          <cell r="B78" t="str">
            <v>Martin Del Campo Ledezma Cecilia Magdalena</v>
          </cell>
          <cell r="C78" t="str">
            <v>PREPA ABIERTA</v>
          </cell>
          <cell r="D78" t="str">
            <v>SECRETARIA DE DIRECTOR DE AREA SPA</v>
          </cell>
        </row>
        <row r="79">
          <cell r="A79" t="str">
            <v>01268</v>
          </cell>
          <cell r="B79" t="str">
            <v>Quezada Quezada Jose David</v>
          </cell>
          <cell r="C79" t="str">
            <v>PREPA ABIERTA</v>
          </cell>
          <cell r="D79" t="str">
            <v>ANALISTA TECNICO</v>
          </cell>
        </row>
        <row r="80">
          <cell r="A80" t="str">
            <v>01283</v>
          </cell>
          <cell r="B80" t="str">
            <v>Martinez Melendez Susana</v>
          </cell>
          <cell r="C80" t="str">
            <v>Bachillerato Intensivo Semiescolarizado</v>
          </cell>
          <cell r="D80" t="str">
            <v>AUXILIAR ADMINISTRATIVO</v>
          </cell>
        </row>
        <row r="81">
          <cell r="A81" t="str">
            <v>01326</v>
          </cell>
          <cell r="B81" t="str">
            <v>Perez Arana Jose De Jesus</v>
          </cell>
          <cell r="C81" t="str">
            <v>Bachillerato Intensivo Semiescolarizado</v>
          </cell>
          <cell r="D81" t="str">
            <v>COORDINADOR DEL BIS</v>
          </cell>
        </row>
        <row r="82">
          <cell r="A82" t="str">
            <v>01346</v>
          </cell>
          <cell r="B82" t="str">
            <v>Apolinar Rodriguez Giselle Livier</v>
          </cell>
          <cell r="C82" t="str">
            <v>ADMINISTRACION CENTRAL</v>
          </cell>
          <cell r="D82" t="str">
            <v>DIRECTOR DE AREA</v>
          </cell>
        </row>
        <row r="83">
          <cell r="A83" t="str">
            <v>01348</v>
          </cell>
          <cell r="B83" t="str">
            <v>Pérez Gutierrez Pablo</v>
          </cell>
          <cell r="C83" t="str">
            <v>ADMINISTRACION CENTRAL</v>
          </cell>
          <cell r="D83" t="str">
            <v>COORDINADOR DE ZONA III</v>
          </cell>
        </row>
        <row r="84">
          <cell r="A84" t="str">
            <v>01349</v>
          </cell>
          <cell r="B84" t="str">
            <v>Manzano Canales Alfredo</v>
          </cell>
          <cell r="C84" t="str">
            <v>ADMINISTRACION CENTRAL</v>
          </cell>
          <cell r="D84" t="str">
            <v>JEFE DE DEPARTAMENTO</v>
          </cell>
        </row>
        <row r="85">
          <cell r="A85" t="str">
            <v>01353</v>
          </cell>
          <cell r="B85" t="str">
            <v>Peña Hertz Palomares Mildred Gissela</v>
          </cell>
          <cell r="C85" t="str">
            <v>PREPA ABIERTA</v>
          </cell>
          <cell r="D85" t="str">
            <v>JEFE DE ENLACE</v>
          </cell>
        </row>
        <row r="86">
          <cell r="A86" t="str">
            <v>01362</v>
          </cell>
          <cell r="B86" t="str">
            <v>Medina Vigil Javier Alfonso</v>
          </cell>
          <cell r="C86" t="str">
            <v>Bachillerato Intensivo Semiescolarizado</v>
          </cell>
          <cell r="D86" t="str">
            <v>AUXILIAR ACADEMICO</v>
          </cell>
        </row>
        <row r="87">
          <cell r="A87" t="str">
            <v>01363</v>
          </cell>
          <cell r="B87" t="str">
            <v>Gonzalez Huerta Jesus Alesio</v>
          </cell>
          <cell r="C87" t="str">
            <v>ADMINISTRACION CENTRAL</v>
          </cell>
          <cell r="D87" t="str">
            <v>COORDINADOR DE ZONA I</v>
          </cell>
        </row>
        <row r="88">
          <cell r="A88" t="str">
            <v>01364</v>
          </cell>
          <cell r="B88" t="str">
            <v>Briseño Cortes Jose Monico</v>
          </cell>
          <cell r="C88" t="str">
            <v>ADMINISTRACION CENTRAL</v>
          </cell>
          <cell r="D88" t="str">
            <v>JEFE DE DEPARTAMENTO</v>
          </cell>
        </row>
        <row r="89">
          <cell r="A89" t="str">
            <v>01365</v>
          </cell>
          <cell r="B89" t="str">
            <v>Contreras Valle Maria Fernanda</v>
          </cell>
          <cell r="C89" t="str">
            <v>ADMINISTRACION CENTRAL</v>
          </cell>
          <cell r="D89" t="str">
            <v>JEFE DE MATERIA C</v>
          </cell>
        </row>
        <row r="90">
          <cell r="A90" t="str">
            <v>01370</v>
          </cell>
          <cell r="B90" t="str">
            <v>Gonzalez Noriega Milagros Guadalupe</v>
          </cell>
          <cell r="C90" t="str">
            <v>ADMINISTRACION CENTRAL</v>
          </cell>
          <cell r="D90" t="str">
            <v>JEFE DE MATERIA C</v>
          </cell>
        </row>
        <row r="91">
          <cell r="A91" t="str">
            <v>01382</v>
          </cell>
          <cell r="B91" t="str">
            <v>De La Torre Rivas Francisco</v>
          </cell>
          <cell r="C91" t="str">
            <v>ADMINISTRACION CENTRAL</v>
          </cell>
          <cell r="D91" t="str">
            <v>JEFE DE DEPARTAMENTO</v>
          </cell>
        </row>
        <row r="92">
          <cell r="A92" t="str">
            <v>01383</v>
          </cell>
          <cell r="B92" t="str">
            <v>Rivera Martinez Lucila</v>
          </cell>
          <cell r="C92" t="str">
            <v>ADMINISTRACION CENTRAL</v>
          </cell>
          <cell r="D92" t="str">
            <v>DIRECTOR DE AREA</v>
          </cell>
        </row>
        <row r="93">
          <cell r="A93" t="str">
            <v>01385</v>
          </cell>
          <cell r="B93" t="str">
            <v>Gutierrez Velos Jorge Alberto</v>
          </cell>
          <cell r="C93" t="str">
            <v>PREPA ABIERTA</v>
          </cell>
          <cell r="D93" t="str">
            <v>JEFE DE DEPARTAMENTO</v>
          </cell>
        </row>
        <row r="94">
          <cell r="A94" t="str">
            <v>01391</v>
          </cell>
          <cell r="B94" t="str">
            <v>Rivas Hernandez Magdalena Sehyla Orieta</v>
          </cell>
          <cell r="C94" t="str">
            <v>ADMINISTRACION CENTRAL</v>
          </cell>
          <cell r="D94" t="str">
            <v>JEFE DE DEPARTAMENTO</v>
          </cell>
        </row>
        <row r="95">
          <cell r="A95" t="str">
            <v>01393</v>
          </cell>
          <cell r="B95" t="str">
            <v>Figueroa Gomez Maria Esther</v>
          </cell>
          <cell r="C95" t="str">
            <v>ADMINISTRACION CENTRAL</v>
          </cell>
          <cell r="D95" t="str">
            <v>JEFE DE DEPARTAMENTO</v>
          </cell>
        </row>
        <row r="96">
          <cell r="A96" t="str">
            <v>01396</v>
          </cell>
          <cell r="B96" t="str">
            <v>Casas Hernandez Rogelio</v>
          </cell>
          <cell r="C96" t="str">
            <v>ADMINISTRACION CENTRAL</v>
          </cell>
          <cell r="D96" t="str">
            <v>JEFE DE DEPARTAMENTO</v>
          </cell>
        </row>
        <row r="97">
          <cell r="A97" t="str">
            <v>01414</v>
          </cell>
          <cell r="B97" t="str">
            <v>De Luna Navarro Osvaldo Fabian</v>
          </cell>
          <cell r="C97" t="str">
            <v>ADMINISTRACION CENTRAL</v>
          </cell>
          <cell r="D97" t="str">
            <v>TÉCNICO</v>
          </cell>
        </row>
        <row r="98">
          <cell r="A98" t="str">
            <v>01440</v>
          </cell>
          <cell r="B98" t="str">
            <v>Regin Benitez Jesus</v>
          </cell>
          <cell r="C98" t="str">
            <v>ADMINISTRACION CENTRAL</v>
          </cell>
          <cell r="D98" t="str">
            <v>COORDINADOR DE TELEBACHILLERATO</v>
          </cell>
        </row>
        <row r="99">
          <cell r="A99" t="str">
            <v>01441</v>
          </cell>
          <cell r="B99" t="str">
            <v>Alatorre Rojo Elba Patricia</v>
          </cell>
          <cell r="C99" t="str">
            <v>PREPA ABIERTA</v>
          </cell>
          <cell r="D99" t="str">
            <v>COORDINADORA DEL SPABEA</v>
          </cell>
        </row>
        <row r="100">
          <cell r="A100" t="str">
            <v>01480</v>
          </cell>
          <cell r="B100" t="str">
            <v>Silva Maciel Maggali</v>
          </cell>
          <cell r="C100" t="str">
            <v>ADMINISTRACION CENTRAL</v>
          </cell>
          <cell r="D100" t="str">
            <v>ENCARGADO DE JEFATURA DE MATERIA</v>
          </cell>
        </row>
        <row r="101">
          <cell r="A101" t="str">
            <v>01483</v>
          </cell>
          <cell r="B101" t="str">
            <v>Cosío Gaona Idolina</v>
          </cell>
          <cell r="C101" t="str">
            <v>ADMINISTRACION CENTRAL</v>
          </cell>
          <cell r="D101" t="str">
            <v>DIRECTOR GENERAL</v>
          </cell>
        </row>
        <row r="102">
          <cell r="A102" t="str">
            <v>01485</v>
          </cell>
          <cell r="B102" t="str">
            <v>Gallegos Zepeda Rafael</v>
          </cell>
          <cell r="C102" t="str">
            <v>ADMINISTRACION CENTRAL</v>
          </cell>
          <cell r="D102" t="str">
            <v>JEFE DE DEPARTAMENTO</v>
          </cell>
        </row>
        <row r="103">
          <cell r="A103" t="str">
            <v>01488</v>
          </cell>
          <cell r="B103" t="str">
            <v>Gutierrez Villa Ma De Jesus</v>
          </cell>
          <cell r="C103" t="str">
            <v>ADMINISTRACION CENTRAL</v>
          </cell>
          <cell r="D103" t="str">
            <v>JEFE DE DEPARTAMENTO</v>
          </cell>
        </row>
        <row r="104">
          <cell r="A104" t="str">
            <v>01506</v>
          </cell>
          <cell r="B104" t="str">
            <v>Lopez Torres Miguel Angel</v>
          </cell>
          <cell r="C104" t="str">
            <v>ADMINISTRACION CENTRAL</v>
          </cell>
          <cell r="D104" t="str">
            <v>JEFE DE DEPARTAMENTO</v>
          </cell>
        </row>
        <row r="105">
          <cell r="A105" t="str">
            <v>01510</v>
          </cell>
          <cell r="B105" t="str">
            <v>Villanueva Plazola Aida Elizabeth</v>
          </cell>
          <cell r="C105" t="str">
            <v>ADMINISTRACION CENTRAL</v>
          </cell>
          <cell r="D105" t="str">
            <v>JEFE DE DEPARTAMENTO</v>
          </cell>
        </row>
        <row r="106">
          <cell r="A106" t="str">
            <v>01515</v>
          </cell>
          <cell r="B106" t="str">
            <v>Méndez Mier Germán Arturo</v>
          </cell>
          <cell r="C106" t="str">
            <v>ADMINISTRACION CENTRAL</v>
          </cell>
          <cell r="D106" t="str">
            <v>DIRECTOR DE SERVICIOS EDUCATIVOS</v>
          </cell>
        </row>
        <row r="107">
          <cell r="A107" t="str">
            <v>01523</v>
          </cell>
          <cell r="B107" t="str">
            <v>Hernandez Gonzalez David</v>
          </cell>
          <cell r="C107" t="str">
            <v>ADMINISTRACION CENTRAL</v>
          </cell>
          <cell r="D107" t="str">
            <v>JEFE DE DEPARTAMENTO</v>
          </cell>
        </row>
        <row r="108">
          <cell r="A108" t="str">
            <v>01532</v>
          </cell>
          <cell r="B108" t="str">
            <v>Flores Perez Lorena Elizabeth</v>
          </cell>
          <cell r="C108" t="str">
            <v>ADMINISTRACION CENTRAL</v>
          </cell>
          <cell r="D108" t="str">
            <v>TAQUIMECANOGRAFA</v>
          </cell>
        </row>
        <row r="109">
          <cell r="A109" t="str">
            <v>01535</v>
          </cell>
          <cell r="B109" t="str">
            <v>Flores Perez Alicia Nallely</v>
          </cell>
          <cell r="C109" t="str">
            <v>ADMINISTRACION CENTRAL</v>
          </cell>
          <cell r="D109" t="str">
            <v>TÉCNICO</v>
          </cell>
        </row>
        <row r="110">
          <cell r="A110" t="str">
            <v>01554</v>
          </cell>
          <cell r="B110" t="str">
            <v>Sanchez Aguirre Alhia Yolliztli</v>
          </cell>
          <cell r="C110" t="str">
            <v>ADMINISTRACION CENTRAL</v>
          </cell>
          <cell r="D110" t="str">
            <v>DIRECTOR DE AREA</v>
          </cell>
        </row>
        <row r="111">
          <cell r="A111" t="str">
            <v>01590</v>
          </cell>
          <cell r="B111" t="str">
            <v>Antuna Sanchez Hector</v>
          </cell>
          <cell r="C111" t="str">
            <v>ADMINISTRACION CENTRAL</v>
          </cell>
          <cell r="D111" t="str">
            <v>JEFE DE MATERIA C</v>
          </cell>
        </row>
        <row r="112">
          <cell r="A112" t="str">
            <v>01591</v>
          </cell>
          <cell r="B112" t="str">
            <v xml:space="preserve">Garcia Fernandez Carlos </v>
          </cell>
          <cell r="C112" t="str">
            <v>ADMINISTRACION CENTRAL</v>
          </cell>
          <cell r="D112" t="str">
            <v>JEFE DE MATERIA C</v>
          </cell>
        </row>
        <row r="113">
          <cell r="A113" t="str">
            <v>01592</v>
          </cell>
          <cell r="B113" t="str">
            <v>Pulido Avalos Yecenia</v>
          </cell>
          <cell r="C113" t="str">
            <v>ADMINISTRACION CENTRAL</v>
          </cell>
          <cell r="D113" t="str">
            <v>COORDINADOR DE ZONA</v>
          </cell>
        </row>
        <row r="114">
          <cell r="A114" t="str">
            <v>01594</v>
          </cell>
          <cell r="B114" t="str">
            <v>Ceja Rodriguez Jose Alfredo</v>
          </cell>
          <cell r="C114" t="str">
            <v>ADMINISTRACION CENTRAL</v>
          </cell>
          <cell r="D114" t="str">
            <v>JEFE DE DEPARTAMENTO</v>
          </cell>
        </row>
        <row r="115">
          <cell r="A115" t="str">
            <v>00047</v>
          </cell>
          <cell r="B115" t="str">
            <v>Aguirre Romero Adriana</v>
          </cell>
          <cell r="C115" t="str">
            <v>02 EL REFUGIO DE SUCHITLAN</v>
          </cell>
          <cell r="D115" t="str">
            <v>AUX DEL RESP DEL CENTRO C</v>
          </cell>
        </row>
        <row r="116">
          <cell r="A116" t="str">
            <v>00096</v>
          </cell>
          <cell r="B116" t="str">
            <v>Castillo Alvarez Lidia</v>
          </cell>
          <cell r="C116" t="str">
            <v>03 GUACHINANGO</v>
          </cell>
          <cell r="D116" t="str">
            <v>AUX DEL RESP DEL CENTRO C</v>
          </cell>
        </row>
        <row r="117">
          <cell r="A117" t="str">
            <v>00144</v>
          </cell>
          <cell r="B117" t="str">
            <v>Sanchez Ramirez Maria Celene Del Consuelo</v>
          </cell>
          <cell r="C117" t="str">
            <v>07 CRUZ DE LORETO</v>
          </cell>
          <cell r="D117" t="str">
            <v>AUX DEL RESP DEL CENTRO C</v>
          </cell>
        </row>
        <row r="118">
          <cell r="A118" t="str">
            <v>00155</v>
          </cell>
          <cell r="B118" t="str">
            <v>Ramirez Delgado Maria De Los Milagros</v>
          </cell>
          <cell r="C118" t="str">
            <v>59 CODE</v>
          </cell>
          <cell r="D118" t="str">
            <v>ENC DE LA SALA DE COMPUTO C</v>
          </cell>
        </row>
        <row r="119">
          <cell r="A119" t="str">
            <v>00252</v>
          </cell>
          <cell r="B119" t="str">
            <v>Navarro Becerra Maria De Jesus</v>
          </cell>
          <cell r="C119" t="str">
            <v>29 LA LOMA</v>
          </cell>
          <cell r="D119" t="str">
            <v>ENC DE LA SALA DE COMPUTO C</v>
          </cell>
        </row>
        <row r="120">
          <cell r="A120" t="str">
            <v>00256</v>
          </cell>
          <cell r="B120" t="str">
            <v>Chan Canche Crisanto</v>
          </cell>
          <cell r="C120" t="str">
            <v>64 SAN RAFAEL DE LOS MORENOS</v>
          </cell>
          <cell r="D120" t="str">
            <v>RESPONSABLE DEL CENTRO B</v>
          </cell>
        </row>
        <row r="121">
          <cell r="A121" t="str">
            <v>00281</v>
          </cell>
          <cell r="B121" t="str">
            <v>Torres Vergara Patricia Mireya</v>
          </cell>
          <cell r="C121" t="str">
            <v>10 TECHALUTA</v>
          </cell>
          <cell r="D121" t="str">
            <v>RESPONSABLE DEL CENTRO C</v>
          </cell>
        </row>
        <row r="122">
          <cell r="A122" t="str">
            <v>00289</v>
          </cell>
          <cell r="B122" t="str">
            <v>Diaz Cervantes Heriberto</v>
          </cell>
          <cell r="C122" t="str">
            <v>13 LLANO GRANDE</v>
          </cell>
          <cell r="D122" t="str">
            <v>RESPONSABLE DEL CENTRO C</v>
          </cell>
        </row>
        <row r="123">
          <cell r="A123" t="str">
            <v>00306</v>
          </cell>
          <cell r="B123" t="str">
            <v>Hernandez Peña Imelda</v>
          </cell>
          <cell r="C123" t="str">
            <v>15 TENZOMPA</v>
          </cell>
          <cell r="D123" t="str">
            <v>RESPONSABLE DEL CENTRO C</v>
          </cell>
        </row>
        <row r="124">
          <cell r="A124" t="str">
            <v>00312</v>
          </cell>
          <cell r="B124" t="str">
            <v>Barrios Martinez Marcela</v>
          </cell>
          <cell r="C124" t="str">
            <v>21 CAMPO ACOSTA</v>
          </cell>
          <cell r="D124" t="str">
            <v>AUX DEL RESP DEL CENTRO C</v>
          </cell>
        </row>
        <row r="125">
          <cell r="A125" t="str">
            <v>00313</v>
          </cell>
          <cell r="B125" t="str">
            <v>Rincon Castañeda Oscar Alberto</v>
          </cell>
          <cell r="C125" t="str">
            <v>08 TUXCACUESCO</v>
          </cell>
          <cell r="D125" t="str">
            <v>AUX DEL RESP DEL CENTRO C</v>
          </cell>
        </row>
        <row r="126">
          <cell r="A126" t="str">
            <v>00343</v>
          </cell>
          <cell r="B126" t="str">
            <v>Flores Escobar Armando</v>
          </cell>
          <cell r="C126" t="str">
            <v>17 CHINAMPAS</v>
          </cell>
          <cell r="D126" t="str">
            <v>RESPONSABLE DEL CENTRO C</v>
          </cell>
        </row>
        <row r="127">
          <cell r="A127" t="str">
            <v>00354</v>
          </cell>
          <cell r="B127" t="str">
            <v>Ramirez Tello Rosibel</v>
          </cell>
          <cell r="C127" t="str">
            <v>02 EL REFUGIO DE SUCHITLAN</v>
          </cell>
          <cell r="D127" t="str">
            <v>ENC DE LA SALA DE COMPUTO C</v>
          </cell>
        </row>
        <row r="128">
          <cell r="A128" t="str">
            <v>00362</v>
          </cell>
          <cell r="B128" t="str">
            <v>Perez Dueñas Fabiola</v>
          </cell>
          <cell r="C128" t="str">
            <v>15 TENZOMPA</v>
          </cell>
          <cell r="D128" t="str">
            <v>AUX DEL RESP DEL CENTRO C</v>
          </cell>
        </row>
        <row r="129">
          <cell r="A129" t="str">
            <v>00379</v>
          </cell>
          <cell r="B129" t="str">
            <v>Valdez Ahumada Olga Berenice</v>
          </cell>
          <cell r="C129" t="str">
            <v>09 SAN SEBASTIAN DEL OESTE</v>
          </cell>
          <cell r="D129" t="str">
            <v>AUX DEL RESP DEL CENTRO C</v>
          </cell>
        </row>
        <row r="130">
          <cell r="A130" t="str">
            <v>00393</v>
          </cell>
          <cell r="B130" t="str">
            <v>Azano Sanchez Blanca Estela</v>
          </cell>
          <cell r="C130" t="str">
            <v>43 GPE VICTORIA</v>
          </cell>
          <cell r="D130" t="str">
            <v>AUX DEL RESP DEL CENTRO C</v>
          </cell>
        </row>
        <row r="131">
          <cell r="A131" t="str">
            <v>00405</v>
          </cell>
          <cell r="B131" t="str">
            <v>Palmillas Lopez Felipe</v>
          </cell>
          <cell r="C131" t="str">
            <v>24 SAN LUIS SOYATLAN</v>
          </cell>
          <cell r="D131" t="str">
            <v>RESPONSABLE DEL CENTRO C</v>
          </cell>
        </row>
        <row r="132">
          <cell r="A132" t="str">
            <v>00407</v>
          </cell>
          <cell r="B132" t="str">
            <v>Mora Jauregui Alejandro Alfonso</v>
          </cell>
          <cell r="C132" t="str">
            <v>21 CAMPO ACOSTA</v>
          </cell>
          <cell r="D132" t="str">
            <v>RESPONSABLE DEL CENTRO C</v>
          </cell>
        </row>
        <row r="133">
          <cell r="A133" t="str">
            <v>00408</v>
          </cell>
          <cell r="B133" t="str">
            <v>Garcia Rodriguez Ruben</v>
          </cell>
          <cell r="C133" t="str">
            <v>27 AYOTLAN</v>
          </cell>
          <cell r="D133" t="str">
            <v>AUX DEL RESP DEL CENTRO C</v>
          </cell>
        </row>
        <row r="134">
          <cell r="A134" t="str">
            <v>00411</v>
          </cell>
          <cell r="B134" t="str">
            <v>Hernandez Vazquez Hector</v>
          </cell>
          <cell r="C134" t="str">
            <v>27 AYOTLAN</v>
          </cell>
          <cell r="D134" t="str">
            <v>RESPONSABLE DEL CENTRO C</v>
          </cell>
        </row>
        <row r="135">
          <cell r="A135" t="str">
            <v>00413</v>
          </cell>
          <cell r="B135" t="str">
            <v>Guzman Plazola Natividad</v>
          </cell>
          <cell r="C135" t="str">
            <v>23 LAS PALMAS</v>
          </cell>
          <cell r="D135" t="str">
            <v>AUX DEL RESP DEL CENTRO C</v>
          </cell>
        </row>
        <row r="136">
          <cell r="A136" t="str">
            <v>00419</v>
          </cell>
          <cell r="B136" t="str">
            <v>Carrillo Morales Alvaro</v>
          </cell>
          <cell r="C136" t="str">
            <v>30 PUNTA PERULA</v>
          </cell>
          <cell r="D136" t="str">
            <v>ENC DE LA SALA DE COMPUTO C</v>
          </cell>
        </row>
        <row r="137">
          <cell r="A137" t="str">
            <v>00440</v>
          </cell>
          <cell r="B137" t="str">
            <v>Zepeda Carranza Cesar</v>
          </cell>
          <cell r="C137" t="str">
            <v>24 SAN LUIS SOYATLAN</v>
          </cell>
          <cell r="D137" t="str">
            <v>AUX DEL RESP DEL CENTRO C</v>
          </cell>
        </row>
        <row r="138">
          <cell r="A138" t="str">
            <v>00445</v>
          </cell>
          <cell r="B138" t="str">
            <v>Sanchez Andrade Daniel Santos</v>
          </cell>
          <cell r="C138" t="str">
            <v>06 ATENGO</v>
          </cell>
          <cell r="D138" t="str">
            <v>ENC DE LA SALA DE COMPUTO C</v>
          </cell>
        </row>
        <row r="139">
          <cell r="A139" t="str">
            <v>00450</v>
          </cell>
          <cell r="B139" t="str">
            <v>Rubio Guerrero Maria Guadalupe</v>
          </cell>
          <cell r="C139" t="str">
            <v>22 EL SALITRE</v>
          </cell>
          <cell r="D139" t="str">
            <v>ENC DE LA SALA DE COMPUTO C</v>
          </cell>
        </row>
        <row r="140">
          <cell r="A140" t="str">
            <v>00451</v>
          </cell>
          <cell r="B140" t="str">
            <v>Orozco Rodriguez Jose De Jesus</v>
          </cell>
          <cell r="C140" t="str">
            <v>37 SAN JUANITO</v>
          </cell>
          <cell r="D140" t="str">
            <v>OFICIAL DE SERVICIOS C</v>
          </cell>
        </row>
        <row r="141">
          <cell r="A141" t="str">
            <v>00454</v>
          </cell>
          <cell r="B141" t="str">
            <v>Ramirez Verde Hugo Enrique</v>
          </cell>
          <cell r="C141" t="str">
            <v>21 CAMPO ACOSTA</v>
          </cell>
          <cell r="D141" t="str">
            <v>ENC DE LA SALA DE COMPUTO C</v>
          </cell>
        </row>
        <row r="142">
          <cell r="A142" t="str">
            <v>00457</v>
          </cell>
          <cell r="B142" t="str">
            <v>Lopez Nieto Celia Elvia</v>
          </cell>
          <cell r="C142" t="str">
            <v>38 AZULITOS</v>
          </cell>
          <cell r="D142" t="str">
            <v>ENC DE LA SALA DE COMPUTO C</v>
          </cell>
        </row>
        <row r="143">
          <cell r="A143" t="str">
            <v>00458</v>
          </cell>
          <cell r="B143" t="str">
            <v>Garcia Segura Antonio</v>
          </cell>
          <cell r="C143" t="str">
            <v>07 CRUZ DE LORETO</v>
          </cell>
          <cell r="D143" t="str">
            <v>OFICIAL DE SERVICIOS C</v>
          </cell>
        </row>
        <row r="144">
          <cell r="A144" t="str">
            <v>00459</v>
          </cell>
          <cell r="B144" t="str">
            <v>Ruiz Mojica Rocio Noemi</v>
          </cell>
          <cell r="C144" t="str">
            <v>25 PASO DEL CUARENTA</v>
          </cell>
          <cell r="D144" t="str">
            <v>AUX DEL RESP DEL CENTRO C</v>
          </cell>
        </row>
        <row r="145">
          <cell r="A145" t="str">
            <v>00460</v>
          </cell>
          <cell r="B145" t="str">
            <v>Tejeda Fernandez Adan</v>
          </cell>
          <cell r="C145" t="str">
            <v>23 LAS PALMAS</v>
          </cell>
          <cell r="D145" t="str">
            <v>ENC DE LA SALA DE COMPUTO C</v>
          </cell>
        </row>
        <row r="146">
          <cell r="A146" t="str">
            <v>00461</v>
          </cell>
          <cell r="B146" t="str">
            <v>Rodriguez Ramirez Rene Heliodoro</v>
          </cell>
          <cell r="C146" t="str">
            <v>21 CAMPO ACOSTA</v>
          </cell>
          <cell r="D146" t="str">
            <v>OFICIAL DE SERVICIOS C</v>
          </cell>
        </row>
        <row r="147">
          <cell r="A147" t="str">
            <v>00462</v>
          </cell>
          <cell r="B147" t="str">
            <v>Avila Lara Catarino</v>
          </cell>
          <cell r="C147" t="str">
            <v>20 TUXPAN DE BOLAÑOS</v>
          </cell>
          <cell r="D147" t="str">
            <v>ENC DE LA SALA DE COMPUTO C</v>
          </cell>
        </row>
        <row r="148">
          <cell r="A148" t="str">
            <v>00463</v>
          </cell>
          <cell r="B148" t="str">
            <v>Cervantes Hernandez Jose Octavio</v>
          </cell>
          <cell r="C148" t="str">
            <v>24 SAN LUIS SOYATLAN</v>
          </cell>
          <cell r="D148" t="str">
            <v>OFICIAL DE SERVICIOS C</v>
          </cell>
        </row>
        <row r="149">
          <cell r="A149" t="str">
            <v>00469</v>
          </cell>
          <cell r="B149" t="str">
            <v>Panduro Ortega Jose De Jesus</v>
          </cell>
          <cell r="C149" t="str">
            <v>11 SAN MIGUEL</v>
          </cell>
          <cell r="D149" t="str">
            <v>ENC DE LA SALA DE COMPUTO C</v>
          </cell>
        </row>
        <row r="150">
          <cell r="A150" t="str">
            <v>00470</v>
          </cell>
          <cell r="B150" t="str">
            <v>Gomez Cuevas Victor</v>
          </cell>
          <cell r="C150" t="str">
            <v>11 SAN MIGUEL</v>
          </cell>
          <cell r="D150" t="str">
            <v>OFICIAL DE SERVICIOS C</v>
          </cell>
        </row>
        <row r="151">
          <cell r="A151" t="str">
            <v>00471</v>
          </cell>
          <cell r="B151" t="str">
            <v>Ascencio Gaspar Carlos Alberto</v>
          </cell>
          <cell r="C151" t="str">
            <v>10 TECHALUTA</v>
          </cell>
          <cell r="D151" t="str">
            <v>ENC DE LA SALA DE COMPUTO C</v>
          </cell>
        </row>
        <row r="152">
          <cell r="A152" t="str">
            <v>00475</v>
          </cell>
          <cell r="B152" t="str">
            <v>Ruiz Carrillo Gustavo Antonio</v>
          </cell>
          <cell r="C152" t="str">
            <v>27 AYOTLAN</v>
          </cell>
          <cell r="D152" t="str">
            <v>ENC DE LA SALA DE COMPUTO C</v>
          </cell>
        </row>
        <row r="153">
          <cell r="A153" t="str">
            <v>00477</v>
          </cell>
          <cell r="B153" t="str">
            <v>Ruiz Bobadilla Jose De Jesus</v>
          </cell>
          <cell r="C153" t="str">
            <v>23 LAS PALMAS</v>
          </cell>
          <cell r="D153" t="str">
            <v>OFICIAL DE SERVICIOS C</v>
          </cell>
        </row>
        <row r="154">
          <cell r="A154" t="str">
            <v>00488</v>
          </cell>
          <cell r="B154" t="str">
            <v>De La Cruz Maldonado Juvenal</v>
          </cell>
          <cell r="C154" t="str">
            <v>17 CHINAMPAS</v>
          </cell>
          <cell r="D154" t="str">
            <v>ENC DE LA SALA DE COMPUTO C</v>
          </cell>
        </row>
        <row r="155">
          <cell r="A155" t="str">
            <v>00489</v>
          </cell>
          <cell r="B155" t="str">
            <v>Perez Rosales Raul</v>
          </cell>
          <cell r="C155" t="str">
            <v>17 CHINAMPAS</v>
          </cell>
          <cell r="D155" t="str">
            <v>OFICIAL DE SERVICIOS C</v>
          </cell>
        </row>
        <row r="156">
          <cell r="A156" t="str">
            <v>00500</v>
          </cell>
          <cell r="B156" t="str">
            <v>Meza Granados Julio Cesar</v>
          </cell>
          <cell r="C156" t="str">
            <v>18 BETULIA</v>
          </cell>
          <cell r="D156" t="str">
            <v>OFICIAL DE SERVICIOS C</v>
          </cell>
        </row>
        <row r="157">
          <cell r="A157" t="str">
            <v>00503</v>
          </cell>
          <cell r="B157" t="str">
            <v>Lopez Velazquez Tomas</v>
          </cell>
          <cell r="C157" t="str">
            <v>35 LAS CRUCES</v>
          </cell>
          <cell r="D157" t="str">
            <v>RESPONSABLE DEL CENTRO C</v>
          </cell>
        </row>
        <row r="158">
          <cell r="A158" t="str">
            <v>00506</v>
          </cell>
          <cell r="B158" t="str">
            <v>De Leon Medina Ma Del Refugio</v>
          </cell>
          <cell r="C158" t="str">
            <v>36 OJO DE AGUA DE LATILLAS</v>
          </cell>
          <cell r="D158" t="str">
            <v>RESPONSABLE DEL CENTRO C</v>
          </cell>
        </row>
        <row r="159">
          <cell r="A159" t="str">
            <v>00510</v>
          </cell>
          <cell r="B159" t="str">
            <v>Amparo Rios Jesus Carlos</v>
          </cell>
          <cell r="C159" t="str">
            <v>38 AZULITOS</v>
          </cell>
          <cell r="D159" t="str">
            <v>RESPONSABLE DEL CENTRO C</v>
          </cell>
        </row>
        <row r="160">
          <cell r="A160" t="str">
            <v>00515</v>
          </cell>
          <cell r="B160" t="str">
            <v>Alvarez Ahumada Rigoberto</v>
          </cell>
          <cell r="C160" t="str">
            <v>03 GUACHINANGO</v>
          </cell>
          <cell r="D160" t="str">
            <v>OFICIAL DE SERVICIOS C</v>
          </cell>
        </row>
        <row r="161">
          <cell r="A161" t="str">
            <v>00520</v>
          </cell>
          <cell r="B161" t="str">
            <v>Cruz Cruz Raul</v>
          </cell>
          <cell r="C161" t="str">
            <v>02 EL REFUGIO DE SUCHITLAN</v>
          </cell>
          <cell r="D161" t="str">
            <v>OFICIAL DE SERVICIOS C</v>
          </cell>
        </row>
        <row r="162">
          <cell r="A162" t="str">
            <v>00521</v>
          </cell>
          <cell r="B162" t="str">
            <v>Gallegos Alba Adriana Patricia</v>
          </cell>
          <cell r="C162" t="str">
            <v>32 BELEN DEL REFUGIO</v>
          </cell>
          <cell r="D162" t="str">
            <v>RESPONSABLE DEL CENTRO C</v>
          </cell>
        </row>
        <row r="163">
          <cell r="A163" t="str">
            <v>00526</v>
          </cell>
          <cell r="B163" t="str">
            <v>Gonzalez Gutierrez Liliana</v>
          </cell>
          <cell r="C163" t="str">
            <v>35 LAS CRUCES</v>
          </cell>
          <cell r="D163" t="str">
            <v>AUX DEL RESP DEL CENTRO C</v>
          </cell>
        </row>
        <row r="164">
          <cell r="A164" t="str">
            <v>00531</v>
          </cell>
          <cell r="B164" t="str">
            <v>Viera Hernandez Arnoldo</v>
          </cell>
          <cell r="C164" t="str">
            <v>34 AGUA TINTA DE ABAJO</v>
          </cell>
          <cell r="D164" t="str">
            <v>RESPONSABLE DEL CENTRO C</v>
          </cell>
        </row>
        <row r="165">
          <cell r="A165" t="str">
            <v>00532</v>
          </cell>
          <cell r="B165" t="str">
            <v>Escobedo Lopez Pedro</v>
          </cell>
          <cell r="C165" t="str">
            <v>34 AGUA TINTA DE ABAJO</v>
          </cell>
          <cell r="D165" t="str">
            <v>AUX DEL RESP DEL CENTRO C</v>
          </cell>
        </row>
        <row r="166">
          <cell r="A166" t="str">
            <v>00534</v>
          </cell>
          <cell r="B166" t="str">
            <v>Solis Diaz Alejandro</v>
          </cell>
          <cell r="C166" t="str">
            <v>07 CRUZ DE LORETO</v>
          </cell>
          <cell r="D166" t="str">
            <v>ENC DE LA SALA DE COMPUTO C</v>
          </cell>
        </row>
        <row r="167">
          <cell r="A167" t="str">
            <v>00546</v>
          </cell>
          <cell r="B167" t="str">
            <v>Castillon Valdez Juan</v>
          </cell>
          <cell r="C167" t="str">
            <v>12 BOCA DE TOMATLAN</v>
          </cell>
          <cell r="D167" t="str">
            <v>AUX DEL RESP DEL CENTRO C</v>
          </cell>
        </row>
        <row r="168">
          <cell r="A168" t="str">
            <v>00598</v>
          </cell>
          <cell r="B168" t="str">
            <v>Gonzalez Gonzalez Alejandro</v>
          </cell>
          <cell r="C168" t="str">
            <v>32 BELEN DEL REFUGIO</v>
          </cell>
          <cell r="D168" t="str">
            <v>ENC DE LA SALA DE COMPUTO C</v>
          </cell>
        </row>
        <row r="169">
          <cell r="A169" t="str">
            <v>00599</v>
          </cell>
          <cell r="B169" t="str">
            <v>Lopez Uribe Marcelino</v>
          </cell>
          <cell r="C169" t="str">
            <v>47 ALPATAHUA</v>
          </cell>
          <cell r="D169" t="str">
            <v>OFICIAL DE SERVICIOS C</v>
          </cell>
        </row>
        <row r="170">
          <cell r="A170" t="str">
            <v>00636</v>
          </cell>
          <cell r="B170" t="str">
            <v>Tovar Garcia Alonso</v>
          </cell>
          <cell r="C170" t="str">
            <v>16 LA LAJA</v>
          </cell>
          <cell r="D170" t="str">
            <v>AUX DEL RESP DEL CENTRO C</v>
          </cell>
        </row>
        <row r="171">
          <cell r="A171" t="str">
            <v>00641</v>
          </cell>
          <cell r="B171" t="str">
            <v>Campos Sigala Luis Alberto</v>
          </cell>
          <cell r="C171" t="str">
            <v>31 SAN ANDRES LA QUEMADA</v>
          </cell>
          <cell r="D171" t="str">
            <v>AUX DEL RESP DEL CENTRO C</v>
          </cell>
        </row>
        <row r="172">
          <cell r="A172" t="str">
            <v>00660</v>
          </cell>
          <cell r="B172" t="str">
            <v>Gallardo Padilla Rafael</v>
          </cell>
          <cell r="C172" t="str">
            <v>38 AZULITOS</v>
          </cell>
          <cell r="D172" t="str">
            <v>ENC DE LA SALA DE COMPUTO C</v>
          </cell>
        </row>
        <row r="173">
          <cell r="A173" t="str">
            <v>00663</v>
          </cell>
          <cell r="B173" t="str">
            <v>Agraz Zuñiga Martin</v>
          </cell>
          <cell r="C173" t="str">
            <v>37 SAN JUANITO</v>
          </cell>
          <cell r="D173" t="str">
            <v>RESPONSABLE DEL CENTRO C</v>
          </cell>
        </row>
        <row r="174">
          <cell r="A174" t="str">
            <v>00664</v>
          </cell>
          <cell r="B174" t="str">
            <v>Montes Perez Rosa Maic</v>
          </cell>
          <cell r="C174" t="str">
            <v>37 SAN JUANITO</v>
          </cell>
          <cell r="D174" t="str">
            <v>AUX DEL RESP DEL CENTRO C</v>
          </cell>
        </row>
        <row r="175">
          <cell r="A175" t="str">
            <v>00667</v>
          </cell>
          <cell r="B175" t="str">
            <v>Hermosillo Flores Ernesto</v>
          </cell>
          <cell r="C175" t="str">
            <v>41 CARROZAS</v>
          </cell>
          <cell r="D175" t="str">
            <v>AUX DEL RESP DEL CENTRO C</v>
          </cell>
        </row>
        <row r="176">
          <cell r="A176" t="str">
            <v>00668</v>
          </cell>
          <cell r="B176" t="str">
            <v>Cervantes Villaseñor Roberto</v>
          </cell>
          <cell r="C176" t="str">
            <v>41 CARROZAS</v>
          </cell>
          <cell r="D176" t="str">
            <v>RESPONSABLE DEL CENTRO C</v>
          </cell>
        </row>
        <row r="177">
          <cell r="A177" t="str">
            <v>00674</v>
          </cell>
          <cell r="B177" t="str">
            <v>Gomez Flores Diana</v>
          </cell>
          <cell r="C177" t="str">
            <v>59 CODE</v>
          </cell>
          <cell r="D177" t="str">
            <v>AUX DEL RESP DEL CENTRO C</v>
          </cell>
        </row>
        <row r="178">
          <cell r="A178" t="str">
            <v>00679</v>
          </cell>
          <cell r="B178" t="str">
            <v>Rojas Vargas Leticia Zulett</v>
          </cell>
          <cell r="C178" t="str">
            <v>12 BOCA DE TOMATLAN</v>
          </cell>
          <cell r="D178" t="str">
            <v>ENC DE LA SALA DE COMPUTO C</v>
          </cell>
        </row>
        <row r="179">
          <cell r="A179" t="str">
            <v>00714</v>
          </cell>
          <cell r="B179" t="str">
            <v>Gonzalez Casillas Luz Estela</v>
          </cell>
          <cell r="C179" t="str">
            <v>06 ATENGO</v>
          </cell>
          <cell r="D179" t="str">
            <v>RESPONSABLE DEL CENTRO C</v>
          </cell>
        </row>
        <row r="180">
          <cell r="A180" t="str">
            <v>00728</v>
          </cell>
          <cell r="B180" t="str">
            <v>Aguilar Perez Luis Lorenzo</v>
          </cell>
          <cell r="C180" t="str">
            <v>40 SANTA MARIA DE LOS ANGELES</v>
          </cell>
          <cell r="D180" t="str">
            <v>OFICIAL DE SERVICIOS C</v>
          </cell>
        </row>
        <row r="181">
          <cell r="A181" t="str">
            <v>00748</v>
          </cell>
          <cell r="B181" t="str">
            <v>Aguilar Plascencia Cesar Augusto</v>
          </cell>
          <cell r="C181" t="str">
            <v>60 ACADEMIA DE POLICIA</v>
          </cell>
          <cell r="D181" t="str">
            <v>AUX DEL RESP DEL CENTRO C</v>
          </cell>
        </row>
        <row r="182">
          <cell r="A182" t="str">
            <v>00755</v>
          </cell>
          <cell r="B182" t="str">
            <v>Farias Farias Marcela</v>
          </cell>
          <cell r="C182" t="str">
            <v>10 TECHALUTA</v>
          </cell>
          <cell r="D182" t="str">
            <v>OFICIAL DE SERVICIOS C</v>
          </cell>
        </row>
        <row r="183">
          <cell r="A183" t="str">
            <v>00761</v>
          </cell>
          <cell r="B183" t="str">
            <v>Rodriguez González Vicente Tomas</v>
          </cell>
          <cell r="C183" t="str">
            <v>22 EL SALITRE</v>
          </cell>
          <cell r="D183" t="str">
            <v>AUX DEL RESP DEL CENTRO C</v>
          </cell>
        </row>
        <row r="184">
          <cell r="A184" t="str">
            <v>00769</v>
          </cell>
          <cell r="B184" t="str">
            <v>Marquez Robles Cesar Fortino</v>
          </cell>
          <cell r="C184" t="str">
            <v>40 SANTA MARIA DE LOS ANGELES</v>
          </cell>
          <cell r="D184" t="str">
            <v>ENC DE LA SALA DE COMPUTO C</v>
          </cell>
        </row>
        <row r="185">
          <cell r="A185" t="str">
            <v>00776</v>
          </cell>
          <cell r="B185" t="str">
            <v>Chavez Garcia Victor</v>
          </cell>
          <cell r="C185" t="str">
            <v>34 AGUA TINTA DE ABAJO</v>
          </cell>
          <cell r="D185" t="str">
            <v>ENC DE LA SALA DE COMPUTO C</v>
          </cell>
        </row>
        <row r="186">
          <cell r="A186" t="str">
            <v>00778</v>
          </cell>
          <cell r="B186" t="str">
            <v>Ulloa Cadena Andres</v>
          </cell>
          <cell r="C186" t="str">
            <v>35 LAS CRUCES</v>
          </cell>
          <cell r="D186" t="str">
            <v>ENC DE LA SALA DE COMPUTO C</v>
          </cell>
        </row>
        <row r="187">
          <cell r="A187" t="str">
            <v>00782</v>
          </cell>
          <cell r="B187" t="str">
            <v>Meza Ronquillo Fatima Cecilia</v>
          </cell>
          <cell r="C187" t="str">
            <v>40 SANTA MARIA DE LOS ANGELES</v>
          </cell>
          <cell r="D187" t="str">
            <v>AUX DEL RESP DEL CENTRO C</v>
          </cell>
        </row>
        <row r="188">
          <cell r="A188" t="str">
            <v>00783</v>
          </cell>
          <cell r="B188" t="str">
            <v>Hernandez Meza Jose Luis</v>
          </cell>
          <cell r="C188" t="str">
            <v>37 SAN JUANITO</v>
          </cell>
          <cell r="D188" t="str">
            <v>ENC DE LA SALA DE COMPUTO C</v>
          </cell>
        </row>
        <row r="189">
          <cell r="A189" t="str">
            <v>00784</v>
          </cell>
          <cell r="B189" t="str">
            <v>De La Cruz Reza Israel</v>
          </cell>
          <cell r="C189" t="str">
            <v>39 SAN ANDRES COHAMIATA</v>
          </cell>
          <cell r="D189" t="str">
            <v>ENC DE LA SALA DE COMPUTO C</v>
          </cell>
        </row>
        <row r="190">
          <cell r="A190" t="str">
            <v>00795</v>
          </cell>
          <cell r="B190" t="str">
            <v>Montes Carrillo Isidoro</v>
          </cell>
          <cell r="C190" t="str">
            <v>39 SAN ANDRES COHAMIATA</v>
          </cell>
          <cell r="D190" t="str">
            <v>OFICIAL DE SERVICIOS C</v>
          </cell>
        </row>
        <row r="191">
          <cell r="A191" t="str">
            <v>00797</v>
          </cell>
          <cell r="B191" t="str">
            <v>Gallardo Padilla Juan Antonio</v>
          </cell>
          <cell r="C191" t="str">
            <v>38 AZULITOS</v>
          </cell>
          <cell r="D191" t="str">
            <v>OFICIAL DE SERVICIOS C</v>
          </cell>
        </row>
        <row r="192">
          <cell r="A192" t="str">
            <v>00800</v>
          </cell>
          <cell r="B192" t="str">
            <v>Sanchez Rangel Irma</v>
          </cell>
          <cell r="C192" t="str">
            <v>41 CARROZAS</v>
          </cell>
          <cell r="D192" t="str">
            <v>OFICIAL DE SERVICIOS C</v>
          </cell>
        </row>
        <row r="193">
          <cell r="A193" t="str">
            <v>00801</v>
          </cell>
          <cell r="B193" t="str">
            <v>Castillo Barraza Juan Moises</v>
          </cell>
          <cell r="C193" t="str">
            <v>13 LLANO GRANDE</v>
          </cell>
          <cell r="D193" t="str">
            <v>OFICIAL DE SERVICIOS C</v>
          </cell>
        </row>
        <row r="194">
          <cell r="A194" t="str">
            <v>00806</v>
          </cell>
          <cell r="B194" t="str">
            <v>Duron Chico Evelia</v>
          </cell>
          <cell r="C194" t="str">
            <v>54 EL CHIPINQUE DE ARRIBA</v>
          </cell>
          <cell r="D194" t="str">
            <v>RESPONSABLE DEL CENTRO C</v>
          </cell>
        </row>
        <row r="195">
          <cell r="A195" t="str">
            <v>00810</v>
          </cell>
          <cell r="B195" t="str">
            <v>Marin Macias Juan Alberto</v>
          </cell>
          <cell r="C195" t="str">
            <v>32 BELEN DEL REFUGIO</v>
          </cell>
          <cell r="D195" t="str">
            <v>AUX DEL RESP DEL CENTRO C</v>
          </cell>
        </row>
        <row r="196">
          <cell r="A196" t="str">
            <v>00831</v>
          </cell>
          <cell r="B196" t="str">
            <v>Iñiguez Rosales David</v>
          </cell>
          <cell r="C196" t="str">
            <v>46 LOS DOLORES</v>
          </cell>
          <cell r="D196" t="str">
            <v>AUX DEL RESP DEL CENTRO C</v>
          </cell>
        </row>
        <row r="197">
          <cell r="A197" t="str">
            <v>00832</v>
          </cell>
          <cell r="B197" t="str">
            <v>Preciado Gutierrez Marco Antonio</v>
          </cell>
          <cell r="C197" t="str">
            <v>46 LOS DOLORES</v>
          </cell>
          <cell r="D197" t="str">
            <v>RESPONSABLE DEL CENTRO C</v>
          </cell>
        </row>
        <row r="198">
          <cell r="A198" t="str">
            <v>00834</v>
          </cell>
          <cell r="B198" t="str">
            <v>Torres Gonzalez Rocio</v>
          </cell>
          <cell r="C198" t="str">
            <v>45 CUISILLOS</v>
          </cell>
          <cell r="D198" t="str">
            <v>AUX DEL RESP DEL CENTRO C</v>
          </cell>
        </row>
        <row r="199">
          <cell r="A199" t="str">
            <v>00835</v>
          </cell>
          <cell r="B199" t="str">
            <v>Jimenez Jimenez Saira Berenice</v>
          </cell>
          <cell r="C199" t="str">
            <v>45 CUISILLOS</v>
          </cell>
          <cell r="D199" t="str">
            <v>OFICIAL DE SERVICIOS C</v>
          </cell>
        </row>
        <row r="200">
          <cell r="A200" t="str">
            <v>00840</v>
          </cell>
          <cell r="B200" t="str">
            <v>Rivera Barajas Carmela</v>
          </cell>
          <cell r="C200" t="str">
            <v>42 BETANIA</v>
          </cell>
          <cell r="D200" t="str">
            <v>OFICIAL DE SERVICIOS C</v>
          </cell>
        </row>
        <row r="201">
          <cell r="A201" t="str">
            <v>00843</v>
          </cell>
          <cell r="B201" t="str">
            <v>Garcia Preciado Alejandro</v>
          </cell>
          <cell r="C201" t="str">
            <v>42 BETANIA</v>
          </cell>
          <cell r="D201" t="str">
            <v>ENC DE LA SALA DE COMPUTO C</v>
          </cell>
        </row>
        <row r="202">
          <cell r="A202" t="str">
            <v>00844</v>
          </cell>
          <cell r="B202" t="str">
            <v>Mascorro Montoya Cesar Ricardo</v>
          </cell>
          <cell r="C202" t="str">
            <v>25 PASO DEL CUARENTA</v>
          </cell>
          <cell r="D202" t="str">
            <v>ENC DE LA SALA DE COMPUTO C</v>
          </cell>
        </row>
        <row r="203">
          <cell r="A203" t="str">
            <v>00845</v>
          </cell>
          <cell r="B203" t="str">
            <v>Hernandez Ruiz Irma</v>
          </cell>
          <cell r="C203" t="str">
            <v>43 GPE VICTORIA</v>
          </cell>
          <cell r="D203" t="str">
            <v>RESPONSABLE DEL CENTRO C</v>
          </cell>
        </row>
        <row r="204">
          <cell r="A204" t="str">
            <v>00846</v>
          </cell>
          <cell r="B204" t="str">
            <v>Hernandez Jimenez Enrique</v>
          </cell>
          <cell r="C204" t="str">
            <v>43 GPE VICTORIA</v>
          </cell>
          <cell r="D204" t="str">
            <v>ENC DE LA SALA DE COMPUTO C</v>
          </cell>
        </row>
        <row r="205">
          <cell r="A205" t="str">
            <v>00847</v>
          </cell>
          <cell r="B205" t="str">
            <v>Barba Orozco Celina</v>
          </cell>
          <cell r="C205" t="str">
            <v>46 LOS DOLORES</v>
          </cell>
          <cell r="D205" t="str">
            <v>OFICIAL DE SERVICIOS C</v>
          </cell>
        </row>
        <row r="206">
          <cell r="A206" t="str">
            <v>00848</v>
          </cell>
          <cell r="B206" t="str">
            <v>Guzman Corona Julio Ramon</v>
          </cell>
          <cell r="C206" t="str">
            <v>46 LOS DOLORES</v>
          </cell>
          <cell r="D206" t="str">
            <v>ENC DE LA SALA DE COMPUTO C</v>
          </cell>
        </row>
        <row r="207">
          <cell r="A207" t="str">
            <v>00866</v>
          </cell>
          <cell r="B207" t="str">
            <v>Castro Rocha Jose Antonio</v>
          </cell>
          <cell r="C207" t="str">
            <v>43 GPE VICTORIA</v>
          </cell>
          <cell r="D207" t="str">
            <v>OFICIAL DE SERVICIOS C</v>
          </cell>
        </row>
        <row r="208">
          <cell r="A208" t="str">
            <v>00870</v>
          </cell>
          <cell r="B208" t="str">
            <v>Hernandez Diaz Aaron</v>
          </cell>
          <cell r="C208" t="str">
            <v>25 PASO DEL CUARENTA</v>
          </cell>
          <cell r="D208" t="str">
            <v>OFICIAL DE SERVICIOS C</v>
          </cell>
        </row>
        <row r="209">
          <cell r="A209" t="str">
            <v>00874</v>
          </cell>
          <cell r="B209" t="str">
            <v>Jimenez Nuño Claudia Amalia</v>
          </cell>
          <cell r="C209" t="str">
            <v>63 DIGPRES</v>
          </cell>
          <cell r="D209" t="str">
            <v>RESPONSABLE DEL CENTRO C</v>
          </cell>
        </row>
        <row r="210">
          <cell r="A210" t="str">
            <v>00880</v>
          </cell>
          <cell r="B210" t="str">
            <v>Rico Olmos Luis</v>
          </cell>
          <cell r="C210" t="str">
            <v>33 TEQUESQUITE</v>
          </cell>
          <cell r="D210" t="str">
            <v>ENC DE LA SALA DE COMPUTO C</v>
          </cell>
        </row>
        <row r="211">
          <cell r="A211" t="str">
            <v>00891</v>
          </cell>
          <cell r="B211" t="str">
            <v>Rodriguez Perez Maria Del Rocio</v>
          </cell>
          <cell r="C211" t="str">
            <v>14 SAN JUAN DE LOS POTREROS</v>
          </cell>
          <cell r="D211" t="str">
            <v>ENC DE LA SALA DE COMPUTO C</v>
          </cell>
        </row>
        <row r="212">
          <cell r="A212" t="str">
            <v>00904</v>
          </cell>
          <cell r="B212" t="str">
            <v>Llamas Navarro Jose Cervando</v>
          </cell>
          <cell r="C212" t="str">
            <v>13 LLANO GRANDE</v>
          </cell>
          <cell r="D212" t="str">
            <v>ENC DE LA SALA DE COMPUTO C</v>
          </cell>
        </row>
        <row r="213">
          <cell r="A213" t="str">
            <v>00905</v>
          </cell>
          <cell r="B213" t="str">
            <v>Espinoza Altamirano Alberto</v>
          </cell>
          <cell r="C213" t="str">
            <v>23 LAS PALMAS</v>
          </cell>
          <cell r="D213" t="str">
            <v>RESPONSABLE DEL CENTRO C</v>
          </cell>
        </row>
        <row r="214">
          <cell r="A214" t="str">
            <v>00909</v>
          </cell>
          <cell r="B214" t="str">
            <v>Flores Salcedo Cristina</v>
          </cell>
          <cell r="C214" t="str">
            <v>41 CARROZAS</v>
          </cell>
          <cell r="D214" t="str">
            <v>ENC DE LA SALA DE COMPUTO C</v>
          </cell>
        </row>
        <row r="215">
          <cell r="A215" t="str">
            <v>00913</v>
          </cell>
          <cell r="B215" t="str">
            <v>Camarena Garcia Jose Guadalupe</v>
          </cell>
          <cell r="C215" t="str">
            <v>28 JOSEFINO DE ALLENDE</v>
          </cell>
          <cell r="D215" t="str">
            <v>OFICIAL DE SERVICIOS C</v>
          </cell>
        </row>
        <row r="216">
          <cell r="A216" t="str">
            <v>00919</v>
          </cell>
          <cell r="B216" t="str">
            <v>Ortega Perez Saul</v>
          </cell>
          <cell r="C216" t="str">
            <v>52 EL SALVADOR</v>
          </cell>
          <cell r="D216" t="str">
            <v>AUX DEL RESP DEL CENTRO C</v>
          </cell>
        </row>
        <row r="217">
          <cell r="A217" t="str">
            <v>00920</v>
          </cell>
          <cell r="B217" t="str">
            <v>Chavez Gallardo Noemi Elizabeth</v>
          </cell>
          <cell r="C217" t="str">
            <v>47 ALPATAHUA</v>
          </cell>
          <cell r="D217" t="str">
            <v>AUX DEL RESP DEL CENTRO C</v>
          </cell>
        </row>
        <row r="218">
          <cell r="A218" t="str">
            <v>00921</v>
          </cell>
          <cell r="B218" t="str">
            <v>Arroyos Aguilar Rafael</v>
          </cell>
          <cell r="C218" t="str">
            <v>47 ALPATAHUA</v>
          </cell>
          <cell r="D218" t="str">
            <v>RESPONSABLE DEL CENTRO C</v>
          </cell>
        </row>
        <row r="219">
          <cell r="A219" t="str">
            <v>00931</v>
          </cell>
          <cell r="B219" t="str">
            <v>Santibañez Madera Fermin</v>
          </cell>
          <cell r="C219" t="str">
            <v>51 SAN MIGUEL HUAIXTITA</v>
          </cell>
          <cell r="D219" t="str">
            <v>AUX DEL RESP DEL CENTRO C</v>
          </cell>
        </row>
        <row r="220">
          <cell r="A220" t="str">
            <v>00936</v>
          </cell>
          <cell r="B220" t="str">
            <v>Cervantes Ramirez Olinda Viridiana</v>
          </cell>
          <cell r="C220" t="str">
            <v>13 LLANO GRANDE</v>
          </cell>
          <cell r="D220" t="str">
            <v>AUX DEL RESP DEL CENTRO C</v>
          </cell>
        </row>
        <row r="221">
          <cell r="A221" t="str">
            <v>00937</v>
          </cell>
          <cell r="B221" t="str">
            <v>Gomez Briones Diego</v>
          </cell>
          <cell r="C221" t="str">
            <v>17 CHINAMPAS</v>
          </cell>
          <cell r="D221" t="str">
            <v>AUX DEL RESP DEL CENTRO C</v>
          </cell>
        </row>
        <row r="222">
          <cell r="A222" t="str">
            <v>00952</v>
          </cell>
          <cell r="B222" t="str">
            <v>Espinoza Huerta Erika Paulina</v>
          </cell>
          <cell r="C222" t="str">
            <v>63 DIGPRES</v>
          </cell>
          <cell r="D222" t="str">
            <v>ENC DE LA SALA DE COMPUTO C</v>
          </cell>
        </row>
        <row r="223">
          <cell r="A223" t="str">
            <v>00955</v>
          </cell>
          <cell r="B223" t="str">
            <v>Casas Magallanes Noe</v>
          </cell>
          <cell r="C223" t="str">
            <v>14 SAN JUAN DE LOS POTREROS</v>
          </cell>
          <cell r="D223" t="str">
            <v>RESPONSABLE DEL CENTRO C</v>
          </cell>
        </row>
        <row r="224">
          <cell r="A224" t="str">
            <v>00961</v>
          </cell>
          <cell r="B224" t="str">
            <v>Alcaraz Delgadillo Sanjenis Berenise</v>
          </cell>
          <cell r="C224" t="str">
            <v>49 EL REFUGIO</v>
          </cell>
          <cell r="D224" t="str">
            <v>AUX DEL RESP DEL CENTRO C</v>
          </cell>
        </row>
        <row r="225">
          <cell r="A225" t="str">
            <v>00963</v>
          </cell>
          <cell r="B225" t="str">
            <v>Camarena Garcia Maria Elvira</v>
          </cell>
          <cell r="C225" t="str">
            <v>67 LA CUESTA</v>
          </cell>
          <cell r="D225" t="str">
            <v>AUX DEL RESP DEL CENTRO B</v>
          </cell>
        </row>
        <row r="226">
          <cell r="A226" t="str">
            <v>00965</v>
          </cell>
          <cell r="B226" t="str">
            <v>Martinez Ochoa Maria</v>
          </cell>
          <cell r="C226" t="str">
            <v>30 PUNTA PERULA</v>
          </cell>
          <cell r="D226" t="str">
            <v>AUX DEL RESP DEL CENTRO C</v>
          </cell>
        </row>
        <row r="227">
          <cell r="A227" t="str">
            <v>00972</v>
          </cell>
          <cell r="B227" t="str">
            <v>Olivera Suarez Juan Diego</v>
          </cell>
          <cell r="C227" t="str">
            <v>33 TEQUESQUITE</v>
          </cell>
          <cell r="D227" t="str">
            <v>OFICIAL DE SERVICIOS C</v>
          </cell>
        </row>
        <row r="228">
          <cell r="A228" t="str">
            <v>00974</v>
          </cell>
          <cell r="B228" t="str">
            <v>Alcala Haro Juan Carlos</v>
          </cell>
          <cell r="C228" t="str">
            <v>51 SAN MIGUEL HUAIXTITA</v>
          </cell>
          <cell r="D228" t="str">
            <v>ENC DE LA SALA DE COMPUTO C</v>
          </cell>
        </row>
        <row r="229">
          <cell r="A229" t="str">
            <v>00989</v>
          </cell>
          <cell r="B229" t="str">
            <v>Alvarado Abarca Cindy</v>
          </cell>
          <cell r="C229" t="str">
            <v>52 EL SALVADOR</v>
          </cell>
          <cell r="D229" t="str">
            <v>ENC DE LA SALA DE COMPUTO C</v>
          </cell>
        </row>
        <row r="230">
          <cell r="A230" t="str">
            <v>00993</v>
          </cell>
          <cell r="B230" t="str">
            <v>Lozano Limon Myriam</v>
          </cell>
          <cell r="C230" t="str">
            <v>36 OJO DE AGUA DE LATILLAS</v>
          </cell>
          <cell r="D230" t="str">
            <v>ENC DE LA SALA DE COMPUTO C</v>
          </cell>
        </row>
        <row r="231">
          <cell r="A231" t="str">
            <v>00995</v>
          </cell>
          <cell r="B231" t="str">
            <v>Moreno Batista Jose Luis</v>
          </cell>
          <cell r="C231" t="str">
            <v>47 ALPATAHUA</v>
          </cell>
          <cell r="D231" t="str">
            <v>ENC DE LA SALA DE COMPUTO C</v>
          </cell>
        </row>
        <row r="232">
          <cell r="A232" t="str">
            <v>00997</v>
          </cell>
          <cell r="B232" t="str">
            <v>Robles Castro Edgar Roberto</v>
          </cell>
          <cell r="C232" t="str">
            <v>48 MESA DEL TIRADOR</v>
          </cell>
          <cell r="D232" t="str">
            <v>ENC DE LA SALA DE COMPUTO C</v>
          </cell>
        </row>
        <row r="233">
          <cell r="A233" t="str">
            <v>00998</v>
          </cell>
          <cell r="B233" t="str">
            <v>Bañuelos Trigueros Miguel</v>
          </cell>
          <cell r="C233" t="str">
            <v>31 SAN ANDRES LA QUEMADA</v>
          </cell>
          <cell r="D233" t="str">
            <v>ENC DE LA SALA DE COMPUTO C</v>
          </cell>
        </row>
        <row r="234">
          <cell r="A234" t="str">
            <v>01002</v>
          </cell>
          <cell r="B234" t="str">
            <v>Hinojosa Medina Martin</v>
          </cell>
          <cell r="C234" t="str">
            <v>60 ACADEMIA DE POLICIA</v>
          </cell>
          <cell r="D234" t="str">
            <v>RESPONSABLE DEL CENTRO C</v>
          </cell>
        </row>
        <row r="235">
          <cell r="A235" t="str">
            <v>01006</v>
          </cell>
          <cell r="B235" t="str">
            <v>Cardenas Hernandez Ruben Vladimir</v>
          </cell>
          <cell r="C235" t="str">
            <v>58 ETZATLAN</v>
          </cell>
          <cell r="D235" t="str">
            <v>AUX DEL RESP DEL CENTRO C</v>
          </cell>
        </row>
        <row r="236">
          <cell r="A236" t="str">
            <v>01008</v>
          </cell>
          <cell r="B236" t="str">
            <v>Bibian Yañez Xitlali Viridiana</v>
          </cell>
          <cell r="C236" t="str">
            <v>61 SAN JOSE DE LOS GUAJES</v>
          </cell>
          <cell r="D236" t="str">
            <v>AUX DEL RESP DEL CENTRO C</v>
          </cell>
        </row>
        <row r="237">
          <cell r="A237" t="str">
            <v>01009</v>
          </cell>
          <cell r="B237" t="str">
            <v>Lomeli Vargas Maria Del Rosario</v>
          </cell>
          <cell r="C237" t="str">
            <v>63 DIGPRES</v>
          </cell>
          <cell r="D237" t="str">
            <v>AUX DEL RESP DEL CENTRO C</v>
          </cell>
        </row>
        <row r="238">
          <cell r="A238" t="str">
            <v>01011</v>
          </cell>
          <cell r="B238" t="str">
            <v>Lopez Castro Jose</v>
          </cell>
          <cell r="C238" t="str">
            <v>62 SAN CRISTOBAL DE LA BARRANCA</v>
          </cell>
          <cell r="D238" t="str">
            <v>RESPONSABLE DEL CENTRO C</v>
          </cell>
        </row>
        <row r="239">
          <cell r="A239" t="str">
            <v>01012</v>
          </cell>
          <cell r="B239" t="str">
            <v>Magallanes Castro Laura</v>
          </cell>
          <cell r="C239" t="str">
            <v>62 SAN CRISTOBAL DE LA BARRANCA</v>
          </cell>
          <cell r="D239" t="str">
            <v>AUX DEL RESP DEL CENTRO C</v>
          </cell>
        </row>
        <row r="240">
          <cell r="A240" t="str">
            <v>01020</v>
          </cell>
          <cell r="B240" t="str">
            <v>Baez Lamas Susana</v>
          </cell>
          <cell r="C240" t="str">
            <v>59 CODE</v>
          </cell>
          <cell r="D240" t="str">
            <v>ENCARGADO DEL CENTRO C</v>
          </cell>
        </row>
        <row r="241">
          <cell r="A241" t="str">
            <v>01054</v>
          </cell>
          <cell r="B241" t="str">
            <v>Gonzalez Perez Jose Luis</v>
          </cell>
          <cell r="C241" t="str">
            <v>10 TECHALUTA</v>
          </cell>
          <cell r="D241" t="str">
            <v>AUX DEL RESP DEL CENTRO C</v>
          </cell>
        </row>
        <row r="242">
          <cell r="A242" t="str">
            <v>01056</v>
          </cell>
          <cell r="B242" t="str">
            <v>Flores Mendoza Raul</v>
          </cell>
          <cell r="C242" t="str">
            <v>16 LA LAJA</v>
          </cell>
          <cell r="D242" t="str">
            <v>RESPONSABLE DEL CENTRO C</v>
          </cell>
        </row>
        <row r="243">
          <cell r="A243" t="str">
            <v>01063</v>
          </cell>
          <cell r="B243" t="str">
            <v>Reynoso Virgen Ana Isabel</v>
          </cell>
          <cell r="C243" t="str">
            <v>12 BOCA DE TOMATLAN</v>
          </cell>
          <cell r="D243" t="str">
            <v>OFICIAL DE SERVICIOS C</v>
          </cell>
        </row>
        <row r="244">
          <cell r="A244" t="str">
            <v>01070</v>
          </cell>
          <cell r="B244" t="str">
            <v>De La Cruz Muñoz Manuel</v>
          </cell>
          <cell r="C244" t="str">
            <v>51 SAN MIGUEL HUAIXTITA</v>
          </cell>
          <cell r="D244" t="str">
            <v>RESPONSABLE DEL CENTRO C</v>
          </cell>
        </row>
        <row r="245">
          <cell r="A245" t="str">
            <v>01076</v>
          </cell>
          <cell r="B245" t="str">
            <v>Dominguez Ortiz Angelica</v>
          </cell>
          <cell r="C245" t="str">
            <v>18 BETULIA</v>
          </cell>
          <cell r="D245" t="str">
            <v>AUX DEL RESP DEL CENTRO C</v>
          </cell>
        </row>
        <row r="246">
          <cell r="A246" t="str">
            <v>01078</v>
          </cell>
          <cell r="B246" t="str">
            <v>Garcia Alvarez Martha Silvia</v>
          </cell>
          <cell r="C246" t="str">
            <v>53 SAN JOSE DE LAS FLORES</v>
          </cell>
          <cell r="D246" t="str">
            <v>AUX DEL RESP DEL CENTRO C</v>
          </cell>
        </row>
        <row r="247">
          <cell r="A247" t="str">
            <v>01086</v>
          </cell>
          <cell r="B247" t="str">
            <v>Diaz Mata Mayra Elizabeth</v>
          </cell>
          <cell r="C247" t="str">
            <v>24 SAN LUIS SOYATLAN</v>
          </cell>
          <cell r="D247" t="str">
            <v>ENC DE LA SALA DE COMPUTO C</v>
          </cell>
        </row>
        <row r="248">
          <cell r="A248" t="str">
            <v>01087</v>
          </cell>
          <cell r="B248" t="str">
            <v>Aguila Lopez Maria Candelaria</v>
          </cell>
          <cell r="C248" t="str">
            <v>54 EL CHIPINQUE DE ARRIBA</v>
          </cell>
          <cell r="D248" t="str">
            <v>AUX DEL RESP DEL CENTRO C</v>
          </cell>
        </row>
        <row r="249">
          <cell r="A249" t="str">
            <v>01088</v>
          </cell>
          <cell r="B249" t="str">
            <v>Perez Zermeño Jose Jairo</v>
          </cell>
          <cell r="C249" t="str">
            <v>16 LA LAJA</v>
          </cell>
          <cell r="D249" t="str">
            <v>ENC DE LA SALA DE COMPUTO C</v>
          </cell>
        </row>
        <row r="250">
          <cell r="A250" t="str">
            <v>01099</v>
          </cell>
          <cell r="B250" t="str">
            <v>Plascencia Muñoz Patricia</v>
          </cell>
          <cell r="C250" t="str">
            <v>42 BETANIA</v>
          </cell>
          <cell r="D250" t="str">
            <v>AUX DEL RESP DEL CENTRO C</v>
          </cell>
        </row>
        <row r="251">
          <cell r="A251" t="str">
            <v>01103</v>
          </cell>
          <cell r="B251" t="str">
            <v>Lopez Gonzalez Roberto</v>
          </cell>
          <cell r="C251" t="str">
            <v>20 TUXPAN DE BOLAÑOS</v>
          </cell>
          <cell r="D251" t="str">
            <v>OFICIAL DE SERVICIOS C</v>
          </cell>
        </row>
        <row r="252">
          <cell r="A252" t="str">
            <v>01106</v>
          </cell>
          <cell r="B252" t="str">
            <v>Ramos Martinez Jose Rafael</v>
          </cell>
          <cell r="C252" t="str">
            <v>09 SAN SEBASTIAN DEL OESTE</v>
          </cell>
          <cell r="D252" t="str">
            <v>ENC DE LA SALA DE COMPUTO C</v>
          </cell>
        </row>
        <row r="253">
          <cell r="A253" t="str">
            <v>01110</v>
          </cell>
          <cell r="B253" t="str">
            <v>Bracamontes Madero Luis Ivan</v>
          </cell>
          <cell r="C253" t="str">
            <v>33 TEQUESQUITE</v>
          </cell>
          <cell r="D253" t="str">
            <v>AUX DEL RESP DEL CENTRO C</v>
          </cell>
        </row>
        <row r="254">
          <cell r="A254" t="str">
            <v>01114</v>
          </cell>
          <cell r="B254" t="str">
            <v>Valencia Cruz Blanca Esmeralda</v>
          </cell>
          <cell r="C254" t="str">
            <v>64 SAN RAFAEL DE LOS MORENOS</v>
          </cell>
          <cell r="D254" t="str">
            <v>AUX DEL RESP DEL CENTRO B</v>
          </cell>
        </row>
        <row r="255">
          <cell r="A255" t="str">
            <v>01121</v>
          </cell>
          <cell r="B255" t="str">
            <v>Wario Padilla Maria De Lourdes</v>
          </cell>
          <cell r="C255" t="str">
            <v>25 PASO DEL CUARENTA</v>
          </cell>
          <cell r="D255" t="str">
            <v>RESPONSABLE DEL CENTRO C</v>
          </cell>
        </row>
        <row r="256">
          <cell r="A256" t="str">
            <v>01136</v>
          </cell>
          <cell r="B256" t="str">
            <v>Gonzalez Lopez Galindo Benitez</v>
          </cell>
          <cell r="C256" t="str">
            <v>39 SAN ANDRES COHAMIATA</v>
          </cell>
          <cell r="D256" t="str">
            <v>AUX DEL RESP DEL CENTRO C</v>
          </cell>
        </row>
        <row r="257">
          <cell r="A257" t="str">
            <v>01158</v>
          </cell>
          <cell r="B257" t="str">
            <v>Garcia Sanchez Karol</v>
          </cell>
          <cell r="C257" t="str">
            <v>55 SAN ISIDRO MATANCILLAS</v>
          </cell>
          <cell r="D257" t="str">
            <v>AUX DEL RESP DEL CENTRO C</v>
          </cell>
        </row>
        <row r="258">
          <cell r="A258" t="str">
            <v>01159</v>
          </cell>
          <cell r="B258" t="str">
            <v>Cardenas Bobadilla Griselda</v>
          </cell>
          <cell r="C258" t="str">
            <v>14 SAN JUAN DE LOS POTREROS</v>
          </cell>
          <cell r="D258" t="str">
            <v>AUX DEL RESP DEL CENTRO C</v>
          </cell>
        </row>
        <row r="259">
          <cell r="A259" t="str">
            <v>01160</v>
          </cell>
          <cell r="B259" t="str">
            <v>Cervantes Joya Leonardo Daniel</v>
          </cell>
          <cell r="C259" t="str">
            <v>65 ZAPOTAN</v>
          </cell>
          <cell r="D259" t="str">
            <v>AUX DEL RESP DEL CENTRO C</v>
          </cell>
        </row>
        <row r="260">
          <cell r="A260" t="str">
            <v>01164</v>
          </cell>
          <cell r="B260" t="str">
            <v>Garcia Baez Leticia</v>
          </cell>
          <cell r="C260" t="str">
            <v>36 OJO DE AGUA DE LATILLAS</v>
          </cell>
          <cell r="D260" t="str">
            <v>OFICIAL DE SERVICIOS C</v>
          </cell>
        </row>
        <row r="261">
          <cell r="A261" t="str">
            <v>01168</v>
          </cell>
          <cell r="B261" t="str">
            <v>Cervantes Real Pascual</v>
          </cell>
          <cell r="C261" t="str">
            <v>69 ATOTONILQUILLO</v>
          </cell>
          <cell r="D261" t="str">
            <v>OFICIAL DE SERVICIOS C</v>
          </cell>
        </row>
        <row r="262">
          <cell r="A262" t="str">
            <v>01171</v>
          </cell>
          <cell r="B262" t="str">
            <v>Gonzalez Pelayo Lila Odalis</v>
          </cell>
          <cell r="C262" t="str">
            <v>69 ATOTONILQUILLO</v>
          </cell>
          <cell r="D262" t="str">
            <v>ENC DE LA SALA DE COMPUTO C</v>
          </cell>
        </row>
        <row r="263">
          <cell r="A263" t="str">
            <v>01174</v>
          </cell>
          <cell r="B263" t="str">
            <v>Sanchez Silverio Salvador</v>
          </cell>
          <cell r="C263" t="str">
            <v>68 SAN SEBASTIAN TEPONAHUATLAN</v>
          </cell>
          <cell r="D263" t="str">
            <v>RESPONSABLE DEL CENTRO C</v>
          </cell>
        </row>
        <row r="264">
          <cell r="A264" t="str">
            <v>01175</v>
          </cell>
          <cell r="B264" t="str">
            <v>Rivera Pallares Abel</v>
          </cell>
          <cell r="C264" t="str">
            <v>68 SAN SEBASTIAN TEPONAHUATLAN</v>
          </cell>
          <cell r="D264" t="str">
            <v>ENC DE LA SALA DE COMPUTO C</v>
          </cell>
        </row>
        <row r="265">
          <cell r="A265" t="str">
            <v>01178</v>
          </cell>
          <cell r="B265" t="str">
            <v>Torres Villegas Arturo</v>
          </cell>
          <cell r="C265" t="str">
            <v>68 SAN SEBASTIAN TEPONAHUATLAN</v>
          </cell>
          <cell r="D265" t="str">
            <v>AUX DEL RESP DEL CENTRO C</v>
          </cell>
        </row>
        <row r="266">
          <cell r="A266" t="str">
            <v>01179</v>
          </cell>
          <cell r="B266" t="str">
            <v>Barragan Gonzalez Carlos Eduardo</v>
          </cell>
          <cell r="C266" t="str">
            <v>30 PUNTA PERULA</v>
          </cell>
          <cell r="D266" t="str">
            <v>OFICIAL DE SERVICIOS C</v>
          </cell>
        </row>
        <row r="267">
          <cell r="A267" t="str">
            <v>01183</v>
          </cell>
          <cell r="B267" t="str">
            <v>Valdez Lepe Pedro</v>
          </cell>
          <cell r="C267" t="str">
            <v>09 SAN SEBASTIAN DEL OESTE</v>
          </cell>
          <cell r="D267" t="str">
            <v>OFICIAL DE SERVICIOS C</v>
          </cell>
        </row>
        <row r="268">
          <cell r="A268" t="str">
            <v>01186</v>
          </cell>
          <cell r="B268" t="str">
            <v>Tinajero Madrigal Ivan Ulises</v>
          </cell>
          <cell r="C268" t="str">
            <v>29 LA LOMA</v>
          </cell>
          <cell r="D268" t="str">
            <v>ENCARGADO DEL CENTRO</v>
          </cell>
        </row>
        <row r="269">
          <cell r="A269" t="str">
            <v>01191</v>
          </cell>
          <cell r="B269" t="str">
            <v>Gonzalez Gutierrez Marisol</v>
          </cell>
          <cell r="C269" t="str">
            <v>70 SAN PEDRO ITZICAN</v>
          </cell>
          <cell r="D269" t="str">
            <v>ENC DE LA SALA DE COMPUTO C</v>
          </cell>
        </row>
        <row r="270">
          <cell r="A270" t="str">
            <v>01192</v>
          </cell>
          <cell r="B270" t="str">
            <v>Suarez Gomez Yanci Josefina</v>
          </cell>
          <cell r="C270" t="str">
            <v>66 QUILA</v>
          </cell>
          <cell r="D270" t="str">
            <v>AUX DEL RESP DEL CENTRO C</v>
          </cell>
        </row>
        <row r="271">
          <cell r="A271" t="str">
            <v>01193</v>
          </cell>
          <cell r="B271" t="str">
            <v>Harris Laugenour Therese Catherine</v>
          </cell>
          <cell r="C271" t="str">
            <v>66 QUILA</v>
          </cell>
          <cell r="D271" t="str">
            <v>RESPONSABLE DEL CENTRO C</v>
          </cell>
        </row>
        <row r="272">
          <cell r="A272" t="str">
            <v>01200</v>
          </cell>
          <cell r="B272" t="str">
            <v>Reyes Flores Maria Del Rosario</v>
          </cell>
          <cell r="C272" t="str">
            <v>54 EL CHIPINQUE DE ARRIBA</v>
          </cell>
          <cell r="D272" t="str">
            <v>ENC DE LA SALA DE COMPUTO C</v>
          </cell>
        </row>
        <row r="273">
          <cell r="A273" t="str">
            <v>01210</v>
          </cell>
          <cell r="B273" t="str">
            <v xml:space="preserve">Murillo Gonzalez Fatima Maria Guadalupe </v>
          </cell>
          <cell r="C273" t="str">
            <v>63 DIGPRES</v>
          </cell>
          <cell r="D273" t="str">
            <v>OFICIAL DE SERVICIOS C</v>
          </cell>
        </row>
        <row r="274">
          <cell r="A274" t="str">
            <v>01211</v>
          </cell>
          <cell r="B274" t="str">
            <v>Toribio Cordero Sergio</v>
          </cell>
          <cell r="C274" t="str">
            <v>52 EL SALVADOR</v>
          </cell>
          <cell r="D274" t="str">
            <v>OFICIAL DE SERVICIOS C</v>
          </cell>
        </row>
        <row r="275">
          <cell r="A275" t="str">
            <v>01215</v>
          </cell>
          <cell r="B275" t="str">
            <v>Garcia Gomez Rosalina</v>
          </cell>
          <cell r="C275" t="str">
            <v>49 EL REFUGIO</v>
          </cell>
          <cell r="D275" t="str">
            <v>OFICIAL DE SERVICIOS C</v>
          </cell>
        </row>
        <row r="276">
          <cell r="A276" t="str">
            <v>01216</v>
          </cell>
          <cell r="B276" t="str">
            <v>Alvarez Morales Jose De Jesus</v>
          </cell>
          <cell r="C276" t="str">
            <v>50 EL CABEZON</v>
          </cell>
          <cell r="D276" t="str">
            <v>ENC DE LA SALA DE COMPUTO C</v>
          </cell>
        </row>
        <row r="277">
          <cell r="A277" t="str">
            <v>01223</v>
          </cell>
          <cell r="B277" t="str">
            <v>Calvillo Muñoz Genoveva</v>
          </cell>
          <cell r="C277" t="str">
            <v>36 OJO DE AGUA DE LATILLAS</v>
          </cell>
          <cell r="D277" t="str">
            <v>AUX DEL RESP DEL CENTRO C</v>
          </cell>
        </row>
        <row r="278">
          <cell r="A278" t="str">
            <v>01224</v>
          </cell>
          <cell r="B278" t="str">
            <v>Arizaga Flores Lucila</v>
          </cell>
          <cell r="C278" t="str">
            <v>50 EL CABEZON</v>
          </cell>
          <cell r="D278" t="str">
            <v>OFICIAL DE SERVICIOS C</v>
          </cell>
        </row>
        <row r="279">
          <cell r="A279" t="str">
            <v>01232</v>
          </cell>
          <cell r="B279" t="str">
            <v>Barojas Zamora Maria Isabel</v>
          </cell>
          <cell r="C279" t="str">
            <v>53 SAN JOSE DE LAS FLORES</v>
          </cell>
          <cell r="D279" t="str">
            <v>OFICIAL DE SERVICIOS C</v>
          </cell>
        </row>
        <row r="280">
          <cell r="A280" t="str">
            <v>01241</v>
          </cell>
          <cell r="B280" t="str">
            <v>Mora Marquez Enrique</v>
          </cell>
          <cell r="C280" t="str">
            <v>32 BELEN DEL REFUGIO</v>
          </cell>
          <cell r="D280" t="str">
            <v>OFICIAL DE SERVICIOS C</v>
          </cell>
        </row>
        <row r="281">
          <cell r="A281" t="str">
            <v>01244</v>
          </cell>
          <cell r="B281" t="str">
            <v>Arreguin Espinoza Luis Alberto</v>
          </cell>
          <cell r="C281" t="str">
            <v>58 ETZATLAN</v>
          </cell>
          <cell r="D281" t="str">
            <v>OFICIAL DE SERVICIOS C</v>
          </cell>
        </row>
        <row r="282">
          <cell r="A282" t="str">
            <v>01247</v>
          </cell>
          <cell r="B282" t="str">
            <v>Bugarin Lemos Zenon</v>
          </cell>
          <cell r="C282" t="str">
            <v>14 SAN JUAN DE LOS POTREROS</v>
          </cell>
          <cell r="D282" t="str">
            <v>OFICIAL DE SERVICIOS C</v>
          </cell>
        </row>
        <row r="283">
          <cell r="A283" t="str">
            <v>01248</v>
          </cell>
          <cell r="B283" t="str">
            <v>Ontiveros Moreno Maria Adela</v>
          </cell>
          <cell r="C283" t="str">
            <v>54 EL CHIPINQUE DE ARRIBA</v>
          </cell>
          <cell r="D283" t="str">
            <v>OFICIAL DE SERVICIOS C</v>
          </cell>
        </row>
        <row r="284">
          <cell r="A284" t="str">
            <v>01249</v>
          </cell>
          <cell r="B284" t="str">
            <v>Castillon Gallegos Maria Ramona</v>
          </cell>
          <cell r="C284" t="str">
            <v>57 VILLA DEL MAR</v>
          </cell>
          <cell r="D284" t="str">
            <v>ENC DE LA SALA DE COMPUTO C</v>
          </cell>
        </row>
        <row r="285">
          <cell r="A285" t="str">
            <v>01250</v>
          </cell>
          <cell r="B285" t="str">
            <v>Bravo Espinoza Victor Ivan</v>
          </cell>
          <cell r="C285" t="str">
            <v>58 ETZATLAN</v>
          </cell>
          <cell r="D285" t="str">
            <v>ENC DE LA SALA DE COMPUTO C</v>
          </cell>
        </row>
        <row r="286">
          <cell r="A286" t="str">
            <v>01251</v>
          </cell>
          <cell r="B286" t="str">
            <v>Rosales Najar Placido</v>
          </cell>
          <cell r="C286" t="str">
            <v>62 SAN CRISTOBAL DE LA BARRANCA</v>
          </cell>
          <cell r="D286" t="str">
            <v>OFICIAL DE SERVICIOS C</v>
          </cell>
        </row>
        <row r="287">
          <cell r="A287" t="str">
            <v>01252</v>
          </cell>
          <cell r="B287" t="str">
            <v>Martinez Hernandez Mariela</v>
          </cell>
          <cell r="C287" t="str">
            <v>55 SAN ISIDRO MATANCILLAS</v>
          </cell>
          <cell r="D287" t="str">
            <v>OFICIAL DE SERVICIOS C</v>
          </cell>
        </row>
        <row r="288">
          <cell r="A288" t="str">
            <v>01265</v>
          </cell>
          <cell r="B288" t="str">
            <v>Davalos Fernandez Bertha</v>
          </cell>
          <cell r="C288" t="str">
            <v>60 ACADEMIA DE POLICIA</v>
          </cell>
          <cell r="D288" t="str">
            <v>OFICIAL DE SERVICIOS C</v>
          </cell>
        </row>
        <row r="289">
          <cell r="A289" t="str">
            <v>01266</v>
          </cell>
          <cell r="B289" t="str">
            <v>Zepeda Tapia Ramiro</v>
          </cell>
          <cell r="C289" t="str">
            <v>22 EL SALITRE</v>
          </cell>
          <cell r="D289" t="str">
            <v>OFICIAL DE SERVICIOS C</v>
          </cell>
        </row>
        <row r="290">
          <cell r="A290" t="str">
            <v>01274</v>
          </cell>
          <cell r="B290" t="str">
            <v>Manjarrez Lopez Juan Ramon</v>
          </cell>
          <cell r="C290" t="str">
            <v>51 SAN MIGUEL HUAIXTITA</v>
          </cell>
          <cell r="D290" t="str">
            <v>OFICIAL DE SERVICIOS C</v>
          </cell>
        </row>
        <row r="291">
          <cell r="A291" t="str">
            <v>01275</v>
          </cell>
          <cell r="B291" t="str">
            <v>Villaseñor Ulloa Miguel Angel</v>
          </cell>
          <cell r="C291" t="str">
            <v>53 SAN JOSE DE LAS FLORES</v>
          </cell>
          <cell r="D291" t="str">
            <v>ENC DE LA SALA DE COMPUTO C</v>
          </cell>
        </row>
        <row r="292">
          <cell r="A292" t="str">
            <v>01277</v>
          </cell>
          <cell r="B292" t="str">
            <v>Aguirre Ulloa Gabriela</v>
          </cell>
          <cell r="C292" t="str">
            <v>59 CODE</v>
          </cell>
          <cell r="D292" t="str">
            <v>OFICIAL DE SERVICIOS C</v>
          </cell>
        </row>
        <row r="293">
          <cell r="A293" t="str">
            <v>01284</v>
          </cell>
          <cell r="B293" t="str">
            <v>Sanchez Alvizo Jose De Jesus</v>
          </cell>
          <cell r="C293" t="str">
            <v>28 JOSEFINO DE ALLENDE</v>
          </cell>
          <cell r="D293" t="str">
            <v>AUX DEL RESP DEL CENTRO C</v>
          </cell>
        </row>
        <row r="294">
          <cell r="A294" t="str">
            <v>01305</v>
          </cell>
          <cell r="B294" t="str">
            <v>Juarez Gutierrez Noe Filomeno</v>
          </cell>
          <cell r="C294" t="str">
            <v>16 LA LAJA</v>
          </cell>
          <cell r="D294" t="str">
            <v>OFICIAL DE SERVICIOS C</v>
          </cell>
        </row>
        <row r="295">
          <cell r="A295" t="str">
            <v>01334</v>
          </cell>
          <cell r="B295" t="str">
            <v>Torres Torres Juan Paulo</v>
          </cell>
          <cell r="C295" t="str">
            <v>30 PUNTA PERULA</v>
          </cell>
          <cell r="D295" t="str">
            <v>RESPONSABLE DEL CENTRO C</v>
          </cell>
        </row>
        <row r="296">
          <cell r="A296" t="str">
            <v>01335</v>
          </cell>
          <cell r="B296" t="str">
            <v>Robles Nava Hector Alonso</v>
          </cell>
          <cell r="C296" t="str">
            <v>31 SAN ANDRES LA QUEMADA</v>
          </cell>
          <cell r="D296" t="str">
            <v>RESPONSABLE DEL CENTRO C</v>
          </cell>
        </row>
        <row r="297">
          <cell r="A297" t="str">
            <v>01344</v>
          </cell>
          <cell r="B297" t="str">
            <v>Velasco Urdez German</v>
          </cell>
          <cell r="C297" t="str">
            <v>42 BETANIA</v>
          </cell>
          <cell r="D297" t="str">
            <v>RESPONSABLE DEL CENTRO C</v>
          </cell>
        </row>
        <row r="298">
          <cell r="A298" t="str">
            <v>01350</v>
          </cell>
          <cell r="B298" t="str">
            <v>Chino De La Cruz Pascual</v>
          </cell>
          <cell r="C298" t="str">
            <v>20 TUXPAN DE BOLAÑOS</v>
          </cell>
          <cell r="D298" t="str">
            <v>RESPONSABLE DEL CENTRO C</v>
          </cell>
        </row>
        <row r="299">
          <cell r="A299" t="str">
            <v>01354</v>
          </cell>
          <cell r="B299" t="str">
            <v>Robles Carrillo Baltazar</v>
          </cell>
          <cell r="C299" t="str">
            <v>48 MESA DEL TIRADOR</v>
          </cell>
          <cell r="D299" t="str">
            <v>RESPONSABLE DEL CENTRO C</v>
          </cell>
        </row>
        <row r="300">
          <cell r="A300" t="str">
            <v>01355</v>
          </cell>
          <cell r="B300" t="str">
            <v>Ramos Cobian Francisco</v>
          </cell>
          <cell r="C300" t="str">
            <v>08 TUXCACUESCO</v>
          </cell>
          <cell r="D300" t="str">
            <v>RESPONSABLE DEL CENTRO C</v>
          </cell>
        </row>
        <row r="301">
          <cell r="A301" t="str">
            <v>01356</v>
          </cell>
          <cell r="B301" t="str">
            <v>Guerrero Martinez J De Jesus</v>
          </cell>
          <cell r="C301" t="str">
            <v>09 SAN SEBASTIAN DEL OESTE</v>
          </cell>
          <cell r="D301" t="str">
            <v>RESPONSABLE DEL CENTRO C</v>
          </cell>
        </row>
        <row r="302">
          <cell r="A302" t="str">
            <v>01357</v>
          </cell>
          <cell r="B302" t="str">
            <v>Martinez Vazquez Roberto</v>
          </cell>
          <cell r="C302" t="str">
            <v>11 SAN MIGUEL</v>
          </cell>
          <cell r="D302" t="str">
            <v>RESPONSABLE DEL CENTRO C</v>
          </cell>
        </row>
        <row r="303">
          <cell r="A303" t="str">
            <v>01358</v>
          </cell>
          <cell r="B303" t="str">
            <v>Morfin Rincon Octavio</v>
          </cell>
          <cell r="C303" t="str">
            <v>22 EL SALITRE</v>
          </cell>
          <cell r="D303" t="str">
            <v>RESPONSABLE DEL CENTRO C</v>
          </cell>
        </row>
        <row r="304">
          <cell r="A304" t="str">
            <v>01359</v>
          </cell>
          <cell r="B304" t="str">
            <v>Garcia Figueroa Irvin Ricardo</v>
          </cell>
          <cell r="C304" t="str">
            <v>61 SAN JOSE DE LOS GUAJES</v>
          </cell>
          <cell r="D304" t="str">
            <v>RESPONSABLE DEL CENTRO C</v>
          </cell>
        </row>
        <row r="305">
          <cell r="A305" t="str">
            <v>01360</v>
          </cell>
          <cell r="B305" t="str">
            <v>Mariscal Orozco Jorge Enrique</v>
          </cell>
          <cell r="C305" t="str">
            <v>03 GUACHINANGO</v>
          </cell>
          <cell r="D305" t="str">
            <v>RESPONSABLE DEL CENTRO C</v>
          </cell>
        </row>
        <row r="306">
          <cell r="A306" t="str">
            <v>01390</v>
          </cell>
          <cell r="B306" t="str">
            <v>Larios Mariscal Juan Luis</v>
          </cell>
          <cell r="C306" t="str">
            <v>62 SAN CRISTOBAL DE LA BARRANCA</v>
          </cell>
          <cell r="D306" t="str">
            <v>ENC DE LA SALA DE COMPUTO C</v>
          </cell>
        </row>
        <row r="307">
          <cell r="A307" t="str">
            <v>01394</v>
          </cell>
          <cell r="B307" t="str">
            <v>Castro Sandoval Jesus Alberto</v>
          </cell>
          <cell r="C307" t="str">
            <v>70 SAN PEDRO ITZICAN</v>
          </cell>
          <cell r="D307" t="str">
            <v>OFICIAL DE SERVICIOS C</v>
          </cell>
        </row>
        <row r="308">
          <cell r="A308" t="str">
            <v>01395</v>
          </cell>
          <cell r="B308" t="str">
            <v>Gomez Espindola Francisco Indalecio</v>
          </cell>
          <cell r="C308" t="str">
            <v>57 VILLA DEL MAR</v>
          </cell>
          <cell r="D308" t="str">
            <v>AUX DEL RESP DEL CENTRO C</v>
          </cell>
        </row>
        <row r="309">
          <cell r="A309" t="str">
            <v>01399</v>
          </cell>
          <cell r="B309" t="str">
            <v>Torres Gonzalez Gilberto</v>
          </cell>
          <cell r="C309" t="str">
            <v>45 CUISILLOS</v>
          </cell>
          <cell r="D309" t="str">
            <v>RESPONSABLE DEL CENTRO C</v>
          </cell>
        </row>
        <row r="310">
          <cell r="A310" t="str">
            <v>01408</v>
          </cell>
          <cell r="B310" t="str">
            <v>Godina Murillo Maribel</v>
          </cell>
          <cell r="C310" t="str">
            <v>48 MESA DEL TIRADOR</v>
          </cell>
          <cell r="D310" t="str">
            <v>OFICIAL DE SERVICIOS C</v>
          </cell>
        </row>
        <row r="311">
          <cell r="A311" t="str">
            <v>01409</v>
          </cell>
          <cell r="B311" t="str">
            <v>Najar Rodriguez Gerardo</v>
          </cell>
          <cell r="C311" t="str">
            <v>65 ZAPOTAN</v>
          </cell>
          <cell r="D311" t="str">
            <v>OFICIAL DE SERVICIOS C</v>
          </cell>
        </row>
        <row r="312">
          <cell r="A312" t="str">
            <v>01418</v>
          </cell>
          <cell r="B312" t="str">
            <v>Ortega Tiscareño Cesar</v>
          </cell>
          <cell r="C312" t="str">
            <v>15 TENZOMPA</v>
          </cell>
          <cell r="D312" t="str">
            <v>OFICIAL DE SERVICIOS C</v>
          </cell>
        </row>
        <row r="313">
          <cell r="A313" t="str">
            <v>01419</v>
          </cell>
          <cell r="B313" t="str">
            <v>Romero Herrera Miguel Angel</v>
          </cell>
          <cell r="C313" t="str">
            <v>57 VILLA DEL MAR</v>
          </cell>
          <cell r="D313" t="str">
            <v>OFICIAL DE SERVICIOS C</v>
          </cell>
        </row>
        <row r="314">
          <cell r="A314" t="str">
            <v>01420</v>
          </cell>
          <cell r="B314" t="str">
            <v>Hernandez Ruelas Jose Luis</v>
          </cell>
          <cell r="C314" t="str">
            <v>61 SAN JOSE DE LOS GUAJES</v>
          </cell>
          <cell r="D314" t="str">
            <v>OFICIAL DE SERVICIOS C</v>
          </cell>
        </row>
        <row r="315">
          <cell r="A315" t="str">
            <v>01424</v>
          </cell>
          <cell r="B315" t="str">
            <v>Terrazas Mariscal Guadalupe Socorro</v>
          </cell>
          <cell r="C315" t="str">
            <v>31 SAN ANDRES LA QUEMADA</v>
          </cell>
          <cell r="D315" t="str">
            <v>OFICIAL DE SERVICIOS C</v>
          </cell>
        </row>
        <row r="316">
          <cell r="A316" t="str">
            <v>01425</v>
          </cell>
          <cell r="B316" t="str">
            <v>Uribe Lozano Jose Paz</v>
          </cell>
          <cell r="C316" t="str">
            <v>35 LAS CRUCES</v>
          </cell>
          <cell r="D316" t="str">
            <v>OFICIAL DE SERVICIOS C</v>
          </cell>
        </row>
        <row r="317">
          <cell r="A317" t="str">
            <v>01427</v>
          </cell>
          <cell r="B317" t="str">
            <v>Herrera Pacheco Juan Francisco</v>
          </cell>
          <cell r="C317" t="str">
            <v>15 TENZOMPA</v>
          </cell>
          <cell r="D317" t="str">
            <v>ENC DE LA SALA DE COMPUTO C</v>
          </cell>
        </row>
        <row r="318">
          <cell r="A318" t="str">
            <v>01428</v>
          </cell>
          <cell r="B318" t="str">
            <v>Cisneros Ruiz Jose Eduardo</v>
          </cell>
          <cell r="C318" t="str">
            <v>29 LA LOMA</v>
          </cell>
          <cell r="D318" t="str">
            <v>OFICIAL DE SERVICIOS C</v>
          </cell>
        </row>
        <row r="319">
          <cell r="A319" t="str">
            <v>01430</v>
          </cell>
          <cell r="B319" t="str">
            <v>Beltran Castillo Ma Dolores</v>
          </cell>
          <cell r="C319" t="str">
            <v>08 TUXCACUESCO</v>
          </cell>
          <cell r="D319" t="str">
            <v>OFICIAL DE SERVICIOS C</v>
          </cell>
        </row>
        <row r="320">
          <cell r="A320" t="str">
            <v>01434</v>
          </cell>
          <cell r="B320" t="str">
            <v>Gomez Pelayo Miguel Angel</v>
          </cell>
          <cell r="C320" t="str">
            <v>65 ZAPOTAN</v>
          </cell>
          <cell r="D320" t="str">
            <v>ENCARGADO DEL CENTRO</v>
          </cell>
        </row>
        <row r="321">
          <cell r="A321" t="str">
            <v>01435</v>
          </cell>
          <cell r="B321" t="str">
            <v>Delgadillo Garcia Omar Enrique</v>
          </cell>
          <cell r="C321" t="str">
            <v>33 TEQUESQUITE</v>
          </cell>
          <cell r="D321" t="str">
            <v>ENCARGADO DEL CENTRO</v>
          </cell>
        </row>
        <row r="322">
          <cell r="A322" t="str">
            <v>01436</v>
          </cell>
          <cell r="B322" t="str">
            <v>Sanchez Mares Alma Graciela</v>
          </cell>
          <cell r="C322" t="str">
            <v>06 ATENGO</v>
          </cell>
          <cell r="D322" t="str">
            <v>AUX DEL RESP DEL CENTRO C</v>
          </cell>
        </row>
        <row r="323">
          <cell r="A323" t="str">
            <v>01438</v>
          </cell>
          <cell r="B323" t="str">
            <v>Gomez Garcia Sergio Antonio</v>
          </cell>
          <cell r="C323" t="str">
            <v>56 SAN ANTONIO DE RIVAS</v>
          </cell>
          <cell r="D323" t="str">
            <v>OFICIAL DE SERVICIOS C</v>
          </cell>
        </row>
        <row r="324">
          <cell r="A324" t="str">
            <v>01445</v>
          </cell>
          <cell r="B324" t="str">
            <v>Fierros Abundis Jonathan Kefren</v>
          </cell>
          <cell r="C324" t="str">
            <v>69 ATOTONILQUILLO</v>
          </cell>
          <cell r="D324" t="str">
            <v>AUX DEL RESP DEL CENTRO C</v>
          </cell>
        </row>
        <row r="325">
          <cell r="A325" t="str">
            <v>01448</v>
          </cell>
          <cell r="B325" t="str">
            <v>Rodriguez Parada Ricardo Jonathan</v>
          </cell>
          <cell r="C325" t="str">
            <v>27 AYOTLAN</v>
          </cell>
          <cell r="D325" t="str">
            <v>OFICIAL DE SERVICIOS C</v>
          </cell>
        </row>
        <row r="326">
          <cell r="A326" t="str">
            <v>01449</v>
          </cell>
          <cell r="B326" t="str">
            <v>Salomon Garcia Natividad</v>
          </cell>
          <cell r="C326" t="str">
            <v>06 ATENGO</v>
          </cell>
          <cell r="D326" t="str">
            <v>OFICIAL DE SERVICIOS C</v>
          </cell>
        </row>
        <row r="327">
          <cell r="A327" t="str">
            <v>01451</v>
          </cell>
          <cell r="B327" t="str">
            <v>Ortega Melendez Maria De Lourdes</v>
          </cell>
          <cell r="C327" t="str">
            <v>56 SAN ANTONIO DE RIVAS</v>
          </cell>
          <cell r="D327" t="str">
            <v>AUX DEL RESP DEL CENTRO C</v>
          </cell>
        </row>
        <row r="328">
          <cell r="A328" t="str">
            <v>01454</v>
          </cell>
          <cell r="B328" t="str">
            <v>Zamora Gomez Yolanda</v>
          </cell>
          <cell r="C328" t="str">
            <v>70 SAN PEDRO ITZICAN</v>
          </cell>
          <cell r="D328" t="str">
            <v>ENCARGADA DEL CENTRO C</v>
          </cell>
        </row>
        <row r="329">
          <cell r="A329" t="str">
            <v>01460</v>
          </cell>
          <cell r="B329" t="str">
            <v>Flores Perez Jose Antonio</v>
          </cell>
          <cell r="C329" t="str">
            <v>40 SANTA MARIA DE LOS ANGELES</v>
          </cell>
          <cell r="D329" t="str">
            <v>ENCARGAD0 DEL CENTRO C</v>
          </cell>
        </row>
        <row r="330">
          <cell r="A330" t="str">
            <v>01467</v>
          </cell>
          <cell r="B330" t="str">
            <v>Cruz Rodriguez Tania Jazmin</v>
          </cell>
          <cell r="C330" t="str">
            <v>70 SAN PEDRO ITZICAN</v>
          </cell>
          <cell r="D330" t="str">
            <v>AUX DEL RESP DEL CENTRO C</v>
          </cell>
        </row>
        <row r="331">
          <cell r="A331" t="str">
            <v>01468</v>
          </cell>
          <cell r="B331" t="str">
            <v>Jimenez Guijarro Luis</v>
          </cell>
          <cell r="C331" t="str">
            <v>66 QUILA</v>
          </cell>
          <cell r="D331" t="str">
            <v>OFICIAL DE SERVICIOS C</v>
          </cell>
        </row>
        <row r="332">
          <cell r="A332" t="str">
            <v>01472</v>
          </cell>
          <cell r="B332" t="str">
            <v>Ramos Ruelas Sergio</v>
          </cell>
          <cell r="C332" t="str">
            <v>50 EL CABEZON</v>
          </cell>
          <cell r="D332" t="str">
            <v>RESPONSABLE DEL CENTRO C</v>
          </cell>
        </row>
        <row r="333">
          <cell r="A333" t="str">
            <v>01473</v>
          </cell>
          <cell r="B333" t="str">
            <v>Montoya Contreras Rodolfo</v>
          </cell>
          <cell r="C333" t="str">
            <v>55 SAN ISIDRO MATANCILLAS</v>
          </cell>
          <cell r="D333" t="str">
            <v>RESPONSABLE DEL CENTRO C</v>
          </cell>
        </row>
        <row r="334">
          <cell r="A334" t="str">
            <v>01475</v>
          </cell>
          <cell r="B334" t="str">
            <v>Vazquez Juarez Antonio</v>
          </cell>
          <cell r="C334" t="str">
            <v>20 TUXPAN DE BOLAÑOS</v>
          </cell>
          <cell r="D334" t="str">
            <v>AUX DEL RESP DEL CENTRO C</v>
          </cell>
        </row>
        <row r="335">
          <cell r="A335" t="str">
            <v>01479</v>
          </cell>
          <cell r="B335" t="str">
            <v>Rizo Soto Victor Alfonso</v>
          </cell>
          <cell r="C335" t="str">
            <v>28 JOSEFINO DE ALLENDE</v>
          </cell>
          <cell r="D335" t="str">
            <v>RESPONSABLE DEL CENTRO C</v>
          </cell>
        </row>
        <row r="336">
          <cell r="A336" t="str">
            <v>01481</v>
          </cell>
          <cell r="B336" t="str">
            <v>Cardenas Grattarola Jose Alejandro</v>
          </cell>
          <cell r="C336" t="str">
            <v>08 TUXCACUESCO</v>
          </cell>
          <cell r="D336" t="str">
            <v>ENC DE LA SALA DE COMPUTO C</v>
          </cell>
        </row>
        <row r="337">
          <cell r="A337" t="str">
            <v>01482</v>
          </cell>
          <cell r="B337" t="str">
            <v>Sanchez De La Cruz Jacinto</v>
          </cell>
          <cell r="C337" t="str">
            <v>68 SAN SEBASTIAN TEPONAHUATLAN</v>
          </cell>
          <cell r="D337" t="str">
            <v>OFICIAL DE SERVICIOS C</v>
          </cell>
        </row>
        <row r="338">
          <cell r="A338" t="str">
            <v>01489</v>
          </cell>
          <cell r="B338" t="str">
            <v>Hernandez De La Cruz Alberto</v>
          </cell>
          <cell r="C338" t="str">
            <v>57 VILLA DEL MAR</v>
          </cell>
          <cell r="D338" t="str">
            <v>ENCARGADO DEL CENTRO</v>
          </cell>
        </row>
        <row r="339">
          <cell r="A339" t="str">
            <v>01490</v>
          </cell>
          <cell r="B339" t="str">
            <v>Vazquez Sedano Arely Belen</v>
          </cell>
          <cell r="C339" t="str">
            <v>65 ZAPOTAN</v>
          </cell>
          <cell r="D339" t="str">
            <v>ENC DE LA SALA DE COMPUTO C</v>
          </cell>
        </row>
        <row r="340">
          <cell r="A340" t="str">
            <v>01492</v>
          </cell>
          <cell r="B340" t="str">
            <v>Rodriguez Haro Vianeth</v>
          </cell>
          <cell r="C340" t="str">
            <v>12 BOCA DE TOMATLAN</v>
          </cell>
          <cell r="D340" t="str">
            <v>ENCARGADO DEL CENTRO</v>
          </cell>
        </row>
        <row r="341">
          <cell r="A341" t="str">
            <v>01496</v>
          </cell>
          <cell r="B341" t="str">
            <v>Garcia Ramirez Gloria</v>
          </cell>
          <cell r="C341" t="str">
            <v>60 ACADEMIA DE POLICIA</v>
          </cell>
          <cell r="D341" t="str">
            <v>ENC DE LA SALA DE COMPUTO C</v>
          </cell>
        </row>
        <row r="342">
          <cell r="A342" t="str">
            <v>01516</v>
          </cell>
          <cell r="B342" t="str">
            <v>Guillen Rodriguez Diana Lizette</v>
          </cell>
          <cell r="C342" t="str">
            <v>55 SAN ISIDRO MATANCILLAS</v>
          </cell>
          <cell r="D342" t="str">
            <v>ENC DE LA SALA DE COMPUTO C</v>
          </cell>
        </row>
        <row r="343">
          <cell r="A343" t="str">
            <v>01522</v>
          </cell>
          <cell r="B343" t="str">
            <v>Rodriguez Gonzalez Francisco</v>
          </cell>
          <cell r="C343" t="str">
            <v>56 SAN ANTONIO DE RIVAS</v>
          </cell>
          <cell r="D343" t="str">
            <v>ENC DE LA SALA DE COMPUTO C</v>
          </cell>
        </row>
        <row r="344">
          <cell r="A344" t="str">
            <v>01526</v>
          </cell>
          <cell r="B344" t="str">
            <v>Figueroa Diaz Daniela Guadalupe</v>
          </cell>
          <cell r="C344" t="str">
            <v>03 GUACHINANGO</v>
          </cell>
          <cell r="D344" t="str">
            <v>ENC DE LA SALA DE COMPUTO C</v>
          </cell>
        </row>
        <row r="345">
          <cell r="A345" t="str">
            <v>01533</v>
          </cell>
          <cell r="B345" t="str">
            <v>Marquez Murguia Miriam</v>
          </cell>
          <cell r="C345" t="str">
            <v>38 AZULITOS</v>
          </cell>
          <cell r="D345" t="str">
            <v>AUX DEL RESP DEL CENTRO C</v>
          </cell>
        </row>
        <row r="346">
          <cell r="A346" t="str">
            <v>01537</v>
          </cell>
          <cell r="B346" t="str">
            <v>Sevilla Olmedo Luis Alberto</v>
          </cell>
          <cell r="C346" t="str">
            <v>64 SAN RAFAEL DE LOS MORENOS</v>
          </cell>
          <cell r="D346" t="str">
            <v>ENC DE LA SALA DE COMPUTO B</v>
          </cell>
        </row>
        <row r="347">
          <cell r="A347" t="str">
            <v>01542</v>
          </cell>
          <cell r="B347" t="str">
            <v>Degollado Gonzalez Soila Angelica</v>
          </cell>
          <cell r="C347" t="str">
            <v>69 ATOTONILQUILLO</v>
          </cell>
          <cell r="D347" t="str">
            <v>ENCARGADA DEL CENTRO C</v>
          </cell>
        </row>
        <row r="348">
          <cell r="A348" t="str">
            <v>01544</v>
          </cell>
          <cell r="B348" t="str">
            <v>Chino Romero Agustin</v>
          </cell>
          <cell r="C348" t="str">
            <v>48 MESA DEL TIRADOR</v>
          </cell>
          <cell r="D348" t="str">
            <v>AUX DEL RESP DEL CENTRO C</v>
          </cell>
        </row>
        <row r="349">
          <cell r="A349" t="str">
            <v>01545</v>
          </cell>
          <cell r="B349" t="str">
            <v>Alvarez Navarro Sergio Francisco</v>
          </cell>
          <cell r="C349" t="str">
            <v>29 LA LOMA</v>
          </cell>
          <cell r="D349" t="str">
            <v>AUX DEL RESP DEL CENTRO C</v>
          </cell>
        </row>
        <row r="350">
          <cell r="A350" t="str">
            <v>01548</v>
          </cell>
          <cell r="B350" t="str">
            <v>Michel Rodriguez Guillermina</v>
          </cell>
          <cell r="C350" t="str">
            <v>11 SAN MIGUEL</v>
          </cell>
          <cell r="D350" t="str">
            <v>AUX DEL RESP DEL CENTRO C</v>
          </cell>
        </row>
        <row r="351">
          <cell r="A351" t="str">
            <v>01555</v>
          </cell>
          <cell r="B351" t="str">
            <v>Garcia Castellon Mario</v>
          </cell>
          <cell r="C351" t="str">
            <v>67 LA CUESTA</v>
          </cell>
          <cell r="D351" t="str">
            <v>ENC DE LA SALA DE COMPUTO B</v>
          </cell>
        </row>
        <row r="352">
          <cell r="A352" t="str">
            <v>01560</v>
          </cell>
          <cell r="B352" t="str">
            <v>Cardenas Cruz Ruben</v>
          </cell>
          <cell r="C352" t="str">
            <v>58 ETZATLAN</v>
          </cell>
          <cell r="D352" t="str">
            <v>RESPONSABLE DEL CENTRO C</v>
          </cell>
        </row>
        <row r="353">
          <cell r="A353" t="str">
            <v>01561</v>
          </cell>
          <cell r="B353" t="str">
            <v>Resendez Banda Candido Eduardo</v>
          </cell>
          <cell r="C353" t="str">
            <v>18 BETULIA</v>
          </cell>
          <cell r="D353" t="str">
            <v>RESPONSABLE DEL CENTRO C</v>
          </cell>
        </row>
        <row r="354">
          <cell r="A354" t="str">
            <v>01562</v>
          </cell>
          <cell r="B354" t="str">
            <v>Partida Arcega Omar Edel</v>
          </cell>
          <cell r="C354" t="str">
            <v>56 SAN ANTONIO DE RIVAS</v>
          </cell>
          <cell r="D354" t="str">
            <v>RESPONSABLE DEL CENTRO C</v>
          </cell>
        </row>
        <row r="355">
          <cell r="A355" t="str">
            <v>01585</v>
          </cell>
          <cell r="B355" t="str">
            <v>Muñoz Martinez Laura</v>
          </cell>
          <cell r="C355" t="str">
            <v>03 GUACHINANGO</v>
          </cell>
          <cell r="D355" t="str">
            <v>OFICIAL DE SERVICIOS C</v>
          </cell>
        </row>
        <row r="356">
          <cell r="A356" t="str">
            <v>01587</v>
          </cell>
          <cell r="B356" t="str">
            <v>Bazan Castro Monica Alejandra</v>
          </cell>
          <cell r="C356" t="str">
            <v>50 EL CABEZON</v>
          </cell>
          <cell r="D356" t="str">
            <v>AUX DEL RESP DEL CENTRO C</v>
          </cell>
        </row>
        <row r="357">
          <cell r="A357" t="str">
            <v>01588</v>
          </cell>
          <cell r="B357" t="str">
            <v>Dominguez Mendoza Jesus Francisco</v>
          </cell>
          <cell r="C357" t="str">
            <v>67 LA CUESTA</v>
          </cell>
          <cell r="D357" t="str">
            <v>ENCARGADO DEL CENTRO</v>
          </cell>
        </row>
        <row r="358">
          <cell r="A358" t="str">
            <v>01593</v>
          </cell>
          <cell r="B358" t="str">
            <v>Reymundo Alvarez Ma. De Lourdes Ines</v>
          </cell>
          <cell r="C358" t="str">
            <v>06 ATENGO</v>
          </cell>
          <cell r="D358" t="str">
            <v>AUX DEL RESP DEL CENTRO C</v>
          </cell>
        </row>
        <row r="359">
          <cell r="A359" t="str">
            <v>01596</v>
          </cell>
          <cell r="B359" t="str">
            <v>Garcia Aguirre Ricardo</v>
          </cell>
          <cell r="C359" t="str">
            <v>49 EL REFUGIO</v>
          </cell>
          <cell r="D359" t="str">
            <v>ENC DE LA SALA DE COMPUTO C</v>
          </cell>
        </row>
        <row r="360">
          <cell r="A360" t="str">
            <v>01601</v>
          </cell>
          <cell r="B360" t="str">
            <v>Robles Garcia Filiberto</v>
          </cell>
          <cell r="C360" t="str">
            <v>40 SANTA MARIA DE LOS ANGELES</v>
          </cell>
          <cell r="D360" t="str">
            <v>ENCARGADO DEL CENTRO</v>
          </cell>
        </row>
        <row r="361">
          <cell r="A361" t="str">
            <v>01603</v>
          </cell>
          <cell r="B361" t="str">
            <v>Orozco Casillas Ernestina</v>
          </cell>
          <cell r="C361" t="str">
            <v>70 SAN PEDRO ITZICAN</v>
          </cell>
          <cell r="D361" t="str">
            <v>ENCARGADA DEL CENTRO</v>
          </cell>
        </row>
        <row r="362">
          <cell r="A362" t="str">
            <v>00003</v>
          </cell>
          <cell r="B362" t="str">
            <v>Solis Alvarado Miguel Angel</v>
          </cell>
          <cell r="C362" t="str">
            <v>PLANTEL 02 MIRAMAR</v>
          </cell>
          <cell r="D362" t="str">
            <v>JEFE DE OFICINA</v>
          </cell>
        </row>
        <row r="363">
          <cell r="A363" t="str">
            <v>00023</v>
          </cell>
          <cell r="B363" t="str">
            <v>Gamboa Huerta Reyna Oralia</v>
          </cell>
          <cell r="C363" t="str">
            <v>PLANTEL 12 ARROYO HONDO</v>
          </cell>
          <cell r="D363" t="str">
            <v>RESP DE LABORATORIO TECNICO</v>
          </cell>
        </row>
        <row r="364">
          <cell r="A364" t="str">
            <v>00028</v>
          </cell>
          <cell r="B364" t="str">
            <v>Lopez Romo Maria Eugenia</v>
          </cell>
          <cell r="C364" t="str">
            <v>PLANTEL 01 BASILIO VADILLO</v>
          </cell>
          <cell r="D364" t="str">
            <v>JEFE DE OFICINA</v>
          </cell>
        </row>
        <row r="365">
          <cell r="A365" t="str">
            <v>00039</v>
          </cell>
          <cell r="B365" t="str">
            <v>Ramirez Bautista Maria Petra</v>
          </cell>
          <cell r="C365" t="str">
            <v>PLANTEL 01 BASILIO VADILLO</v>
          </cell>
          <cell r="D365" t="str">
            <v>AUXILIAR DE INTENDENCIA</v>
          </cell>
        </row>
        <row r="366">
          <cell r="A366" t="str">
            <v>00045</v>
          </cell>
          <cell r="B366" t="str">
            <v>Pamplona Chew Hector Ricardo</v>
          </cell>
          <cell r="C366" t="str">
            <v>PLANTEL 11 GUADALAJARA</v>
          </cell>
          <cell r="D366" t="str">
            <v>INGENIERO EN SISTEMAS</v>
          </cell>
        </row>
        <row r="367">
          <cell r="A367" t="str">
            <v>00052</v>
          </cell>
          <cell r="B367" t="str">
            <v>Lozano Sanchez Adriana</v>
          </cell>
          <cell r="C367" t="str">
            <v>PLANTEL 17 SAN ANTONIO DE LOS VAZQUEZ</v>
          </cell>
          <cell r="D367" t="str">
            <v>RESP DE LABORATORIO TECNICO</v>
          </cell>
        </row>
        <row r="368">
          <cell r="A368" t="str">
            <v>00058</v>
          </cell>
          <cell r="B368" t="str">
            <v>Torres Becerra Alfonso</v>
          </cell>
          <cell r="C368" t="str">
            <v>PLANTEL 02 MIRAMAR</v>
          </cell>
          <cell r="D368" t="str">
            <v>ENCARGADO DE ORDEN</v>
          </cell>
        </row>
        <row r="369">
          <cell r="A369" t="str">
            <v>00059</v>
          </cell>
          <cell r="B369" t="str">
            <v>Sandoval Rodriguez Maria Carmen</v>
          </cell>
          <cell r="C369" t="str">
            <v>PLANTEL 17 SAN ANTONIO DE LOS VAZQUEZ</v>
          </cell>
          <cell r="D369" t="str">
            <v>AUXILIAR DE INTENDENCIA</v>
          </cell>
        </row>
        <row r="370">
          <cell r="A370" t="str">
            <v>00062</v>
          </cell>
          <cell r="B370" t="str">
            <v>Fermin Alvarez Salvador</v>
          </cell>
          <cell r="C370" t="str">
            <v>PLANTEL 03 GOMEZ FARIAS</v>
          </cell>
          <cell r="D370" t="str">
            <v>VIGILANTE</v>
          </cell>
        </row>
        <row r="371">
          <cell r="A371" t="str">
            <v>00066</v>
          </cell>
          <cell r="B371" t="str">
            <v>Nicio Vazquez Martha Patricia</v>
          </cell>
          <cell r="C371" t="str">
            <v>PLANTEL 18 ATEMAJAC DE BRIZUELA</v>
          </cell>
          <cell r="D371" t="str">
            <v>RESP DE LABORATORIO TECNICO</v>
          </cell>
        </row>
        <row r="372">
          <cell r="A372" t="str">
            <v>00071</v>
          </cell>
          <cell r="B372" t="str">
            <v>Ascencio Rojas Ramon</v>
          </cell>
          <cell r="C372" t="str">
            <v>PLANTEL 03 GOMEZ FARIAS</v>
          </cell>
          <cell r="D372" t="str">
            <v>VIGILANTE</v>
          </cell>
        </row>
        <row r="373">
          <cell r="A373" t="str">
            <v>00074</v>
          </cell>
          <cell r="B373" t="str">
            <v>Cano Cano Gricelda</v>
          </cell>
          <cell r="C373" t="str">
            <v>PLANTEL 03 GOMEZ FARIAS</v>
          </cell>
          <cell r="D373" t="str">
            <v>TECNICO</v>
          </cell>
        </row>
        <row r="374">
          <cell r="A374" t="str">
            <v>00077</v>
          </cell>
          <cell r="B374" t="str">
            <v>Valdez Moran Humberto</v>
          </cell>
          <cell r="C374" t="str">
            <v>PLANTEL 04 TEUCHITLAN</v>
          </cell>
          <cell r="D374" t="str">
            <v>VIGILANTE</v>
          </cell>
        </row>
        <row r="375">
          <cell r="A375" t="str">
            <v>00086</v>
          </cell>
          <cell r="B375" t="str">
            <v>Sanchez Pinto Miriam Karina</v>
          </cell>
          <cell r="C375" t="str">
            <v>PLANTEL 05 NUEVA SANTA MARIA</v>
          </cell>
          <cell r="D375" t="str">
            <v>JEFE DE OFICINA</v>
          </cell>
        </row>
        <row r="376">
          <cell r="A376" t="str">
            <v>00089</v>
          </cell>
          <cell r="B376" t="str">
            <v>Rodriguez Ortega Jose De Jesus</v>
          </cell>
          <cell r="C376" t="str">
            <v>PLANTEL 04 TEUCHITLAN</v>
          </cell>
          <cell r="D376" t="str">
            <v>VIGILANTE</v>
          </cell>
        </row>
        <row r="377">
          <cell r="A377" t="str">
            <v>00097</v>
          </cell>
          <cell r="B377" t="str">
            <v>Macias Morales Hector Manuel</v>
          </cell>
          <cell r="C377" t="str">
            <v>PLANTEL 16 MESA DE LOS OCOTES</v>
          </cell>
          <cell r="D377" t="str">
            <v>VIGILANTE</v>
          </cell>
        </row>
        <row r="378">
          <cell r="A378" t="str">
            <v>00103</v>
          </cell>
          <cell r="B378" t="str">
            <v>Fermin Seda Rosa Maria</v>
          </cell>
          <cell r="C378" t="str">
            <v>PLANTEL 03 GOMEZ FARIAS</v>
          </cell>
          <cell r="D378" t="str">
            <v>ENCARGADO DE ORDEN</v>
          </cell>
        </row>
        <row r="379">
          <cell r="A379" t="str">
            <v>00105</v>
          </cell>
          <cell r="B379" t="str">
            <v>Mata Avila Jesus Antonio</v>
          </cell>
          <cell r="C379" t="str">
            <v>PLANTEL 01 BASILIO VADILLO</v>
          </cell>
          <cell r="D379" t="str">
            <v>RESP DE LABORATORIO TECNICO</v>
          </cell>
        </row>
        <row r="380">
          <cell r="A380" t="str">
            <v>00108</v>
          </cell>
          <cell r="B380" t="str">
            <v>Rubio Villaseñor Maria Eugenia</v>
          </cell>
          <cell r="C380" t="str">
            <v>PLANTEL 04 TEUCHITLAN</v>
          </cell>
          <cell r="D380" t="str">
            <v>TECNICO</v>
          </cell>
        </row>
        <row r="381">
          <cell r="A381" t="str">
            <v>00110</v>
          </cell>
          <cell r="B381" t="str">
            <v>Campos Ortiz Guillermo</v>
          </cell>
          <cell r="C381" t="str">
            <v>PLANTEL 06 PIHUAMO</v>
          </cell>
          <cell r="D381" t="str">
            <v>INGENIERO EN SISTEMAS</v>
          </cell>
        </row>
        <row r="382">
          <cell r="A382" t="str">
            <v>00113</v>
          </cell>
          <cell r="B382" t="str">
            <v>Rivera Gonzalez Hugo</v>
          </cell>
          <cell r="C382" t="str">
            <v>PLANTEL 04 TEUCHITLAN</v>
          </cell>
          <cell r="D382" t="str">
            <v>SUBDIR DE PLANTEL B</v>
          </cell>
        </row>
        <row r="383">
          <cell r="A383" t="str">
            <v>00125</v>
          </cell>
          <cell r="B383" t="str">
            <v>Callela Victorino Raul</v>
          </cell>
          <cell r="C383" t="str">
            <v>PLANTEL 03 GOMEZ FARIAS</v>
          </cell>
          <cell r="D383" t="str">
            <v>JEFE DE OFICINA</v>
          </cell>
        </row>
        <row r="384">
          <cell r="A384" t="str">
            <v>00127</v>
          </cell>
          <cell r="B384" t="str">
            <v>Cardenas Cornejo Felipe</v>
          </cell>
          <cell r="C384" t="str">
            <v>PLANTEL 10 SAN SEBASTIAN EL GRANDE</v>
          </cell>
          <cell r="D384" t="str">
            <v>RESP DE LABORATORIO TECNICO</v>
          </cell>
        </row>
        <row r="385">
          <cell r="A385" t="str">
            <v>00130</v>
          </cell>
          <cell r="B385" t="str">
            <v>Gonzales Iñiguez Sergio Arturo</v>
          </cell>
          <cell r="C385" t="str">
            <v>PLANTEL 07 PUERTO VALLARTA</v>
          </cell>
          <cell r="D385" t="str">
            <v>JEFE DE OFICINA</v>
          </cell>
        </row>
        <row r="386">
          <cell r="A386" t="str">
            <v>00132</v>
          </cell>
          <cell r="B386" t="str">
            <v>Villa Amezcua Laura Cecilia</v>
          </cell>
          <cell r="C386" t="str">
            <v>PLANTEL 03 GOMEZ FARIAS</v>
          </cell>
          <cell r="D386" t="str">
            <v>TECNICO ESPECIALIZADO</v>
          </cell>
        </row>
        <row r="387">
          <cell r="A387" t="str">
            <v>00136</v>
          </cell>
          <cell r="B387" t="str">
            <v>Romero Amaral Homero</v>
          </cell>
          <cell r="C387" t="str">
            <v>PLANTEL 07 PUERTO VALLARTA</v>
          </cell>
          <cell r="D387" t="str">
            <v>ENCARGADO DE LA DIRECCION</v>
          </cell>
        </row>
        <row r="388">
          <cell r="A388" t="str">
            <v>00137</v>
          </cell>
          <cell r="B388" t="str">
            <v>Rios Arias Alma Delia</v>
          </cell>
          <cell r="C388" t="str">
            <v>PLANTEL 03 GOMEZ FARIAS</v>
          </cell>
          <cell r="D388" t="str">
            <v>SRIA DE DIRECTOR DE PLANTEL</v>
          </cell>
        </row>
        <row r="389">
          <cell r="A389" t="str">
            <v>00139</v>
          </cell>
          <cell r="B389" t="str">
            <v>Ramirez Ramirez Martha</v>
          </cell>
          <cell r="C389" t="str">
            <v>PLANTEL 15 SAN GONZALO</v>
          </cell>
          <cell r="D389" t="str">
            <v>TAQUIMECANOGRAFA</v>
          </cell>
        </row>
        <row r="390">
          <cell r="A390" t="str">
            <v>00142</v>
          </cell>
          <cell r="B390" t="str">
            <v>Sanchez Gomez Carlos</v>
          </cell>
          <cell r="C390" t="str">
            <v>PLANTEL 17 SAN ANTONIO DE LOS VAZQUEZ</v>
          </cell>
          <cell r="D390" t="str">
            <v>INGENIERO EN SISTEMAS</v>
          </cell>
        </row>
        <row r="391">
          <cell r="A391" t="str">
            <v>00145</v>
          </cell>
          <cell r="B391" t="str">
            <v>Guerrero Cisneros Jose De Jesus</v>
          </cell>
          <cell r="C391" t="str">
            <v>PLANTEL 08 SAN MARTIN DE LAS FLORES</v>
          </cell>
          <cell r="D391" t="str">
            <v>VIGILANTE</v>
          </cell>
        </row>
        <row r="392">
          <cell r="A392" t="str">
            <v>00146</v>
          </cell>
          <cell r="B392" t="str">
            <v>Parga De La Cerda Martha Leticia</v>
          </cell>
          <cell r="C392" t="str">
            <v>PLANTEL 08 SAN MARTIN DE LAS FLORES</v>
          </cell>
          <cell r="D392" t="str">
            <v>TAQUIMECANOGRAFA</v>
          </cell>
        </row>
        <row r="393">
          <cell r="A393" t="str">
            <v>00149</v>
          </cell>
          <cell r="B393" t="str">
            <v>Rodriguez Lopez Johana Ivette</v>
          </cell>
          <cell r="C393" t="str">
            <v>PLANTEL 14 ZAPOTLANEJO</v>
          </cell>
          <cell r="D393" t="str">
            <v>TECNICO ESPECIALIZADO</v>
          </cell>
        </row>
        <row r="394">
          <cell r="A394" t="str">
            <v>00151</v>
          </cell>
          <cell r="B394" t="str">
            <v>Lopez Rocha Beatriz</v>
          </cell>
          <cell r="C394" t="str">
            <v>PLANTEL 13 JALISCO</v>
          </cell>
          <cell r="D394" t="str">
            <v>ENCARGADO DE ORDEN</v>
          </cell>
        </row>
        <row r="395">
          <cell r="A395" t="str">
            <v>00156</v>
          </cell>
          <cell r="B395" t="str">
            <v>Lara Rosales Jose Manuel</v>
          </cell>
          <cell r="C395" t="str">
            <v>PLANTEL 04 TEUCHITLAN</v>
          </cell>
          <cell r="D395" t="str">
            <v>TECNICO ESPECIALIZADO</v>
          </cell>
        </row>
        <row r="396">
          <cell r="A396" t="str">
            <v>00158</v>
          </cell>
          <cell r="B396" t="str">
            <v>Garcia Trinidad Rosalina</v>
          </cell>
          <cell r="C396" t="str">
            <v>PLANTEL 04 TEUCHITLAN</v>
          </cell>
          <cell r="D396" t="str">
            <v>RESP DE LABORATORIO TECNICO</v>
          </cell>
        </row>
        <row r="397">
          <cell r="A397" t="str">
            <v>00168</v>
          </cell>
          <cell r="B397" t="str">
            <v>Gonzalez Martinez Jose De Jesus</v>
          </cell>
          <cell r="C397" t="str">
            <v>PLANTEL 06 PIHUAMO</v>
          </cell>
          <cell r="D397" t="str">
            <v>VIGILANTE</v>
          </cell>
        </row>
        <row r="398">
          <cell r="A398" t="str">
            <v>00172</v>
          </cell>
          <cell r="B398" t="str">
            <v>Figueroa Liberto Alberto</v>
          </cell>
          <cell r="C398" t="str">
            <v>PLANTEL 03 GOMEZ FARIAS</v>
          </cell>
          <cell r="D398" t="str">
            <v>RESP DE LABORATORIO TECNICO</v>
          </cell>
        </row>
        <row r="399">
          <cell r="A399" t="str">
            <v>00173</v>
          </cell>
          <cell r="B399" t="str">
            <v>Gutierrez Ignacio Araon</v>
          </cell>
          <cell r="C399" t="str">
            <v>PLANTEL 03 GOMEZ FARIAS</v>
          </cell>
          <cell r="D399" t="str">
            <v>ENCARGADO DE ORDEN</v>
          </cell>
        </row>
        <row r="400">
          <cell r="A400" t="str">
            <v>00176</v>
          </cell>
          <cell r="B400" t="str">
            <v>Flores Martinez Lidia Raquel</v>
          </cell>
          <cell r="C400" t="str">
            <v>PLANTEL 07 PUERTO VALLARTA</v>
          </cell>
          <cell r="D400" t="str">
            <v>TECNICO</v>
          </cell>
        </row>
        <row r="401">
          <cell r="A401" t="str">
            <v>00178</v>
          </cell>
          <cell r="B401" t="str">
            <v>Gonzalez Guzman Florencio</v>
          </cell>
          <cell r="C401" t="str">
            <v>PLANTEL 07 PUERTO VALLARTA</v>
          </cell>
          <cell r="D401" t="str">
            <v>VIGILANTE</v>
          </cell>
        </row>
        <row r="402">
          <cell r="A402" t="str">
            <v>00180</v>
          </cell>
          <cell r="B402" t="str">
            <v>Silva Barajas Alejandro</v>
          </cell>
          <cell r="C402" t="str">
            <v>PLANTEL 06 PIHUAMO</v>
          </cell>
          <cell r="D402" t="str">
            <v>TECNICO</v>
          </cell>
        </row>
        <row r="403">
          <cell r="A403" t="str">
            <v>00187</v>
          </cell>
          <cell r="B403" t="str">
            <v>Lopez Ibarra Monica</v>
          </cell>
          <cell r="C403" t="str">
            <v>PLANTEL 07 PUERTO VALLARTA</v>
          </cell>
          <cell r="D403" t="str">
            <v>JEFE DE OFICINA</v>
          </cell>
        </row>
        <row r="404">
          <cell r="A404" t="str">
            <v>00190</v>
          </cell>
          <cell r="B404" t="str">
            <v>Gonzalez Gonzalez Efrain</v>
          </cell>
          <cell r="C404" t="str">
            <v>PLANTEL 07 PUERTO VALLARTA</v>
          </cell>
          <cell r="D404" t="str">
            <v>AUXILIAR DE INTENDENCIA</v>
          </cell>
        </row>
        <row r="405">
          <cell r="A405" t="str">
            <v>00194</v>
          </cell>
          <cell r="B405" t="str">
            <v>Plasencia Hernandez Beronica</v>
          </cell>
          <cell r="C405" t="str">
            <v>PLANTEL 15 SAN GONZALO</v>
          </cell>
          <cell r="D405" t="str">
            <v>SRIA DE DIRECTOR DE PLANTEL</v>
          </cell>
        </row>
        <row r="406">
          <cell r="A406" t="str">
            <v>00195</v>
          </cell>
          <cell r="B406" t="str">
            <v>Guardado Mendoza Jose Ma</v>
          </cell>
          <cell r="C406" t="str">
            <v>PLANTEL 06 PIHUAMO</v>
          </cell>
          <cell r="D406" t="str">
            <v>TAQUIMECANOGRAFO</v>
          </cell>
        </row>
        <row r="407">
          <cell r="A407" t="str">
            <v>00200</v>
          </cell>
          <cell r="B407" t="str">
            <v>Gonzalez Zarate Pamela Suelem</v>
          </cell>
          <cell r="C407" t="str">
            <v>PLANTEL 01 BASILIO VADILLO</v>
          </cell>
          <cell r="D407" t="str">
            <v>INGENIERO EN SISTEMAS</v>
          </cell>
        </row>
        <row r="408">
          <cell r="A408" t="str">
            <v>00214</v>
          </cell>
          <cell r="B408" t="str">
            <v>Ramos Diaz Norma</v>
          </cell>
          <cell r="C408" t="str">
            <v>PLANTEL 16 MESA DE LOS OCOTES</v>
          </cell>
          <cell r="D408" t="str">
            <v>TAQUIMECANOGRAFA</v>
          </cell>
        </row>
        <row r="409">
          <cell r="A409" t="str">
            <v>00237</v>
          </cell>
          <cell r="B409" t="str">
            <v>Baltazar Carvajal Maria Isabel</v>
          </cell>
          <cell r="C409" t="str">
            <v>PLANTEL 01 BASILIO VADILLO</v>
          </cell>
          <cell r="D409" t="str">
            <v>TECNICO</v>
          </cell>
        </row>
        <row r="410">
          <cell r="A410" t="str">
            <v>00238</v>
          </cell>
          <cell r="B410" t="str">
            <v>Serrano Flores Blanca Araceli</v>
          </cell>
          <cell r="C410" t="str">
            <v>PLANTEL 01 BASILIO VADILLO</v>
          </cell>
          <cell r="D410" t="str">
            <v>TECNICO</v>
          </cell>
        </row>
        <row r="411">
          <cell r="A411" t="str">
            <v>00239</v>
          </cell>
          <cell r="B411" t="str">
            <v>Contreras Rodriguez Rubi Veronica Isabel</v>
          </cell>
          <cell r="C411" t="str">
            <v>PLANTEL 08 SAN MARTIN DE LAS FLORES</v>
          </cell>
          <cell r="D411" t="str">
            <v>JEFE DE OFICINA</v>
          </cell>
        </row>
        <row r="412">
          <cell r="A412" t="str">
            <v>00243</v>
          </cell>
          <cell r="B412" t="str">
            <v>Zuñiga Molina Pedro Alberto</v>
          </cell>
          <cell r="C412" t="str">
            <v>PLANTEL 03 GOMEZ FARIAS</v>
          </cell>
          <cell r="D412" t="str">
            <v>TECNICO ESPECIALIZADO</v>
          </cell>
        </row>
        <row r="413">
          <cell r="A413" t="str">
            <v>00244</v>
          </cell>
          <cell r="B413" t="str">
            <v>Montes Perez Alma Delia</v>
          </cell>
          <cell r="C413" t="str">
            <v>PLANTEL 04 TEUCHITLAN</v>
          </cell>
          <cell r="D413" t="str">
            <v>INGENIERO EN SISTEMAS</v>
          </cell>
        </row>
        <row r="414">
          <cell r="A414" t="str">
            <v>00245</v>
          </cell>
          <cell r="B414" t="str">
            <v>Rosales Meza Laura Fabiola</v>
          </cell>
          <cell r="C414" t="str">
            <v>PLANTEL 04 TEUCHITLAN</v>
          </cell>
          <cell r="D414" t="str">
            <v>TECNICO ESPECIALIZADO</v>
          </cell>
        </row>
        <row r="415">
          <cell r="A415" t="str">
            <v>00250</v>
          </cell>
          <cell r="B415" t="str">
            <v>Sanchez Padilla Sergio</v>
          </cell>
          <cell r="C415" t="str">
            <v>PLANTEL 02 MIRAMAR</v>
          </cell>
          <cell r="D415" t="str">
            <v>VIGILANTE</v>
          </cell>
        </row>
        <row r="416">
          <cell r="A416" t="str">
            <v>00258</v>
          </cell>
          <cell r="B416" t="str">
            <v>Becerra Perez William Benito</v>
          </cell>
          <cell r="C416" t="str">
            <v>PLANTEL 06 PIHUAMO</v>
          </cell>
          <cell r="D416" t="str">
            <v>RESP DE LABORATORIO TECNICO</v>
          </cell>
        </row>
        <row r="417">
          <cell r="A417" t="str">
            <v>00259</v>
          </cell>
          <cell r="B417" t="str">
            <v>Hernandez Angeles Laura Leticia</v>
          </cell>
          <cell r="C417" t="str">
            <v>PLANTEL 05 NUEVA SANTA MARIA</v>
          </cell>
          <cell r="D417" t="str">
            <v>ENCARGADO DE ORDEN</v>
          </cell>
        </row>
        <row r="418">
          <cell r="A418" t="str">
            <v>00268</v>
          </cell>
          <cell r="B418" t="str">
            <v>Mayorga Perezgomez Jose Javier</v>
          </cell>
          <cell r="C418" t="str">
            <v>PLANTEL 07 PUERTO VALLARTA</v>
          </cell>
          <cell r="D418" t="str">
            <v>RESP DE LABORATORIO TECNICO</v>
          </cell>
        </row>
        <row r="419">
          <cell r="A419" t="str">
            <v>00269</v>
          </cell>
          <cell r="B419" t="str">
            <v>Carrillo Romero Fabiola Grethell</v>
          </cell>
          <cell r="C419" t="str">
            <v>PLANTEL 07 PUERTO VALLARTA</v>
          </cell>
          <cell r="D419" t="str">
            <v>JEFE DE OFICINA</v>
          </cell>
        </row>
        <row r="420">
          <cell r="A420" t="str">
            <v>00271</v>
          </cell>
          <cell r="B420" t="str">
            <v>Jimenez Corona Francisco Javier</v>
          </cell>
          <cell r="C420" t="str">
            <v>PLANTEL 02 MIRAMAR</v>
          </cell>
          <cell r="D420" t="str">
            <v>RESP DE LABORATORIO TECNICO</v>
          </cell>
        </row>
        <row r="421">
          <cell r="A421" t="str">
            <v>00273</v>
          </cell>
          <cell r="B421" t="str">
            <v>Torres Ramirez Veniel</v>
          </cell>
          <cell r="C421" t="str">
            <v>PLANTEL 01 BASILIO VADILLO</v>
          </cell>
          <cell r="D421" t="str">
            <v>TECNICO ESPECIALIZADO</v>
          </cell>
        </row>
        <row r="422">
          <cell r="A422" t="str">
            <v>00274</v>
          </cell>
          <cell r="B422" t="str">
            <v>Mondragon Cuevas Claudia Cosette</v>
          </cell>
          <cell r="C422" t="str">
            <v>PLANTEL 13 JALISCO</v>
          </cell>
          <cell r="D422" t="str">
            <v>JEFE DE OFICINA</v>
          </cell>
        </row>
        <row r="423">
          <cell r="A423" t="str">
            <v>00275</v>
          </cell>
          <cell r="B423" t="str">
            <v>Jimenez Carranza Ana Maria</v>
          </cell>
          <cell r="C423" t="str">
            <v>PLANTEL 11 GUADALAJARA</v>
          </cell>
          <cell r="D423" t="str">
            <v>SRIA DE DIRECTOR DE PLANTEL</v>
          </cell>
        </row>
        <row r="424">
          <cell r="A424" t="str">
            <v>00276</v>
          </cell>
          <cell r="B424" t="str">
            <v>Valtierra Ramirez Carmen Jacqueline</v>
          </cell>
          <cell r="C424" t="str">
            <v>PLANTEL 15 SAN GONZALO</v>
          </cell>
          <cell r="D424" t="str">
            <v>INGENIERO EN SISTEMAS</v>
          </cell>
        </row>
        <row r="425">
          <cell r="A425" t="str">
            <v>00279</v>
          </cell>
          <cell r="B425" t="str">
            <v>Sanchez Alcala Miguel</v>
          </cell>
          <cell r="C425" t="str">
            <v>PLANTEL 06 PIHUAMO</v>
          </cell>
          <cell r="D425" t="str">
            <v>ENCARGADO DE ORDEN</v>
          </cell>
        </row>
        <row r="426">
          <cell r="A426" t="str">
            <v>00283</v>
          </cell>
          <cell r="B426" t="str">
            <v>Rincon Gonzalez Ricardo</v>
          </cell>
          <cell r="C426" t="str">
            <v>PLANTEL 19 CUAUTLA</v>
          </cell>
          <cell r="D426" t="str">
            <v>DIRECTOR DE PLANTEL A</v>
          </cell>
        </row>
        <row r="427">
          <cell r="A427" t="str">
            <v>00285</v>
          </cell>
          <cell r="B427" t="str">
            <v>Lara Ortiz Alicia</v>
          </cell>
          <cell r="C427" t="str">
            <v>PLANTEL 05 NUEVA SANTA MARIA</v>
          </cell>
          <cell r="D427" t="str">
            <v>AUXILIAR DE INTENDENCIA</v>
          </cell>
        </row>
        <row r="428">
          <cell r="A428" t="str">
            <v>00296</v>
          </cell>
          <cell r="B428" t="str">
            <v>Mares Ceballos Maria Del Socorro</v>
          </cell>
          <cell r="C428" t="str">
            <v>PLANTEL 08 SAN MARTIN DE LAS FLORES</v>
          </cell>
          <cell r="D428" t="str">
            <v>JEFE DE OFICINA</v>
          </cell>
        </row>
        <row r="429">
          <cell r="A429" t="str">
            <v>00297</v>
          </cell>
          <cell r="B429" t="str">
            <v>Rosas Medel Claudia Veronica</v>
          </cell>
          <cell r="C429" t="str">
            <v>PLANTEL 08 SAN MARTIN DE LAS FLORES</v>
          </cell>
          <cell r="D429" t="str">
            <v>SRIA DE DIRECTOR DE PLANTEL</v>
          </cell>
        </row>
        <row r="430">
          <cell r="A430" t="str">
            <v>00299</v>
          </cell>
          <cell r="B430" t="str">
            <v>Zarate Gonzalez Jessica Patricia</v>
          </cell>
          <cell r="C430" t="str">
            <v>PLANTEL 08 SAN MARTIN DE LAS FLORES</v>
          </cell>
          <cell r="D430" t="str">
            <v>INGENIERO EN SISTEMAS</v>
          </cell>
        </row>
        <row r="431">
          <cell r="A431" t="str">
            <v>00300</v>
          </cell>
          <cell r="B431" t="str">
            <v>Plata Rivera Sergio</v>
          </cell>
          <cell r="C431" t="str">
            <v>PLANTEL 08 SAN MARTIN DE LAS FLORES</v>
          </cell>
          <cell r="D431" t="str">
            <v>VIGILANTE</v>
          </cell>
        </row>
        <row r="432">
          <cell r="A432" t="str">
            <v>00302</v>
          </cell>
          <cell r="B432" t="str">
            <v>Ramos Aguilera Eduardo</v>
          </cell>
          <cell r="C432" t="str">
            <v>PLANTEL 08 SAN MARTIN DE LAS FLORES</v>
          </cell>
          <cell r="D432" t="str">
            <v>VIGILANTE</v>
          </cell>
        </row>
        <row r="433">
          <cell r="A433" t="str">
            <v>00310</v>
          </cell>
          <cell r="B433" t="str">
            <v>Villalobos Andrade Salvador</v>
          </cell>
          <cell r="C433" t="str">
            <v>PLANTEL 02 MIRAMAR</v>
          </cell>
          <cell r="D433" t="str">
            <v>ENCARGADO DE ORDEN</v>
          </cell>
        </row>
        <row r="434">
          <cell r="A434" t="str">
            <v>00317</v>
          </cell>
          <cell r="B434" t="str">
            <v>Gomez Rodriguez Cirilo</v>
          </cell>
          <cell r="C434" t="str">
            <v>PLANTEL 01 BASILIO VADILLO</v>
          </cell>
          <cell r="D434" t="str">
            <v>VIGILANTE</v>
          </cell>
        </row>
        <row r="435">
          <cell r="A435" t="str">
            <v>00318</v>
          </cell>
          <cell r="B435" t="str">
            <v>Callela Larios Gilberto</v>
          </cell>
          <cell r="C435" t="str">
            <v>PLANTEL 03 GOMEZ FARIAS</v>
          </cell>
          <cell r="D435" t="str">
            <v>TAQUIMECANOGRAFO</v>
          </cell>
        </row>
        <row r="436">
          <cell r="A436" t="str">
            <v>00319</v>
          </cell>
          <cell r="B436" t="str">
            <v>Perez Navarrete Juan Jose</v>
          </cell>
          <cell r="C436" t="str">
            <v>PLANTEL 07 PUERTO VALLARTA</v>
          </cell>
          <cell r="D436" t="str">
            <v>INGENIERO EN SISTEMAS</v>
          </cell>
        </row>
        <row r="437">
          <cell r="A437" t="str">
            <v>00327</v>
          </cell>
          <cell r="B437" t="str">
            <v>Valencia Hernandez Ramiro</v>
          </cell>
          <cell r="C437" t="str">
            <v>PLANTEL 07 PUERTO VALLARTA</v>
          </cell>
          <cell r="D437" t="str">
            <v>TECNICO</v>
          </cell>
        </row>
        <row r="438">
          <cell r="A438" t="str">
            <v>00335</v>
          </cell>
          <cell r="B438" t="str">
            <v>Espinosa Contreras Felipe</v>
          </cell>
          <cell r="C438" t="str">
            <v>PLANTEL 07 PUERTO VALLARTA</v>
          </cell>
          <cell r="D438" t="str">
            <v>ENCARGADO DE ORDEN</v>
          </cell>
        </row>
        <row r="439">
          <cell r="A439" t="str">
            <v>00352</v>
          </cell>
          <cell r="B439" t="str">
            <v>Barajas X Maria Del Carmen</v>
          </cell>
          <cell r="C439" t="str">
            <v>PLANTEL 01 BASILIO VADILLO</v>
          </cell>
          <cell r="D439" t="str">
            <v>SRIA SUBDIRECTOR PLANTEL</v>
          </cell>
        </row>
        <row r="440">
          <cell r="A440" t="str">
            <v>00357</v>
          </cell>
          <cell r="B440" t="str">
            <v>Zarate Torres Elizabeth Alejandra</v>
          </cell>
          <cell r="C440" t="str">
            <v>PLANTEL 02 MIRAMAR</v>
          </cell>
          <cell r="D440" t="str">
            <v>ENCARGADO DE ORDEN</v>
          </cell>
        </row>
        <row r="441">
          <cell r="A441" t="str">
            <v>00361</v>
          </cell>
          <cell r="B441" t="str">
            <v>Delgadillo Ornelas Luz Margarita</v>
          </cell>
          <cell r="C441" t="str">
            <v>PLANTEL 05 NUEVA SANTA MARIA</v>
          </cell>
          <cell r="D441" t="str">
            <v>BIBLIOTECARIO</v>
          </cell>
        </row>
        <row r="442">
          <cell r="A442" t="str">
            <v>00367</v>
          </cell>
          <cell r="B442" t="str">
            <v>Santiago Hernandez Maria Del Carmen</v>
          </cell>
          <cell r="C442" t="str">
            <v>PLANTEL 07 PUERTO VALLARTA</v>
          </cell>
          <cell r="D442" t="str">
            <v>ENCARGADO DE ORDEN</v>
          </cell>
        </row>
        <row r="443">
          <cell r="A443" t="str">
            <v>00371</v>
          </cell>
          <cell r="B443" t="str">
            <v>Sixto Onofre Jose Manuel</v>
          </cell>
          <cell r="C443" t="str">
            <v>PLANTEL 03 GOMEZ FARIAS</v>
          </cell>
          <cell r="D443" t="str">
            <v>INGENIERO EN SISTEMAS</v>
          </cell>
        </row>
        <row r="444">
          <cell r="A444" t="str">
            <v>00376</v>
          </cell>
          <cell r="B444" t="str">
            <v>Sepulveda Luna Alma Leticia</v>
          </cell>
          <cell r="C444" t="str">
            <v>PLANTEL 08 SAN MARTIN DE LAS FLORES</v>
          </cell>
          <cell r="D444" t="str">
            <v>RESP DE LABORATORIO TECNICO</v>
          </cell>
        </row>
        <row r="445">
          <cell r="A445" t="str">
            <v>00381</v>
          </cell>
          <cell r="B445" t="str">
            <v>Villalvazo Ascencion Martha Angelica</v>
          </cell>
          <cell r="C445" t="str">
            <v>PLANTEL 11 GUADALAJARA</v>
          </cell>
          <cell r="D445" t="str">
            <v>ENCARGADO DE ORDEN</v>
          </cell>
        </row>
        <row r="446">
          <cell r="A446" t="str">
            <v>00383</v>
          </cell>
          <cell r="B446" t="str">
            <v>Mendoza Bernal Marcial</v>
          </cell>
          <cell r="C446" t="str">
            <v>PLANTEL 07 PUERTO VALLARTA</v>
          </cell>
          <cell r="D446" t="str">
            <v>AUXILIAR BIBLIOTECA</v>
          </cell>
        </row>
        <row r="447">
          <cell r="A447" t="str">
            <v>00395</v>
          </cell>
          <cell r="B447" t="str">
            <v>Jarillo Castañeda Yanet</v>
          </cell>
          <cell r="C447" t="str">
            <v>PLANTEL 11 GUADALAJARA</v>
          </cell>
          <cell r="D447" t="str">
            <v>JEFE DE OFICINA</v>
          </cell>
        </row>
        <row r="448">
          <cell r="A448" t="str">
            <v>00401</v>
          </cell>
          <cell r="B448" t="str">
            <v>Cardenas Mendoza Altagracia</v>
          </cell>
          <cell r="C448" t="str">
            <v>PLANTEL 20 TALPA DE ALLENDE</v>
          </cell>
          <cell r="D448" t="str">
            <v>RESP DE LABORATORIO TECNICO</v>
          </cell>
        </row>
        <row r="449">
          <cell r="A449" t="str">
            <v>00417</v>
          </cell>
          <cell r="B449" t="str">
            <v>Barboza Delgadillo Angelica Liliana</v>
          </cell>
          <cell r="C449" t="str">
            <v>PLANTEL 05 NUEVA SANTA MARIA</v>
          </cell>
          <cell r="D449" t="str">
            <v>TECNICO ESPECIALIZADO</v>
          </cell>
        </row>
        <row r="450">
          <cell r="A450" t="str">
            <v>00418</v>
          </cell>
          <cell r="B450" t="str">
            <v>Hernandez Figueroa Edgard</v>
          </cell>
          <cell r="C450" t="str">
            <v>PLANTEL 16 MESA DE LOS OCOTES</v>
          </cell>
          <cell r="D450" t="str">
            <v>ENCARGADO DE ORDEN</v>
          </cell>
        </row>
        <row r="451">
          <cell r="A451" t="str">
            <v>00421</v>
          </cell>
          <cell r="B451" t="str">
            <v>Ramirez Gutierrez Claudia Eloisa</v>
          </cell>
          <cell r="C451" t="str">
            <v>PLANTEL 11 GUADALAJARA</v>
          </cell>
          <cell r="D451" t="str">
            <v>JEFE DE OFICINA</v>
          </cell>
        </row>
        <row r="452">
          <cell r="A452" t="str">
            <v>00422</v>
          </cell>
          <cell r="B452" t="str">
            <v>Corona Nuñez Ana Patricia</v>
          </cell>
          <cell r="C452" t="str">
            <v>PLANTEL 13 JALISCO</v>
          </cell>
          <cell r="D452" t="str">
            <v>TECNICO ESPECIALIZADO</v>
          </cell>
        </row>
        <row r="453">
          <cell r="A453" t="str">
            <v>00423</v>
          </cell>
          <cell r="B453" t="str">
            <v>Godina Loza Susana Del Carmen</v>
          </cell>
          <cell r="C453" t="str">
            <v>PLANTEL 01 BASILIO VADILLO</v>
          </cell>
          <cell r="D453" t="str">
            <v>AUXILIAR DE INTENDENCIA</v>
          </cell>
        </row>
        <row r="454">
          <cell r="A454" t="str">
            <v>00426</v>
          </cell>
          <cell r="B454" t="str">
            <v>Ramos Diaz Alicia</v>
          </cell>
          <cell r="C454" t="str">
            <v>PLANTEL 05 NUEVA SANTA MARIA</v>
          </cell>
          <cell r="D454" t="str">
            <v>AUXILIAR DE INTENDENCIA</v>
          </cell>
        </row>
        <row r="455">
          <cell r="A455" t="str">
            <v>00428</v>
          </cell>
          <cell r="B455" t="str">
            <v>Gonzalez Garcia Martina Silvia</v>
          </cell>
          <cell r="C455" t="str">
            <v>PLANTEL 01 BASILIO VADILLO</v>
          </cell>
          <cell r="D455" t="str">
            <v>ENCARGADO DE ORDEN</v>
          </cell>
        </row>
        <row r="456">
          <cell r="A456" t="str">
            <v>00431</v>
          </cell>
          <cell r="B456" t="str">
            <v>Sanchez Romo Ricardo</v>
          </cell>
          <cell r="C456" t="str">
            <v>PLANTEL 09 PORTEZUELO</v>
          </cell>
          <cell r="D456" t="str">
            <v>TAQUIMECANOGRAFO</v>
          </cell>
        </row>
        <row r="457">
          <cell r="A457" t="str">
            <v>00432</v>
          </cell>
          <cell r="B457" t="str">
            <v>Montero Garcia Gloria</v>
          </cell>
          <cell r="C457" t="str">
            <v>PLANTEL 09 PORTEZUELO</v>
          </cell>
          <cell r="D457" t="str">
            <v>ENCARGADO DE ORDEN</v>
          </cell>
        </row>
        <row r="458">
          <cell r="A458" t="str">
            <v>00433</v>
          </cell>
          <cell r="B458" t="str">
            <v>Gonzalez Lozano Aurora Berenice</v>
          </cell>
          <cell r="C458" t="str">
            <v>PLANTEL 09 PORTEZUELO</v>
          </cell>
          <cell r="D458" t="str">
            <v>TECNICO ESPECIALIZADO</v>
          </cell>
        </row>
        <row r="459">
          <cell r="A459" t="str">
            <v>00435</v>
          </cell>
          <cell r="B459" t="str">
            <v>Chavez Lopez Diana Berenice</v>
          </cell>
          <cell r="C459" t="str">
            <v>PLANTEL 14 ZAPOTLANEJO</v>
          </cell>
          <cell r="D459" t="str">
            <v>RESP DE LABORATORIO TECNICO</v>
          </cell>
        </row>
        <row r="460">
          <cell r="A460" t="str">
            <v>00436</v>
          </cell>
          <cell r="B460" t="str">
            <v>Rodriguez Lopez Miguel Angel</v>
          </cell>
          <cell r="C460" t="str">
            <v>PLANTEL 12 ARROYO HONDO</v>
          </cell>
          <cell r="D460" t="str">
            <v>VIGILANTE</v>
          </cell>
        </row>
        <row r="461">
          <cell r="A461" t="str">
            <v>00441</v>
          </cell>
          <cell r="B461" t="str">
            <v>Rodriguez Ramos Rigoberto</v>
          </cell>
          <cell r="C461" t="str">
            <v>PLANTEL 11 GUADALAJARA</v>
          </cell>
          <cell r="D461" t="str">
            <v>VIGILANTE</v>
          </cell>
        </row>
        <row r="462">
          <cell r="A462" t="str">
            <v>00444</v>
          </cell>
          <cell r="B462" t="str">
            <v>Amaral Efigenio Lauro Alejandro</v>
          </cell>
          <cell r="C462" t="str">
            <v>PLANTEL 19 CUAUTLA</v>
          </cell>
          <cell r="D462" t="str">
            <v>INGENIERO EN SISTEMAS</v>
          </cell>
        </row>
        <row r="463">
          <cell r="A463" t="str">
            <v>00446</v>
          </cell>
          <cell r="B463" t="str">
            <v>Salazar Martinez Jesus</v>
          </cell>
          <cell r="C463" t="str">
            <v>PLANTEL 09 PORTEZUELO</v>
          </cell>
          <cell r="D463" t="str">
            <v>VIGILANTE</v>
          </cell>
        </row>
        <row r="464">
          <cell r="A464" t="str">
            <v>00447</v>
          </cell>
          <cell r="B464" t="str">
            <v>Rojas Ortiz María Gabriela</v>
          </cell>
          <cell r="C464" t="str">
            <v>PLANTEL 08 SAN MARTIN DE LAS FLORES</v>
          </cell>
          <cell r="D464" t="str">
            <v>AUXILIAR DE BIBLIOTECA</v>
          </cell>
        </row>
        <row r="465">
          <cell r="A465" t="str">
            <v>00448</v>
          </cell>
          <cell r="B465" t="str">
            <v>Ortiz  Jose Luis</v>
          </cell>
          <cell r="C465" t="str">
            <v>PLANTEL 12 ARROYO HONDO</v>
          </cell>
          <cell r="D465" t="str">
            <v>VIGILANTE</v>
          </cell>
        </row>
        <row r="466">
          <cell r="A466" t="str">
            <v>00453</v>
          </cell>
          <cell r="B466" t="str">
            <v>Ballesteros Cerda J Jesus</v>
          </cell>
          <cell r="C466" t="str">
            <v>PLANTEL 09 PORTEZUELO</v>
          </cell>
          <cell r="D466" t="str">
            <v>RESP DE LABORATORIO TECNICO</v>
          </cell>
        </row>
        <row r="467">
          <cell r="A467" t="str">
            <v>00482</v>
          </cell>
          <cell r="B467" t="str">
            <v>Manzano Cuevas Jeannete</v>
          </cell>
          <cell r="C467" t="str">
            <v>PLANTEL 08 SAN MARTIN DE LAS FLORES</v>
          </cell>
          <cell r="D467" t="str">
            <v>TECNICO ESPECIALIZADO</v>
          </cell>
        </row>
        <row r="468">
          <cell r="A468" t="str">
            <v>00484</v>
          </cell>
          <cell r="B468" t="str">
            <v>Flores Avila Ricardo</v>
          </cell>
          <cell r="C468" t="str">
            <v>PLANTEL 08 SAN MARTIN DE LAS FLORES</v>
          </cell>
          <cell r="D468" t="str">
            <v>ENCARGADO DE ORDEN</v>
          </cell>
        </row>
        <row r="469">
          <cell r="A469" t="str">
            <v>00486</v>
          </cell>
          <cell r="B469" t="str">
            <v>Gonzalez Cortes Salvador Israel</v>
          </cell>
          <cell r="C469" t="str">
            <v>PLANTEL 11 GUADALAJARA</v>
          </cell>
          <cell r="D469" t="str">
            <v>TECNICO</v>
          </cell>
        </row>
        <row r="470">
          <cell r="A470" t="str">
            <v>00490</v>
          </cell>
          <cell r="B470" t="str">
            <v>Hernandez Garcia Sonia</v>
          </cell>
          <cell r="C470" t="str">
            <v>PLANTEL 07 PUERTO VALLARTA</v>
          </cell>
          <cell r="D470" t="str">
            <v>TECNICO ESPECIALIZADO</v>
          </cell>
        </row>
        <row r="471">
          <cell r="A471" t="str">
            <v>00493</v>
          </cell>
          <cell r="B471" t="str">
            <v>Murillo Gonzalez Humberto Emmanuel</v>
          </cell>
          <cell r="C471" t="str">
            <v>PLANTEL 19 CUAUTLA</v>
          </cell>
          <cell r="D471" t="str">
            <v>TECNICO ESPECIALIZADO</v>
          </cell>
        </row>
        <row r="472">
          <cell r="A472" t="str">
            <v>00494</v>
          </cell>
          <cell r="B472" t="str">
            <v>Gamboa Piedra Salvador Michel Eduardo</v>
          </cell>
          <cell r="C472" t="str">
            <v>PLANTEL 08 SAN MARTIN DE LAS FLORES</v>
          </cell>
          <cell r="D472" t="str">
            <v>RESP DE LABORATORIO TECNICO</v>
          </cell>
        </row>
        <row r="473">
          <cell r="A473" t="str">
            <v>00495</v>
          </cell>
          <cell r="B473" t="str">
            <v>Zamarripa Cruz Carlos</v>
          </cell>
          <cell r="C473" t="str">
            <v>PLANTEL 08 SAN MARTIN DE LAS FLORES</v>
          </cell>
          <cell r="D473" t="str">
            <v>TECNICO</v>
          </cell>
        </row>
        <row r="474">
          <cell r="A474" t="str">
            <v>00496</v>
          </cell>
          <cell r="B474" t="str">
            <v>Muñoz Morales Arquimides</v>
          </cell>
          <cell r="C474" t="str">
            <v>PLANTEL 20 TALPA DE ALLENDE</v>
          </cell>
          <cell r="D474" t="str">
            <v>INGENIERO EN SISTEMAS</v>
          </cell>
        </row>
        <row r="475">
          <cell r="A475" t="str">
            <v>00499</v>
          </cell>
          <cell r="B475" t="str">
            <v>Navarrete Arambula Rafael</v>
          </cell>
          <cell r="C475" t="str">
            <v>PLANTEL 09 PORTEZUELO</v>
          </cell>
          <cell r="D475" t="str">
            <v>TECNICO ESPECIALIZADO</v>
          </cell>
        </row>
        <row r="476">
          <cell r="A476" t="str">
            <v>00501</v>
          </cell>
          <cell r="B476" t="str">
            <v>Mendez Bonifant Fernando De Jesus</v>
          </cell>
          <cell r="C476" t="str">
            <v>PLANTEL 05 NUEVA SANTA MARIA</v>
          </cell>
          <cell r="D476" t="str">
            <v>RESP DE LABORATORIO TECNICO</v>
          </cell>
        </row>
        <row r="477">
          <cell r="A477" t="str">
            <v>00508</v>
          </cell>
          <cell r="B477" t="str">
            <v>Hernandez Perez Juan Pablo</v>
          </cell>
          <cell r="C477" t="str">
            <v>PLANTEL 13 JALISCO</v>
          </cell>
          <cell r="D477" t="str">
            <v>INGENIERO EN SISTEMAS</v>
          </cell>
        </row>
        <row r="478">
          <cell r="A478" t="str">
            <v>00509</v>
          </cell>
          <cell r="B478" t="str">
            <v>Herrera Gomez Irma Irene</v>
          </cell>
          <cell r="C478" t="str">
            <v>PLANTEL 07 PUERTO VALLARTA</v>
          </cell>
          <cell r="D478" t="str">
            <v>TAQUIMECANOGRAFA</v>
          </cell>
        </row>
        <row r="479">
          <cell r="A479" t="str">
            <v>00511</v>
          </cell>
          <cell r="B479" t="str">
            <v>Venegas Bernal Saul</v>
          </cell>
          <cell r="C479" t="str">
            <v>PLANTEL 07 PUERTO VALLARTA</v>
          </cell>
          <cell r="D479" t="str">
            <v>VIGILANTE</v>
          </cell>
        </row>
        <row r="480">
          <cell r="A480" t="str">
            <v>00524</v>
          </cell>
          <cell r="B480" t="str">
            <v>Langarica Hernandez Juan Francisco</v>
          </cell>
          <cell r="C480" t="str">
            <v>PLANTEL 20 TALPA DE ALLENDE</v>
          </cell>
          <cell r="D480" t="str">
            <v>AUXILIAR DE INTENDENCIA</v>
          </cell>
        </row>
        <row r="481">
          <cell r="A481" t="str">
            <v>00530</v>
          </cell>
          <cell r="B481" t="str">
            <v>Muñoz Vazquez Maria Magdalena</v>
          </cell>
          <cell r="C481" t="str">
            <v>PLANTEL 11 GUADALAJARA</v>
          </cell>
          <cell r="D481" t="str">
            <v>AUXILIAR DE INTENDENCIA</v>
          </cell>
        </row>
        <row r="482">
          <cell r="A482" t="str">
            <v>00533</v>
          </cell>
          <cell r="B482" t="str">
            <v>Joaquin Martinez Salvador</v>
          </cell>
          <cell r="C482" t="str">
            <v>PLANTEL 03 GOMEZ FARIAS</v>
          </cell>
          <cell r="D482" t="str">
            <v>TECNICO ESPECIALIZADO</v>
          </cell>
        </row>
        <row r="483">
          <cell r="A483" t="str">
            <v>00540</v>
          </cell>
          <cell r="B483" t="str">
            <v>Lozano Medina Alma Marcela</v>
          </cell>
          <cell r="C483" t="str">
            <v>PLANTEL 01 BASILIO VADILLO</v>
          </cell>
          <cell r="D483" t="str">
            <v>TECNICO ESPECIALIZADO</v>
          </cell>
        </row>
        <row r="484">
          <cell r="A484" t="str">
            <v>00544</v>
          </cell>
          <cell r="B484" t="str">
            <v>Torres Gomez David</v>
          </cell>
          <cell r="C484" t="str">
            <v>PLANTEL 04 TEUCHITLAN</v>
          </cell>
          <cell r="D484" t="str">
            <v>AUXILIAR DE INTENDENCIA</v>
          </cell>
        </row>
        <row r="485">
          <cell r="A485" t="str">
            <v>00582</v>
          </cell>
          <cell r="B485" t="str">
            <v>Velazquez Sandoval Ana Belle</v>
          </cell>
          <cell r="C485" t="str">
            <v>PLANTEL 12 ARROYO HONDO</v>
          </cell>
          <cell r="D485" t="str">
            <v>TECNICO</v>
          </cell>
        </row>
        <row r="486">
          <cell r="A486" t="str">
            <v>00584</v>
          </cell>
          <cell r="B486" t="str">
            <v>Estrada Espinoza Maria Cristina</v>
          </cell>
          <cell r="C486" t="str">
            <v>PLANTEL 09 PORTEZUELO</v>
          </cell>
          <cell r="D486" t="str">
            <v>TECNICO</v>
          </cell>
        </row>
        <row r="487">
          <cell r="A487" t="str">
            <v>00586</v>
          </cell>
          <cell r="B487" t="str">
            <v>Barboza Aviña Ilda Lorena</v>
          </cell>
          <cell r="C487" t="str">
            <v>PLANTEL 09 PORTEZUELO</v>
          </cell>
          <cell r="D487" t="str">
            <v>AUXILIAR DE INTENDENCIA</v>
          </cell>
        </row>
        <row r="488">
          <cell r="A488" t="str">
            <v>00587</v>
          </cell>
          <cell r="B488" t="str">
            <v>Duran Aviña Selene</v>
          </cell>
          <cell r="C488" t="str">
            <v>PLANTEL 09 PORTEZUELO</v>
          </cell>
          <cell r="D488" t="str">
            <v>SRIA DE DIRECTOR DE PLANTEL</v>
          </cell>
        </row>
        <row r="489">
          <cell r="A489" t="str">
            <v>00589</v>
          </cell>
          <cell r="B489" t="str">
            <v>Velasco Leon Nadia Mariela</v>
          </cell>
          <cell r="C489" t="str">
            <v>PLANTEL 10 SAN SEBASTIAN EL GRANDE</v>
          </cell>
          <cell r="D489" t="str">
            <v>SRIA DE DIRECTOR DE PLANTEL</v>
          </cell>
        </row>
        <row r="490">
          <cell r="A490" t="str">
            <v>00591</v>
          </cell>
          <cell r="B490" t="str">
            <v>Cortes Fuentes Martha Angelica</v>
          </cell>
          <cell r="C490" t="str">
            <v>PLANTEL 12 ARROYO HONDO</v>
          </cell>
          <cell r="D490" t="str">
            <v>ENCARGADO DE ORDEN</v>
          </cell>
        </row>
        <row r="491">
          <cell r="A491" t="str">
            <v>00595</v>
          </cell>
          <cell r="B491" t="str">
            <v>Anton Diaz Maria De Lourdes</v>
          </cell>
          <cell r="C491" t="str">
            <v>PLANTEL 08 SAN MARTIN DE LAS FLORES</v>
          </cell>
          <cell r="D491" t="str">
            <v>SRIA SUBDIRECTOR PLANTEL</v>
          </cell>
        </row>
        <row r="492">
          <cell r="A492" t="str">
            <v>00604</v>
          </cell>
          <cell r="B492" t="str">
            <v>Garcia Aranda Luis Francisco</v>
          </cell>
          <cell r="C492" t="str">
            <v>PLANTEL 11 GUADALAJARA</v>
          </cell>
          <cell r="D492" t="str">
            <v>AUXILIAR DE BIBLIOTECA</v>
          </cell>
        </row>
        <row r="493">
          <cell r="A493" t="str">
            <v>00606</v>
          </cell>
          <cell r="B493" t="str">
            <v>Garcia Feliciano Eva Maria</v>
          </cell>
          <cell r="C493" t="str">
            <v>PLANTEL 16 MESA DE LOS OCOTES</v>
          </cell>
          <cell r="D493" t="str">
            <v>JEFE DE OFICINA</v>
          </cell>
        </row>
        <row r="494">
          <cell r="A494" t="str">
            <v>00607</v>
          </cell>
          <cell r="B494" t="str">
            <v>Lopez Gomez Beatriz</v>
          </cell>
          <cell r="C494" t="str">
            <v>PLANTEL 13 JALISCO</v>
          </cell>
          <cell r="D494" t="str">
            <v>AUXILIAR DE INTENDENCIA</v>
          </cell>
        </row>
        <row r="495">
          <cell r="A495" t="str">
            <v>00608</v>
          </cell>
          <cell r="B495" t="str">
            <v>Vidauri Joya Ana Gabriela</v>
          </cell>
          <cell r="C495" t="str">
            <v>PLANTEL 07 PUERTO VALLARTA</v>
          </cell>
          <cell r="D495" t="str">
            <v>ANALISTA TECNICO</v>
          </cell>
        </row>
        <row r="496">
          <cell r="A496" t="str">
            <v>00612</v>
          </cell>
          <cell r="B496" t="str">
            <v>Montiel Mena Gustavo Alfonso</v>
          </cell>
          <cell r="C496" t="str">
            <v>PLANTEL 02 MIRAMAR</v>
          </cell>
          <cell r="D496" t="str">
            <v>JEFE DE OFICINA</v>
          </cell>
        </row>
        <row r="497">
          <cell r="A497" t="str">
            <v>00613</v>
          </cell>
          <cell r="B497" t="str">
            <v>Gonzalez Barrios Raul</v>
          </cell>
          <cell r="C497" t="str">
            <v>PLANTEL 10 SAN SEBASTIAN EL GRANDE</v>
          </cell>
          <cell r="D497" t="str">
            <v>ENCARGADO DE ORDEN</v>
          </cell>
        </row>
        <row r="498">
          <cell r="A498" t="str">
            <v>00614</v>
          </cell>
          <cell r="B498" t="str">
            <v>Barajas Castillo Fernando</v>
          </cell>
          <cell r="C498" t="str">
            <v>PLANTEL 11 GUADALAJARA</v>
          </cell>
          <cell r="D498" t="str">
            <v>VIGILANTE</v>
          </cell>
        </row>
        <row r="499">
          <cell r="A499" t="str">
            <v>00615</v>
          </cell>
          <cell r="B499" t="str">
            <v>Guzman Vasquez Manuela Elizabeth</v>
          </cell>
          <cell r="C499" t="str">
            <v>PLANTEL 10 SAN SEBASTIAN EL GRANDE</v>
          </cell>
          <cell r="D499" t="str">
            <v>TECNICO ESPECIALIZADO</v>
          </cell>
        </row>
        <row r="500">
          <cell r="A500" t="str">
            <v>00622</v>
          </cell>
          <cell r="B500" t="str">
            <v>Arce Barajas Nancy Efigenia</v>
          </cell>
          <cell r="C500" t="str">
            <v>PLANTEL 08 SAN MARTIN DE LAS FLORES</v>
          </cell>
          <cell r="D500" t="str">
            <v>LABORATORISTA</v>
          </cell>
        </row>
        <row r="501">
          <cell r="A501" t="str">
            <v>00624</v>
          </cell>
          <cell r="B501" t="str">
            <v>Delgado Martinez Maria Esther</v>
          </cell>
          <cell r="C501" t="str">
            <v>PLANTEL 11 GUADALAJARA</v>
          </cell>
          <cell r="D501" t="str">
            <v>RESP DE LABORATORIO TECNICO</v>
          </cell>
        </row>
        <row r="502">
          <cell r="A502" t="str">
            <v>00625</v>
          </cell>
          <cell r="B502" t="str">
            <v>Serrano Flores Fabian Jesus</v>
          </cell>
          <cell r="C502" t="str">
            <v>PLANTEL 11 GUADALAJARA</v>
          </cell>
          <cell r="D502" t="str">
            <v>BIBLIOTECARIO</v>
          </cell>
        </row>
        <row r="503">
          <cell r="A503" t="str">
            <v>00628</v>
          </cell>
          <cell r="B503" t="str">
            <v>Lopez Gonzalez Lizbeth Guadalupe</v>
          </cell>
          <cell r="C503" t="str">
            <v>PLANTEL 16 MESA DE LOS OCOTES</v>
          </cell>
          <cell r="D503" t="str">
            <v>TECNICO ESPECIALIZADO</v>
          </cell>
        </row>
        <row r="504">
          <cell r="A504" t="str">
            <v>00631</v>
          </cell>
          <cell r="B504" t="str">
            <v>Espinoza Castro Gabriel</v>
          </cell>
          <cell r="C504" t="str">
            <v>PLANTEL 10 SAN SEBASTIAN EL GRANDE</v>
          </cell>
          <cell r="D504" t="str">
            <v>TECNICO</v>
          </cell>
        </row>
        <row r="505">
          <cell r="A505" t="str">
            <v>00632</v>
          </cell>
          <cell r="B505" t="str">
            <v>Lara Plascencia Sonia Adriana Del Carmen</v>
          </cell>
          <cell r="C505" t="str">
            <v>PLANTEL 13 JALISCO</v>
          </cell>
          <cell r="D505" t="str">
            <v>TECNICO</v>
          </cell>
        </row>
        <row r="506">
          <cell r="A506" t="str">
            <v>00638</v>
          </cell>
          <cell r="B506" t="str">
            <v>Marin Ortiz Marisol</v>
          </cell>
          <cell r="C506" t="str">
            <v>PLANTEL 10 SAN SEBASTIAN EL GRANDE</v>
          </cell>
          <cell r="D506" t="str">
            <v>TECNICO ESPECIALIZADO</v>
          </cell>
        </row>
        <row r="507">
          <cell r="A507" t="str">
            <v>00640</v>
          </cell>
          <cell r="B507" t="str">
            <v>Ferrer Ruelas Claudia Gabriela</v>
          </cell>
          <cell r="C507" t="str">
            <v>PLANTEL 12 ARROYO HONDO</v>
          </cell>
          <cell r="D507" t="str">
            <v>TECNICO ESPECIALIZADO</v>
          </cell>
        </row>
        <row r="508">
          <cell r="A508" t="str">
            <v>00642</v>
          </cell>
          <cell r="B508" t="str">
            <v>Perez Arvizu Martha</v>
          </cell>
          <cell r="C508" t="str">
            <v>PLANTEL 02 MIRAMAR</v>
          </cell>
          <cell r="D508" t="str">
            <v>TECNICO</v>
          </cell>
        </row>
        <row r="509">
          <cell r="A509" t="str">
            <v>00644</v>
          </cell>
          <cell r="B509" t="str">
            <v>Vazquez Rios Alicia Angelica</v>
          </cell>
          <cell r="C509" t="str">
            <v>PLANTEL 02 MIRAMAR</v>
          </cell>
          <cell r="D509" t="str">
            <v>INGENIERO EN SISTEMAS</v>
          </cell>
        </row>
        <row r="510">
          <cell r="A510" t="str">
            <v>00646</v>
          </cell>
          <cell r="B510" t="str">
            <v>Morales Gaeta Marco Antonio</v>
          </cell>
          <cell r="C510" t="str">
            <v>PLANTEL 12 ARROYO HONDO</v>
          </cell>
          <cell r="D510" t="str">
            <v>TECNICO</v>
          </cell>
        </row>
        <row r="511">
          <cell r="A511" t="str">
            <v>00650</v>
          </cell>
          <cell r="B511" t="str">
            <v>Mares Macedo Manuel</v>
          </cell>
          <cell r="C511" t="str">
            <v>PLANTEL 18 ATEMAJAC DE BRIZUELA</v>
          </cell>
          <cell r="D511" t="str">
            <v>INGENIERO EN SISTEMAS</v>
          </cell>
        </row>
        <row r="512">
          <cell r="A512" t="str">
            <v>00654</v>
          </cell>
          <cell r="B512" t="str">
            <v>Vejar Sanchez Maria De Los Angeles</v>
          </cell>
          <cell r="C512" t="str">
            <v>PLANTEL 12 ARROYO HONDO</v>
          </cell>
          <cell r="D512" t="str">
            <v>SRIA DE DIRECTOR DE PLANTEL</v>
          </cell>
        </row>
        <row r="513">
          <cell r="A513" t="str">
            <v>00655</v>
          </cell>
          <cell r="B513" t="str">
            <v>Davila De La Torre Claudia</v>
          </cell>
          <cell r="C513" t="str">
            <v>PLANTEL 18 ATEMAJAC DE BRIZUELA</v>
          </cell>
          <cell r="D513" t="str">
            <v>AUXILIAR DE INTENDENCIA</v>
          </cell>
        </row>
        <row r="514">
          <cell r="A514" t="str">
            <v>00656</v>
          </cell>
          <cell r="B514" t="str">
            <v>Perez Morales Patricia</v>
          </cell>
          <cell r="C514" t="str">
            <v>PLANTEL 12 ARROYO HONDO</v>
          </cell>
          <cell r="D514" t="str">
            <v>TAQUIMECANOGRAFA</v>
          </cell>
        </row>
        <row r="515">
          <cell r="A515" t="str">
            <v>00661</v>
          </cell>
          <cell r="B515" t="str">
            <v>Morales Contreras Federico</v>
          </cell>
          <cell r="C515" t="str">
            <v>PLANTEL 13 JALISCO</v>
          </cell>
          <cell r="D515" t="str">
            <v>RESP DE LABORATORIO TECNICO</v>
          </cell>
        </row>
        <row r="516">
          <cell r="A516" t="str">
            <v>00669</v>
          </cell>
          <cell r="B516" t="str">
            <v>Sandoval Lujano J Jesus</v>
          </cell>
          <cell r="C516" t="str">
            <v>PLANTEL 13 JALISCO</v>
          </cell>
          <cell r="D516" t="str">
            <v>VIGILANTE</v>
          </cell>
        </row>
        <row r="517">
          <cell r="A517" t="str">
            <v>00673</v>
          </cell>
          <cell r="B517" t="str">
            <v>Alvarado Ramirez Jose De Jesus</v>
          </cell>
          <cell r="C517" t="str">
            <v>PLANTEL 15 SAN GONZALO</v>
          </cell>
          <cell r="D517" t="str">
            <v>TAQUIMECANOGRAFO</v>
          </cell>
        </row>
        <row r="518">
          <cell r="A518" t="str">
            <v>00675</v>
          </cell>
          <cell r="B518" t="str">
            <v>Tello Muñoz Jorge Humberto</v>
          </cell>
          <cell r="C518" t="str">
            <v>PLANTEL 11 GUADALAJARA</v>
          </cell>
          <cell r="D518" t="str">
            <v>TECNICO</v>
          </cell>
        </row>
        <row r="519">
          <cell r="A519" t="str">
            <v>00676</v>
          </cell>
          <cell r="B519" t="str">
            <v>Mercado Castellanos Ma Guadalupe</v>
          </cell>
          <cell r="C519" t="str">
            <v>PLANTEL 11 GUADALAJARA</v>
          </cell>
          <cell r="D519" t="str">
            <v>TECNICO ESPECIALIZADO</v>
          </cell>
        </row>
        <row r="520">
          <cell r="A520" t="str">
            <v>00700</v>
          </cell>
          <cell r="B520" t="str">
            <v>Diaz Rivera Hector Gabriel</v>
          </cell>
          <cell r="C520" t="str">
            <v>PLANTEL 03 GOMEZ FARIAS</v>
          </cell>
          <cell r="D520" t="str">
            <v>RESP DE LABORATORIO TECNICO</v>
          </cell>
        </row>
        <row r="521">
          <cell r="A521" t="str">
            <v>00701</v>
          </cell>
          <cell r="B521" t="str">
            <v>Flores Molina Angela Gabriela</v>
          </cell>
          <cell r="C521" t="str">
            <v>PLANTEL 09 PORTEZUELO</v>
          </cell>
          <cell r="D521" t="str">
            <v>ANALISTA TECNICO</v>
          </cell>
        </row>
        <row r="522">
          <cell r="A522" t="str">
            <v>00702</v>
          </cell>
          <cell r="B522" t="str">
            <v>Vargas Hernandez Norma Patricia</v>
          </cell>
          <cell r="C522" t="str">
            <v>PLANTEL 11 GUADALAJARA</v>
          </cell>
          <cell r="D522" t="str">
            <v>ENCARGADO DE ORDEN</v>
          </cell>
        </row>
        <row r="523">
          <cell r="A523" t="str">
            <v>00704</v>
          </cell>
          <cell r="B523" t="str">
            <v>Pezqueda Lopez Ana Isabel</v>
          </cell>
          <cell r="C523" t="str">
            <v>PLANTEL 04 TEUCHITLAN</v>
          </cell>
          <cell r="D523" t="str">
            <v>ENCARGADO DE ORDEN</v>
          </cell>
        </row>
        <row r="524">
          <cell r="A524" t="str">
            <v>00706</v>
          </cell>
          <cell r="B524" t="str">
            <v>Mora Garcia Paul Alonso</v>
          </cell>
          <cell r="C524" t="str">
            <v>PLANTEL 05 NUEVA SANTA MARIA</v>
          </cell>
          <cell r="D524" t="str">
            <v>TECNICO</v>
          </cell>
        </row>
        <row r="525">
          <cell r="A525" t="str">
            <v>00708</v>
          </cell>
          <cell r="B525" t="str">
            <v>Santiago Rivera Leticia</v>
          </cell>
          <cell r="C525" t="str">
            <v>PLANTEL 04 TEUCHITLAN</v>
          </cell>
          <cell r="D525" t="str">
            <v>AUXILIAR DE BIBLIOTECA</v>
          </cell>
        </row>
        <row r="526">
          <cell r="A526" t="str">
            <v>00712</v>
          </cell>
          <cell r="B526" t="str">
            <v>Vallejo Valderrama Rocio Yolanda</v>
          </cell>
          <cell r="C526" t="str">
            <v>PLANTEL 13 JALISCO</v>
          </cell>
          <cell r="D526" t="str">
            <v>SRIA DE DIRECTOR DE PLANTEL</v>
          </cell>
        </row>
        <row r="527">
          <cell r="A527" t="str">
            <v>00715</v>
          </cell>
          <cell r="B527" t="str">
            <v>Ojeda Estrada Maricruz</v>
          </cell>
          <cell r="C527" t="str">
            <v>PLANTEL 12 ARROYO HONDO</v>
          </cell>
          <cell r="D527" t="str">
            <v>JEFE DE OFICINA</v>
          </cell>
        </row>
        <row r="528">
          <cell r="A528" t="str">
            <v>00717</v>
          </cell>
          <cell r="B528" t="str">
            <v>De La Cerda Mercado Esperanza</v>
          </cell>
          <cell r="C528" t="str">
            <v>PLANTEL 02 MIRAMAR</v>
          </cell>
          <cell r="D528" t="str">
            <v>AUXILIAR DE INTENDENCIA</v>
          </cell>
        </row>
        <row r="529">
          <cell r="A529" t="str">
            <v>00719</v>
          </cell>
          <cell r="B529" t="str">
            <v>Garcia Casares Josefina</v>
          </cell>
          <cell r="C529" t="str">
            <v>PLANTEL 13 JALISCO</v>
          </cell>
          <cell r="D529" t="str">
            <v>AUXILIAR DE INTENDENCIA</v>
          </cell>
        </row>
        <row r="530">
          <cell r="A530" t="str">
            <v>00723</v>
          </cell>
          <cell r="B530" t="str">
            <v>Garcia Silva Maria Guadalupe</v>
          </cell>
          <cell r="C530" t="str">
            <v>PLANTEL 06 PIHUAMO</v>
          </cell>
          <cell r="D530" t="str">
            <v>JEFE DE OFICINA</v>
          </cell>
        </row>
        <row r="531">
          <cell r="A531" t="str">
            <v>00727</v>
          </cell>
          <cell r="B531" t="str">
            <v>Rosales Evangelista Luis Alberto</v>
          </cell>
          <cell r="C531" t="str">
            <v>PLANTEL 07 PUERTO VALLARTA</v>
          </cell>
          <cell r="D531" t="str">
            <v>LABORATORISTA</v>
          </cell>
        </row>
        <row r="532">
          <cell r="A532" t="str">
            <v>00729</v>
          </cell>
          <cell r="B532" t="str">
            <v>Amante Madera Perla Mercedes</v>
          </cell>
          <cell r="C532" t="str">
            <v>PLANTEL 01 BASILIO VADILLO</v>
          </cell>
          <cell r="D532" t="str">
            <v>TECNICO</v>
          </cell>
        </row>
        <row r="533">
          <cell r="A533" t="str">
            <v>00730</v>
          </cell>
          <cell r="B533" t="str">
            <v>Galvez Covarrubias Alonso</v>
          </cell>
          <cell r="C533" t="str">
            <v>PLANTEL 03 GOMEZ FARIAS</v>
          </cell>
          <cell r="D533" t="str">
            <v>BIBLIOTECARIO</v>
          </cell>
        </row>
        <row r="534">
          <cell r="A534" t="str">
            <v>00735</v>
          </cell>
          <cell r="B534" t="str">
            <v>Diaz Morales Luis Ramon</v>
          </cell>
          <cell r="C534" t="str">
            <v>PLANTEL 10 SAN SEBASTIAN EL GRANDE</v>
          </cell>
          <cell r="D534" t="str">
            <v>ENCARGADO DE ORDEN</v>
          </cell>
        </row>
        <row r="535">
          <cell r="A535" t="str">
            <v>00737</v>
          </cell>
          <cell r="B535" t="str">
            <v>Montes Guzman Leonel Gerardo</v>
          </cell>
          <cell r="C535" t="str">
            <v>PLANTEL 01 BASILIO VADILLO</v>
          </cell>
          <cell r="D535" t="str">
            <v>VIGILANTE</v>
          </cell>
        </row>
        <row r="536">
          <cell r="A536" t="str">
            <v>00740</v>
          </cell>
          <cell r="B536" t="str">
            <v>Villarruel Arana Celina</v>
          </cell>
          <cell r="C536" t="str">
            <v>PLANTEL 10 SAN SEBASTIAN EL GRANDE</v>
          </cell>
          <cell r="D536" t="str">
            <v>INGENIERO EN SISTEMAS</v>
          </cell>
        </row>
        <row r="537">
          <cell r="A537" t="str">
            <v>00746</v>
          </cell>
          <cell r="B537" t="str">
            <v>Patiño Martinez Abel</v>
          </cell>
          <cell r="C537" t="str">
            <v>PLANTEL 06 PIHUAMO</v>
          </cell>
          <cell r="D537" t="str">
            <v>TECNICO ESPECIALIZADO</v>
          </cell>
        </row>
        <row r="538">
          <cell r="A538" t="str">
            <v>00751</v>
          </cell>
          <cell r="B538" t="str">
            <v>Garcia Gonzalez Miguel</v>
          </cell>
          <cell r="C538" t="str">
            <v>PLANTEL 12 ARROYO HONDO</v>
          </cell>
          <cell r="D538" t="str">
            <v>TECNICO</v>
          </cell>
        </row>
        <row r="539">
          <cell r="A539" t="str">
            <v>00754</v>
          </cell>
          <cell r="B539" t="str">
            <v>Herrera Segovia Monica Judith</v>
          </cell>
          <cell r="C539" t="str">
            <v>PLANTEL 05 NUEVA SANTA MARIA</v>
          </cell>
          <cell r="D539" t="str">
            <v>SRIA DE DIRECTOR DE PLANTEL</v>
          </cell>
        </row>
        <row r="540">
          <cell r="A540" t="str">
            <v>00757</v>
          </cell>
          <cell r="B540" t="str">
            <v>Ortega Herrera Tomasa</v>
          </cell>
          <cell r="C540" t="str">
            <v>PLANTEL 07 PUERTO VALLARTA</v>
          </cell>
          <cell r="D540" t="str">
            <v>TECNICO</v>
          </cell>
        </row>
        <row r="541">
          <cell r="A541" t="str">
            <v>00759</v>
          </cell>
          <cell r="B541" t="str">
            <v>Razon Sanchez Nohemi Elizabeth</v>
          </cell>
          <cell r="C541" t="str">
            <v>PLANTEL 11 GUADALAJARA</v>
          </cell>
          <cell r="D541" t="str">
            <v>JEFE DE OFICINA</v>
          </cell>
        </row>
        <row r="542">
          <cell r="A542" t="str">
            <v>00760</v>
          </cell>
          <cell r="B542" t="str">
            <v>Banderas Robles Ana Abigail</v>
          </cell>
          <cell r="C542" t="str">
            <v>PLANTEL 10 SAN SEBASTIAN EL GRANDE</v>
          </cell>
          <cell r="D542" t="str">
            <v>JEFE DE OFICINA</v>
          </cell>
        </row>
        <row r="543">
          <cell r="A543" t="str">
            <v>00765</v>
          </cell>
          <cell r="B543" t="str">
            <v>Sanchez Grimaldo Karol De Jesus</v>
          </cell>
          <cell r="C543" t="str">
            <v>PLANTEL 08 SAN MARTIN DE LAS FLORES</v>
          </cell>
          <cell r="D543" t="str">
            <v>ENCARGADO DE ORDEN</v>
          </cell>
        </row>
        <row r="544">
          <cell r="A544" t="str">
            <v>00773</v>
          </cell>
          <cell r="B544" t="str">
            <v>Jimenez Mercado Miriam Edith</v>
          </cell>
          <cell r="C544" t="str">
            <v>PLANTEL 12 ARROYO HONDO</v>
          </cell>
          <cell r="D544" t="str">
            <v>RESP DE LABORATORIO TECNICO</v>
          </cell>
        </row>
        <row r="545">
          <cell r="A545" t="str">
            <v>00777</v>
          </cell>
          <cell r="B545" t="str">
            <v>Ramirez Pulido Antonio</v>
          </cell>
          <cell r="C545" t="str">
            <v>PLANTEL 09 PORTEZUELO</v>
          </cell>
          <cell r="D545" t="str">
            <v>AUXILIAR DE BIBLIOTECA</v>
          </cell>
        </row>
        <row r="546">
          <cell r="A546" t="str">
            <v>00780</v>
          </cell>
          <cell r="B546" t="str">
            <v>Talingo Diaz Neptali</v>
          </cell>
          <cell r="C546" t="str">
            <v>PLANTEL 01 BASILIO VADILLO</v>
          </cell>
          <cell r="D546" t="str">
            <v>JEFE DE OFICINA</v>
          </cell>
        </row>
        <row r="547">
          <cell r="A547" t="str">
            <v>00788</v>
          </cell>
          <cell r="B547" t="str">
            <v>Atilano Hernandez Efren Rodrigo</v>
          </cell>
          <cell r="C547" t="str">
            <v>PLANTEL 02 MIRAMAR</v>
          </cell>
          <cell r="D547" t="str">
            <v>TECNICO</v>
          </cell>
        </row>
        <row r="548">
          <cell r="A548" t="str">
            <v>00790</v>
          </cell>
          <cell r="B548" t="str">
            <v>Vargas De La Rosa Maria Del Carmen</v>
          </cell>
          <cell r="C548" t="str">
            <v>PLANTEL 02 MIRAMAR</v>
          </cell>
          <cell r="D548" t="str">
            <v>SRIA SUBDIRECTOR PLANTEL</v>
          </cell>
        </row>
        <row r="549">
          <cell r="A549" t="str">
            <v>00808</v>
          </cell>
          <cell r="B549" t="str">
            <v>Rubio Robledo Rosa Isela</v>
          </cell>
          <cell r="C549" t="str">
            <v>PLANTEL 01 BASILIO VADILLO</v>
          </cell>
          <cell r="D549" t="str">
            <v>ENCARGADO DE ORDEN</v>
          </cell>
        </row>
        <row r="550">
          <cell r="A550" t="str">
            <v>00812</v>
          </cell>
          <cell r="B550" t="str">
            <v>Hernandez Tavarez Ruben</v>
          </cell>
          <cell r="C550" t="str">
            <v>PLANTEL 05 NUEVA SANTA MARIA</v>
          </cell>
          <cell r="D550" t="str">
            <v>JEFE DE OFICINA</v>
          </cell>
        </row>
        <row r="551">
          <cell r="A551" t="str">
            <v>00813</v>
          </cell>
          <cell r="B551" t="str">
            <v>Rodriguez Badillo Maria De Lourdes</v>
          </cell>
          <cell r="C551" t="str">
            <v>PLANTEL 05 NUEVA SANTA MARIA</v>
          </cell>
          <cell r="D551" t="str">
            <v>LABORATORISTA</v>
          </cell>
        </row>
        <row r="552">
          <cell r="A552" t="str">
            <v>00814</v>
          </cell>
          <cell r="B552" t="str">
            <v>Lugo Ortega Susana</v>
          </cell>
          <cell r="C552" t="str">
            <v>PLANTEL 09 PORTEZUELO</v>
          </cell>
          <cell r="D552" t="str">
            <v>ENCARGADO DE ORDEN</v>
          </cell>
        </row>
        <row r="553">
          <cell r="A553" t="str">
            <v>00816</v>
          </cell>
          <cell r="B553" t="str">
            <v>Gonzalez Rodriguez Maria Mireya</v>
          </cell>
          <cell r="C553" t="str">
            <v>PLANTEL 10 SAN SEBASTIAN EL GRANDE</v>
          </cell>
          <cell r="D553" t="str">
            <v>AUXILIAR DE BIBLIOTECA</v>
          </cell>
        </row>
        <row r="554">
          <cell r="A554" t="str">
            <v>00817</v>
          </cell>
          <cell r="B554" t="str">
            <v>Beltran Martinez Remigio</v>
          </cell>
          <cell r="C554" t="str">
            <v>PLANTEL 12 ARROYO HONDO</v>
          </cell>
          <cell r="D554" t="str">
            <v>VIGILANTE</v>
          </cell>
        </row>
        <row r="555">
          <cell r="A555" t="str">
            <v>00819</v>
          </cell>
          <cell r="B555" t="str">
            <v>Marin Rangel Maria Teresa</v>
          </cell>
          <cell r="C555" t="str">
            <v>PLANTEL 05 NUEVA SANTA MARIA</v>
          </cell>
          <cell r="D555" t="str">
            <v>TECNICO</v>
          </cell>
        </row>
        <row r="556">
          <cell r="A556" t="str">
            <v>00820</v>
          </cell>
          <cell r="B556" t="str">
            <v>Hernandez Arellano Adriana Lucia</v>
          </cell>
          <cell r="C556" t="str">
            <v>PLANTEL 12 ARROYO HONDO</v>
          </cell>
          <cell r="D556" t="str">
            <v>BIBLIOTECARIO</v>
          </cell>
        </row>
        <row r="557">
          <cell r="A557" t="str">
            <v>00821</v>
          </cell>
          <cell r="B557" t="str">
            <v>Ramirez Carranza Xochitl Alejandra</v>
          </cell>
          <cell r="C557" t="str">
            <v>PLANTEL 12 ARROYO HONDO</v>
          </cell>
          <cell r="D557" t="str">
            <v>JEFE DE OFICINA</v>
          </cell>
        </row>
        <row r="558">
          <cell r="A558" t="str">
            <v>00824</v>
          </cell>
          <cell r="B558" t="str">
            <v>Kotsiras Ralis Hernandez Carlos Omar</v>
          </cell>
          <cell r="C558" t="str">
            <v>PLANTEL 01 BASILIO VADILLO</v>
          </cell>
          <cell r="D558" t="str">
            <v>JEFE DE OFICINA</v>
          </cell>
        </row>
        <row r="559">
          <cell r="A559" t="str">
            <v>00828</v>
          </cell>
          <cell r="B559" t="str">
            <v>Chavarreti Sosa Zuleyka Minerva</v>
          </cell>
          <cell r="C559" t="str">
            <v>PLANTEL 15 SAN GONZALO</v>
          </cell>
          <cell r="D559" t="str">
            <v>ENCARGADA DE ORDEN</v>
          </cell>
        </row>
        <row r="560">
          <cell r="A560" t="str">
            <v>00836</v>
          </cell>
          <cell r="B560" t="str">
            <v>Ruiz Gutierrez Natalia Paulina</v>
          </cell>
          <cell r="C560" t="str">
            <v>PLANTEL 21 SAN MIGUEL CUYUTLAN</v>
          </cell>
          <cell r="D560" t="str">
            <v>INGENIERO EN SISTEMAS</v>
          </cell>
        </row>
        <row r="561">
          <cell r="A561" t="str">
            <v>00837</v>
          </cell>
          <cell r="B561" t="str">
            <v>Avalos Franco Laura Gabriela</v>
          </cell>
          <cell r="C561" t="str">
            <v>PLANTEL 21 SAN MIGUEL CUYUTLAN</v>
          </cell>
          <cell r="D561" t="str">
            <v>RESP DE LABORATORIO TECNICO</v>
          </cell>
        </row>
        <row r="562">
          <cell r="A562" t="str">
            <v>00852</v>
          </cell>
          <cell r="B562" t="str">
            <v>Rios Diaz Alicia</v>
          </cell>
          <cell r="C562" t="str">
            <v>PLANTEL 12 ARROYO HONDO</v>
          </cell>
          <cell r="D562" t="str">
            <v>TAQUIMECANOGRAFA</v>
          </cell>
        </row>
        <row r="563">
          <cell r="A563" t="str">
            <v>00855</v>
          </cell>
          <cell r="B563" t="str">
            <v>Marron Vazquez Francisco Javier</v>
          </cell>
          <cell r="C563" t="str">
            <v>PLANTEL 20 TALPA DE ALLENDE</v>
          </cell>
          <cell r="D563" t="str">
            <v>TECNICO ESPECIALIZADO</v>
          </cell>
        </row>
        <row r="564">
          <cell r="A564" t="str">
            <v>00856</v>
          </cell>
          <cell r="B564" t="str">
            <v>Gonzalez Melo Jose Manuel</v>
          </cell>
          <cell r="C564" t="str">
            <v>PLANTEL 03 GOMEZ FARIAS</v>
          </cell>
          <cell r="D564" t="str">
            <v>JEFE DE OFICINA</v>
          </cell>
        </row>
        <row r="565">
          <cell r="A565" t="str">
            <v>00858</v>
          </cell>
          <cell r="B565" t="str">
            <v>Cortes Gonzalez Maricela</v>
          </cell>
          <cell r="C565" t="str">
            <v>PLANTEL 07 PUERTO VALLARTA</v>
          </cell>
          <cell r="D565" t="str">
            <v>SRIA DE DIRECTOR DE PLANTEL</v>
          </cell>
        </row>
        <row r="566">
          <cell r="A566" t="str">
            <v>00860</v>
          </cell>
          <cell r="B566" t="str">
            <v>Ibarra Martinez Gladis Aidee</v>
          </cell>
          <cell r="C566" t="str">
            <v>PLANTEL 15 SAN GONZALO</v>
          </cell>
          <cell r="D566" t="str">
            <v>AUXILIAR DE BIBLIOTECA</v>
          </cell>
        </row>
        <row r="567">
          <cell r="A567" t="str">
            <v>00861</v>
          </cell>
          <cell r="B567" t="str">
            <v>Enriquez De La Rosa Janette Olivia</v>
          </cell>
          <cell r="C567" t="str">
            <v>PLANTEL 05 NUEVA SANTA MARIA</v>
          </cell>
          <cell r="D567" t="str">
            <v>SRIA SUBDIRECTOR PLANTEL</v>
          </cell>
        </row>
        <row r="568">
          <cell r="A568" t="str">
            <v>00863</v>
          </cell>
          <cell r="B568" t="str">
            <v>Perez Sepulveda Hugo Candelario</v>
          </cell>
          <cell r="C568" t="str">
            <v>PLANTEL 13 JALISCO</v>
          </cell>
          <cell r="D568" t="str">
            <v>TAQUIMECANOGRAFO</v>
          </cell>
        </row>
        <row r="569">
          <cell r="A569" t="str">
            <v>00869</v>
          </cell>
          <cell r="B569" t="str">
            <v>Venegas Rubio Luis Alberto</v>
          </cell>
          <cell r="C569" t="str">
            <v>PLANTEL 07 PUERTO VALLARTA</v>
          </cell>
          <cell r="D569" t="str">
            <v>AUXILIAR DE INTENDENCIA</v>
          </cell>
        </row>
        <row r="570">
          <cell r="A570" t="str">
            <v>00872</v>
          </cell>
          <cell r="B570" t="str">
            <v>Gonzalez Alvarez Jorge Alejandro</v>
          </cell>
          <cell r="C570" t="str">
            <v>PLANTEL 11 GUADALAJARA</v>
          </cell>
          <cell r="D570" t="str">
            <v>TECNICO</v>
          </cell>
        </row>
        <row r="571">
          <cell r="A571" t="str">
            <v>00873</v>
          </cell>
          <cell r="B571" t="str">
            <v>Rayas Mata Rafael</v>
          </cell>
          <cell r="C571" t="str">
            <v>PLANTEL 12 ARROYO HONDO</v>
          </cell>
          <cell r="D571" t="str">
            <v>AUXILIAR DE INTENDENCIA</v>
          </cell>
        </row>
        <row r="572">
          <cell r="A572" t="str">
            <v>00875</v>
          </cell>
          <cell r="B572" t="str">
            <v>Garcia Arevalo David</v>
          </cell>
          <cell r="C572" t="str">
            <v>PLANTEL 09 PORTEZUELO</v>
          </cell>
          <cell r="D572" t="str">
            <v>VIGILANTE</v>
          </cell>
        </row>
        <row r="573">
          <cell r="A573" t="str">
            <v>00876</v>
          </cell>
          <cell r="B573" t="str">
            <v>Giorge Chavez Teresa</v>
          </cell>
          <cell r="C573" t="str">
            <v>PLANTEL 06 PIHUAMO</v>
          </cell>
          <cell r="D573" t="str">
            <v>SRIA DE DIRECTOR DE PLANTEL</v>
          </cell>
        </row>
        <row r="574">
          <cell r="A574" t="str">
            <v>00877</v>
          </cell>
          <cell r="B574" t="str">
            <v>Jimenez Camarena Hugo Ezequiel</v>
          </cell>
          <cell r="C574" t="str">
            <v>PLANTEL 01 BASILIO VADILLO</v>
          </cell>
          <cell r="D574" t="str">
            <v>AUXILIAR ADMINISTRATIVO</v>
          </cell>
        </row>
        <row r="575">
          <cell r="A575" t="str">
            <v>00878</v>
          </cell>
          <cell r="B575" t="str">
            <v>Villa Orozco Gabriela</v>
          </cell>
          <cell r="C575" t="str">
            <v>PLANTEL 02 MIRAMAR</v>
          </cell>
          <cell r="D575" t="str">
            <v>SRIA DE DIRECTOR DE PLANTEL</v>
          </cell>
        </row>
        <row r="576">
          <cell r="A576" t="str">
            <v>00882</v>
          </cell>
          <cell r="B576" t="str">
            <v>Cardona Martinez Yesenia</v>
          </cell>
          <cell r="C576" t="str">
            <v>PLANTEL 12 ARROYO HONDO</v>
          </cell>
          <cell r="D576" t="str">
            <v>TECNICO</v>
          </cell>
        </row>
        <row r="577">
          <cell r="A577" t="str">
            <v>00885</v>
          </cell>
          <cell r="B577" t="str">
            <v>Felix Blanco Yessica Patricia</v>
          </cell>
          <cell r="C577" t="str">
            <v>PLANTEL 10 SAN SEBASTIAN EL GRANDE</v>
          </cell>
          <cell r="D577" t="str">
            <v>RESP DE LABORATORIO TECNICO</v>
          </cell>
        </row>
        <row r="578">
          <cell r="A578" t="str">
            <v>00886</v>
          </cell>
          <cell r="B578" t="str">
            <v>Benavides Baltazar Edgar Alonso</v>
          </cell>
          <cell r="C578" t="str">
            <v>PLANTEL 02 MIRAMAR</v>
          </cell>
          <cell r="D578" t="str">
            <v>ENCARGADO DE ORDEN</v>
          </cell>
        </row>
        <row r="579">
          <cell r="A579" t="str">
            <v>00888</v>
          </cell>
          <cell r="B579" t="str">
            <v>Pedroza Mondragon Laura Josefina</v>
          </cell>
          <cell r="C579" t="str">
            <v>PLANTEL 15 SAN GONZALO</v>
          </cell>
          <cell r="D579" t="str">
            <v>ANALISTA TECNICO</v>
          </cell>
        </row>
        <row r="580">
          <cell r="A580" t="str">
            <v>00890</v>
          </cell>
          <cell r="B580" t="str">
            <v>Muñoz Navarro Sonia Erika</v>
          </cell>
          <cell r="C580" t="str">
            <v>PLANTEL 07 PUERTO VALLARTA</v>
          </cell>
          <cell r="D580" t="str">
            <v>TECNICO ESPECIALIZADO</v>
          </cell>
        </row>
        <row r="581">
          <cell r="A581" t="str">
            <v>00893</v>
          </cell>
          <cell r="B581" t="str">
            <v>Cortes Alcaraz Patricia</v>
          </cell>
          <cell r="C581" t="str">
            <v>PLANTEL 10 SAN SEBASTIAN EL GRANDE</v>
          </cell>
          <cell r="D581" t="str">
            <v>JEFE DE OFICINA</v>
          </cell>
        </row>
        <row r="582">
          <cell r="A582" t="str">
            <v>00894</v>
          </cell>
          <cell r="B582" t="str">
            <v>De Alba Cadena Elizabeth</v>
          </cell>
          <cell r="C582" t="str">
            <v>PLANTEL 02 MIRAMAR</v>
          </cell>
          <cell r="D582" t="str">
            <v>TAQUIMECANOGRAFA</v>
          </cell>
        </row>
        <row r="583">
          <cell r="A583" t="str">
            <v>00895</v>
          </cell>
          <cell r="B583" t="str">
            <v>Morales Palomino Yadira Alejandra</v>
          </cell>
          <cell r="C583" t="str">
            <v>PLANTEL 01 BASILIO VADILLO</v>
          </cell>
          <cell r="D583" t="str">
            <v>TAQUIMECANOGRAFA</v>
          </cell>
        </row>
        <row r="584">
          <cell r="A584" t="str">
            <v>00896</v>
          </cell>
          <cell r="B584" t="str">
            <v>Morales Martinez Hugo Octavio</v>
          </cell>
          <cell r="C584" t="str">
            <v>PLANTEL 16 MESA DE LOS OCOTES</v>
          </cell>
          <cell r="D584" t="str">
            <v>ENCARGADO DE ORDEN</v>
          </cell>
        </row>
        <row r="585">
          <cell r="A585" t="str">
            <v>00897</v>
          </cell>
          <cell r="B585" t="str">
            <v>Cano Manuel Jaime</v>
          </cell>
          <cell r="C585" t="str">
            <v>PLANTEL 03 GOMEZ FARIAS</v>
          </cell>
          <cell r="D585" t="str">
            <v>TAQUIMECANOGRAFO</v>
          </cell>
        </row>
        <row r="586">
          <cell r="A586" t="str">
            <v>00898</v>
          </cell>
          <cell r="B586" t="str">
            <v>Marquez Fermin Noe Oscar</v>
          </cell>
          <cell r="C586" t="str">
            <v>PLANTEL 03 GOMEZ FARIAS</v>
          </cell>
          <cell r="D586" t="str">
            <v>AUXILIAR DE BIBLIOTECA</v>
          </cell>
        </row>
        <row r="587">
          <cell r="A587" t="str">
            <v>00899</v>
          </cell>
          <cell r="B587" t="str">
            <v>Meza Flores J Cruz</v>
          </cell>
          <cell r="C587" t="str">
            <v>PLANTEL 04 TEUCHITLAN</v>
          </cell>
          <cell r="D587" t="str">
            <v>VIGILANTE</v>
          </cell>
        </row>
        <row r="588">
          <cell r="A588" t="str">
            <v>00901</v>
          </cell>
          <cell r="B588" t="str">
            <v>Montes Guzman Alfredo</v>
          </cell>
          <cell r="C588" t="str">
            <v>PLANTEL 05 NUEVA SANTA MARIA</v>
          </cell>
          <cell r="D588" t="str">
            <v>AUXILIAR DE INTENDENCIA</v>
          </cell>
        </row>
        <row r="589">
          <cell r="A589" t="str">
            <v>00906</v>
          </cell>
          <cell r="B589" t="str">
            <v>Gamboa Piedra Adriana</v>
          </cell>
          <cell r="C589" t="str">
            <v>PLANTEL 05 NUEVA SANTA MARIA</v>
          </cell>
          <cell r="D589" t="str">
            <v>TECNICO</v>
          </cell>
        </row>
        <row r="590">
          <cell r="A590" t="str">
            <v>00910</v>
          </cell>
          <cell r="B590" t="str">
            <v>Navarro Garcia Luis Alberto</v>
          </cell>
          <cell r="C590" t="str">
            <v>PLANTEL 09 PORTEZUELO</v>
          </cell>
          <cell r="D590" t="str">
            <v>INGENIERO EN SISTEMAS</v>
          </cell>
        </row>
        <row r="591">
          <cell r="A591" t="str">
            <v>00911</v>
          </cell>
          <cell r="B591" t="str">
            <v>Teytud Orozco Jose De Jesus</v>
          </cell>
          <cell r="C591" t="str">
            <v>PLANTEL 06 PIHUAMO</v>
          </cell>
          <cell r="D591" t="str">
            <v>ENCARGADA DE ORDEN</v>
          </cell>
        </row>
        <row r="592">
          <cell r="A592" t="str">
            <v>00915</v>
          </cell>
          <cell r="B592" t="str">
            <v>Ramos Jacobo Jose Luis</v>
          </cell>
          <cell r="C592" t="str">
            <v>PLANTEL 21 SAN MIGUEL CUYUTLAN</v>
          </cell>
          <cell r="D592" t="str">
            <v>JEFE DE OFICINA</v>
          </cell>
        </row>
        <row r="593">
          <cell r="A593" t="str">
            <v>00926</v>
          </cell>
          <cell r="B593" t="str">
            <v>Castillo Sanchez Miguel</v>
          </cell>
          <cell r="C593" t="str">
            <v>PLANTEL 14 ZAPOTLANEJO</v>
          </cell>
          <cell r="D593" t="str">
            <v>INGENIERO EN SISTEMAS</v>
          </cell>
        </row>
        <row r="594">
          <cell r="A594" t="str">
            <v>00927</v>
          </cell>
          <cell r="B594" t="str">
            <v>Blanco Lopez Arnulfo</v>
          </cell>
          <cell r="C594" t="str">
            <v>PLANTEL 14 ZAPOTLANEJO</v>
          </cell>
          <cell r="D594" t="str">
            <v>VIGILANTE</v>
          </cell>
        </row>
        <row r="595">
          <cell r="A595" t="str">
            <v>00928</v>
          </cell>
          <cell r="B595" t="str">
            <v>Zuñiga Sepulveda Hilda Elisa</v>
          </cell>
          <cell r="C595" t="str">
            <v>PLANTEL 14 ZAPOTLANEJO</v>
          </cell>
          <cell r="D595" t="str">
            <v>ENCARGADO DE ORDEN</v>
          </cell>
        </row>
        <row r="596">
          <cell r="A596" t="str">
            <v>00930</v>
          </cell>
          <cell r="B596" t="str">
            <v>Guevara Mendoza Alejandra</v>
          </cell>
          <cell r="C596" t="str">
            <v>PLANTEL 14 ZAPOTLANEJO</v>
          </cell>
          <cell r="D596" t="str">
            <v>TECNICO ESPECIALIZADO</v>
          </cell>
        </row>
        <row r="597">
          <cell r="A597" t="str">
            <v>00933</v>
          </cell>
          <cell r="B597" t="str">
            <v>Moreno Rosales Fernando Eloir</v>
          </cell>
          <cell r="C597" t="str">
            <v>PLANTEL 14 ZAPOTLANEJO</v>
          </cell>
          <cell r="D597" t="str">
            <v>TECNICO ESPECIALIZADO</v>
          </cell>
        </row>
        <row r="598">
          <cell r="A598" t="str">
            <v>00934</v>
          </cell>
          <cell r="B598" t="str">
            <v>Beltran Cisneros Jose Francisco</v>
          </cell>
          <cell r="C598" t="str">
            <v>PLANTEL 14 ZAPOTLANEJO</v>
          </cell>
          <cell r="D598" t="str">
            <v>AUXILIAR DE INTENDENCIA</v>
          </cell>
        </row>
        <row r="599">
          <cell r="A599" t="str">
            <v>00935</v>
          </cell>
          <cell r="B599" t="str">
            <v>Nungaray Gutierrez Ma Del Carmen</v>
          </cell>
          <cell r="C599" t="str">
            <v>PLANTEL 15 SAN GONZALO</v>
          </cell>
          <cell r="D599" t="str">
            <v>JEFE DE OFICINA</v>
          </cell>
        </row>
        <row r="600">
          <cell r="A600" t="str">
            <v>00938</v>
          </cell>
          <cell r="B600" t="str">
            <v>Romero Chavez Enrique</v>
          </cell>
          <cell r="C600" t="str">
            <v>PLANTEL 21 SAN MIGUEL CUYUTLAN</v>
          </cell>
          <cell r="D600" t="str">
            <v>TAQUIMECANOGRAFO</v>
          </cell>
        </row>
        <row r="601">
          <cell r="A601" t="str">
            <v>00941</v>
          </cell>
          <cell r="B601" t="str">
            <v>Castillo Sanchez Victor Hugo</v>
          </cell>
          <cell r="C601" t="str">
            <v>PLANTEL 14 ZAPOTLANEJO</v>
          </cell>
          <cell r="D601" t="str">
            <v>VIGILANTE</v>
          </cell>
        </row>
        <row r="602">
          <cell r="A602" t="str">
            <v>00950</v>
          </cell>
          <cell r="B602" t="str">
            <v>Mendez Vazquez Miguel Angel</v>
          </cell>
          <cell r="C602" t="str">
            <v>PLANTEL 15 SAN GONZALO</v>
          </cell>
          <cell r="D602" t="str">
            <v>RESP DE LABORATORIO TECNICO</v>
          </cell>
        </row>
        <row r="603">
          <cell r="A603" t="str">
            <v>00954</v>
          </cell>
          <cell r="B603" t="str">
            <v>Figueroa Segovia Jose Raul</v>
          </cell>
          <cell r="C603" t="str">
            <v>PLANTEL 15 SAN GONZALO</v>
          </cell>
          <cell r="D603" t="str">
            <v>VIGILANTE</v>
          </cell>
        </row>
        <row r="604">
          <cell r="A604" t="str">
            <v>00968</v>
          </cell>
          <cell r="B604" t="str">
            <v>Hernandez Becerra Jose Juan</v>
          </cell>
          <cell r="C604" t="str">
            <v>PLANTEL 03 GOMEZ FARIAS</v>
          </cell>
          <cell r="D604" t="str">
            <v>AUXILIAR DE INTENDENCIA</v>
          </cell>
        </row>
        <row r="605">
          <cell r="A605" t="str">
            <v>00971</v>
          </cell>
          <cell r="B605" t="str">
            <v>Figueroa Rocha Araceli</v>
          </cell>
          <cell r="C605" t="str">
            <v>PLANTEL 13 JALISCO</v>
          </cell>
          <cell r="D605" t="str">
            <v>AUXILIAR DE BIBLIOTECA</v>
          </cell>
        </row>
        <row r="606">
          <cell r="A606" t="str">
            <v>00975</v>
          </cell>
          <cell r="B606" t="str">
            <v>Valdez Bautista Edith Cecilia</v>
          </cell>
          <cell r="C606" t="str">
            <v>PLANTEL 12 ARROYO HONDO</v>
          </cell>
          <cell r="D606" t="str">
            <v>ENCARGADO DE ORDEN</v>
          </cell>
        </row>
        <row r="607">
          <cell r="A607" t="str">
            <v>00979</v>
          </cell>
          <cell r="B607" t="str">
            <v>Contreras Garcia Francisco Javier</v>
          </cell>
          <cell r="C607" t="str">
            <v>PLANTEL 16 MESA DE LOS OCOTES</v>
          </cell>
          <cell r="D607" t="str">
            <v>TECNICO ESPECIALIZADO</v>
          </cell>
        </row>
        <row r="608">
          <cell r="A608" t="str">
            <v>00980</v>
          </cell>
          <cell r="B608" t="str">
            <v>Quintero Riestra Maria Del Socorro</v>
          </cell>
          <cell r="C608" t="str">
            <v>PLANTEL 16 MESA DE LOS OCOTES</v>
          </cell>
          <cell r="D608" t="str">
            <v>TECNICO</v>
          </cell>
        </row>
        <row r="609">
          <cell r="A609" t="str">
            <v>00981</v>
          </cell>
          <cell r="B609" t="str">
            <v>Valerio Bernal Cesar Adrian</v>
          </cell>
          <cell r="C609" t="str">
            <v>PLANTEL 21 SAN MIGUEL CUYUTLAN</v>
          </cell>
          <cell r="D609" t="str">
            <v>TECNICO</v>
          </cell>
        </row>
        <row r="610">
          <cell r="A610" t="str">
            <v>00982</v>
          </cell>
          <cell r="B610" t="str">
            <v>Lopez Ruiz Cecilia</v>
          </cell>
          <cell r="C610" t="str">
            <v>PLANTEL 15 SAN GONZALO</v>
          </cell>
          <cell r="D610" t="str">
            <v>TECNICO ESPECIALIZADO</v>
          </cell>
        </row>
        <row r="611">
          <cell r="A611" t="str">
            <v>00983</v>
          </cell>
          <cell r="B611" t="str">
            <v>Garcia Huerta Jose Julio</v>
          </cell>
          <cell r="C611" t="str">
            <v>PLANTEL 01 BASILIO VADILLO</v>
          </cell>
          <cell r="D611" t="str">
            <v>VIGILANTE</v>
          </cell>
        </row>
        <row r="612">
          <cell r="A612" t="str">
            <v>00984</v>
          </cell>
          <cell r="B612" t="str">
            <v>Arechiga Vazquez Antonio</v>
          </cell>
          <cell r="C612" t="str">
            <v>PLANTEL 16 MESA DE LOS OCOTES</v>
          </cell>
          <cell r="D612" t="str">
            <v>AUXILIAR DE INTENDENCIA</v>
          </cell>
        </row>
        <row r="613">
          <cell r="A613" t="str">
            <v>00985</v>
          </cell>
          <cell r="B613" t="str">
            <v>Galvan Valle Maria Luisa</v>
          </cell>
          <cell r="C613" t="str">
            <v>PLANTEL 05 NUEVA SANTA MARIA</v>
          </cell>
          <cell r="D613" t="str">
            <v>AUXILIAR DE INTENDENCIA</v>
          </cell>
        </row>
        <row r="614">
          <cell r="A614" t="str">
            <v>00986</v>
          </cell>
          <cell r="B614" t="str">
            <v>Novoa Briseño Monica Lizeth</v>
          </cell>
          <cell r="C614" t="str">
            <v>PLANTEL 15 SAN GONZALO</v>
          </cell>
          <cell r="D614" t="str">
            <v>TECNICO</v>
          </cell>
        </row>
        <row r="615">
          <cell r="A615" t="str">
            <v>00987</v>
          </cell>
          <cell r="B615" t="str">
            <v>Renteria Perez Yesika Paulina</v>
          </cell>
          <cell r="C615" t="str">
            <v>PLANTEL 21 SAN MIGUEL CUYUTLAN</v>
          </cell>
          <cell r="D615" t="str">
            <v>TECNICO ESPECIALIZADO</v>
          </cell>
        </row>
        <row r="616">
          <cell r="A616" t="str">
            <v>00990</v>
          </cell>
          <cell r="B616" t="str">
            <v>Rodriguez Luevano J Guadalupe</v>
          </cell>
          <cell r="C616" t="str">
            <v>PLANTEL 16 MESA DE LOS OCOTES</v>
          </cell>
          <cell r="D616" t="str">
            <v>VIGILANTE</v>
          </cell>
        </row>
        <row r="617">
          <cell r="A617" t="str">
            <v>00992</v>
          </cell>
          <cell r="B617" t="str">
            <v>Ruiz Rivera Obed</v>
          </cell>
          <cell r="C617" t="str">
            <v>PLANTEL 09 PORTEZUELO</v>
          </cell>
          <cell r="D617" t="str">
            <v>TECNICO</v>
          </cell>
        </row>
        <row r="618">
          <cell r="A618" t="str">
            <v>00994</v>
          </cell>
          <cell r="B618" t="str">
            <v>Barba Flores Veronica</v>
          </cell>
          <cell r="C618" t="str">
            <v>PLANTEL 01 BASILIO VADILLO</v>
          </cell>
          <cell r="D618" t="str">
            <v>SRIA DE DIRECTOR DE PLANTEL</v>
          </cell>
        </row>
        <row r="619">
          <cell r="A619" t="str">
            <v>01019</v>
          </cell>
          <cell r="B619" t="str">
            <v>Torres Nava Angeles Marisol</v>
          </cell>
          <cell r="C619" t="str">
            <v>PLANTEL 16 MESA DE LOS OCOTES</v>
          </cell>
          <cell r="D619" t="str">
            <v>SRIA DE DIRECTOR DE PLANTEL</v>
          </cell>
        </row>
        <row r="620">
          <cell r="A620" t="str">
            <v>01023</v>
          </cell>
          <cell r="B620" t="str">
            <v>Gonzalez Ortiz Joel</v>
          </cell>
          <cell r="C620" t="str">
            <v>PLANTEL 13 JALISCO</v>
          </cell>
          <cell r="D620" t="str">
            <v>ENCARGADO DE ORDEN</v>
          </cell>
        </row>
        <row r="621">
          <cell r="A621" t="str">
            <v>01026</v>
          </cell>
          <cell r="B621" t="str">
            <v>Urdiano Sanchez Efrain</v>
          </cell>
          <cell r="C621" t="str">
            <v>PLANTEL 01 BASILIO VADILLO</v>
          </cell>
          <cell r="D621" t="str">
            <v>BIBLIOTECARIO</v>
          </cell>
        </row>
        <row r="622">
          <cell r="A622" t="str">
            <v>01027</v>
          </cell>
          <cell r="B622" t="str">
            <v>Ortega Torres Elda</v>
          </cell>
          <cell r="C622" t="str">
            <v>PLANTEL 05 NUEVA SANTA MARIA</v>
          </cell>
          <cell r="D622" t="str">
            <v>ENCARGADO DE ORDEN</v>
          </cell>
        </row>
        <row r="623">
          <cell r="A623" t="str">
            <v>01030</v>
          </cell>
          <cell r="B623" t="str">
            <v>Cuautle Cruz Jose Ricardo</v>
          </cell>
          <cell r="C623" t="str">
            <v>PLANTEL 05 NUEVA SANTA MARIA</v>
          </cell>
          <cell r="D623" t="str">
            <v>INGENIERO EN SISTEMAS</v>
          </cell>
        </row>
        <row r="624">
          <cell r="A624" t="str">
            <v>01032</v>
          </cell>
          <cell r="B624" t="str">
            <v>Casillas Romero Adriana</v>
          </cell>
          <cell r="C624" t="str">
            <v>PLANTEL 10 SAN SEBASTIAN EL GRANDE</v>
          </cell>
          <cell r="D624" t="str">
            <v>JEFE DE OFICINA</v>
          </cell>
        </row>
        <row r="625">
          <cell r="A625" t="str">
            <v>01033</v>
          </cell>
          <cell r="B625" t="str">
            <v>Souza Sanchez Ma De Los Angeles</v>
          </cell>
          <cell r="C625" t="str">
            <v>PLANTEL 17 SAN ANTONIO DE LOS VAZQUEZ</v>
          </cell>
          <cell r="D625" t="str">
            <v>SRIA DE DIRECTOR DE PLANTEL</v>
          </cell>
        </row>
        <row r="626">
          <cell r="A626" t="str">
            <v>01036</v>
          </cell>
          <cell r="B626" t="str">
            <v>Martinez Medina Jose Manuel</v>
          </cell>
          <cell r="C626" t="str">
            <v>PLANTEL 17 SAN ANTONIO DE LOS VAZQUEZ</v>
          </cell>
          <cell r="D626" t="str">
            <v>VIGILANTE</v>
          </cell>
        </row>
        <row r="627">
          <cell r="A627" t="str">
            <v>01041</v>
          </cell>
          <cell r="B627" t="str">
            <v>Mendiola Bautista Miriam Alejandra</v>
          </cell>
          <cell r="C627" t="str">
            <v>PLANTEL 19 CUAUTLA</v>
          </cell>
          <cell r="D627" t="str">
            <v>TECNICO</v>
          </cell>
        </row>
        <row r="628">
          <cell r="A628" t="str">
            <v>01042</v>
          </cell>
          <cell r="B628" t="str">
            <v>Zarate Gonzalez Rosa Alicia</v>
          </cell>
          <cell r="C628" t="str">
            <v>PLANTEL 20 TALPA DE ALLENDE</v>
          </cell>
          <cell r="D628" t="str">
            <v>SRIA DE DIRECTOR DE PLANTEL</v>
          </cell>
        </row>
        <row r="629">
          <cell r="A629" t="str">
            <v>01043</v>
          </cell>
          <cell r="B629" t="str">
            <v>Rodriguez Ramos Jose Luis</v>
          </cell>
          <cell r="C629" t="str">
            <v>PLANTEL 20 TALPA DE ALLENDE</v>
          </cell>
          <cell r="D629" t="str">
            <v>VIGILANTE</v>
          </cell>
        </row>
        <row r="630">
          <cell r="A630" t="str">
            <v>01044</v>
          </cell>
          <cell r="B630" t="str">
            <v>Velasco Rodriguez Moises</v>
          </cell>
          <cell r="C630" t="str">
            <v>PLANTEL 20 TALPA DE ALLENDE</v>
          </cell>
          <cell r="D630" t="str">
            <v>VIGILANTE</v>
          </cell>
        </row>
        <row r="631">
          <cell r="A631" t="str">
            <v>01045</v>
          </cell>
          <cell r="B631" t="str">
            <v>Perez Ledezma Laura Ivette</v>
          </cell>
          <cell r="C631" t="str">
            <v>PLANTEL 20 TALPA DE ALLENDE</v>
          </cell>
          <cell r="D631" t="str">
            <v>TECNICO ESPECIALIZADO</v>
          </cell>
        </row>
        <row r="632">
          <cell r="A632" t="str">
            <v>01046</v>
          </cell>
          <cell r="B632" t="str">
            <v>Sanchez Rubio Everardo</v>
          </cell>
          <cell r="C632" t="str">
            <v>PLANTEL 20 TALPA DE ALLENDE</v>
          </cell>
          <cell r="D632" t="str">
            <v>ENCARGADO DE ORDEN</v>
          </cell>
        </row>
        <row r="633">
          <cell r="A633" t="str">
            <v>01047</v>
          </cell>
          <cell r="B633" t="str">
            <v>Blanco De La Cruz Maria De Los Dolores</v>
          </cell>
          <cell r="C633" t="str">
            <v>PLANTEL 18 ATEMAJAC DE BRIZUELA</v>
          </cell>
          <cell r="D633" t="str">
            <v>RESP DE LABORATORIO TECNICO</v>
          </cell>
        </row>
        <row r="634">
          <cell r="A634" t="str">
            <v>01048</v>
          </cell>
          <cell r="B634" t="str">
            <v>Huerta Sandoval Carlos Antonio</v>
          </cell>
          <cell r="C634" t="str">
            <v>PLANTEL 18 ATEMAJAC DE BRIZUELA</v>
          </cell>
          <cell r="D634" t="str">
            <v>TECNICO</v>
          </cell>
        </row>
        <row r="635">
          <cell r="A635" t="str">
            <v>01049</v>
          </cell>
          <cell r="B635" t="str">
            <v>Martinez Aguilar Gamaliel</v>
          </cell>
          <cell r="C635" t="str">
            <v>PLANTEL 18 ATEMAJAC DE BRIZUELA</v>
          </cell>
          <cell r="D635" t="str">
            <v>ENCARGADO DE LA DIRECCION</v>
          </cell>
        </row>
        <row r="636">
          <cell r="A636" t="str">
            <v>01050</v>
          </cell>
          <cell r="B636" t="str">
            <v>Castillo Vergara Vicente Salomon</v>
          </cell>
          <cell r="C636" t="str">
            <v>PLANTEL 18 ATEMAJAC DE BRIZUELA</v>
          </cell>
          <cell r="D636" t="str">
            <v>VIGILANTE</v>
          </cell>
        </row>
        <row r="637">
          <cell r="A637" t="str">
            <v>01051</v>
          </cell>
          <cell r="B637" t="str">
            <v>Gonzalez De La Cruz Rocio De La Luz</v>
          </cell>
          <cell r="C637" t="str">
            <v>PLANTEL 19 CUAUTLA</v>
          </cell>
          <cell r="D637" t="str">
            <v>SRIA DE DIRECTOR DE PLANTEL</v>
          </cell>
        </row>
        <row r="638">
          <cell r="A638" t="str">
            <v>01052</v>
          </cell>
          <cell r="B638" t="str">
            <v>De Dios Moran Edgar Omar</v>
          </cell>
          <cell r="C638" t="str">
            <v>PLANTEL 19 CUAUTLA</v>
          </cell>
          <cell r="D638" t="str">
            <v>VIGILANTE</v>
          </cell>
        </row>
        <row r="639">
          <cell r="A639" t="str">
            <v>01057</v>
          </cell>
          <cell r="B639" t="str">
            <v>Gonzalez Zaragoza Sergio Eduardo</v>
          </cell>
          <cell r="C639" t="str">
            <v>PLANTEL 21 SAN MIGUEL CUYUTLAN</v>
          </cell>
          <cell r="D639" t="str">
            <v>TECNICO ESPECIALIZADO</v>
          </cell>
        </row>
        <row r="640">
          <cell r="A640" t="str">
            <v>01059</v>
          </cell>
          <cell r="B640" t="str">
            <v>Gomez Casales Rodolfo Andres</v>
          </cell>
          <cell r="C640" t="str">
            <v>PLANTEL 17 SAN ANTONIO DE LOS VAZQUEZ</v>
          </cell>
          <cell r="D640" t="str">
            <v>ENCARGADO DE ORDEN</v>
          </cell>
        </row>
        <row r="641">
          <cell r="A641" t="str">
            <v>01060</v>
          </cell>
          <cell r="B641" t="str">
            <v>Vazquez Mondragon Sergio Antonio</v>
          </cell>
          <cell r="C641" t="str">
            <v>PLANTEL 19 CUAUTLA</v>
          </cell>
          <cell r="D641" t="str">
            <v>RESP DE LABORATORIO TECNICO</v>
          </cell>
        </row>
        <row r="642">
          <cell r="A642" t="str">
            <v>01061</v>
          </cell>
          <cell r="B642" t="str">
            <v>Guitron Barajas Jose De Jesus</v>
          </cell>
          <cell r="C642" t="str">
            <v>PLANTEL 19 CUAUTLA</v>
          </cell>
          <cell r="D642" t="str">
            <v>VIGILANTE</v>
          </cell>
        </row>
        <row r="643">
          <cell r="A643" t="str">
            <v>01066</v>
          </cell>
          <cell r="B643" t="str">
            <v>Ochoa Llamas Juan Carlos</v>
          </cell>
          <cell r="C643" t="str">
            <v>PLANTEL 06 PIHUAMO</v>
          </cell>
          <cell r="D643" t="str">
            <v>AUXILIAR DE BIBLIOTECA</v>
          </cell>
        </row>
        <row r="644">
          <cell r="A644" t="str">
            <v>01067</v>
          </cell>
          <cell r="B644" t="str">
            <v>Delgado Martinez Maria Guadalupe</v>
          </cell>
          <cell r="C644" t="str">
            <v>PLANTEL 11 GUADALAJARA</v>
          </cell>
          <cell r="D644" t="str">
            <v>LABORATORISTA</v>
          </cell>
        </row>
        <row r="645">
          <cell r="A645" t="str">
            <v>01072</v>
          </cell>
          <cell r="B645" t="str">
            <v>Alcazar Guzman Irene</v>
          </cell>
          <cell r="C645" t="str">
            <v>PLANTEL 10 SAN SEBASTIAN EL GRANDE</v>
          </cell>
          <cell r="D645" t="str">
            <v>SRIA SUBDIRECTOR PLANTEL</v>
          </cell>
        </row>
        <row r="646">
          <cell r="A646" t="str">
            <v>01073</v>
          </cell>
          <cell r="B646" t="str">
            <v>Lopez Rizo Araceli</v>
          </cell>
          <cell r="C646" t="str">
            <v>PLANTEL 20 TALPA DE ALLENDE</v>
          </cell>
          <cell r="D646" t="str">
            <v>TAQUIMECANOGRAFA</v>
          </cell>
        </row>
        <row r="647">
          <cell r="A647" t="str">
            <v>01081</v>
          </cell>
          <cell r="B647" t="str">
            <v>Ojeda Estrada Maria Isabel</v>
          </cell>
          <cell r="C647" t="str">
            <v>PLANTEL 18 ATEMAJAC DE BRIZUELA</v>
          </cell>
          <cell r="D647" t="str">
            <v>TECNICO ESPECIALIZADO</v>
          </cell>
        </row>
        <row r="648">
          <cell r="A648" t="str">
            <v>01084</v>
          </cell>
          <cell r="B648" t="str">
            <v>Galvan Barron Luis Esteban</v>
          </cell>
          <cell r="C648" t="str">
            <v>PLANTEL 13 JALISCO</v>
          </cell>
          <cell r="D648" t="str">
            <v>SRIA SUBDIRECTOR PLANTEL</v>
          </cell>
        </row>
        <row r="649">
          <cell r="A649" t="str">
            <v>01085</v>
          </cell>
          <cell r="B649" t="str">
            <v>Vera Montes Axel Jesus</v>
          </cell>
          <cell r="C649" t="str">
            <v>PLANTEL 16 MESA DE LOS OCOTES</v>
          </cell>
          <cell r="D649" t="str">
            <v>INGENIERO EN SISTEMAS</v>
          </cell>
        </row>
        <row r="650">
          <cell r="A650" t="str">
            <v>01089</v>
          </cell>
          <cell r="B650" t="str">
            <v>Nuño Victor John David</v>
          </cell>
          <cell r="C650" t="str">
            <v>PLANTEL 11 GUADALAJARA</v>
          </cell>
          <cell r="D650" t="str">
            <v>TECNICO ESPECIALIZADO</v>
          </cell>
        </row>
        <row r="651">
          <cell r="A651" t="str">
            <v>01090</v>
          </cell>
          <cell r="B651" t="str">
            <v>Guerrero Hernandez Luis Humberto</v>
          </cell>
          <cell r="C651" t="str">
            <v>PLANTEL 16 MESA DE LOS OCOTES</v>
          </cell>
          <cell r="D651" t="str">
            <v>ANALISTA TECNICO</v>
          </cell>
        </row>
        <row r="652">
          <cell r="A652" t="str">
            <v>01091</v>
          </cell>
          <cell r="B652" t="str">
            <v>Ponce Sanchez Juan Jose</v>
          </cell>
          <cell r="C652" t="str">
            <v>PLANTEL 13 JALISCO</v>
          </cell>
          <cell r="D652" t="str">
            <v>JEFE DE OFICINA</v>
          </cell>
        </row>
        <row r="653">
          <cell r="A653" t="str">
            <v>01107</v>
          </cell>
          <cell r="B653" t="str">
            <v>Rosas Garcia Luz Violeta</v>
          </cell>
          <cell r="C653" t="str">
            <v>PLANTEL 10 SAN SEBASTIAN EL GRANDE</v>
          </cell>
          <cell r="D653" t="str">
            <v>SRIA SUBDIRECTOR PLANTEL</v>
          </cell>
        </row>
        <row r="654">
          <cell r="A654" t="str">
            <v>01108</v>
          </cell>
          <cell r="B654" t="str">
            <v>Andrade Padilla Guadalupe</v>
          </cell>
          <cell r="C654" t="str">
            <v>PLANTEL 11 GUADALAJARA</v>
          </cell>
          <cell r="D654" t="str">
            <v>SRIA SUBDIRECTOR PLANTEL</v>
          </cell>
        </row>
        <row r="655">
          <cell r="A655" t="str">
            <v>01109</v>
          </cell>
          <cell r="B655" t="str">
            <v>Rodriguez Rangel Maricruz</v>
          </cell>
          <cell r="C655" t="str">
            <v>PLANTEL 19 CUAUTLA</v>
          </cell>
          <cell r="D655" t="str">
            <v>AUXILIAR DE BIBLIOTECA</v>
          </cell>
        </row>
        <row r="656">
          <cell r="A656" t="str">
            <v>01113</v>
          </cell>
          <cell r="B656" t="str">
            <v>Cruz Lopez Juan Manuel</v>
          </cell>
          <cell r="C656" t="str">
            <v>PLANTEL 06 PIHUAMO</v>
          </cell>
          <cell r="D656" t="str">
            <v>TECNICO ESPECIALIZADO</v>
          </cell>
        </row>
        <row r="657">
          <cell r="A657" t="str">
            <v>01116</v>
          </cell>
          <cell r="B657" t="str">
            <v>Ortega Murillo Velma</v>
          </cell>
          <cell r="C657" t="str">
            <v>PLANTEL 05 NUEVA SANTA MARIA</v>
          </cell>
          <cell r="D657" t="str">
            <v>TAQUIMECANOGRAFA</v>
          </cell>
        </row>
        <row r="658">
          <cell r="A658" t="str">
            <v>01118</v>
          </cell>
          <cell r="B658" t="str">
            <v>Benavides Esparza Christian Moises</v>
          </cell>
          <cell r="C658" t="str">
            <v>PLANTEL 21 SAN MIGUEL CUYUTLAN</v>
          </cell>
          <cell r="D658" t="str">
            <v>TECNICO</v>
          </cell>
        </row>
        <row r="659">
          <cell r="A659" t="str">
            <v>01119</v>
          </cell>
          <cell r="B659" t="str">
            <v>Ortiz Sotelo Jose</v>
          </cell>
          <cell r="C659" t="str">
            <v>PLANTEL 21 SAN MIGUEL CUYUTLAN</v>
          </cell>
          <cell r="D659" t="str">
            <v>VIGILANTE</v>
          </cell>
        </row>
        <row r="660">
          <cell r="A660" t="str">
            <v>01122</v>
          </cell>
          <cell r="B660" t="str">
            <v>Santana Zaragoza Jorge Alberto</v>
          </cell>
          <cell r="C660" t="str">
            <v>PLANTEL 02 MIRAMAR</v>
          </cell>
          <cell r="D660" t="str">
            <v>BIBLIOTECARIO</v>
          </cell>
        </row>
        <row r="661">
          <cell r="A661" t="str">
            <v>01123</v>
          </cell>
          <cell r="B661" t="str">
            <v>Sanchez Ruelas Miriam Elilea</v>
          </cell>
          <cell r="C661" t="str">
            <v>PLANTEL 19 CUAUTLA</v>
          </cell>
          <cell r="D661" t="str">
            <v>TECNICO ESPECIALIZADO</v>
          </cell>
        </row>
        <row r="662">
          <cell r="A662" t="str">
            <v>01124</v>
          </cell>
          <cell r="B662" t="str">
            <v>Flores Padilla Liliana Marisol</v>
          </cell>
          <cell r="C662" t="str">
            <v>PLANTEL 12 ARROYO HONDO</v>
          </cell>
          <cell r="D662" t="str">
            <v>SRIA SUBDIRECTOR PLANTEL</v>
          </cell>
        </row>
        <row r="663">
          <cell r="A663" t="str">
            <v>01147</v>
          </cell>
          <cell r="B663" t="str">
            <v>Salazar Angel Teresa Imelda</v>
          </cell>
          <cell r="C663" t="str">
            <v>PLANTEL 01 BASILIO VADILLO</v>
          </cell>
          <cell r="D663" t="str">
            <v>LABORATORISTA</v>
          </cell>
        </row>
        <row r="664">
          <cell r="A664" t="str">
            <v>01153</v>
          </cell>
          <cell r="B664" t="str">
            <v>Medina Lopez Miguel Angel</v>
          </cell>
          <cell r="C664" t="str">
            <v>PLANTEL 01 BASILIO VADILLO</v>
          </cell>
          <cell r="D664" t="str">
            <v>AUXILIAR DE INTENDENCIA</v>
          </cell>
        </row>
        <row r="665">
          <cell r="A665" t="str">
            <v>01154</v>
          </cell>
          <cell r="B665" t="str">
            <v>Nuño Cruz Agustin</v>
          </cell>
          <cell r="C665" t="str">
            <v>PLANTEL 16 MESA DE LOS OCOTES</v>
          </cell>
          <cell r="D665" t="str">
            <v>TECNICO</v>
          </cell>
        </row>
        <row r="666">
          <cell r="A666" t="str">
            <v>01156</v>
          </cell>
          <cell r="B666" t="str">
            <v>Jimenez Carranza Roberto</v>
          </cell>
          <cell r="C666" t="str">
            <v>PLANTEL 01 BASILIO VADILLO</v>
          </cell>
          <cell r="D666" t="str">
            <v>AUXILIAR DE INTENDENCIA</v>
          </cell>
        </row>
        <row r="667">
          <cell r="A667" t="str">
            <v>01157</v>
          </cell>
          <cell r="B667" t="str">
            <v>Perez Lopez Juan Jose</v>
          </cell>
          <cell r="C667" t="str">
            <v>PLANTEL 10 SAN SEBASTIAN EL GRANDE</v>
          </cell>
          <cell r="D667" t="str">
            <v>TECNICO</v>
          </cell>
        </row>
        <row r="668">
          <cell r="A668" t="str">
            <v>01172</v>
          </cell>
          <cell r="B668" t="str">
            <v>Sahagun Hernandez Paola Guadalupe</v>
          </cell>
          <cell r="C668" t="str">
            <v>PLANTEL 12 ARROYO HONDO</v>
          </cell>
          <cell r="D668" t="str">
            <v>AUXILIAR DE BIBLIOTECA</v>
          </cell>
        </row>
        <row r="669">
          <cell r="A669" t="str">
            <v>01177</v>
          </cell>
          <cell r="B669" t="str">
            <v xml:space="preserve">Ocaranza Padilla Rosa Maria </v>
          </cell>
          <cell r="C669" t="str">
            <v>PLANTEL 18 ATEMAJAC DE BRIZUELA</v>
          </cell>
          <cell r="D669" t="str">
            <v>TAQUIMECANOGRAFA</v>
          </cell>
        </row>
        <row r="670">
          <cell r="A670" t="str">
            <v>01180</v>
          </cell>
          <cell r="B670" t="str">
            <v>Lopez Aguilar Beatriz</v>
          </cell>
          <cell r="C670" t="str">
            <v>PLANTEL 21 SAN MIGUEL CUYUTLAN</v>
          </cell>
          <cell r="D670" t="str">
            <v>ENCARGADO DE ORDEN</v>
          </cell>
        </row>
        <row r="671">
          <cell r="A671" t="str">
            <v>01181</v>
          </cell>
          <cell r="B671" t="str">
            <v>Rodriguez Bonilla Sergio</v>
          </cell>
          <cell r="C671" t="str">
            <v>PLANTEL 21 SAN MIGUEL CUYUTLAN</v>
          </cell>
          <cell r="D671" t="str">
            <v>VIGILANTE</v>
          </cell>
        </row>
        <row r="672">
          <cell r="A672" t="str">
            <v>01184</v>
          </cell>
          <cell r="B672" t="str">
            <v>De La Cruz Mendoza Miriam Cristel</v>
          </cell>
          <cell r="C672" t="str">
            <v>PLANTEL 02 MIRAMAR</v>
          </cell>
          <cell r="D672" t="str">
            <v>TECNICO</v>
          </cell>
        </row>
        <row r="673">
          <cell r="A673" t="str">
            <v>01185</v>
          </cell>
          <cell r="B673" t="str">
            <v>Santiago Rosales J Santos</v>
          </cell>
          <cell r="C673" t="str">
            <v>PLANTEL 18 ATEMAJAC DE BRIZUELA</v>
          </cell>
          <cell r="D673" t="str">
            <v>VIGILANTE</v>
          </cell>
        </row>
        <row r="674">
          <cell r="A674" t="str">
            <v>01187</v>
          </cell>
          <cell r="B674" t="str">
            <v>Serratos Fernandez Monica</v>
          </cell>
          <cell r="C674" t="str">
            <v>PLANTEL 12 ARROYO HONDO</v>
          </cell>
          <cell r="D674" t="str">
            <v>TECNICO</v>
          </cell>
        </row>
        <row r="675">
          <cell r="A675" t="str">
            <v>01188</v>
          </cell>
          <cell r="B675" t="str">
            <v>Quezada Armenta Juan Manuel</v>
          </cell>
          <cell r="C675" t="str">
            <v>PLANTEL 11 GUADALAJARA</v>
          </cell>
          <cell r="D675" t="str">
            <v>TECNICO</v>
          </cell>
        </row>
        <row r="676">
          <cell r="A676" t="str">
            <v>01189</v>
          </cell>
          <cell r="B676" t="str">
            <v>Casasola Chavez Ramon</v>
          </cell>
          <cell r="C676" t="str">
            <v>PLANTEL 15 SAN GONZALO</v>
          </cell>
          <cell r="D676" t="str">
            <v>VIGILANTE</v>
          </cell>
        </row>
        <row r="677">
          <cell r="A677" t="str">
            <v>01194</v>
          </cell>
          <cell r="B677" t="str">
            <v>Muñoz Solis Joesselym Areli</v>
          </cell>
          <cell r="C677" t="str">
            <v>PLANTEL 05 NUEVA SANTA MARIA</v>
          </cell>
          <cell r="D677" t="str">
            <v>JEFE DE OFICINA</v>
          </cell>
        </row>
        <row r="678">
          <cell r="A678" t="str">
            <v>01196</v>
          </cell>
          <cell r="B678" t="str">
            <v>Zaragoza Guzman Maria Del Carmen</v>
          </cell>
          <cell r="C678" t="str">
            <v>PLANTEL 10 SAN SEBASTIAN EL GRANDE</v>
          </cell>
          <cell r="D678" t="str">
            <v>AUXILIAR DE INTENDENCIA</v>
          </cell>
        </row>
        <row r="679">
          <cell r="A679" t="str">
            <v>01201</v>
          </cell>
          <cell r="B679" t="str">
            <v>Curiel Ramos Maria Elena</v>
          </cell>
          <cell r="C679" t="str">
            <v>PLANTEL 05 NUEVA SANTA MARIA</v>
          </cell>
          <cell r="D679" t="str">
            <v>SRIA SUBDIRECTOR PLANTEL</v>
          </cell>
        </row>
        <row r="680">
          <cell r="A680" t="str">
            <v>01202</v>
          </cell>
          <cell r="B680" t="str">
            <v>Martinez Ramirez Maria De Jesus</v>
          </cell>
          <cell r="C680" t="str">
            <v>PLANTEL 02 MIRAMAR</v>
          </cell>
          <cell r="D680" t="str">
            <v>SRIA SUBDIRECTOR PLANTEL</v>
          </cell>
        </row>
        <row r="681">
          <cell r="A681" t="str">
            <v>01203</v>
          </cell>
          <cell r="B681" t="str">
            <v>Arroyo Madrigal Juan Jose</v>
          </cell>
          <cell r="C681" t="str">
            <v>PLANTEL 13 JALISCO</v>
          </cell>
          <cell r="D681" t="str">
            <v>TECNICO</v>
          </cell>
        </row>
        <row r="682">
          <cell r="A682" t="str">
            <v>01204</v>
          </cell>
          <cell r="B682" t="str">
            <v>Garcia Moreno Garcia Angelica</v>
          </cell>
          <cell r="C682" t="str">
            <v>PLANTEL 11 GUADALAJARA</v>
          </cell>
          <cell r="D682" t="str">
            <v>AUXILIAR DE INTENDENCIA</v>
          </cell>
        </row>
        <row r="683">
          <cell r="A683" t="str">
            <v>01206</v>
          </cell>
          <cell r="B683" t="str">
            <v>Orozco Flores Ana Cecilia</v>
          </cell>
          <cell r="C683" t="str">
            <v>PLANTEL 03 GOMEZ FARIAS</v>
          </cell>
          <cell r="D683" t="str">
            <v>SRIA SUBDIRECTOR PLANTEL</v>
          </cell>
        </row>
        <row r="684">
          <cell r="A684" t="str">
            <v>01208</v>
          </cell>
          <cell r="B684" t="str">
            <v>Barragan Rivera Alicia Liseth</v>
          </cell>
          <cell r="C684" t="str">
            <v>PLANTEL 11 GUADALAJARA</v>
          </cell>
          <cell r="D684" t="str">
            <v>TAQUIMECANOGRAFA</v>
          </cell>
        </row>
        <row r="685">
          <cell r="A685" t="str">
            <v>01209</v>
          </cell>
          <cell r="B685" t="str">
            <v>Lopez Lucio Juan Carlos</v>
          </cell>
          <cell r="C685" t="str">
            <v>PLANTEL 13 JALISCO</v>
          </cell>
          <cell r="D685" t="str">
            <v>TECNICO ESPECIALIZADO</v>
          </cell>
        </row>
        <row r="686">
          <cell r="A686" t="str">
            <v>01212</v>
          </cell>
          <cell r="B686" t="str">
            <v>Garcia Govea Tania Margarita</v>
          </cell>
          <cell r="C686" t="str">
            <v>PLANTEL 12 ARROYO HONDO</v>
          </cell>
          <cell r="D686" t="str">
            <v>SRIA SUBDIRECTOR PLANTEL</v>
          </cell>
        </row>
        <row r="687">
          <cell r="A687" t="str">
            <v>01213</v>
          </cell>
          <cell r="B687" t="str">
            <v>Perez Renovato Carlos Alberto</v>
          </cell>
          <cell r="C687" t="str">
            <v>PLANTEL 15 SAN GONZALO</v>
          </cell>
          <cell r="D687" t="str">
            <v>AUXILIAR DE BIBLIOTECA</v>
          </cell>
        </row>
        <row r="688">
          <cell r="A688" t="str">
            <v>01214</v>
          </cell>
          <cell r="B688" t="str">
            <v>Medina Rodriguez Moises</v>
          </cell>
          <cell r="C688" t="str">
            <v>PLANTEL 19 CUAUTLA</v>
          </cell>
          <cell r="D688" t="str">
            <v>TAQUIMECANOGRAFO</v>
          </cell>
        </row>
        <row r="689">
          <cell r="A689" t="str">
            <v>01217</v>
          </cell>
          <cell r="B689" t="str">
            <v>Frausto Meza Maria Elizabeth</v>
          </cell>
          <cell r="C689" t="str">
            <v>PLANTEL 01 BASILIO VADILLO</v>
          </cell>
          <cell r="D689" t="str">
            <v>SRIA SUBDIRECTOR PLANTEL</v>
          </cell>
        </row>
        <row r="690">
          <cell r="A690" t="str">
            <v>01218</v>
          </cell>
          <cell r="B690" t="str">
            <v>Ramirez Delgado Maria Del Rosario</v>
          </cell>
          <cell r="C690" t="str">
            <v>PLANTEL 10 SAN SEBASTIAN EL GRANDE</v>
          </cell>
          <cell r="D690" t="str">
            <v>AUXILIAR DE INTENDENCIA</v>
          </cell>
        </row>
        <row r="691">
          <cell r="A691" t="str">
            <v>01219</v>
          </cell>
          <cell r="B691" t="str">
            <v>Rochin Cantu Xochitl</v>
          </cell>
          <cell r="C691" t="str">
            <v>PLANTEL 10 SAN SEBASTIAN EL GRANDE</v>
          </cell>
          <cell r="D691" t="str">
            <v>TAQUIMECANOGRAFA</v>
          </cell>
        </row>
        <row r="692">
          <cell r="A692" t="str">
            <v>01221</v>
          </cell>
          <cell r="B692" t="str">
            <v>Rodriguez Avalos Francisco Enrique</v>
          </cell>
          <cell r="C692" t="str">
            <v>PLANTEL 03 GOMEZ FARIAS</v>
          </cell>
          <cell r="D692" t="str">
            <v>AUXILIAR DE BIBLIOTECA</v>
          </cell>
        </row>
        <row r="693">
          <cell r="A693" t="str">
            <v>01227</v>
          </cell>
          <cell r="B693" t="str">
            <v>Serrato Pasaye Angelica</v>
          </cell>
          <cell r="C693" t="str">
            <v>PLANTEL 12 ARROYO HONDO</v>
          </cell>
          <cell r="D693" t="str">
            <v>TECNICO ESPECIALIZADO</v>
          </cell>
        </row>
        <row r="694">
          <cell r="A694" t="str">
            <v>01228</v>
          </cell>
          <cell r="B694" t="str">
            <v>Torres Martinez Margarita Lucia</v>
          </cell>
          <cell r="C694" t="str">
            <v>PLANTEL 02 MIRAMAR</v>
          </cell>
          <cell r="D694" t="str">
            <v>TECNICO ESPECIALIZADO</v>
          </cell>
        </row>
        <row r="695">
          <cell r="A695" t="str">
            <v>01233</v>
          </cell>
          <cell r="B695" t="str">
            <v>Rivera Nuñez Raul</v>
          </cell>
          <cell r="C695" t="str">
            <v>PLANTEL 19 CUAUTLA</v>
          </cell>
          <cell r="D695" t="str">
            <v>ENCARGADO DE ORDEN</v>
          </cell>
        </row>
        <row r="696">
          <cell r="A696" t="str">
            <v>01234</v>
          </cell>
          <cell r="B696" t="str">
            <v>Parada Avalos Agustin</v>
          </cell>
          <cell r="C696" t="str">
            <v>PLANTEL 02 MIRAMAR</v>
          </cell>
          <cell r="D696" t="str">
            <v>AUXILIAR DE BIBLIOTECA</v>
          </cell>
        </row>
        <row r="697">
          <cell r="A697" t="str">
            <v>01235</v>
          </cell>
          <cell r="B697" t="str">
            <v>Torres Ruelas Juan Gerardo</v>
          </cell>
          <cell r="C697" t="str">
            <v>PLANTEL 04 TEUCHITLAN</v>
          </cell>
          <cell r="D697" t="str">
            <v>TECNICO</v>
          </cell>
        </row>
        <row r="698">
          <cell r="A698" t="str">
            <v>01239</v>
          </cell>
          <cell r="B698" t="str">
            <v>Mariscal Moret Julio Cesar</v>
          </cell>
          <cell r="C698" t="str">
            <v>PLANTEL 02 MIRAMAR</v>
          </cell>
          <cell r="D698" t="str">
            <v>TAQUIMECANOGRAFO</v>
          </cell>
        </row>
        <row r="699">
          <cell r="A699" t="str">
            <v>01240</v>
          </cell>
          <cell r="B699" t="str">
            <v>Barajas De La Torre Luis Eduardo</v>
          </cell>
          <cell r="C699" t="str">
            <v>PLANTEL 05 NUEVA SANTA MARIA</v>
          </cell>
          <cell r="D699" t="str">
            <v>TAQUIMECANOGRAFO</v>
          </cell>
        </row>
        <row r="700">
          <cell r="A700" t="str">
            <v>01245</v>
          </cell>
          <cell r="B700" t="str">
            <v>Sanchez Sanchez Norma Yolanda</v>
          </cell>
          <cell r="C700" t="str">
            <v>PLANTEL 17 SAN ANTONIO DE LOS VAZQUEZ</v>
          </cell>
          <cell r="D700" t="str">
            <v>TECNICO</v>
          </cell>
        </row>
        <row r="701">
          <cell r="A701" t="str">
            <v>01253</v>
          </cell>
          <cell r="B701" t="str">
            <v>Ramirez Fonseca Hector Felipe</v>
          </cell>
          <cell r="C701" t="str">
            <v>PLANTEL 11 GUADALAJARA</v>
          </cell>
          <cell r="D701" t="str">
            <v>AUXILIAR DE INTENDENCIA</v>
          </cell>
        </row>
        <row r="702">
          <cell r="A702" t="str">
            <v>01254</v>
          </cell>
          <cell r="B702" t="str">
            <v>Sanchez Lopez Samuel</v>
          </cell>
          <cell r="C702" t="str">
            <v>PLANTEL 02 MIRAMAR</v>
          </cell>
          <cell r="D702" t="str">
            <v>AUXILIAR DE BIBLIOTECA</v>
          </cell>
        </row>
        <row r="703">
          <cell r="A703" t="str">
            <v>01255</v>
          </cell>
          <cell r="B703" t="str">
            <v>Hernandez Sepulveda Sandra</v>
          </cell>
          <cell r="C703" t="str">
            <v>PLANTEL 11 GUADALAJARA</v>
          </cell>
          <cell r="D703" t="str">
            <v>TAQUIMECANOGRAFA</v>
          </cell>
        </row>
        <row r="704">
          <cell r="A704" t="str">
            <v>01259</v>
          </cell>
          <cell r="B704" t="str">
            <v>Gomez Godina Jose Arturo</v>
          </cell>
          <cell r="C704" t="str">
            <v>PLANTEL 15 SAN GONZALO</v>
          </cell>
          <cell r="D704" t="str">
            <v>AUXILIAR DE INTENDENCIA</v>
          </cell>
        </row>
        <row r="705">
          <cell r="A705" t="str">
            <v>01261</v>
          </cell>
          <cell r="B705" t="str">
            <v>Zaragoza Carrillo Daniela Berenice</v>
          </cell>
          <cell r="C705" t="str">
            <v>PLANTEL 11 GUADALAJARA</v>
          </cell>
          <cell r="D705" t="str">
            <v>SRIA SUBDIRECTOR PLANTEL</v>
          </cell>
        </row>
        <row r="706">
          <cell r="A706" t="str">
            <v>01262</v>
          </cell>
          <cell r="B706" t="str">
            <v>Zenteno Contreras Maria Yolanda Elizabeth</v>
          </cell>
          <cell r="C706" t="str">
            <v>PLANTEL 13 JALISCO</v>
          </cell>
          <cell r="D706" t="str">
            <v>TAQUIMECANOGRAFA</v>
          </cell>
        </row>
        <row r="707">
          <cell r="A707" t="str">
            <v>01263</v>
          </cell>
          <cell r="B707" t="str">
            <v>Souza Sanchez Ma Francisca</v>
          </cell>
          <cell r="C707" t="str">
            <v>PLANTEL 17 SAN ANTONIO DE LOS VAZQUEZ</v>
          </cell>
          <cell r="D707" t="str">
            <v>TAQUIMECANOGRAFA</v>
          </cell>
        </row>
        <row r="708">
          <cell r="A708" t="str">
            <v>01267</v>
          </cell>
          <cell r="B708" t="str">
            <v>Robles Herrera Felipe</v>
          </cell>
          <cell r="C708" t="str">
            <v>PLANTEL 12 ARROYO HONDO</v>
          </cell>
          <cell r="D708" t="str">
            <v>INGENIERO EN SISTEMAS</v>
          </cell>
        </row>
        <row r="709">
          <cell r="A709" t="str">
            <v>01270</v>
          </cell>
          <cell r="B709" t="str">
            <v>Hernandez Gonzalez Lila Alejandra</v>
          </cell>
          <cell r="C709" t="str">
            <v>PLANTEL 04 TEUCHITLAN</v>
          </cell>
          <cell r="D709" t="str">
            <v>TAQUIMECANOGRAFA</v>
          </cell>
        </row>
        <row r="710">
          <cell r="A710" t="str">
            <v>01271</v>
          </cell>
          <cell r="B710" t="str">
            <v>Ochoa Flores Ruben</v>
          </cell>
          <cell r="C710" t="str">
            <v>PLANTEL 11 GUADALAJARA</v>
          </cell>
          <cell r="D710" t="str">
            <v>ENCARGADO DE ORDEN</v>
          </cell>
        </row>
        <row r="711">
          <cell r="A711" t="str">
            <v>01280</v>
          </cell>
          <cell r="B711" t="str">
            <v>Ahumada Avila Sandra Cecilia</v>
          </cell>
          <cell r="C711" t="str">
            <v>PLANTEL 04 TEUCHITLAN</v>
          </cell>
          <cell r="D711" t="str">
            <v>ENCARGADO DE ORDEN</v>
          </cell>
        </row>
        <row r="712">
          <cell r="A712" t="str">
            <v>01286</v>
          </cell>
          <cell r="B712" t="str">
            <v>Torres Garcia Luis Alberto</v>
          </cell>
          <cell r="C712" t="str">
            <v>PLANTEL 11 GUADALAJARA</v>
          </cell>
          <cell r="D712" t="str">
            <v>VIGILANTE</v>
          </cell>
        </row>
        <row r="713">
          <cell r="A713" t="str">
            <v>01287</v>
          </cell>
          <cell r="B713" t="str">
            <v>Alonzo Tabasco Freddy Azarel</v>
          </cell>
          <cell r="C713" t="str">
            <v>PLANTEL 21 SAN MIGUEL CUYUTLAN</v>
          </cell>
          <cell r="D713" t="str">
            <v>TECNICO ESPECIALIZADO</v>
          </cell>
        </row>
        <row r="714">
          <cell r="A714" t="str">
            <v>01290</v>
          </cell>
          <cell r="B714" t="str">
            <v>Barboza Rizo Yoana Yadira</v>
          </cell>
          <cell r="C714" t="str">
            <v>PLANTEL 04 TEUCHITLAN</v>
          </cell>
          <cell r="D714" t="str">
            <v>TAQUIMECANOGRAFA</v>
          </cell>
        </row>
        <row r="715">
          <cell r="A715" t="str">
            <v>01293</v>
          </cell>
          <cell r="B715" t="str">
            <v>Alvarez Romo Ricardo</v>
          </cell>
          <cell r="C715" t="str">
            <v>PLANTEL 21 SAN MIGUEL CUYUTLAN</v>
          </cell>
          <cell r="D715" t="str">
            <v>SRIA DE DIRECTOR DE PLANTEL</v>
          </cell>
        </row>
        <row r="716">
          <cell r="A716" t="str">
            <v>01294</v>
          </cell>
          <cell r="B716" t="str">
            <v>Hernandez Fuentes Ana</v>
          </cell>
          <cell r="C716" t="str">
            <v>PLANTEL 21 SAN MIGUEL CUYUTLAN</v>
          </cell>
          <cell r="D716" t="str">
            <v>RESP DE LABORATORIO TECNICO</v>
          </cell>
        </row>
        <row r="717">
          <cell r="A717" t="str">
            <v>01302</v>
          </cell>
          <cell r="B717" t="str">
            <v>Villalobos Avalos Juan Carlos</v>
          </cell>
          <cell r="C717" t="str">
            <v>PLANTEL 12 ARROYO HONDO</v>
          </cell>
          <cell r="D717" t="str">
            <v>AUXILIAR DE INTENDENCIA</v>
          </cell>
        </row>
        <row r="718">
          <cell r="A718" t="str">
            <v>01303</v>
          </cell>
          <cell r="B718" t="str">
            <v>Martinez Campos Arturo</v>
          </cell>
          <cell r="C718" t="str">
            <v>PLANTEL 14 ZAPOTLANEJO</v>
          </cell>
          <cell r="D718" t="str">
            <v>AUXILIAR DE BIBLIOTECA</v>
          </cell>
        </row>
        <row r="719">
          <cell r="A719" t="str">
            <v>01304</v>
          </cell>
          <cell r="B719" t="str">
            <v>Gonzalez Villanueva Martin</v>
          </cell>
          <cell r="C719" t="str">
            <v>PLANTEL 14 ZAPOTLANEJO</v>
          </cell>
          <cell r="D719" t="str">
            <v>TECNICO</v>
          </cell>
        </row>
        <row r="720">
          <cell r="A720" t="str">
            <v>01314</v>
          </cell>
          <cell r="B720" t="str">
            <v>Galvan Martinez Francisco Antonio</v>
          </cell>
          <cell r="C720" t="str">
            <v>PLANTEL 20 TALPA DE ALLENDE</v>
          </cell>
          <cell r="D720" t="str">
            <v>DIRECTOR DE PLANTEL A</v>
          </cell>
        </row>
        <row r="721">
          <cell r="A721" t="str">
            <v>01318</v>
          </cell>
          <cell r="B721" t="str">
            <v>Barajas Cortes Francisco</v>
          </cell>
          <cell r="C721" t="str">
            <v>PLANTEL 06 PIHUAMO</v>
          </cell>
          <cell r="D721" t="str">
            <v>DIRECTOR DE PLANTEL A</v>
          </cell>
        </row>
        <row r="722">
          <cell r="A722" t="str">
            <v>01319</v>
          </cell>
          <cell r="B722" t="str">
            <v>Ortega Melendez Juan</v>
          </cell>
          <cell r="C722" t="str">
            <v>PLANTEL 09 PORTEZUELO</v>
          </cell>
          <cell r="D722" t="str">
            <v>DIRECTOR DE PLANTEL B</v>
          </cell>
        </row>
        <row r="723">
          <cell r="A723" t="str">
            <v>01321</v>
          </cell>
          <cell r="B723" t="str">
            <v>Chavira Ruano Octavio</v>
          </cell>
          <cell r="C723" t="str">
            <v>PLANTEL 11 GUADALAJARA</v>
          </cell>
          <cell r="D723" t="str">
            <v>DIRECTOR DE PLANTEL B</v>
          </cell>
        </row>
        <row r="724">
          <cell r="A724" t="str">
            <v>01322</v>
          </cell>
          <cell r="B724" t="str">
            <v>Nuño Gomez Bertha Abigail</v>
          </cell>
          <cell r="C724" t="str">
            <v>PLANTEL 13 JALISCO</v>
          </cell>
          <cell r="D724" t="str">
            <v>DIRECTOR DE PLANTEL B</v>
          </cell>
        </row>
        <row r="725">
          <cell r="A725" t="str">
            <v>01324</v>
          </cell>
          <cell r="B725" t="str">
            <v>Naranjo Barajas Maria De Jesus</v>
          </cell>
          <cell r="C725" t="str">
            <v>PLANTEL 16 MESA DE LOS OCOTES</v>
          </cell>
          <cell r="D725" t="str">
            <v>DIRECTOR DE PLANTEL A</v>
          </cell>
        </row>
        <row r="726">
          <cell r="A726" t="str">
            <v>01327</v>
          </cell>
          <cell r="B726" t="str">
            <v>Yañez Bautista Alejandra</v>
          </cell>
          <cell r="C726" t="str">
            <v>PLANTEL 12 ARROYO HONDO</v>
          </cell>
          <cell r="D726" t="str">
            <v>DIRECTOR DE PLANTEL</v>
          </cell>
        </row>
        <row r="727">
          <cell r="A727" t="str">
            <v>01328</v>
          </cell>
          <cell r="B727" t="str">
            <v>Moreno Aguilar Joab</v>
          </cell>
          <cell r="C727" t="str">
            <v>PLANTEL 12 ARROYO HONDO</v>
          </cell>
          <cell r="D727" t="str">
            <v>SUBDIR DE PLANTEL B</v>
          </cell>
        </row>
        <row r="728">
          <cell r="A728" t="str">
            <v>01329</v>
          </cell>
          <cell r="B728" t="str">
            <v>Gonzalez Hurtado Gabriela</v>
          </cell>
          <cell r="C728" t="str">
            <v>PLANTEL 13 JALISCO</v>
          </cell>
          <cell r="D728" t="str">
            <v>SUBDIR DE PLANTEL B</v>
          </cell>
        </row>
        <row r="729">
          <cell r="A729" t="str">
            <v>01333</v>
          </cell>
          <cell r="B729" t="str">
            <v>Velazquez Garcia Neftali</v>
          </cell>
          <cell r="C729" t="str">
            <v>PLANTEL 13 JALISCO</v>
          </cell>
          <cell r="D729" t="str">
            <v>SUBDIR DE PLANTEL B</v>
          </cell>
        </row>
        <row r="730">
          <cell r="A730" t="str">
            <v>01337</v>
          </cell>
          <cell r="B730" t="str">
            <v>Sanchez Valdez Horacio</v>
          </cell>
          <cell r="C730" t="str">
            <v>PLANTEL 08 SAN MARTIN DE LAS FLORES</v>
          </cell>
          <cell r="D730" t="str">
            <v>SUBDIR DE PLANTEL C</v>
          </cell>
        </row>
        <row r="731">
          <cell r="A731" t="str">
            <v>01338</v>
          </cell>
          <cell r="B731" t="str">
            <v>Flores Ruiz Miguel</v>
          </cell>
          <cell r="C731" t="str">
            <v>PLANTEL 10 SAN SEBASTIAN EL GRANDE</v>
          </cell>
          <cell r="D731" t="str">
            <v>SUBDIR DE PLANTEL B</v>
          </cell>
        </row>
        <row r="732">
          <cell r="A732" t="str">
            <v>01339</v>
          </cell>
          <cell r="B732" t="str">
            <v>Cuadras Loubet Victor Paul</v>
          </cell>
          <cell r="C732" t="str">
            <v>PLANTEL 11 GUADALAJARA</v>
          </cell>
          <cell r="D732" t="str">
            <v>SUBDIR DE PLANTEL B</v>
          </cell>
        </row>
        <row r="733">
          <cell r="A733" t="str">
            <v>01340</v>
          </cell>
          <cell r="B733" t="str">
            <v>Ramirez Acevedo Sulaica Yadira</v>
          </cell>
          <cell r="C733" t="str">
            <v>PLANTEL 03 GOMEZ FARIAS</v>
          </cell>
          <cell r="D733" t="str">
            <v>SUBDIR DE PLANTEL B</v>
          </cell>
        </row>
        <row r="734">
          <cell r="A734" t="str">
            <v>01351</v>
          </cell>
          <cell r="B734" t="str">
            <v>Campechano Ascencio Fatima Yalick</v>
          </cell>
          <cell r="C734" t="str">
            <v>PLANTEL 05 NUEVA SANTA MARIA</v>
          </cell>
          <cell r="D734" t="str">
            <v>SUBDIR DE PLANTEL C</v>
          </cell>
        </row>
        <row r="735">
          <cell r="A735" t="str">
            <v>01352</v>
          </cell>
          <cell r="B735" t="str">
            <v>Perez Malfavon Mariana Alejandra</v>
          </cell>
          <cell r="C735" t="str">
            <v>PLANTEL 07 PUERTO VALLARTA</v>
          </cell>
          <cell r="D735" t="str">
            <v>SUBDIR DE PLANTEL C</v>
          </cell>
        </row>
        <row r="736">
          <cell r="A736" t="str">
            <v>01371</v>
          </cell>
          <cell r="B736" t="str">
            <v>Morales Aceves Cesar Alfonso</v>
          </cell>
          <cell r="C736" t="str">
            <v>PLANTEL 05 NUEVA SANTA MARIA</v>
          </cell>
          <cell r="D736" t="str">
            <v>ENCARGADO DE LA DIRECCION</v>
          </cell>
        </row>
        <row r="737">
          <cell r="A737" t="str">
            <v>01372</v>
          </cell>
          <cell r="B737" t="str">
            <v>Vadillo Fernandez Sulette Andrea</v>
          </cell>
          <cell r="C737" t="str">
            <v>PLANTEL 21 SAN MIGUEL CUYUTLAN</v>
          </cell>
          <cell r="D737" t="str">
            <v>ANALISTA TECNICO</v>
          </cell>
        </row>
        <row r="738">
          <cell r="A738" t="str">
            <v>01389</v>
          </cell>
          <cell r="B738" t="str">
            <v>Sanchez Velasco Liliana Dicnora</v>
          </cell>
          <cell r="C738" t="str">
            <v>PLANTEL 16 MESA DE LOS OCOTES</v>
          </cell>
          <cell r="D738" t="str">
            <v>TECNICO ESPECIALIZADO</v>
          </cell>
        </row>
        <row r="739">
          <cell r="A739" t="str">
            <v>01400</v>
          </cell>
          <cell r="B739" t="str">
            <v>Espinosa Gomez Jose Ignacio</v>
          </cell>
          <cell r="C739" t="str">
            <v>PLANTEL 07 PUERTO VALLARTA</v>
          </cell>
          <cell r="D739" t="str">
            <v>TECNICO</v>
          </cell>
        </row>
        <row r="740">
          <cell r="A740" t="str">
            <v>01401</v>
          </cell>
          <cell r="B740" t="str">
            <v>Becerra Castañeda Salvador</v>
          </cell>
          <cell r="C740" t="str">
            <v>PLANTEL 10 SAN SEBASTIAN EL GRANDE</v>
          </cell>
          <cell r="D740" t="str">
            <v>TECNICO</v>
          </cell>
        </row>
        <row r="741">
          <cell r="A741" t="str">
            <v>01402</v>
          </cell>
          <cell r="B741" t="str">
            <v>Salazar Briseño Brenda Alejandra</v>
          </cell>
          <cell r="C741" t="str">
            <v>PLANTEL 11 GUADALAJARA</v>
          </cell>
          <cell r="D741" t="str">
            <v>TECNICO</v>
          </cell>
        </row>
        <row r="742">
          <cell r="A742" t="str">
            <v>01403</v>
          </cell>
          <cell r="B742" t="str">
            <v>Almejo De La Cruz Cecilia</v>
          </cell>
          <cell r="C742" t="str">
            <v>PLANTEL 19 CUAUTLA</v>
          </cell>
          <cell r="D742" t="str">
            <v>AUXILIAR DE INTENDENCIA</v>
          </cell>
        </row>
        <row r="743">
          <cell r="A743" t="str">
            <v>01404</v>
          </cell>
          <cell r="B743" t="str">
            <v>Allende Abad Elvis Francisco</v>
          </cell>
          <cell r="C743" t="str">
            <v>PLANTEL 01 BASILIO VADILLO</v>
          </cell>
          <cell r="D743" t="str">
            <v>ENCARGADO DE ORDEN</v>
          </cell>
        </row>
        <row r="744">
          <cell r="A744" t="str">
            <v>01405</v>
          </cell>
          <cell r="B744" t="str">
            <v>Lopez Hernandez Jose De Jesus Trinidad</v>
          </cell>
          <cell r="C744" t="str">
            <v>PLANTEL 15 SAN GONZALO</v>
          </cell>
          <cell r="D744" t="str">
            <v>TECNICO</v>
          </cell>
        </row>
        <row r="745">
          <cell r="A745" t="str">
            <v>01406</v>
          </cell>
          <cell r="B745" t="str">
            <v>Chavez Gomez Judith Herendira</v>
          </cell>
          <cell r="C745" t="str">
            <v>PLANTEL 03 GOMEZ FARIAS</v>
          </cell>
          <cell r="D745" t="str">
            <v>SRIA SUBDIRECTOR PLANTEL</v>
          </cell>
        </row>
        <row r="746">
          <cell r="A746" t="str">
            <v>01407</v>
          </cell>
          <cell r="B746" t="str">
            <v>Serna Lara Sandra Adriana</v>
          </cell>
          <cell r="C746" t="str">
            <v>PLANTEL 16 MESA DE LOS OCOTES</v>
          </cell>
          <cell r="D746" t="str">
            <v>AUXILIAR DE INTENDENCIA</v>
          </cell>
        </row>
        <row r="747">
          <cell r="A747" t="str">
            <v>01410</v>
          </cell>
          <cell r="B747" t="str">
            <v>Romero Martinez Olga Margarita</v>
          </cell>
          <cell r="C747" t="str">
            <v>PLANTEL 04 TEUCHITLAN</v>
          </cell>
          <cell r="D747" t="str">
            <v>SRIA DE DIRECTOR DE PLANTEL</v>
          </cell>
        </row>
        <row r="748">
          <cell r="A748" t="str">
            <v>01411</v>
          </cell>
          <cell r="B748" t="str">
            <v>Ceballos Hinojosa Noel</v>
          </cell>
          <cell r="C748" t="str">
            <v>PLANTEL 06 PIHUAMO</v>
          </cell>
          <cell r="D748" t="str">
            <v>TECNICO</v>
          </cell>
        </row>
        <row r="749">
          <cell r="A749" t="str">
            <v>01412</v>
          </cell>
          <cell r="B749" t="str">
            <v>Rodriguez Andrade Alma Elizabeth</v>
          </cell>
          <cell r="C749" t="str">
            <v>PLANTEL 07 PUERTO VALLARTA</v>
          </cell>
          <cell r="D749" t="str">
            <v>SRIA SUBDIRECTOR PLANTEL</v>
          </cell>
        </row>
        <row r="750">
          <cell r="A750" t="str">
            <v>01413</v>
          </cell>
          <cell r="B750" t="str">
            <v>Hernandez Ramirez Julio Cesar</v>
          </cell>
          <cell r="C750" t="str">
            <v>PLANTEL 10 SAN SEBASTIAN EL GRANDE</v>
          </cell>
          <cell r="D750" t="str">
            <v>TECNICO</v>
          </cell>
        </row>
        <row r="751">
          <cell r="A751" t="str">
            <v>01415</v>
          </cell>
          <cell r="B751" t="str">
            <v>Loza Alvarez Gabriela Isabel</v>
          </cell>
          <cell r="C751" t="str">
            <v>PLANTEL 14 ZAPOTLANEJO</v>
          </cell>
          <cell r="D751" t="str">
            <v>SRIA DE DIRECTOR DE PLANTEL</v>
          </cell>
        </row>
        <row r="752">
          <cell r="A752" t="str">
            <v>01416</v>
          </cell>
          <cell r="B752" t="str">
            <v>Lozano Sanchez Ana Bertha</v>
          </cell>
          <cell r="C752" t="str">
            <v>PLANTEL 17 SAN ANTONIO DE LOS VAZQUEZ</v>
          </cell>
          <cell r="D752" t="str">
            <v>TECNICO ESPECIALIZADO</v>
          </cell>
        </row>
        <row r="753">
          <cell r="A753" t="str">
            <v>01417</v>
          </cell>
          <cell r="B753" t="str">
            <v>Lugo Morales Victor Eugenio</v>
          </cell>
          <cell r="C753" t="str">
            <v>PLANTEL 16 MESA DE LOS OCOTES</v>
          </cell>
          <cell r="D753" t="str">
            <v>RESP DE LABORATORIO TECNICO</v>
          </cell>
        </row>
        <row r="754">
          <cell r="A754" t="str">
            <v>01421</v>
          </cell>
          <cell r="B754" t="str">
            <v>Gonzalez Galindo Enrique</v>
          </cell>
          <cell r="C754" t="str">
            <v>PLANTEL 21 SAN MIGUEL CUYUTLAN</v>
          </cell>
          <cell r="D754" t="str">
            <v>AUXILIAR DE BIBLIOTECA</v>
          </cell>
        </row>
        <row r="755">
          <cell r="A755" t="str">
            <v>01422</v>
          </cell>
          <cell r="B755" t="str">
            <v>Rios Gonzalez Jose Ruben</v>
          </cell>
          <cell r="C755" t="str">
            <v>PLANTEL 15 SAN GONZALO</v>
          </cell>
          <cell r="D755" t="str">
            <v>SRIA SUBDIRECTOR PLANTEL</v>
          </cell>
        </row>
        <row r="756">
          <cell r="A756" t="str">
            <v>01429</v>
          </cell>
          <cell r="B756" t="str">
            <v>Rodriguez Davila Roberto</v>
          </cell>
          <cell r="C756" t="str">
            <v>PLANTEL 09 PORTEZUELO</v>
          </cell>
          <cell r="D756" t="str">
            <v>AUXILIAR DE INTENDENCIA</v>
          </cell>
        </row>
        <row r="757">
          <cell r="A757" t="str">
            <v>01431</v>
          </cell>
          <cell r="B757" t="str">
            <v>Lomeli Gonzalez Jesus Alejandro</v>
          </cell>
          <cell r="C757" t="str">
            <v>PLANTEL 01 BASILIO VADILLO</v>
          </cell>
          <cell r="D757" t="str">
            <v>AUXILIAR DE BIBLIOTECA</v>
          </cell>
        </row>
        <row r="758">
          <cell r="A758" t="str">
            <v>01433</v>
          </cell>
          <cell r="B758" t="str">
            <v>Ramirez Nuñez Lorena Noemi</v>
          </cell>
          <cell r="C758" t="str">
            <v>PLANTEL 17 SAN ANTONIO DE LOS VAZQUEZ</v>
          </cell>
          <cell r="D758" t="str">
            <v>DIRECTOR DE PLANTEL A</v>
          </cell>
        </row>
        <row r="759">
          <cell r="A759" t="str">
            <v>01442</v>
          </cell>
          <cell r="B759" t="str">
            <v>Arquieta Badillo Lizbeth Veronica</v>
          </cell>
          <cell r="C759" t="str">
            <v>PLANTEL 04 TEUCHITLAN</v>
          </cell>
          <cell r="D759" t="str">
            <v>AUXILIAR DE BIBLIOTECA</v>
          </cell>
        </row>
        <row r="760">
          <cell r="A760" t="str">
            <v>01450</v>
          </cell>
          <cell r="B760" t="str">
            <v>Ruiz Ornelas David Adolfo</v>
          </cell>
          <cell r="C760" t="str">
            <v>PLANTEL 18 ATEMAJAC DE BRIZUELA</v>
          </cell>
          <cell r="D760" t="str">
            <v>TECNICO</v>
          </cell>
        </row>
        <row r="761">
          <cell r="A761" t="str">
            <v>01452</v>
          </cell>
          <cell r="B761" t="str">
            <v>Maldonado Sanchez Ricardo</v>
          </cell>
          <cell r="C761" t="str">
            <v>PLANTEL 10 SAN SEBASTIAN EL GRANDE</v>
          </cell>
          <cell r="D761" t="str">
            <v>AUXILIAR DE INTENDENCIA</v>
          </cell>
        </row>
        <row r="762">
          <cell r="A762" t="str">
            <v>01453</v>
          </cell>
          <cell r="B762" t="str">
            <v>Rojas Ramirez Hector</v>
          </cell>
          <cell r="C762" t="str">
            <v>PLANTEL 11 GUADALAJARA</v>
          </cell>
          <cell r="D762" t="str">
            <v>AUXILIAR DE BIBLIOTECA</v>
          </cell>
        </row>
        <row r="763">
          <cell r="A763" t="str">
            <v>01457</v>
          </cell>
          <cell r="B763" t="str">
            <v>Padilla Madera Berenice</v>
          </cell>
          <cell r="C763" t="str">
            <v>PLANTEL 02 MIRAMAR</v>
          </cell>
          <cell r="D763" t="str">
            <v>AUXILIAR DE INTENDENCIA</v>
          </cell>
        </row>
        <row r="764">
          <cell r="A764" t="str">
            <v>01458</v>
          </cell>
          <cell r="B764" t="str">
            <v>Perez Hernandez Aram Israel</v>
          </cell>
          <cell r="C764" t="str">
            <v>PLANTEL 02 MIRAMAR</v>
          </cell>
          <cell r="D764" t="str">
            <v>VIGILANTE</v>
          </cell>
        </row>
        <row r="765">
          <cell r="A765" t="str">
            <v>01459</v>
          </cell>
          <cell r="B765" t="str">
            <v>Bastida Martinez Dante Daril</v>
          </cell>
          <cell r="C765" t="str">
            <v>PLANTEL 10 SAN SEBASTIAN EL GRANDE</v>
          </cell>
          <cell r="D765" t="str">
            <v>AUXILIAR DE BIBLIOTECA</v>
          </cell>
        </row>
        <row r="766">
          <cell r="A766" t="str">
            <v>01464</v>
          </cell>
          <cell r="B766" t="str">
            <v>Muñoz Trejo Fatima Guadalupe</v>
          </cell>
          <cell r="C766" t="str">
            <v>PLANTEL 12 ARROYO HONDO</v>
          </cell>
          <cell r="D766" t="str">
            <v>BIBLIOTECARIO</v>
          </cell>
        </row>
        <row r="767">
          <cell r="A767" t="str">
            <v>01465</v>
          </cell>
          <cell r="B767" t="str">
            <v>Gonzalez Muñoz Arturo Javier</v>
          </cell>
          <cell r="C767" t="str">
            <v>PLANTEL 05 NUEVA SANTA MARIA</v>
          </cell>
          <cell r="D767" t="str">
            <v>TECNICO</v>
          </cell>
        </row>
        <row r="768">
          <cell r="A768" t="str">
            <v>01466</v>
          </cell>
          <cell r="B768" t="str">
            <v>Farias Uribe Vansi Joel</v>
          </cell>
          <cell r="C768" t="str">
            <v>PLANTEL 11 GUADALAJARA</v>
          </cell>
          <cell r="D768" t="str">
            <v>BIBLIOTECARIO</v>
          </cell>
        </row>
        <row r="769">
          <cell r="A769" t="str">
            <v>01469</v>
          </cell>
          <cell r="B769" t="str">
            <v>Flores Bedoy Victor Hugo</v>
          </cell>
          <cell r="C769" t="str">
            <v>PLANTEL 02 MIRAMAR</v>
          </cell>
          <cell r="D769" t="str">
            <v>TECNICO ESPECIALIZADO</v>
          </cell>
        </row>
        <row r="770">
          <cell r="A770" t="str">
            <v>01470</v>
          </cell>
          <cell r="B770" t="str">
            <v>Lopez Murillo Guillermo</v>
          </cell>
          <cell r="C770" t="str">
            <v>PLANTEL 09 PORTEZUELO</v>
          </cell>
          <cell r="D770" t="str">
            <v>VIGILANTE</v>
          </cell>
        </row>
        <row r="771">
          <cell r="A771" t="str">
            <v>01477</v>
          </cell>
          <cell r="B771" t="str">
            <v>Lopez Gonzalez Aquiles</v>
          </cell>
          <cell r="C771" t="str">
            <v>PLANTEL 14 ZAPOTLANEJO</v>
          </cell>
          <cell r="D771" t="str">
            <v>TECNICO</v>
          </cell>
        </row>
        <row r="772">
          <cell r="A772" t="str">
            <v>01478</v>
          </cell>
          <cell r="B772" t="str">
            <v>Camacho Tabares Javier</v>
          </cell>
          <cell r="C772" t="str">
            <v>PLANTEL 05 NUEVA SANTA MARIA</v>
          </cell>
          <cell r="D772" t="str">
            <v>AUXILIAR DE BIBLIOTECA</v>
          </cell>
        </row>
        <row r="773">
          <cell r="A773" t="str">
            <v>01484</v>
          </cell>
          <cell r="B773" t="str">
            <v>Casillas Santos Luz Maria</v>
          </cell>
          <cell r="C773" t="str">
            <v>PLANTEL 02 MIRAMAR</v>
          </cell>
          <cell r="D773" t="str">
            <v>RESP DE LABORATORIO TECNICO</v>
          </cell>
        </row>
        <row r="774">
          <cell r="A774" t="str">
            <v>01486</v>
          </cell>
          <cell r="B774" t="str">
            <v>Isaac Mejia Sarah Gabriela</v>
          </cell>
          <cell r="C774" t="str">
            <v>PLANTEL 18 ATEMAJAC DE BRIZUELA</v>
          </cell>
          <cell r="D774" t="str">
            <v>TECNICO ESPECIALIZADO</v>
          </cell>
        </row>
        <row r="775">
          <cell r="A775" t="str">
            <v>01487</v>
          </cell>
          <cell r="B775" t="str">
            <v>De Niz Gonzalez Valeria Magdalena</v>
          </cell>
          <cell r="C775" t="str">
            <v>PLANTEL 11 GUADALAJARA</v>
          </cell>
          <cell r="D775" t="str">
            <v>RESP DE LABORATORIO TECNICO</v>
          </cell>
        </row>
        <row r="776">
          <cell r="A776" t="str">
            <v>01491</v>
          </cell>
          <cell r="B776" t="str">
            <v>Cueva Pelayo Genesis Isamar</v>
          </cell>
          <cell r="C776" t="str">
            <v>PLANTEL 16 MESA DE LOS OCOTES</v>
          </cell>
          <cell r="D776" t="str">
            <v>RESP DE LABORATORIO TECNICO</v>
          </cell>
        </row>
        <row r="777">
          <cell r="A777" t="str">
            <v>01493</v>
          </cell>
          <cell r="B777" t="str">
            <v>Garcia Munguia Laura Del Carmen</v>
          </cell>
          <cell r="C777" t="str">
            <v>PLANTEL 01 BASILIO VADILLO</v>
          </cell>
          <cell r="D777" t="str">
            <v>RESP DE LABORATORIO TECNICO</v>
          </cell>
        </row>
        <row r="778">
          <cell r="A778" t="str">
            <v>01494</v>
          </cell>
          <cell r="B778" t="str">
            <v>Figueroa Gomez Juan Pablo</v>
          </cell>
          <cell r="C778" t="str">
            <v>PLANTEL 03 GOMEZ FARIAS</v>
          </cell>
          <cell r="D778" t="str">
            <v>AUXILIAR DE INTENDENCIA</v>
          </cell>
        </row>
        <row r="779">
          <cell r="A779" t="str">
            <v>01495</v>
          </cell>
          <cell r="B779" t="str">
            <v>Ramos Garcia Maria Alejandra</v>
          </cell>
          <cell r="C779" t="str">
            <v>PLANTEL 05 NUEVA SANTA MARIA</v>
          </cell>
          <cell r="D779" t="str">
            <v>ENCARGADO DE ORDEN</v>
          </cell>
        </row>
        <row r="780">
          <cell r="A780" t="str">
            <v>01497</v>
          </cell>
          <cell r="B780" t="str">
            <v>Pulido Juarez Javier Eduardo</v>
          </cell>
          <cell r="C780" t="str">
            <v>PLANTEL 08 SAN MARTIN DE LAS FLORES</v>
          </cell>
          <cell r="D780" t="str">
            <v>AUXILIAR DE INTENDENCIA</v>
          </cell>
        </row>
        <row r="781">
          <cell r="A781" t="str">
            <v>01498</v>
          </cell>
          <cell r="B781" t="str">
            <v>Gomez Flores Angelica</v>
          </cell>
          <cell r="C781" t="str">
            <v>PLANTEL 02 MIRAMAR</v>
          </cell>
          <cell r="D781" t="str">
            <v>BIBLIOTECARIA</v>
          </cell>
        </row>
        <row r="782">
          <cell r="A782" t="str">
            <v>01500</v>
          </cell>
          <cell r="B782" t="str">
            <v>Lopez Gonzalez Alma Alicia</v>
          </cell>
          <cell r="C782" t="str">
            <v>PLANTEL 14 ZAPOTLANEJO</v>
          </cell>
          <cell r="D782" t="str">
            <v>RESP DE LABORATORIO TECNICO</v>
          </cell>
        </row>
        <row r="783">
          <cell r="A783" t="str">
            <v>01501</v>
          </cell>
          <cell r="B783" t="str">
            <v>Garcia Ramirez Fabiola</v>
          </cell>
          <cell r="C783" t="str">
            <v>PLANTEL 13 JALISCO</v>
          </cell>
          <cell r="D783" t="str">
            <v>RESP DE LABORATORIO TECNICO</v>
          </cell>
        </row>
        <row r="784">
          <cell r="A784" t="str">
            <v>01503</v>
          </cell>
          <cell r="B784" t="str">
            <v>Ahumada Hernandez Maria Erendida</v>
          </cell>
          <cell r="C784" t="str">
            <v>PLANTEL 15 SAN GONZALO</v>
          </cell>
          <cell r="D784" t="str">
            <v>TECNICO ESPECIALIZADO</v>
          </cell>
        </row>
        <row r="785">
          <cell r="A785" t="str">
            <v>01504</v>
          </cell>
          <cell r="B785" t="str">
            <v>Ruiz Garcia Sandra Nayeli</v>
          </cell>
          <cell r="C785" t="str">
            <v>PLANTEL 20 TALPA DE ALLENDE</v>
          </cell>
          <cell r="D785" t="str">
            <v>TECNICO ESPECIALIZADO</v>
          </cell>
        </row>
        <row r="786">
          <cell r="A786" t="str">
            <v>01505</v>
          </cell>
          <cell r="B786" t="str">
            <v>Dominguez Garcia Yesica Liliana</v>
          </cell>
          <cell r="C786" t="str">
            <v>PLANTEL 05 NUEVA SANTA MARIA</v>
          </cell>
          <cell r="D786" t="str">
            <v>RESP DE LABORATORIO TECNICO</v>
          </cell>
        </row>
        <row r="787">
          <cell r="A787" t="str">
            <v>01507</v>
          </cell>
          <cell r="B787" t="str">
            <v>Rodriguez Blanco Mario Alberto</v>
          </cell>
          <cell r="C787" t="str">
            <v>PLANTEL 20 TALPA DE ALLENDE</v>
          </cell>
          <cell r="D787" t="str">
            <v>RESP DE LABORATORIO TECNICO</v>
          </cell>
        </row>
        <row r="788">
          <cell r="A788" t="str">
            <v>01508</v>
          </cell>
          <cell r="B788" t="str">
            <v>Sanchez Rodriguez Miriam</v>
          </cell>
          <cell r="C788" t="str">
            <v>PLANTEL 15 SAN GONZALO</v>
          </cell>
          <cell r="D788" t="str">
            <v>RESP DE LABORATORIO TECNICO</v>
          </cell>
        </row>
        <row r="789">
          <cell r="A789" t="str">
            <v>01511</v>
          </cell>
          <cell r="B789" t="str">
            <v>Trapero Y Rivas Jose Conrado</v>
          </cell>
          <cell r="C789" t="str">
            <v>PLANTEL 03 GOMEZ FARIAS</v>
          </cell>
          <cell r="D789" t="str">
            <v>SUBDIR DE PLANTEL B</v>
          </cell>
        </row>
        <row r="790">
          <cell r="A790" t="str">
            <v>01512</v>
          </cell>
          <cell r="B790" t="str">
            <v>Ramirez Estrada Maria De Jesus</v>
          </cell>
          <cell r="C790" t="str">
            <v>PLANTEL 08 SAN MARTIN DE LAS FLORES</v>
          </cell>
          <cell r="D790" t="str">
            <v>TECNICO</v>
          </cell>
        </row>
        <row r="791">
          <cell r="A791" t="str">
            <v>01513</v>
          </cell>
          <cell r="B791" t="str">
            <v>Ramirez Tello Rodriguez Beniel Gerardo</v>
          </cell>
          <cell r="C791" t="str">
            <v>PLANTEL 06 PIHUAMO</v>
          </cell>
          <cell r="D791" t="str">
            <v>RESP DE LABORATORIO TECNICO</v>
          </cell>
        </row>
        <row r="792">
          <cell r="A792" t="str">
            <v>01514</v>
          </cell>
          <cell r="B792" t="str">
            <v>Cortes Montes De Oca Edgar Leopoldo</v>
          </cell>
          <cell r="C792" t="str">
            <v>PLANTEL 05 NUEVA SANTA MARIA</v>
          </cell>
          <cell r="D792" t="str">
            <v>AUXILIAR DE BIBLIOTECA</v>
          </cell>
        </row>
        <row r="793">
          <cell r="A793" t="str">
            <v>01517</v>
          </cell>
          <cell r="B793" t="str">
            <v>Robles Lozano Elba Jackeline</v>
          </cell>
          <cell r="C793" t="str">
            <v>PLANTEL 07 PUERTO VALLARTA</v>
          </cell>
          <cell r="D793" t="str">
            <v>RESP DE LABORATORIO TECNICO</v>
          </cell>
        </row>
        <row r="794">
          <cell r="A794" t="str">
            <v>01518</v>
          </cell>
          <cell r="B794" t="str">
            <v>Garcia Magaña Cristofer Eduardo</v>
          </cell>
          <cell r="C794" t="str">
            <v>PLANTEL 01 BASILIO VADILLO</v>
          </cell>
          <cell r="D794" t="str">
            <v>TAQUIMECANOGRAFO</v>
          </cell>
        </row>
        <row r="795">
          <cell r="A795" t="str">
            <v>01519</v>
          </cell>
          <cell r="B795" t="str">
            <v>Navarro Arana Victor Hugo</v>
          </cell>
          <cell r="C795" t="str">
            <v>PLANTEL 08 SAN MARTIN DE LAS FLORES</v>
          </cell>
          <cell r="D795" t="str">
            <v>TECNICO</v>
          </cell>
        </row>
        <row r="796">
          <cell r="A796" t="str">
            <v>01520</v>
          </cell>
          <cell r="B796" t="str">
            <v>Gonzalez Bautista Ma Refugio</v>
          </cell>
          <cell r="C796" t="str">
            <v>PLANTEL 13 JALISCO</v>
          </cell>
          <cell r="D796" t="str">
            <v>SRIA SUBDIRECTOR PLANTEL</v>
          </cell>
        </row>
        <row r="797">
          <cell r="A797" t="str">
            <v>01521</v>
          </cell>
          <cell r="B797" t="str">
            <v>Ocampo Ortega Jose Armando</v>
          </cell>
          <cell r="C797" t="str">
            <v>PLANTEL 08 SAN MARTIN DE LAS FLORES</v>
          </cell>
          <cell r="D797" t="str">
            <v>BIBLIOTECARIO</v>
          </cell>
        </row>
        <row r="798">
          <cell r="A798" t="str">
            <v>01525</v>
          </cell>
          <cell r="B798" t="str">
            <v>Ilustre Preciado Karen Priscila</v>
          </cell>
          <cell r="C798" t="str">
            <v>PLANTEL 12 ARROYO HONDO</v>
          </cell>
          <cell r="D798" t="str">
            <v>LABORATORISTA</v>
          </cell>
        </row>
        <row r="799">
          <cell r="A799" t="str">
            <v>01527</v>
          </cell>
          <cell r="B799" t="str">
            <v>Gloria Gonzalez Rebeca</v>
          </cell>
          <cell r="C799" t="str">
            <v>PLANTEL 16 MESA DE LOS OCOTES</v>
          </cell>
          <cell r="D799" t="str">
            <v>AUXILIAR DE BIBLIOTECA</v>
          </cell>
        </row>
        <row r="800">
          <cell r="A800" t="str">
            <v>01528</v>
          </cell>
          <cell r="B800" t="str">
            <v>Fonseca Fuentes Ileana Rosana</v>
          </cell>
          <cell r="C800" t="str">
            <v>PLANTEL 10 SAN SEBASTIAN EL GRANDE</v>
          </cell>
          <cell r="D800" t="str">
            <v>BIBLIOTECARIA</v>
          </cell>
        </row>
        <row r="801">
          <cell r="A801" t="str">
            <v>01529</v>
          </cell>
          <cell r="B801" t="str">
            <v>Corona Perez Jose Oswaldo</v>
          </cell>
          <cell r="C801" t="str">
            <v>PLANTEL 16 MESA DE LOS OCOTES</v>
          </cell>
          <cell r="D801" t="str">
            <v>AUXILIAR DE BIBLIOTECA</v>
          </cell>
        </row>
        <row r="802">
          <cell r="A802" t="str">
            <v>01530</v>
          </cell>
          <cell r="B802" t="str">
            <v>Velasco Yerena Jose Juvencio</v>
          </cell>
          <cell r="C802" t="str">
            <v>PLANTEL 07 PUERTO VALLARTA</v>
          </cell>
          <cell r="D802" t="str">
            <v>AUXILIAR DE BIBLIOTECA</v>
          </cell>
        </row>
        <row r="803">
          <cell r="A803" t="str">
            <v>01534</v>
          </cell>
          <cell r="B803" t="str">
            <v>Magallanes Ramirez Dora Yaneth</v>
          </cell>
          <cell r="C803" t="str">
            <v>PLANTEL 18 ATEMAJAC DE BRIZUELA</v>
          </cell>
          <cell r="D803" t="str">
            <v>TECNICO ESPECIALIZADO</v>
          </cell>
        </row>
        <row r="804">
          <cell r="A804" t="str">
            <v>01538</v>
          </cell>
          <cell r="B804" t="str">
            <v>Villa Amezcua Jose Israel</v>
          </cell>
          <cell r="C804" t="str">
            <v>PLANTEL 03 GOMEZ FARIAS</v>
          </cell>
          <cell r="D804" t="str">
            <v>TECNICO</v>
          </cell>
        </row>
        <row r="805">
          <cell r="A805" t="str">
            <v>01539</v>
          </cell>
          <cell r="B805" t="str">
            <v>Zarate Torres Jessica</v>
          </cell>
          <cell r="C805" t="str">
            <v>PLANTEL 05 NUEVA SANTA MARIA</v>
          </cell>
          <cell r="D805" t="str">
            <v>BIBLIOTECARIA</v>
          </cell>
        </row>
        <row r="806">
          <cell r="A806" t="str">
            <v>01540</v>
          </cell>
          <cell r="B806" t="str">
            <v>Vera Montero Edgar Manuel</v>
          </cell>
          <cell r="C806" t="str">
            <v>PLANTEL 09 PORTEZUELO</v>
          </cell>
          <cell r="D806" t="str">
            <v>AUXILIAR DE BIBLIOTECA</v>
          </cell>
        </row>
        <row r="807">
          <cell r="A807" t="str">
            <v>01541</v>
          </cell>
          <cell r="B807" t="str">
            <v>Campa Nicio Liliana Aglae</v>
          </cell>
          <cell r="C807" t="str">
            <v>PLANTEL 18 ATEMAJAC DE BRIZUELA</v>
          </cell>
          <cell r="D807" t="str">
            <v>AUXILIAR DE BIBLIOTECA</v>
          </cell>
        </row>
        <row r="808">
          <cell r="A808" t="str">
            <v>01543</v>
          </cell>
          <cell r="B808" t="str">
            <v>Gonzalez Melo Jose Saul</v>
          </cell>
          <cell r="C808" t="str">
            <v>PLANTEL 02 MIRAMAR</v>
          </cell>
          <cell r="D808" t="str">
            <v>VIGILANTE</v>
          </cell>
        </row>
        <row r="809">
          <cell r="A809" t="str">
            <v>01546</v>
          </cell>
          <cell r="B809" t="str">
            <v>Godinez Escamilla Susana</v>
          </cell>
          <cell r="C809" t="str">
            <v>PLANTEL 19 CUAUTLA</v>
          </cell>
          <cell r="D809" t="str">
            <v>ENCARGADO DE ORDEN</v>
          </cell>
        </row>
        <row r="810">
          <cell r="A810" t="str">
            <v>01547</v>
          </cell>
          <cell r="B810" t="str">
            <v>Banderas Flores Priscilla Fernanda</v>
          </cell>
          <cell r="C810" t="str">
            <v>PLANTEL 07 PUERTO VALLARTA</v>
          </cell>
          <cell r="D810" t="str">
            <v>TAQUIMECANOGRAFA</v>
          </cell>
        </row>
        <row r="811">
          <cell r="A811" t="str">
            <v>01550</v>
          </cell>
          <cell r="B811" t="str">
            <v>Padilla Madera Jose Manuel</v>
          </cell>
          <cell r="C811" t="str">
            <v>PLANTEL 02 MIRAMAR</v>
          </cell>
          <cell r="D811" t="str">
            <v>JEFE DE OFICINA</v>
          </cell>
        </row>
        <row r="812">
          <cell r="A812" t="str">
            <v>01551</v>
          </cell>
          <cell r="B812" t="str">
            <v>Gonzalez Zaragoza Edgar Arturo</v>
          </cell>
          <cell r="C812" t="str">
            <v>PLANTEL 08 SAN MARTIN DE LAS FLORES</v>
          </cell>
          <cell r="D812" t="str">
            <v>TECNICO</v>
          </cell>
        </row>
        <row r="813">
          <cell r="A813" t="str">
            <v>01553</v>
          </cell>
          <cell r="B813" t="str">
            <v>Jaramillo Torres Erika Ivette</v>
          </cell>
          <cell r="C813" t="str">
            <v>PLANTEL 14 ZAPOTLANEJO</v>
          </cell>
          <cell r="D813" t="str">
            <v>AUXILIAR DE BIBLIOTECA</v>
          </cell>
        </row>
        <row r="814">
          <cell r="A814" t="str">
            <v>01556</v>
          </cell>
          <cell r="B814" t="str">
            <v>Pimienta Sandoval Ramon Eduardo</v>
          </cell>
          <cell r="C814" t="str">
            <v>PLANTEL 01 BASILIO VADILLO</v>
          </cell>
          <cell r="D814" t="str">
            <v>DIRECTOR DE PLANTEL</v>
          </cell>
        </row>
        <row r="815">
          <cell r="A815" t="str">
            <v>01557</v>
          </cell>
          <cell r="B815" t="str">
            <v>Flores Lopez Jesus Francisco</v>
          </cell>
          <cell r="C815" t="str">
            <v>PLANTEL 02 MIRAMAR</v>
          </cell>
          <cell r="D815" t="str">
            <v>DIRECTOR DE PLANTEL</v>
          </cell>
        </row>
        <row r="816">
          <cell r="A816" t="str">
            <v>01558</v>
          </cell>
          <cell r="B816" t="str">
            <v>Ramos Ortega Jose Mauricio</v>
          </cell>
          <cell r="C816" t="str">
            <v>PLANTEL 08 SAN MARTIN DE LAS FLORES</v>
          </cell>
          <cell r="D816" t="str">
            <v>DIRECTOR DE PLANTEL</v>
          </cell>
        </row>
        <row r="817">
          <cell r="A817" t="str">
            <v>01559</v>
          </cell>
          <cell r="B817" t="str">
            <v>Hernandez De La Torre Ruth Livier</v>
          </cell>
          <cell r="C817" t="str">
            <v>PLANTEL 15 SAN GONZALO</v>
          </cell>
          <cell r="D817" t="str">
            <v>DIRECTOR DE PLANTEL</v>
          </cell>
        </row>
        <row r="818">
          <cell r="A818" t="str">
            <v>01563</v>
          </cell>
          <cell r="B818" t="str">
            <v>Moreno Bolaños Omar Adrian</v>
          </cell>
          <cell r="C818" t="str">
            <v>PLANTEL 01 BASILIO VADILLO</v>
          </cell>
          <cell r="D818" t="str">
            <v>TECNICO</v>
          </cell>
        </row>
        <row r="819">
          <cell r="A819" t="str">
            <v>01564</v>
          </cell>
          <cell r="B819" t="str">
            <v>Hernandez Gonzalez Edith Esperanza</v>
          </cell>
          <cell r="C819" t="str">
            <v>PLANTEL 01 BASILIO VADILLO</v>
          </cell>
          <cell r="D819" t="str">
            <v>AUXILIAR BIBLIOTECA</v>
          </cell>
        </row>
        <row r="820">
          <cell r="A820" t="str">
            <v>01565</v>
          </cell>
          <cell r="B820" t="str">
            <v>Silva Moya Miriam Guadalupe</v>
          </cell>
          <cell r="C820" t="str">
            <v>PLANTEL 02 MIRAMAR</v>
          </cell>
          <cell r="D820" t="str">
            <v>LABORATORISTA</v>
          </cell>
        </row>
        <row r="821">
          <cell r="A821" t="str">
            <v>01566</v>
          </cell>
          <cell r="B821" t="str">
            <v>Rodriguez Dueñas Carolina</v>
          </cell>
          <cell r="C821" t="str">
            <v>PLANTEL 07 PUERTO VALLARTA</v>
          </cell>
          <cell r="D821" t="str">
            <v>ENCARGADO DE ORDEN</v>
          </cell>
        </row>
        <row r="822">
          <cell r="A822" t="str">
            <v>01567</v>
          </cell>
          <cell r="B822" t="str">
            <v>Rodriguez Ramirez Alejandra Berenice</v>
          </cell>
          <cell r="C822" t="str">
            <v>PLANTEL 09 PORTEZUELO</v>
          </cell>
          <cell r="D822" t="str">
            <v>RESP DE LABORATORIO TECNICO</v>
          </cell>
        </row>
        <row r="823">
          <cell r="A823" t="str">
            <v>01568</v>
          </cell>
          <cell r="B823" t="str">
            <v>Medina Ornelas Monica Alejandra</v>
          </cell>
          <cell r="C823" t="str">
            <v>PLANTEL 10 SAN SEBASTIAN EL GRANDE</v>
          </cell>
          <cell r="D823" t="str">
            <v>BIBLIOTECARIA</v>
          </cell>
        </row>
        <row r="824">
          <cell r="A824" t="str">
            <v>01569</v>
          </cell>
          <cell r="B824" t="str">
            <v>Aparicio Dodero Zamara Daniela</v>
          </cell>
          <cell r="C824" t="str">
            <v>PLANTEL 13 JALISCO</v>
          </cell>
          <cell r="D824" t="str">
            <v>AUXILIAR DE BIBLIOTECA</v>
          </cell>
        </row>
        <row r="825">
          <cell r="A825" t="str">
            <v>01570</v>
          </cell>
          <cell r="B825" t="str">
            <v>Lugo Vazquez Nora Ivon</v>
          </cell>
          <cell r="C825" t="str">
            <v>PLANTEL 14 ZAPOTLANEJO</v>
          </cell>
          <cell r="D825" t="str">
            <v>TAQUIMECANOGRAFO</v>
          </cell>
        </row>
        <row r="826">
          <cell r="A826" t="str">
            <v>01571</v>
          </cell>
          <cell r="B826" t="str">
            <v>Ruvalcaba Martinez Eveling Guadalupe</v>
          </cell>
          <cell r="C826" t="str">
            <v>PLANTEL 15 SAN GONZALO</v>
          </cell>
          <cell r="D826" t="str">
            <v>SRIA SUBDIRECTOR PLANTEL</v>
          </cell>
        </row>
        <row r="827">
          <cell r="A827" t="str">
            <v>01572</v>
          </cell>
          <cell r="B827" t="str">
            <v>Loera Guerrero Miguel Angel</v>
          </cell>
          <cell r="C827" t="str">
            <v>PLANTEL 19 CUAUTLA</v>
          </cell>
          <cell r="D827" t="str">
            <v>TECNICO ESPECIALIZADO</v>
          </cell>
        </row>
        <row r="828">
          <cell r="A828" t="str">
            <v>01574</v>
          </cell>
          <cell r="B828" t="str">
            <v>Talavera Sepulveda Tania</v>
          </cell>
          <cell r="C828" t="str">
            <v>PLANTEL 20 TALPA DE ALLENDE</v>
          </cell>
          <cell r="D828" t="str">
            <v>AUXILIAR DE BIBLIOTECA</v>
          </cell>
        </row>
        <row r="829">
          <cell r="A829" t="str">
            <v>01575</v>
          </cell>
          <cell r="B829" t="str">
            <v>Ruano Valdivia Veronica Elizabeth</v>
          </cell>
          <cell r="C829" t="str">
            <v>PLANTEL 21 SAN MIGUEL CUYUTLAN</v>
          </cell>
          <cell r="D829" t="str">
            <v>AUXILIAR DE INTENDENCIA</v>
          </cell>
        </row>
        <row r="830">
          <cell r="A830" t="str">
            <v>01576</v>
          </cell>
          <cell r="B830" t="str">
            <v>Chavez Arias Janet Imelda</v>
          </cell>
          <cell r="C830" t="str">
            <v>PLANTEL 15 SAN GONZALO</v>
          </cell>
          <cell r="D830" t="str">
            <v>JEFE DE OFICINA</v>
          </cell>
        </row>
        <row r="831">
          <cell r="A831" t="str">
            <v>01577</v>
          </cell>
          <cell r="B831" t="str">
            <v>Garcia Rodriguez Francisco Eduardo</v>
          </cell>
          <cell r="C831" t="str">
            <v>PLANTEL 02 MIRAMAR</v>
          </cell>
          <cell r="D831" t="str">
            <v>AUXILIAR ADMINISTRATIVO</v>
          </cell>
        </row>
        <row r="832">
          <cell r="A832" t="str">
            <v>01578</v>
          </cell>
          <cell r="B832" t="str">
            <v>Gonzalez  Gaitan Juan Jesus</v>
          </cell>
          <cell r="C832" t="str">
            <v>PLANTEL 10 SAN SEBASTIAN EL GRANDE</v>
          </cell>
          <cell r="D832" t="str">
            <v>LABORATORISTA</v>
          </cell>
        </row>
        <row r="833">
          <cell r="A833" t="str">
            <v>01579</v>
          </cell>
          <cell r="B833" t="str">
            <v>Hernandez Valdez Teresita De Jesus</v>
          </cell>
          <cell r="C833" t="str">
            <v>PLANTEL 17 SAN ANTONIO DE LOS VAZQUEZ</v>
          </cell>
          <cell r="D833" t="str">
            <v>TECNICO</v>
          </cell>
        </row>
        <row r="834">
          <cell r="A834" t="str">
            <v>01580</v>
          </cell>
          <cell r="B834" t="str">
            <v>Juarez Martin Del Campo Miguel Andres</v>
          </cell>
          <cell r="C834" t="str">
            <v>PLANTEL 12 ARROYO HONDO</v>
          </cell>
          <cell r="D834" t="str">
            <v>ENCARGADO DE ORDEN</v>
          </cell>
        </row>
        <row r="835">
          <cell r="A835" t="str">
            <v>01581</v>
          </cell>
          <cell r="B835" t="str">
            <v>Romero Garcia Leonardo</v>
          </cell>
          <cell r="C835" t="str">
            <v>PLANTEL 06 PIHUAMO</v>
          </cell>
          <cell r="D835" t="str">
            <v>VIGILANTE</v>
          </cell>
        </row>
        <row r="836">
          <cell r="A836" t="str">
            <v>01582</v>
          </cell>
          <cell r="B836" t="str">
            <v>Valle Leos Jean Carlos</v>
          </cell>
          <cell r="C836" t="str">
            <v>PLANTEL 20 TALPA DE ALLENDE</v>
          </cell>
          <cell r="D836" t="str">
            <v>TECNICO</v>
          </cell>
        </row>
        <row r="837">
          <cell r="A837" t="str">
            <v>01583</v>
          </cell>
          <cell r="B837" t="str">
            <v>Zermeño Carbajal Jose Gabriel</v>
          </cell>
          <cell r="C837" t="str">
            <v>PLANTEL 18 ATEMAJAC DE BRIZUELA</v>
          </cell>
          <cell r="D837" t="str">
            <v>AUXILIAR DE BIBLIOTECA</v>
          </cell>
        </row>
        <row r="838">
          <cell r="A838" t="str">
            <v>01584</v>
          </cell>
          <cell r="B838" t="str">
            <v>Mayorga Lopez Monis Jose Javier</v>
          </cell>
          <cell r="C838" t="str">
            <v>PLANTEL 07 PUERTO VALLARTA</v>
          </cell>
          <cell r="D838" t="str">
            <v>SRIA SUBDIRECTOR PLANTEL</v>
          </cell>
        </row>
        <row r="839">
          <cell r="A839" t="str">
            <v>01589</v>
          </cell>
          <cell r="B839" t="str">
            <v>Ramirez Gonzalez Gabriela Araceli</v>
          </cell>
          <cell r="C839" t="str">
            <v>PLANTEL 09 PORTEZUELO</v>
          </cell>
          <cell r="D839" t="str">
            <v>TECNICO ESPECIALIZADO</v>
          </cell>
        </row>
        <row r="840">
          <cell r="A840" t="str">
            <v>01595</v>
          </cell>
          <cell r="B840" t="str">
            <v>Jimenez Mejia Francisco De Paul</v>
          </cell>
          <cell r="C840" t="str">
            <v>PLANTEL 03 GOMEZ FARIAS</v>
          </cell>
          <cell r="D840" t="str">
            <v>ENCARGADA DE DIRECCION</v>
          </cell>
        </row>
        <row r="841">
          <cell r="A841" t="str">
            <v>01597</v>
          </cell>
          <cell r="B841" t="str">
            <v>Ruiz Aceves Berenice</v>
          </cell>
          <cell r="C841" t="str">
            <v>PLANTEL 04 TEUCHITLAN</v>
          </cell>
          <cell r="D841" t="str">
            <v>ENCARGADA DE DIRECCION</v>
          </cell>
        </row>
        <row r="842">
          <cell r="A842" t="str">
            <v>01598</v>
          </cell>
          <cell r="B842" t="str">
            <v>Leal Leon Leopoldo</v>
          </cell>
          <cell r="C842" t="str">
            <v>PLANTEL 15 SAN GONZALO</v>
          </cell>
          <cell r="D842" t="str">
            <v>SUBDIR DE PLANTEL B</v>
          </cell>
        </row>
        <row r="843">
          <cell r="A843" t="str">
            <v>01599</v>
          </cell>
          <cell r="B843" t="str">
            <v>Ramirez Ruelas Ricardo</v>
          </cell>
          <cell r="C843" t="str">
            <v>PLANTEL 10 SAN SEBASTIAN EL GRANDE</v>
          </cell>
          <cell r="D843" t="str">
            <v>SUBDIR DE PLANTEL B</v>
          </cell>
        </row>
        <row r="844">
          <cell r="A844" t="str">
            <v>01600</v>
          </cell>
          <cell r="B844" t="str">
            <v>Zambrano Munoz Alejandrina</v>
          </cell>
          <cell r="C844" t="str">
            <v>PLANTEL 02 MIRAMAR</v>
          </cell>
          <cell r="D844" t="str">
            <v>SUBDIR DE PLANTEL C</v>
          </cell>
        </row>
        <row r="845">
          <cell r="A845" t="str">
            <v>01602</v>
          </cell>
          <cell r="B845" t="str">
            <v>Flores Ramirez Nancy Paola</v>
          </cell>
          <cell r="C845" t="str">
            <v>PLANTEL 21 SAN MIGUEL CUYUTLAN</v>
          </cell>
          <cell r="D845" t="str">
            <v>DIRECTOR DE PLANTEL C</v>
          </cell>
        </row>
        <row r="846">
          <cell r="A846" t="str">
            <v>01604</v>
          </cell>
          <cell r="B846" t="str">
            <v>Rodriguez Jimenez Victor Hugo</v>
          </cell>
          <cell r="C846" t="str">
            <v/>
          </cell>
          <cell r="D846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">
          <cell r="A1" t="str">
            <v>00083</v>
          </cell>
          <cell r="B1" t="str">
            <v>Gomez Hernandez Saul</v>
          </cell>
          <cell r="C1" t="str">
            <v>Bachillerato Virtual COBAEJ</v>
          </cell>
          <cell r="D1" t="str">
            <v>COORDINADOR DE BVC</v>
          </cell>
        </row>
        <row r="2">
          <cell r="A2" t="str">
            <v>00184</v>
          </cell>
          <cell r="B2" t="str">
            <v>Villalobos Martinez Carlos Joaquin</v>
          </cell>
          <cell r="C2" t="str">
            <v>ADMINISTRACION CENTRAL</v>
          </cell>
          <cell r="D2" t="str">
            <v>TÉCNICO</v>
          </cell>
        </row>
        <row r="3">
          <cell r="A3" t="str">
            <v>00284</v>
          </cell>
          <cell r="B3" t="str">
            <v>Gonzalez Castillo Elizabeth</v>
          </cell>
          <cell r="C3" t="str">
            <v>ADMINISTRACION CENTRAL</v>
          </cell>
          <cell r="D3" t="str">
            <v>ANALISTA TECNICO</v>
          </cell>
        </row>
        <row r="4">
          <cell r="A4" t="str">
            <v>00301</v>
          </cell>
          <cell r="B4" t="str">
            <v>Martinez Garcia Lucila</v>
          </cell>
          <cell r="C4" t="str">
            <v>ADMINISTRACION CENTRAL</v>
          </cell>
          <cell r="D4" t="str">
            <v>ANALISTA TECNICO</v>
          </cell>
        </row>
        <row r="5">
          <cell r="A5" t="str">
            <v>00324</v>
          </cell>
          <cell r="B5" t="str">
            <v>Alcazar Guzman Dolores</v>
          </cell>
          <cell r="C5" t="str">
            <v>PREPA ABIERTA</v>
          </cell>
          <cell r="D5" t="str">
            <v>JEFE DE OFICINA</v>
          </cell>
        </row>
        <row r="6">
          <cell r="A6" t="str">
            <v>00325</v>
          </cell>
          <cell r="B6" t="str">
            <v>Hernandez Cordova Valentin</v>
          </cell>
          <cell r="C6" t="str">
            <v>ADMINISTRACION CENTRAL</v>
          </cell>
          <cell r="D6" t="str">
            <v>ANALISTA TECNICO</v>
          </cell>
        </row>
        <row r="7">
          <cell r="A7" t="str">
            <v>00425</v>
          </cell>
          <cell r="B7" t="str">
            <v>Bazavilvazo Carranza Alma Griselda</v>
          </cell>
          <cell r="C7" t="str">
            <v>ADMINISTRACION CENTRAL</v>
          </cell>
          <cell r="D7" t="str">
            <v>ANALISTA TECNICO</v>
          </cell>
        </row>
        <row r="8">
          <cell r="A8" t="str">
            <v>00429</v>
          </cell>
          <cell r="B8" t="str">
            <v>Farias Flores Ignacio Alfonso</v>
          </cell>
          <cell r="C8" t="str">
            <v>ADMINISTRACION CENTRAL</v>
          </cell>
          <cell r="D8" t="str">
            <v>JEFE DE MATERIA C</v>
          </cell>
        </row>
        <row r="9">
          <cell r="A9" t="str">
            <v>00487</v>
          </cell>
          <cell r="B9" t="str">
            <v>Sandoval Jimenez Jose Alberto</v>
          </cell>
          <cell r="C9" t="str">
            <v>ADMINISTRACION CENTRAL</v>
          </cell>
          <cell r="D9" t="str">
            <v>JEFE DE OFICINA</v>
          </cell>
        </row>
        <row r="10">
          <cell r="A10" t="str">
            <v>00518</v>
          </cell>
          <cell r="B10" t="str">
            <v>Celis Rodriguez Rocio</v>
          </cell>
          <cell r="C10" t="str">
            <v>ADMINISTRACION CENTRAL</v>
          </cell>
          <cell r="D10" t="str">
            <v>SRIA DE DIRECTOR GENERAL</v>
          </cell>
        </row>
        <row r="11">
          <cell r="A11" t="str">
            <v>00545</v>
          </cell>
          <cell r="B11" t="str">
            <v>Sandoval Lujano Jose</v>
          </cell>
          <cell r="C11" t="str">
            <v>ADMINISTRACION CENTRAL</v>
          </cell>
          <cell r="D11" t="str">
            <v>TÉCNICO</v>
          </cell>
        </row>
        <row r="12">
          <cell r="A12" t="str">
            <v>00551</v>
          </cell>
          <cell r="B12" t="str">
            <v>Hernandez Esparza Claudia</v>
          </cell>
          <cell r="C12" t="str">
            <v>ADMINISTRACION CENTRAL</v>
          </cell>
          <cell r="D12" t="str">
            <v>TECNICO ESPECIALIZADO</v>
          </cell>
        </row>
        <row r="13">
          <cell r="A13" t="str">
            <v>00559</v>
          </cell>
          <cell r="B13" t="str">
            <v>Llamas Pacheco Brenda Mariela</v>
          </cell>
          <cell r="C13" t="str">
            <v>PREPA ABIERTA</v>
          </cell>
          <cell r="D13" t="str">
            <v>ANALISTA TECNICO</v>
          </cell>
        </row>
        <row r="14">
          <cell r="A14" t="str">
            <v>00561</v>
          </cell>
          <cell r="B14" t="str">
            <v>Huizar Huizar Alejandro</v>
          </cell>
          <cell r="C14" t="str">
            <v>PREPA ABIERTA</v>
          </cell>
          <cell r="D14" t="str">
            <v>RESPX DE MODULO DE SERVICIO C</v>
          </cell>
        </row>
        <row r="15">
          <cell r="A15" t="str">
            <v>00562</v>
          </cell>
          <cell r="B15" t="str">
            <v>Solis Fijar Ramon</v>
          </cell>
          <cell r="C15" t="str">
            <v>PREPA ABIERTA</v>
          </cell>
          <cell r="D15" t="str">
            <v>RESPX DE MODULO DE SERVICIO A</v>
          </cell>
        </row>
        <row r="16">
          <cell r="A16" t="str">
            <v>00564</v>
          </cell>
          <cell r="B16" t="str">
            <v>Gonzalez Landeros Laura Berenice</v>
          </cell>
          <cell r="C16" t="str">
            <v>PREPA ABIERTA</v>
          </cell>
          <cell r="D16" t="str">
            <v>JEFE DE DEPARTAMENTO</v>
          </cell>
        </row>
        <row r="17">
          <cell r="A17" t="str">
            <v>00570</v>
          </cell>
          <cell r="B17" t="str">
            <v>Cortes Jimenez Raul</v>
          </cell>
          <cell r="C17" t="str">
            <v>PREPA ABIERTA</v>
          </cell>
          <cell r="D17" t="str">
            <v>RESPX DE MODULO DE SERVICIO B</v>
          </cell>
        </row>
        <row r="18">
          <cell r="A18" t="str">
            <v>00572</v>
          </cell>
          <cell r="B18" t="str">
            <v>Bautista Frias Felipe De Jesus</v>
          </cell>
          <cell r="C18" t="str">
            <v>PREPA ABIERTA</v>
          </cell>
          <cell r="D18" t="str">
            <v>RESPX DE MODULO DE SERVICIO C</v>
          </cell>
        </row>
        <row r="19">
          <cell r="A19" t="str">
            <v>00574</v>
          </cell>
          <cell r="B19" t="str">
            <v>X Godinez Gabriela</v>
          </cell>
          <cell r="C19" t="str">
            <v>PREPA ABIERTA</v>
          </cell>
          <cell r="D19" t="str">
            <v>COORDINADOR ESPECIALIZADO</v>
          </cell>
        </row>
        <row r="20">
          <cell r="A20" t="str">
            <v>00577</v>
          </cell>
          <cell r="B20" t="str">
            <v>Garcia Moreno Miguel Angel</v>
          </cell>
          <cell r="C20" t="str">
            <v>PREPA ABIERTA</v>
          </cell>
          <cell r="D20" t="str">
            <v>RESPX DE MODULO DE SERVICIO A</v>
          </cell>
        </row>
        <row r="21">
          <cell r="A21" t="str">
            <v>00610</v>
          </cell>
          <cell r="B21" t="str">
            <v>Gaspar Flores Maria Dolores</v>
          </cell>
          <cell r="C21" t="str">
            <v>PREPA ABIERTA</v>
          </cell>
          <cell r="D21" t="str">
            <v>ANALISTA TECNICO</v>
          </cell>
        </row>
        <row r="22">
          <cell r="A22" t="str">
            <v>00620</v>
          </cell>
          <cell r="B22" t="str">
            <v>X Yepez Jose De Jesus</v>
          </cell>
          <cell r="C22" t="str">
            <v>PREPA ABIERTA</v>
          </cell>
          <cell r="D22" t="str">
            <v>TÉCNICO</v>
          </cell>
        </row>
        <row r="23">
          <cell r="A23" t="str">
            <v>00634</v>
          </cell>
          <cell r="B23" t="str">
            <v>Quintero Perez Salvador</v>
          </cell>
          <cell r="C23" t="str">
            <v>ADMINISTRACION CENTRAL</v>
          </cell>
          <cell r="D23" t="str">
            <v>ANALISTA TECNICO</v>
          </cell>
        </row>
        <row r="24">
          <cell r="A24" t="str">
            <v>00639</v>
          </cell>
          <cell r="B24" t="str">
            <v>Robles Herrera Benjamin</v>
          </cell>
          <cell r="C24" t="str">
            <v>ADMINISTRACION CENTRAL</v>
          </cell>
          <cell r="D24" t="str">
            <v>TECNICO ESPECIALIZADO</v>
          </cell>
        </row>
        <row r="25">
          <cell r="A25" t="str">
            <v>00672</v>
          </cell>
          <cell r="B25" t="str">
            <v>Quintero Perez Monica Olivia</v>
          </cell>
          <cell r="C25" t="str">
            <v>ADMINISTRACION CENTRAL</v>
          </cell>
          <cell r="D25" t="str">
            <v>ANALISTA TECNICO</v>
          </cell>
        </row>
        <row r="26">
          <cell r="A26" t="str">
            <v>00677</v>
          </cell>
          <cell r="B26" t="str">
            <v>Martinez Colesio Ma Del Carmen</v>
          </cell>
          <cell r="C26" t="str">
            <v>ADMINISTRACION CENTRAL</v>
          </cell>
          <cell r="D26" t="str">
            <v>AUXILIAR DE INTENDENCIA</v>
          </cell>
        </row>
        <row r="27">
          <cell r="A27" t="str">
            <v>00705</v>
          </cell>
          <cell r="B27" t="str">
            <v>Arzola Alvarez Israel</v>
          </cell>
          <cell r="C27" t="str">
            <v>ADMINISTRACION CENTRAL</v>
          </cell>
          <cell r="D27" t="str">
            <v>ANALISTA TECNICO</v>
          </cell>
        </row>
        <row r="28">
          <cell r="A28" t="str">
            <v>00709</v>
          </cell>
          <cell r="B28" t="str">
            <v>Orozco Jauregui Mayra Del Carmen</v>
          </cell>
          <cell r="C28" t="str">
            <v>PREPA ABIERTA</v>
          </cell>
          <cell r="D28" t="str">
            <v>RESPX DE MODULO DE SERVICIO A</v>
          </cell>
        </row>
        <row r="29">
          <cell r="A29" t="str">
            <v>00713</v>
          </cell>
          <cell r="B29" t="str">
            <v>Padilla Mercado María De Lourdes</v>
          </cell>
          <cell r="C29" t="str">
            <v>ADMINISTRACION CENTRAL</v>
          </cell>
          <cell r="D29" t="str">
            <v>JEFE DE OFICINA</v>
          </cell>
        </row>
        <row r="30">
          <cell r="A30" t="str">
            <v>00722</v>
          </cell>
          <cell r="B30" t="str">
            <v>Garcia De Alba Lara Veronica</v>
          </cell>
          <cell r="C30" t="str">
            <v>PREPA ABIERTA</v>
          </cell>
          <cell r="D30" t="str">
            <v>JEFE DE OFICINA</v>
          </cell>
        </row>
        <row r="31">
          <cell r="A31" t="str">
            <v>00726</v>
          </cell>
          <cell r="B31" t="str">
            <v>Zamora Fernandez Claudia Nalleli</v>
          </cell>
          <cell r="C31" t="str">
            <v>ADMINISTRACION CENTRAL</v>
          </cell>
          <cell r="D31" t="str">
            <v>SRIA DE DIRECTOR DE AREA</v>
          </cell>
        </row>
        <row r="32">
          <cell r="A32" t="str">
            <v>00732</v>
          </cell>
          <cell r="B32" t="str">
            <v>Hernandez Barajas Guadalupe</v>
          </cell>
          <cell r="C32" t="str">
            <v>ADMINISTRACION CENTRAL</v>
          </cell>
          <cell r="D32" t="str">
            <v>JEFE DE DEPARTAMENTO</v>
          </cell>
        </row>
        <row r="33">
          <cell r="A33" t="str">
            <v>00734</v>
          </cell>
          <cell r="B33" t="str">
            <v>Palacios Dueñas Georgina</v>
          </cell>
          <cell r="C33" t="str">
            <v>PREPA ABIERTA</v>
          </cell>
          <cell r="D33" t="str">
            <v>RESPX DE MODULO DE SERVICIO C</v>
          </cell>
        </row>
        <row r="34">
          <cell r="A34" t="str">
            <v>00736</v>
          </cell>
          <cell r="B34" t="str">
            <v>Lim Sam Cinco Rosa Elena</v>
          </cell>
          <cell r="C34" t="str">
            <v>ADMINISTRACION CENTRAL</v>
          </cell>
          <cell r="D34" t="str">
            <v>SRIA DE DIRECTOR DE AREA</v>
          </cell>
        </row>
        <row r="35">
          <cell r="A35" t="str">
            <v>00741</v>
          </cell>
          <cell r="B35" t="str">
            <v>Salazar Carvajal Maria Eugenia</v>
          </cell>
          <cell r="C35" t="str">
            <v>ADMINISTRACION CENTRAL</v>
          </cell>
          <cell r="D35" t="str">
            <v>TECNICO ESPECIALIZADO</v>
          </cell>
        </row>
        <row r="36">
          <cell r="A36" t="str">
            <v>00756</v>
          </cell>
          <cell r="B36" t="str">
            <v>Camberos Mendivil Andrea Zarahi</v>
          </cell>
          <cell r="C36" t="str">
            <v>ADMINISTRACION CENTRAL</v>
          </cell>
          <cell r="D36" t="str">
            <v>SRIA DE JEFE DE DEPTO</v>
          </cell>
        </row>
        <row r="37">
          <cell r="A37" t="str">
            <v>00764</v>
          </cell>
          <cell r="B37" t="str">
            <v>Paredes Lim Sam Esteban Eduardo</v>
          </cell>
          <cell r="C37" t="str">
            <v>ADMINISTRACION CENTRAL</v>
          </cell>
          <cell r="D37" t="str">
            <v>TECNICO ESPECIALIZADO</v>
          </cell>
        </row>
        <row r="38">
          <cell r="A38" t="str">
            <v>00766</v>
          </cell>
          <cell r="B38" t="str">
            <v>Gonzalez Becerra Alejandra Janeth</v>
          </cell>
          <cell r="C38" t="str">
            <v>ADMINISTRACION CENTRAL</v>
          </cell>
          <cell r="D38" t="str">
            <v>ABOGADO</v>
          </cell>
        </row>
        <row r="39">
          <cell r="A39" t="str">
            <v>00785</v>
          </cell>
          <cell r="B39" t="str">
            <v>Hernandez Sepulveda Myriam</v>
          </cell>
          <cell r="C39" t="str">
            <v>ADMINISTRACION CENTRAL</v>
          </cell>
          <cell r="D39" t="str">
            <v>SRIA DE DIRECTOR DE AREA</v>
          </cell>
        </row>
        <row r="40">
          <cell r="A40" t="str">
            <v>00787</v>
          </cell>
          <cell r="B40" t="str">
            <v>Claro Villaseñor Nora Yazmin</v>
          </cell>
          <cell r="C40" t="str">
            <v>PREPA ABIERTA</v>
          </cell>
          <cell r="D40" t="str">
            <v>RESPX DE MODULO DE SERVICIO A</v>
          </cell>
        </row>
        <row r="41">
          <cell r="A41" t="str">
            <v>00792</v>
          </cell>
          <cell r="B41" t="str">
            <v>Meza Sahagun Laura Del Carmen</v>
          </cell>
          <cell r="C41" t="str">
            <v>ADMINISTRACION CENTRAL</v>
          </cell>
          <cell r="D41" t="str">
            <v>ANALISTA TECNICO</v>
          </cell>
        </row>
        <row r="42">
          <cell r="A42" t="str">
            <v>00793</v>
          </cell>
          <cell r="B42" t="str">
            <v>Vicente Perez Ismael</v>
          </cell>
          <cell r="C42" t="str">
            <v>ADMINISTRACION CENTRAL</v>
          </cell>
          <cell r="D42" t="str">
            <v>ANALISTA TECNICO</v>
          </cell>
        </row>
        <row r="43">
          <cell r="A43" t="str">
            <v>00804</v>
          </cell>
          <cell r="B43" t="str">
            <v>Lopez Ochoa Jose Guadalupe</v>
          </cell>
          <cell r="C43" t="str">
            <v>ADMINISTRACION CENTRAL</v>
          </cell>
          <cell r="D43" t="str">
            <v>SUB DIRECTOR DE AREA</v>
          </cell>
        </row>
        <row r="44">
          <cell r="A44" t="str">
            <v>00807</v>
          </cell>
          <cell r="B44" t="str">
            <v>Mora Pantoja Ana Georgina</v>
          </cell>
          <cell r="C44" t="str">
            <v>PREPA ABIERTA</v>
          </cell>
          <cell r="D44" t="str">
            <v>ANALISTA TECNICO</v>
          </cell>
        </row>
        <row r="45">
          <cell r="A45" t="str">
            <v>00809</v>
          </cell>
          <cell r="B45" t="str">
            <v>Barajas Hernandez Alexandra</v>
          </cell>
          <cell r="C45" t="str">
            <v>ADMINISTRACION CENTRAL</v>
          </cell>
          <cell r="D45" t="str">
            <v>ABOGADO</v>
          </cell>
        </row>
        <row r="46">
          <cell r="A46" t="str">
            <v>00811</v>
          </cell>
          <cell r="B46" t="str">
            <v>Valdes Gonzalez Danira Guadalupe</v>
          </cell>
          <cell r="C46" t="str">
            <v>ADMINISTRACION CENTRAL</v>
          </cell>
          <cell r="D46" t="str">
            <v>AUXILIAR DE INTENDENCIA</v>
          </cell>
        </row>
        <row r="47">
          <cell r="A47" t="str">
            <v>00827</v>
          </cell>
          <cell r="B47" t="str">
            <v>Gomez Chavez Rosa Eugenia Tomasa</v>
          </cell>
          <cell r="C47" t="str">
            <v>ADMINISTRACION CENTRAL</v>
          </cell>
          <cell r="D47" t="str">
            <v>SRIA DE JEFE DE DEPTO</v>
          </cell>
        </row>
        <row r="48">
          <cell r="A48" t="str">
            <v>00850</v>
          </cell>
          <cell r="B48" t="str">
            <v>Silva Castellanos Jose De Jesus</v>
          </cell>
          <cell r="C48" t="str">
            <v>PREPA ABIERTA</v>
          </cell>
          <cell r="D48" t="str">
            <v>RESPX DE MODULO DE SERVICIO A</v>
          </cell>
        </row>
        <row r="49">
          <cell r="A49" t="str">
            <v>00853</v>
          </cell>
          <cell r="B49" t="str">
            <v>Nuñez Guzman Laura Monica</v>
          </cell>
          <cell r="C49" t="str">
            <v>ADMINISTRACION CENTRAL</v>
          </cell>
          <cell r="D49" t="str">
            <v>ANALISTA TECNICO</v>
          </cell>
        </row>
        <row r="50">
          <cell r="A50" t="str">
            <v>00854</v>
          </cell>
          <cell r="B50" t="str">
            <v>Gonzalez Hidalgo Carlos Rafael</v>
          </cell>
          <cell r="C50" t="str">
            <v>ADMINISTRACION CENTRAL</v>
          </cell>
          <cell r="D50" t="str">
            <v>ENCARGADO DE ORDEN</v>
          </cell>
        </row>
        <row r="51">
          <cell r="A51" t="str">
            <v>00857</v>
          </cell>
          <cell r="B51" t="str">
            <v>Gonzalez Nuñez Carlos Alberto</v>
          </cell>
          <cell r="C51" t="str">
            <v>ADMINISTRACION CENTRAL</v>
          </cell>
          <cell r="D51" t="str">
            <v>JEFE DE OFICINA</v>
          </cell>
        </row>
        <row r="52">
          <cell r="A52" t="str">
            <v>00883</v>
          </cell>
          <cell r="B52" t="str">
            <v>Hernandez Gomez Lorena</v>
          </cell>
          <cell r="C52" t="str">
            <v>PREPA ABIERTA</v>
          </cell>
          <cell r="D52" t="str">
            <v>RESPX DE MODULO DE SERVICIO B</v>
          </cell>
        </row>
        <row r="53">
          <cell r="A53" t="str">
            <v>00940</v>
          </cell>
          <cell r="B53" t="str">
            <v>Rodriguez Lopez Clara Gabriela</v>
          </cell>
          <cell r="C53" t="str">
            <v>ADMINISTRACION CENTRAL</v>
          </cell>
          <cell r="D53" t="str">
            <v>AUXILIAR ADMINISTRATIVO</v>
          </cell>
        </row>
        <row r="54">
          <cell r="A54" t="str">
            <v>00969</v>
          </cell>
          <cell r="B54" t="str">
            <v>Orta Padilla Alejandro</v>
          </cell>
          <cell r="C54" t="str">
            <v>PREPA ABIERTA</v>
          </cell>
          <cell r="D54" t="str">
            <v>JEFE DE OFICINA</v>
          </cell>
        </row>
        <row r="55">
          <cell r="A55" t="str">
            <v>00977</v>
          </cell>
          <cell r="B55" t="str">
            <v>Garcia Velazquez Anabelle</v>
          </cell>
          <cell r="C55" t="str">
            <v>PREPA ABIERTA</v>
          </cell>
          <cell r="D55" t="str">
            <v>ANALISTA TECNICO</v>
          </cell>
        </row>
        <row r="56">
          <cell r="A56" t="str">
            <v>00978</v>
          </cell>
          <cell r="B56" t="str">
            <v>De La Cruz Ponce Osvaldo</v>
          </cell>
          <cell r="C56" t="str">
            <v>PREPA ABIERTA</v>
          </cell>
          <cell r="D56" t="str">
            <v>RESPX DE MODULO DE SERVICIO A</v>
          </cell>
        </row>
        <row r="57">
          <cell r="A57" t="str">
            <v>00996</v>
          </cell>
          <cell r="B57" t="str">
            <v>Alatorre Robles Sergio</v>
          </cell>
          <cell r="C57" t="str">
            <v>ADMINISTRACION CENTRAL</v>
          </cell>
          <cell r="D57" t="str">
            <v>SRIA DE DIRECTOR GENERAL</v>
          </cell>
        </row>
        <row r="58">
          <cell r="A58" t="str">
            <v>01000</v>
          </cell>
          <cell r="B58" t="str">
            <v>Ramirez Arriaga Claudia Raquel Maribel</v>
          </cell>
          <cell r="C58" t="str">
            <v>ADMINISTRACION CENTRAL</v>
          </cell>
          <cell r="D58" t="str">
            <v>ENCARGADO DE JEFATURA DE MATERIA</v>
          </cell>
        </row>
        <row r="59">
          <cell r="A59" t="str">
            <v>01005</v>
          </cell>
          <cell r="B59" t="str">
            <v>Narvaez Reyes Maria Ruth</v>
          </cell>
          <cell r="C59" t="str">
            <v>ADMINISTRACION CENTRAL</v>
          </cell>
          <cell r="D59" t="str">
            <v>SRIA DE JEFE DE DEPTO</v>
          </cell>
        </row>
        <row r="60">
          <cell r="A60" t="str">
            <v>01014</v>
          </cell>
          <cell r="B60" t="str">
            <v>Lomeli Zuñiga Celina</v>
          </cell>
          <cell r="C60" t="str">
            <v>PREPA ABIERTA</v>
          </cell>
          <cell r="D60" t="str">
            <v>ANALISTA TECNICO</v>
          </cell>
        </row>
        <row r="61">
          <cell r="A61" t="str">
            <v>01015</v>
          </cell>
          <cell r="B61" t="str">
            <v>De Leon Contreras Alday</v>
          </cell>
          <cell r="C61" t="str">
            <v>PREPA ABIERTA</v>
          </cell>
          <cell r="D61" t="str">
            <v>ANALISTA TECNICO</v>
          </cell>
        </row>
        <row r="62">
          <cell r="A62" t="str">
            <v>01021</v>
          </cell>
          <cell r="B62" t="str">
            <v>Ruiz Madrigal Abraham</v>
          </cell>
          <cell r="C62" t="str">
            <v>ADMINISTRACION CENTRAL</v>
          </cell>
          <cell r="D62" t="str">
            <v>TÉCNICO</v>
          </cell>
        </row>
        <row r="63">
          <cell r="A63" t="str">
            <v>01022</v>
          </cell>
          <cell r="B63" t="str">
            <v>Gomez Padilla Martha Maricela</v>
          </cell>
          <cell r="C63" t="str">
            <v>ADMINISTRACION CENTRAL</v>
          </cell>
          <cell r="D63" t="str">
            <v>ENCARGADO DE ORDEN</v>
          </cell>
        </row>
        <row r="64">
          <cell r="A64" t="str">
            <v>01025</v>
          </cell>
          <cell r="B64" t="str">
            <v>Fierros Flores Miguel Angel</v>
          </cell>
          <cell r="C64" t="str">
            <v>ADMINISTRACION CENTRAL</v>
          </cell>
          <cell r="D64" t="str">
            <v>ANALISTA TECNICO</v>
          </cell>
        </row>
        <row r="65">
          <cell r="A65" t="str">
            <v>01039</v>
          </cell>
          <cell r="B65" t="str">
            <v>Lamela Baturoni Marisel Anayasi</v>
          </cell>
          <cell r="C65" t="str">
            <v>ADMINISTRACION CENTRAL</v>
          </cell>
          <cell r="D65" t="str">
            <v>TECNICO ESPECIALIZADO</v>
          </cell>
        </row>
        <row r="66">
          <cell r="A66" t="str">
            <v>01064</v>
          </cell>
          <cell r="B66" t="str">
            <v>Agredano Gutierrez Diana Margarita</v>
          </cell>
          <cell r="C66" t="str">
            <v>PREPA ABIERTA</v>
          </cell>
          <cell r="D66" t="str">
            <v>RESPX DE MODULO DE SERVICIO B</v>
          </cell>
        </row>
        <row r="67">
          <cell r="A67" t="str">
            <v>01074</v>
          </cell>
          <cell r="B67" t="str">
            <v>Zamora Fernandez Carla Anahi</v>
          </cell>
          <cell r="C67" t="str">
            <v>ADMINISTRACION CENTRAL</v>
          </cell>
          <cell r="D67" t="str">
            <v>TAQUIMECANOGRAFA</v>
          </cell>
        </row>
        <row r="68">
          <cell r="A68" t="str">
            <v>01080</v>
          </cell>
          <cell r="B68" t="str">
            <v>Plascencia Marin Norma Judith</v>
          </cell>
          <cell r="C68" t="str">
            <v>ADMINISTRACION CENTRAL</v>
          </cell>
          <cell r="D68" t="str">
            <v>TÉCNICO</v>
          </cell>
        </row>
        <row r="69">
          <cell r="A69" t="str">
            <v>01092</v>
          </cell>
          <cell r="B69" t="str">
            <v>Valdivia Olivares Victor David</v>
          </cell>
          <cell r="C69" t="str">
            <v>PREPA ABIERTA</v>
          </cell>
          <cell r="D69" t="str">
            <v>ANALISTA TECNICO</v>
          </cell>
        </row>
        <row r="70">
          <cell r="A70" t="str">
            <v>01128</v>
          </cell>
          <cell r="B70" t="str">
            <v>Preciado Ramirez Victor Manuel</v>
          </cell>
          <cell r="C70" t="str">
            <v>ADMINISTRACION CENTRAL</v>
          </cell>
          <cell r="D70" t="str">
            <v>JEFE DE MATERIA C</v>
          </cell>
        </row>
        <row r="71">
          <cell r="A71" t="str">
            <v>01139</v>
          </cell>
          <cell r="B71" t="str">
            <v>Romo De La Torre Manuel</v>
          </cell>
          <cell r="C71" t="str">
            <v>PREPA ABIERTA</v>
          </cell>
          <cell r="D71" t="str">
            <v>ANALISTA TECNICO</v>
          </cell>
        </row>
        <row r="72">
          <cell r="A72" t="str">
            <v>01142</v>
          </cell>
          <cell r="B72" t="str">
            <v>Jimenez Zenteno Carmen Silvia</v>
          </cell>
          <cell r="C72" t="str">
            <v>ADMINISTRACION CENTRAL</v>
          </cell>
          <cell r="D72" t="str">
            <v>SRIA DE JEFE DE DEPTO</v>
          </cell>
        </row>
        <row r="73">
          <cell r="A73" t="str">
            <v>01176</v>
          </cell>
          <cell r="B73" t="str">
            <v>Cortes Alcaraz Ana Maria</v>
          </cell>
          <cell r="C73" t="str">
            <v>ADMINISTRACION CENTRAL</v>
          </cell>
          <cell r="D73" t="str">
            <v>AUXILIAR DE INTENDENCIA</v>
          </cell>
        </row>
        <row r="74">
          <cell r="A74" t="str">
            <v>01237</v>
          </cell>
          <cell r="B74" t="str">
            <v>Serrano Flores Luis Enrique</v>
          </cell>
          <cell r="C74" t="str">
            <v>PREPA ABIERTA</v>
          </cell>
          <cell r="D74" t="str">
            <v>ANALISTA TECNICO</v>
          </cell>
        </row>
        <row r="75">
          <cell r="A75" t="str">
            <v>01238</v>
          </cell>
          <cell r="B75" t="str">
            <v>Nuñez Rodriguez Luis Antonio</v>
          </cell>
          <cell r="C75" t="str">
            <v>ADMINISTRACION CENTRAL</v>
          </cell>
          <cell r="D75" t="str">
            <v>CHOFER</v>
          </cell>
        </row>
        <row r="76">
          <cell r="A76" t="str">
            <v>01246</v>
          </cell>
          <cell r="B76" t="str">
            <v>Camacho Quevedo Emma Angelica</v>
          </cell>
          <cell r="C76" t="str">
            <v>ADMINISTRACION CENTRAL</v>
          </cell>
          <cell r="D76" t="str">
            <v>SRIA DE JEFE DE DEPTO</v>
          </cell>
        </row>
        <row r="77">
          <cell r="A77" t="str">
            <v>01257</v>
          </cell>
          <cell r="B77" t="str">
            <v>Reyes Ramos Hector Miguel</v>
          </cell>
          <cell r="C77" t="str">
            <v>Bachillerato Virtual COBAEJ</v>
          </cell>
          <cell r="D77" t="str">
            <v>ANALISTA TECNICO</v>
          </cell>
        </row>
        <row r="78">
          <cell r="A78" t="str">
            <v>01264</v>
          </cell>
          <cell r="B78" t="str">
            <v>Martin Del Campo Ledezma Cecilia Magdalena</v>
          </cell>
          <cell r="C78" t="str">
            <v>PREPA ABIERTA</v>
          </cell>
          <cell r="D78" t="str">
            <v>SECRETARIA DE DIRECTOR DE AREA SPA</v>
          </cell>
        </row>
        <row r="79">
          <cell r="A79" t="str">
            <v>01268</v>
          </cell>
          <cell r="B79" t="str">
            <v>Quezada Quezada Jose David</v>
          </cell>
          <cell r="C79" t="str">
            <v>PREPA ABIERTA</v>
          </cell>
          <cell r="D79" t="str">
            <v>ANALISTA TECNICO</v>
          </cell>
        </row>
        <row r="80">
          <cell r="A80" t="str">
            <v>01283</v>
          </cell>
          <cell r="B80" t="str">
            <v>Martinez Melendez Susana</v>
          </cell>
          <cell r="C80" t="str">
            <v>Bachillerato Intensivo Semiescolarizado</v>
          </cell>
          <cell r="D80" t="str">
            <v>AUXILIAR ADMINISTRATIVO</v>
          </cell>
        </row>
        <row r="81">
          <cell r="A81" t="str">
            <v>01326</v>
          </cell>
          <cell r="B81" t="str">
            <v>Perez Arana Jose De Jesus</v>
          </cell>
          <cell r="C81" t="str">
            <v>Bachillerato Intensivo Semiescolarizado</v>
          </cell>
          <cell r="D81" t="str">
            <v>COORDINADOR DEL BIS</v>
          </cell>
        </row>
        <row r="82">
          <cell r="A82" t="str">
            <v>01346</v>
          </cell>
          <cell r="B82" t="str">
            <v>Apolinar Rodriguez Giselle Livier</v>
          </cell>
          <cell r="C82" t="str">
            <v>ADMINISTRACION CENTRAL</v>
          </cell>
          <cell r="D82" t="str">
            <v>DIRECTOR DE AREA</v>
          </cell>
        </row>
        <row r="83">
          <cell r="A83" t="str">
            <v>01348</v>
          </cell>
          <cell r="B83" t="str">
            <v>Pérez Gutierrez Pablo</v>
          </cell>
          <cell r="C83" t="str">
            <v>ADMINISTRACION CENTRAL</v>
          </cell>
          <cell r="D83" t="str">
            <v>COORDINADOR DE ZONA III</v>
          </cell>
        </row>
        <row r="84">
          <cell r="A84" t="str">
            <v>01349</v>
          </cell>
          <cell r="B84" t="str">
            <v>Manzano Canales Alfredo</v>
          </cell>
          <cell r="C84" t="str">
            <v>ADMINISTRACION CENTRAL</v>
          </cell>
          <cell r="D84" t="str">
            <v>JEFE DE DEPARTAMENTO</v>
          </cell>
        </row>
        <row r="85">
          <cell r="A85" t="str">
            <v>01353</v>
          </cell>
          <cell r="B85" t="str">
            <v>Peña Hertz Palomares Mildred Gissela</v>
          </cell>
          <cell r="C85" t="str">
            <v>PREPA ABIERTA</v>
          </cell>
          <cell r="D85" t="str">
            <v>JEFE DE ENLACE</v>
          </cell>
        </row>
        <row r="86">
          <cell r="A86" t="str">
            <v>01362</v>
          </cell>
          <cell r="B86" t="str">
            <v>Medina Vigil Javier Alfonso</v>
          </cell>
          <cell r="C86" t="str">
            <v>Bachillerato Intensivo Semiescolarizado</v>
          </cell>
          <cell r="D86" t="str">
            <v>AUXILIAR ACADEMICO</v>
          </cell>
        </row>
        <row r="87">
          <cell r="A87" t="str">
            <v>01363</v>
          </cell>
          <cell r="B87" t="str">
            <v>Gonzalez Huerta Jesus Alesio</v>
          </cell>
          <cell r="C87" t="str">
            <v>ADMINISTRACION CENTRAL</v>
          </cell>
          <cell r="D87" t="str">
            <v>COORDINADOR DE ZONA I</v>
          </cell>
        </row>
        <row r="88">
          <cell r="A88" t="str">
            <v>01364</v>
          </cell>
          <cell r="B88" t="str">
            <v>Briseño Cortes Jose Monico</v>
          </cell>
          <cell r="C88" t="str">
            <v>ADMINISTRACION CENTRAL</v>
          </cell>
          <cell r="D88" t="str">
            <v>JEFE DE DEPARTAMENTO</v>
          </cell>
        </row>
        <row r="89">
          <cell r="A89" t="str">
            <v>01365</v>
          </cell>
          <cell r="B89" t="str">
            <v>Contreras Valle Maria Fernanda</v>
          </cell>
          <cell r="C89" t="str">
            <v>ADMINISTRACION CENTRAL</v>
          </cell>
          <cell r="D89" t="str">
            <v>JEFE DE MATERIA C</v>
          </cell>
        </row>
        <row r="90">
          <cell r="A90" t="str">
            <v>01370</v>
          </cell>
          <cell r="B90" t="str">
            <v>Gonzalez Noriega Milagros Guadalupe</v>
          </cell>
          <cell r="C90" t="str">
            <v>ADMINISTRACION CENTRAL</v>
          </cell>
          <cell r="D90" t="str">
            <v>JEFE DE MATERIA C</v>
          </cell>
        </row>
        <row r="91">
          <cell r="A91" t="str">
            <v>01382</v>
          </cell>
          <cell r="B91" t="str">
            <v>De La Torre Rivas Francisco</v>
          </cell>
          <cell r="C91" t="str">
            <v>ADMINISTRACION CENTRAL</v>
          </cell>
          <cell r="D91" t="str">
            <v>JEFE DE DEPARTAMENTO</v>
          </cell>
        </row>
        <row r="92">
          <cell r="A92" t="str">
            <v>01383</v>
          </cell>
          <cell r="B92" t="str">
            <v>Rivera Martinez Lucila</v>
          </cell>
          <cell r="C92" t="str">
            <v>ADMINISTRACION CENTRAL</v>
          </cell>
          <cell r="D92" t="str">
            <v>DIRECTOR DE AREA</v>
          </cell>
        </row>
        <row r="93">
          <cell r="A93" t="str">
            <v>01385</v>
          </cell>
          <cell r="B93" t="str">
            <v>Gutierrez Velos Jorge Alberto</v>
          </cell>
          <cell r="C93" t="str">
            <v>PREPA ABIERTA</v>
          </cell>
          <cell r="D93" t="str">
            <v>JEFE DE DEPARTAMENTO</v>
          </cell>
        </row>
        <row r="94">
          <cell r="A94" t="str">
            <v>01391</v>
          </cell>
          <cell r="B94" t="str">
            <v>Rivas Hernandez Magdalena Sehyla Orieta</v>
          </cell>
          <cell r="C94" t="str">
            <v>ADMINISTRACION CENTRAL</v>
          </cell>
          <cell r="D94" t="str">
            <v>JEFE DE DEPARTAMENTO</v>
          </cell>
        </row>
        <row r="95">
          <cell r="A95" t="str">
            <v>01393</v>
          </cell>
          <cell r="B95" t="str">
            <v>Figueroa Gomez Maria Esther</v>
          </cell>
          <cell r="C95" t="str">
            <v>ADMINISTRACION CENTRAL</v>
          </cell>
          <cell r="D95" t="str">
            <v>JEFE DE DEPARTAMENTO</v>
          </cell>
        </row>
        <row r="96">
          <cell r="A96" t="str">
            <v>01396</v>
          </cell>
          <cell r="B96" t="str">
            <v>Casas Hernandez Rogelio</v>
          </cell>
          <cell r="C96" t="str">
            <v>ADMINISTRACION CENTRAL</v>
          </cell>
          <cell r="D96" t="str">
            <v>JEFE DE DEPARTAMENTO</v>
          </cell>
        </row>
        <row r="97">
          <cell r="A97" t="str">
            <v>01414</v>
          </cell>
          <cell r="B97" t="str">
            <v>De Luna Navarro Osvaldo Fabian</v>
          </cell>
          <cell r="C97" t="str">
            <v>ADMINISTRACION CENTRAL</v>
          </cell>
          <cell r="D97" t="str">
            <v>TÉCNICO</v>
          </cell>
        </row>
        <row r="98">
          <cell r="A98" t="str">
            <v>01440</v>
          </cell>
          <cell r="B98" t="str">
            <v>Regin Benitez Jesus</v>
          </cell>
          <cell r="C98" t="str">
            <v>ADMINISTRACION CENTRAL</v>
          </cell>
          <cell r="D98" t="str">
            <v>COORDINADOR DE TELEBACHILLERATO</v>
          </cell>
        </row>
        <row r="99">
          <cell r="A99" t="str">
            <v>01441</v>
          </cell>
          <cell r="B99" t="str">
            <v>Alatorre Rojo Elba Patricia</v>
          </cell>
          <cell r="C99" t="str">
            <v>PREPA ABIERTA</v>
          </cell>
          <cell r="D99" t="str">
            <v>COORDINADORA DEL SPABEA</v>
          </cell>
        </row>
        <row r="100">
          <cell r="A100" t="str">
            <v>01480</v>
          </cell>
          <cell r="B100" t="str">
            <v>Silva Maciel Maggali</v>
          </cell>
          <cell r="C100" t="str">
            <v>ADMINISTRACION CENTRAL</v>
          </cell>
          <cell r="D100" t="str">
            <v>ENCARGADO DE JEFATURA DE MATERIA</v>
          </cell>
        </row>
        <row r="101">
          <cell r="A101" t="str">
            <v>01483</v>
          </cell>
          <cell r="B101" t="str">
            <v>Cosío Gaona Idolina</v>
          </cell>
          <cell r="C101" t="str">
            <v>ADMINISTRACION CENTRAL</v>
          </cell>
          <cell r="D101" t="str">
            <v>DIRECTOR GENERAL</v>
          </cell>
        </row>
        <row r="102">
          <cell r="A102" t="str">
            <v>01485</v>
          </cell>
          <cell r="B102" t="str">
            <v>Gallegos Zepeda Rafael</v>
          </cell>
          <cell r="C102" t="str">
            <v>ADMINISTRACION CENTRAL</v>
          </cell>
          <cell r="D102" t="str">
            <v>JEFE DE DEPARTAMENTO</v>
          </cell>
        </row>
        <row r="103">
          <cell r="A103" t="str">
            <v>01488</v>
          </cell>
          <cell r="B103" t="str">
            <v>Gutierrez Villa Ma De Jesus</v>
          </cell>
          <cell r="C103" t="str">
            <v>ADMINISTRACION CENTRAL</v>
          </cell>
          <cell r="D103" t="str">
            <v>JEFE DE DEPARTAMENTO</v>
          </cell>
        </row>
        <row r="104">
          <cell r="A104" t="str">
            <v>01506</v>
          </cell>
          <cell r="B104" t="str">
            <v>Lopez Torres Miguel Angel</v>
          </cell>
          <cell r="C104" t="str">
            <v>ADMINISTRACION CENTRAL</v>
          </cell>
          <cell r="D104" t="str">
            <v>JEFE DE DEPARTAMENTO</v>
          </cell>
        </row>
        <row r="105">
          <cell r="A105" t="str">
            <v>01510</v>
          </cell>
          <cell r="B105" t="str">
            <v>Villanueva Plazola Aida Elizabeth</v>
          </cell>
          <cell r="C105" t="str">
            <v>ADMINISTRACION CENTRAL</v>
          </cell>
          <cell r="D105" t="str">
            <v>JEFE DE DEPARTAMENTO</v>
          </cell>
        </row>
        <row r="106">
          <cell r="A106" t="str">
            <v>01515</v>
          </cell>
          <cell r="B106" t="str">
            <v>Méndez Mier Germán Arturo</v>
          </cell>
          <cell r="C106" t="str">
            <v>ADMINISTRACION CENTRAL</v>
          </cell>
          <cell r="D106" t="str">
            <v>DIRECTOR DE SERVICIOS EDUCATIVOS</v>
          </cell>
        </row>
        <row r="107">
          <cell r="A107" t="str">
            <v>01523</v>
          </cell>
          <cell r="B107" t="str">
            <v>Hernandez Gonzalez David</v>
          </cell>
          <cell r="C107" t="str">
            <v>ADMINISTRACION CENTRAL</v>
          </cell>
          <cell r="D107" t="str">
            <v>JEFE DE DEPARTAMENTO</v>
          </cell>
        </row>
        <row r="108">
          <cell r="A108" t="str">
            <v>01532</v>
          </cell>
          <cell r="B108" t="str">
            <v>Flores Perez Lorena Elizabeth</v>
          </cell>
          <cell r="C108" t="str">
            <v>ADMINISTRACION CENTRAL</v>
          </cell>
          <cell r="D108" t="str">
            <v>TAQUIMECANOGRAFA</v>
          </cell>
        </row>
        <row r="109">
          <cell r="A109" t="str">
            <v>01535</v>
          </cell>
          <cell r="B109" t="str">
            <v>Flores Perez Alicia Nallely</v>
          </cell>
          <cell r="C109" t="str">
            <v>ADMINISTRACION CENTRAL</v>
          </cell>
          <cell r="D109" t="str">
            <v>TÉCNICO</v>
          </cell>
        </row>
        <row r="110">
          <cell r="A110" t="str">
            <v>01554</v>
          </cell>
          <cell r="B110" t="str">
            <v>Sanchez Aguirre Alhia Yolliztli</v>
          </cell>
          <cell r="C110" t="str">
            <v>ADMINISTRACION CENTRAL</v>
          </cell>
          <cell r="D110" t="str">
            <v>DIRECTOR DE AREA</v>
          </cell>
        </row>
        <row r="111">
          <cell r="A111" t="str">
            <v>01590</v>
          </cell>
          <cell r="B111" t="str">
            <v>Antuna Sanchez Hector</v>
          </cell>
          <cell r="C111" t="str">
            <v>ADMINISTRACION CENTRAL</v>
          </cell>
          <cell r="D111" t="str">
            <v>JEFE DE MATERIA C</v>
          </cell>
        </row>
        <row r="112">
          <cell r="A112" t="str">
            <v>01591</v>
          </cell>
          <cell r="B112" t="str">
            <v xml:space="preserve">Garcia Fernandez Carlos </v>
          </cell>
          <cell r="C112" t="str">
            <v>ADMINISTRACION CENTRAL</v>
          </cell>
          <cell r="D112" t="str">
            <v>JEFE DE MATERIA C</v>
          </cell>
        </row>
        <row r="113">
          <cell r="A113" t="str">
            <v>01592</v>
          </cell>
          <cell r="B113" t="str">
            <v>Pulido Avalos Yecenia</v>
          </cell>
          <cell r="C113" t="str">
            <v>ADMINISTRACION CENTRAL</v>
          </cell>
          <cell r="D113" t="str">
            <v>COORDINADOR DE ZONA</v>
          </cell>
        </row>
        <row r="114">
          <cell r="A114" t="str">
            <v>01594</v>
          </cell>
          <cell r="B114" t="str">
            <v>Ceja Rodriguez Jose Alfredo</v>
          </cell>
          <cell r="C114" t="str">
            <v>ADMINISTRACION CENTRAL</v>
          </cell>
          <cell r="D114" t="str">
            <v>JEFE DE DEPARTAMENTO</v>
          </cell>
        </row>
        <row r="115">
          <cell r="A115" t="str">
            <v>00047</v>
          </cell>
          <cell r="B115" t="str">
            <v>Aguirre Romero Adriana</v>
          </cell>
          <cell r="C115" t="str">
            <v>02 EL REFUGIO DE SUCHITLAN</v>
          </cell>
          <cell r="D115" t="str">
            <v>AUX DEL RESP DEL CENTRO C</v>
          </cell>
        </row>
        <row r="116">
          <cell r="A116" t="str">
            <v>00096</v>
          </cell>
          <cell r="B116" t="str">
            <v>Castillo Alvarez Lidia</v>
          </cell>
          <cell r="C116" t="str">
            <v>03 GUACHINANGO</v>
          </cell>
          <cell r="D116" t="str">
            <v>AUX DEL RESP DEL CENTRO C</v>
          </cell>
        </row>
        <row r="117">
          <cell r="A117" t="str">
            <v>00144</v>
          </cell>
          <cell r="B117" t="str">
            <v>Sanchez Ramirez Maria Celene Del Consuelo</v>
          </cell>
          <cell r="C117" t="str">
            <v>07 CRUZ DE LORETO</v>
          </cell>
          <cell r="D117" t="str">
            <v>AUX DEL RESP DEL CENTRO C</v>
          </cell>
        </row>
        <row r="118">
          <cell r="A118" t="str">
            <v>00155</v>
          </cell>
          <cell r="B118" t="str">
            <v>Ramirez Delgado Maria De Los Milagros</v>
          </cell>
          <cell r="C118" t="str">
            <v>59 CODE</v>
          </cell>
          <cell r="D118" t="str">
            <v>ENC DE LA SALA DE COMPUTO C</v>
          </cell>
        </row>
        <row r="119">
          <cell r="A119" t="str">
            <v>00252</v>
          </cell>
          <cell r="B119" t="str">
            <v>Navarro Becerra Maria De Jesus</v>
          </cell>
          <cell r="C119" t="str">
            <v>29 LA LOMA</v>
          </cell>
          <cell r="D119" t="str">
            <v>ENC DE LA SALA DE COMPUTO C</v>
          </cell>
        </row>
        <row r="120">
          <cell r="A120" t="str">
            <v>00256</v>
          </cell>
          <cell r="B120" t="str">
            <v>Chan Canche Crisanto</v>
          </cell>
          <cell r="C120" t="str">
            <v>64 SAN RAFAEL DE LOS MORENOS</v>
          </cell>
          <cell r="D120" t="str">
            <v>RESPONSABLE DEL CENTRO B</v>
          </cell>
        </row>
        <row r="121">
          <cell r="A121" t="str">
            <v>00281</v>
          </cell>
          <cell r="B121" t="str">
            <v>Torres Vergara Patricia Mireya</v>
          </cell>
          <cell r="C121" t="str">
            <v>10 TECHALUTA</v>
          </cell>
          <cell r="D121" t="str">
            <v>RESPONSABLE DEL CENTRO C</v>
          </cell>
        </row>
        <row r="122">
          <cell r="A122" t="str">
            <v>00289</v>
          </cell>
          <cell r="B122" t="str">
            <v>Diaz Cervantes Heriberto</v>
          </cell>
          <cell r="C122" t="str">
            <v>13 LLANO GRANDE</v>
          </cell>
          <cell r="D122" t="str">
            <v>RESPONSABLE DEL CENTRO C</v>
          </cell>
        </row>
        <row r="123">
          <cell r="A123" t="str">
            <v>00306</v>
          </cell>
          <cell r="B123" t="str">
            <v>Hernandez Peña Imelda</v>
          </cell>
          <cell r="C123" t="str">
            <v>15 TENZOMPA</v>
          </cell>
          <cell r="D123" t="str">
            <v>RESPONSABLE DEL CENTRO C</v>
          </cell>
        </row>
        <row r="124">
          <cell r="A124" t="str">
            <v>00312</v>
          </cell>
          <cell r="B124" t="str">
            <v>Barrios Martinez Marcela</v>
          </cell>
          <cell r="C124" t="str">
            <v>21 CAMPO ACOSTA</v>
          </cell>
          <cell r="D124" t="str">
            <v>AUX DEL RESP DEL CENTRO C</v>
          </cell>
        </row>
        <row r="125">
          <cell r="A125" t="str">
            <v>00313</v>
          </cell>
          <cell r="B125" t="str">
            <v>Rincon Castañeda Oscar Alberto</v>
          </cell>
          <cell r="C125" t="str">
            <v>08 TUXCACUESCO</v>
          </cell>
          <cell r="D125" t="str">
            <v>AUX DEL RESP DEL CENTRO C</v>
          </cell>
        </row>
        <row r="126">
          <cell r="A126" t="str">
            <v>00343</v>
          </cell>
          <cell r="B126" t="str">
            <v>Flores Escobar Armando</v>
          </cell>
          <cell r="C126" t="str">
            <v>17 CHINAMPAS</v>
          </cell>
          <cell r="D126" t="str">
            <v>RESPONSABLE DEL CENTRO C</v>
          </cell>
        </row>
        <row r="127">
          <cell r="A127" t="str">
            <v>00354</v>
          </cell>
          <cell r="B127" t="str">
            <v>Ramirez Tello Rosibel</v>
          </cell>
          <cell r="C127" t="str">
            <v>02 EL REFUGIO DE SUCHITLAN</v>
          </cell>
          <cell r="D127" t="str">
            <v>ENC DE LA SALA DE COMPUTO C</v>
          </cell>
        </row>
        <row r="128">
          <cell r="A128" t="str">
            <v>00362</v>
          </cell>
          <cell r="B128" t="str">
            <v>Perez Dueñas Fabiola</v>
          </cell>
          <cell r="C128" t="str">
            <v>15 TENZOMPA</v>
          </cell>
          <cell r="D128" t="str">
            <v>AUX DEL RESP DEL CENTRO C</v>
          </cell>
        </row>
        <row r="129">
          <cell r="A129" t="str">
            <v>00379</v>
          </cell>
          <cell r="B129" t="str">
            <v>Valdez Ahumada Olga Berenice</v>
          </cell>
          <cell r="C129" t="str">
            <v>09 SAN SEBASTIAN DEL OESTE</v>
          </cell>
          <cell r="D129" t="str">
            <v>AUX DEL RESP DEL CENTRO C</v>
          </cell>
        </row>
        <row r="130">
          <cell r="A130" t="str">
            <v>00393</v>
          </cell>
          <cell r="B130" t="str">
            <v>Azano Sanchez Blanca Estela</v>
          </cell>
          <cell r="C130" t="str">
            <v>43 GPE VICTORIA</v>
          </cell>
          <cell r="D130" t="str">
            <v>AUX DEL RESP DEL CENTRO C</v>
          </cell>
        </row>
        <row r="131">
          <cell r="A131" t="str">
            <v>00405</v>
          </cell>
          <cell r="B131" t="str">
            <v>Palmillas Lopez Felipe</v>
          </cell>
          <cell r="C131" t="str">
            <v>24 SAN LUIS SOYATLAN</v>
          </cell>
          <cell r="D131" t="str">
            <v>RESPONSABLE DEL CENTRO C</v>
          </cell>
        </row>
        <row r="132">
          <cell r="A132" t="str">
            <v>00407</v>
          </cell>
          <cell r="B132" t="str">
            <v>Mora Jauregui Alejandro Alfonso</v>
          </cell>
          <cell r="C132" t="str">
            <v>21 CAMPO ACOSTA</v>
          </cell>
          <cell r="D132" t="str">
            <v>RESPONSABLE DEL CENTRO C</v>
          </cell>
        </row>
        <row r="133">
          <cell r="A133" t="str">
            <v>00408</v>
          </cell>
          <cell r="B133" t="str">
            <v>Garcia Rodriguez Ruben</v>
          </cell>
          <cell r="C133" t="str">
            <v>27 AYOTLAN</v>
          </cell>
          <cell r="D133" t="str">
            <v>AUX DEL RESP DEL CENTRO C</v>
          </cell>
        </row>
        <row r="134">
          <cell r="A134" t="str">
            <v>00411</v>
          </cell>
          <cell r="B134" t="str">
            <v>Hernandez Vazquez Hector</v>
          </cell>
          <cell r="C134" t="str">
            <v>27 AYOTLAN</v>
          </cell>
          <cell r="D134" t="str">
            <v>RESPONSABLE DEL CENTRO C</v>
          </cell>
        </row>
        <row r="135">
          <cell r="A135" t="str">
            <v>00413</v>
          </cell>
          <cell r="B135" t="str">
            <v>Guzman Plazola Natividad</v>
          </cell>
          <cell r="C135" t="str">
            <v>23 LAS PALMAS</v>
          </cell>
          <cell r="D135" t="str">
            <v>AUX DEL RESP DEL CENTRO C</v>
          </cell>
        </row>
        <row r="136">
          <cell r="A136" t="str">
            <v>00419</v>
          </cell>
          <cell r="B136" t="str">
            <v>Carrillo Morales Alvaro</v>
          </cell>
          <cell r="C136" t="str">
            <v>30 PUNTA PERULA</v>
          </cell>
          <cell r="D136" t="str">
            <v>ENC DE LA SALA DE COMPUTO C</v>
          </cell>
        </row>
        <row r="137">
          <cell r="A137" t="str">
            <v>00440</v>
          </cell>
          <cell r="B137" t="str">
            <v>Zepeda Carranza Cesar</v>
          </cell>
          <cell r="C137" t="str">
            <v>24 SAN LUIS SOYATLAN</v>
          </cell>
          <cell r="D137" t="str">
            <v>AUX DEL RESP DEL CENTRO C</v>
          </cell>
        </row>
        <row r="138">
          <cell r="A138" t="str">
            <v>00445</v>
          </cell>
          <cell r="B138" t="str">
            <v>Sanchez Andrade Daniel Santos</v>
          </cell>
          <cell r="C138" t="str">
            <v>06 ATENGO</v>
          </cell>
          <cell r="D138" t="str">
            <v>ENC DE LA SALA DE COMPUTO C</v>
          </cell>
        </row>
        <row r="139">
          <cell r="A139" t="str">
            <v>00450</v>
          </cell>
          <cell r="B139" t="str">
            <v>Rubio Guerrero Maria Guadalupe</v>
          </cell>
          <cell r="C139" t="str">
            <v>22 EL SALITRE</v>
          </cell>
          <cell r="D139" t="str">
            <v>ENC DE LA SALA DE COMPUTO C</v>
          </cell>
        </row>
        <row r="140">
          <cell r="A140" t="str">
            <v>00451</v>
          </cell>
          <cell r="B140" t="str">
            <v>Orozco Rodriguez Jose De Jesus</v>
          </cell>
          <cell r="C140" t="str">
            <v>37 SAN JUANITO</v>
          </cell>
          <cell r="D140" t="str">
            <v>OFICIAL DE SERVICIOS C</v>
          </cell>
        </row>
        <row r="141">
          <cell r="A141" t="str">
            <v>00454</v>
          </cell>
          <cell r="B141" t="str">
            <v>Ramirez Verde Hugo Enrique</v>
          </cell>
          <cell r="C141" t="str">
            <v>21 CAMPO ACOSTA</v>
          </cell>
          <cell r="D141" t="str">
            <v>ENC DE LA SALA DE COMPUTO C</v>
          </cell>
        </row>
        <row r="142">
          <cell r="A142" t="str">
            <v>00457</v>
          </cell>
          <cell r="B142" t="str">
            <v>Lopez Nieto Celia Elvia</v>
          </cell>
          <cell r="C142" t="str">
            <v>38 AZULITOS</v>
          </cell>
          <cell r="D142" t="str">
            <v>ENC DE LA SALA DE COMPUTO C</v>
          </cell>
        </row>
        <row r="143">
          <cell r="A143" t="str">
            <v>00458</v>
          </cell>
          <cell r="B143" t="str">
            <v>Garcia Segura Antonio</v>
          </cell>
          <cell r="C143" t="str">
            <v>07 CRUZ DE LORETO</v>
          </cell>
          <cell r="D143" t="str">
            <v>OFICIAL DE SERVICIOS C</v>
          </cell>
        </row>
        <row r="144">
          <cell r="A144" t="str">
            <v>00459</v>
          </cell>
          <cell r="B144" t="str">
            <v>Ruiz Mojica Rocio Noemi</v>
          </cell>
          <cell r="C144" t="str">
            <v>25 PASO DEL CUARENTA</v>
          </cell>
          <cell r="D144" t="str">
            <v>AUX DEL RESP DEL CENTRO C</v>
          </cell>
        </row>
        <row r="145">
          <cell r="A145" t="str">
            <v>00460</v>
          </cell>
          <cell r="B145" t="str">
            <v>Tejeda Fernandez Adan</v>
          </cell>
          <cell r="C145" t="str">
            <v>23 LAS PALMAS</v>
          </cell>
          <cell r="D145" t="str">
            <v>ENC DE LA SALA DE COMPUTO C</v>
          </cell>
        </row>
        <row r="146">
          <cell r="A146" t="str">
            <v>00461</v>
          </cell>
          <cell r="B146" t="str">
            <v>Rodriguez Ramirez Rene Heliodoro</v>
          </cell>
          <cell r="C146" t="str">
            <v>21 CAMPO ACOSTA</v>
          </cell>
          <cell r="D146" t="str">
            <v>OFICIAL DE SERVICIOS C</v>
          </cell>
        </row>
        <row r="147">
          <cell r="A147" t="str">
            <v>00462</v>
          </cell>
          <cell r="B147" t="str">
            <v>Avila Lara Catarino</v>
          </cell>
          <cell r="C147" t="str">
            <v>20 TUXPAN DE BOLAÑOS</v>
          </cell>
          <cell r="D147" t="str">
            <v>ENC DE LA SALA DE COMPUTO C</v>
          </cell>
        </row>
        <row r="148">
          <cell r="A148" t="str">
            <v>00463</v>
          </cell>
          <cell r="B148" t="str">
            <v>Cervantes Hernandez Jose Octavio</v>
          </cell>
          <cell r="C148" t="str">
            <v>24 SAN LUIS SOYATLAN</v>
          </cell>
          <cell r="D148" t="str">
            <v>OFICIAL DE SERVICIOS C</v>
          </cell>
        </row>
        <row r="149">
          <cell r="A149" t="str">
            <v>00469</v>
          </cell>
          <cell r="B149" t="str">
            <v>Panduro Ortega Jose De Jesus</v>
          </cell>
          <cell r="C149" t="str">
            <v>11 SAN MIGUEL</v>
          </cell>
          <cell r="D149" t="str">
            <v>ENC DE LA SALA DE COMPUTO C</v>
          </cell>
        </row>
        <row r="150">
          <cell r="A150" t="str">
            <v>00470</v>
          </cell>
          <cell r="B150" t="str">
            <v>Gomez Cuevas Victor</v>
          </cell>
          <cell r="C150" t="str">
            <v>11 SAN MIGUEL</v>
          </cell>
          <cell r="D150" t="str">
            <v>OFICIAL DE SERVICIOS C</v>
          </cell>
        </row>
        <row r="151">
          <cell r="A151" t="str">
            <v>00471</v>
          </cell>
          <cell r="B151" t="str">
            <v>Ascencio Gaspar Carlos Alberto</v>
          </cell>
          <cell r="C151" t="str">
            <v>10 TECHALUTA</v>
          </cell>
          <cell r="D151" t="str">
            <v>ENC DE LA SALA DE COMPUTO C</v>
          </cell>
        </row>
        <row r="152">
          <cell r="A152" t="str">
            <v>00475</v>
          </cell>
          <cell r="B152" t="str">
            <v>Ruiz Carrillo Gustavo Antonio</v>
          </cell>
          <cell r="C152" t="str">
            <v>27 AYOTLAN</v>
          </cell>
          <cell r="D152" t="str">
            <v>ENC DE LA SALA DE COMPUTO C</v>
          </cell>
        </row>
        <row r="153">
          <cell r="A153" t="str">
            <v>00477</v>
          </cell>
          <cell r="B153" t="str">
            <v>Ruiz Bobadilla Jose De Jesus</v>
          </cell>
          <cell r="C153" t="str">
            <v>23 LAS PALMAS</v>
          </cell>
          <cell r="D153" t="str">
            <v>OFICIAL DE SERVICIOS C</v>
          </cell>
        </row>
        <row r="154">
          <cell r="A154" t="str">
            <v>00488</v>
          </cell>
          <cell r="B154" t="str">
            <v>De La Cruz Maldonado Juvenal</v>
          </cell>
          <cell r="C154" t="str">
            <v>17 CHINAMPAS</v>
          </cell>
          <cell r="D154" t="str">
            <v>ENC DE LA SALA DE COMPUTO C</v>
          </cell>
        </row>
        <row r="155">
          <cell r="A155" t="str">
            <v>00489</v>
          </cell>
          <cell r="B155" t="str">
            <v>Perez Rosales Raul</v>
          </cell>
          <cell r="C155" t="str">
            <v>17 CHINAMPAS</v>
          </cell>
          <cell r="D155" t="str">
            <v>OFICIAL DE SERVICIOS C</v>
          </cell>
        </row>
        <row r="156">
          <cell r="A156" t="str">
            <v>00500</v>
          </cell>
          <cell r="B156" t="str">
            <v>Meza Granados Julio Cesar</v>
          </cell>
          <cell r="C156" t="str">
            <v>18 BETULIA</v>
          </cell>
          <cell r="D156" t="str">
            <v>OFICIAL DE SERVICIOS C</v>
          </cell>
        </row>
        <row r="157">
          <cell r="A157" t="str">
            <v>00503</v>
          </cell>
          <cell r="B157" t="str">
            <v>Lopez Velazquez Tomas</v>
          </cell>
          <cell r="C157" t="str">
            <v>35 LAS CRUCES</v>
          </cell>
          <cell r="D157" t="str">
            <v>RESPONSABLE DEL CENTRO C</v>
          </cell>
        </row>
        <row r="158">
          <cell r="A158" t="str">
            <v>00506</v>
          </cell>
          <cell r="B158" t="str">
            <v>De Leon Medina Ma Del Refugio</v>
          </cell>
          <cell r="C158" t="str">
            <v>36 OJO DE AGUA DE LATILLAS</v>
          </cell>
          <cell r="D158" t="str">
            <v>RESPONSABLE DEL CENTRO C</v>
          </cell>
        </row>
        <row r="159">
          <cell r="A159" t="str">
            <v>00510</v>
          </cell>
          <cell r="B159" t="str">
            <v>Amparo Rios Jesus Carlos</v>
          </cell>
          <cell r="C159" t="str">
            <v>38 AZULITOS</v>
          </cell>
          <cell r="D159" t="str">
            <v>RESPONSABLE DEL CENTRO C</v>
          </cell>
        </row>
        <row r="160">
          <cell r="A160" t="str">
            <v>00515</v>
          </cell>
          <cell r="B160" t="str">
            <v>Alvarez Ahumada Rigoberto</v>
          </cell>
          <cell r="C160" t="str">
            <v>03 GUACHINANGO</v>
          </cell>
          <cell r="D160" t="str">
            <v>OFICIAL DE SERVICIOS C</v>
          </cell>
        </row>
        <row r="161">
          <cell r="A161" t="str">
            <v>00520</v>
          </cell>
          <cell r="B161" t="str">
            <v>Cruz Cruz Raul</v>
          </cell>
          <cell r="C161" t="str">
            <v>02 EL REFUGIO DE SUCHITLAN</v>
          </cell>
          <cell r="D161" t="str">
            <v>OFICIAL DE SERVICIOS C</v>
          </cell>
        </row>
        <row r="162">
          <cell r="A162" t="str">
            <v>00521</v>
          </cell>
          <cell r="B162" t="str">
            <v>Gallegos Alba Adriana Patricia</v>
          </cell>
          <cell r="C162" t="str">
            <v>32 BELEN DEL REFUGIO</v>
          </cell>
          <cell r="D162" t="str">
            <v>RESPONSABLE DEL CENTRO C</v>
          </cell>
        </row>
        <row r="163">
          <cell r="A163" t="str">
            <v>00526</v>
          </cell>
          <cell r="B163" t="str">
            <v>Gonzalez Gutierrez Liliana</v>
          </cell>
          <cell r="C163" t="str">
            <v>35 LAS CRUCES</v>
          </cell>
          <cell r="D163" t="str">
            <v>AUX DEL RESP DEL CENTRO C</v>
          </cell>
        </row>
        <row r="164">
          <cell r="A164" t="str">
            <v>00531</v>
          </cell>
          <cell r="B164" t="str">
            <v>Viera Hernandez Arnoldo</v>
          </cell>
          <cell r="C164" t="str">
            <v>34 AGUA TINTA DE ABAJO</v>
          </cell>
          <cell r="D164" t="str">
            <v>RESPONSABLE DEL CENTRO C</v>
          </cell>
        </row>
        <row r="165">
          <cell r="A165" t="str">
            <v>00532</v>
          </cell>
          <cell r="B165" t="str">
            <v>Escobedo Lopez Pedro</v>
          </cell>
          <cell r="C165" t="str">
            <v>34 AGUA TINTA DE ABAJO</v>
          </cell>
          <cell r="D165" t="str">
            <v>AUX DEL RESP DEL CENTRO C</v>
          </cell>
        </row>
        <row r="166">
          <cell r="A166" t="str">
            <v>00534</v>
          </cell>
          <cell r="B166" t="str">
            <v>Solis Diaz Alejandro</v>
          </cell>
          <cell r="C166" t="str">
            <v>07 CRUZ DE LORETO</v>
          </cell>
          <cell r="D166" t="str">
            <v>ENC DE LA SALA DE COMPUTO C</v>
          </cell>
        </row>
        <row r="167">
          <cell r="A167" t="str">
            <v>00546</v>
          </cell>
          <cell r="B167" t="str">
            <v>Castillon Valdez Juan</v>
          </cell>
          <cell r="C167" t="str">
            <v>12 BOCA DE TOMATLAN</v>
          </cell>
          <cell r="D167" t="str">
            <v>AUX DEL RESP DEL CENTRO C</v>
          </cell>
        </row>
        <row r="168">
          <cell r="A168" t="str">
            <v>00598</v>
          </cell>
          <cell r="B168" t="str">
            <v>Gonzalez Gonzalez Alejandro</v>
          </cell>
          <cell r="C168" t="str">
            <v>32 BELEN DEL REFUGIO</v>
          </cell>
          <cell r="D168" t="str">
            <v>ENC DE LA SALA DE COMPUTO C</v>
          </cell>
        </row>
        <row r="169">
          <cell r="A169" t="str">
            <v>00599</v>
          </cell>
          <cell r="B169" t="str">
            <v>Lopez Uribe Marcelino</v>
          </cell>
          <cell r="C169" t="str">
            <v>47 ALPATAHUA</v>
          </cell>
          <cell r="D169" t="str">
            <v>OFICIAL DE SERVICIOS C</v>
          </cell>
        </row>
        <row r="170">
          <cell r="A170" t="str">
            <v>00636</v>
          </cell>
          <cell r="B170" t="str">
            <v>Tovar Garcia Alonso</v>
          </cell>
          <cell r="C170" t="str">
            <v>16 LA LAJA</v>
          </cell>
          <cell r="D170" t="str">
            <v>AUX DEL RESP DEL CENTRO C</v>
          </cell>
        </row>
        <row r="171">
          <cell r="A171" t="str">
            <v>00641</v>
          </cell>
          <cell r="B171" t="str">
            <v>Campos Sigala Luis Alberto</v>
          </cell>
          <cell r="C171" t="str">
            <v>31 SAN ANDRES LA QUEMADA</v>
          </cell>
          <cell r="D171" t="str">
            <v>AUX DEL RESP DEL CENTRO C</v>
          </cell>
        </row>
        <row r="172">
          <cell r="A172" t="str">
            <v>00660</v>
          </cell>
          <cell r="B172" t="str">
            <v>Gallardo Padilla Rafael</v>
          </cell>
          <cell r="C172" t="str">
            <v>38 AZULITOS</v>
          </cell>
          <cell r="D172" t="str">
            <v>ENC DE LA SALA DE COMPUTO C</v>
          </cell>
        </row>
        <row r="173">
          <cell r="A173" t="str">
            <v>00663</v>
          </cell>
          <cell r="B173" t="str">
            <v>Agraz Zuñiga Martin</v>
          </cell>
          <cell r="C173" t="str">
            <v>37 SAN JUANITO</v>
          </cell>
          <cell r="D173" t="str">
            <v>RESPONSABLE DEL CENTRO C</v>
          </cell>
        </row>
        <row r="174">
          <cell r="A174" t="str">
            <v>00664</v>
          </cell>
          <cell r="B174" t="str">
            <v>Montes Perez Rosa Maic</v>
          </cell>
          <cell r="C174" t="str">
            <v>37 SAN JUANITO</v>
          </cell>
          <cell r="D174" t="str">
            <v>AUX DEL RESP DEL CENTRO C</v>
          </cell>
        </row>
        <row r="175">
          <cell r="A175" t="str">
            <v>00667</v>
          </cell>
          <cell r="B175" t="str">
            <v>Hermosillo Flores Ernesto</v>
          </cell>
          <cell r="C175" t="str">
            <v>41 CARROZAS</v>
          </cell>
          <cell r="D175" t="str">
            <v>AUX DEL RESP DEL CENTRO C</v>
          </cell>
        </row>
        <row r="176">
          <cell r="A176" t="str">
            <v>00668</v>
          </cell>
          <cell r="B176" t="str">
            <v>Cervantes Villaseñor Roberto</v>
          </cell>
          <cell r="C176" t="str">
            <v>41 CARROZAS</v>
          </cell>
          <cell r="D176" t="str">
            <v>RESPONSABLE DEL CENTRO C</v>
          </cell>
        </row>
        <row r="177">
          <cell r="A177" t="str">
            <v>00674</v>
          </cell>
          <cell r="B177" t="str">
            <v>Gomez Flores Diana</v>
          </cell>
          <cell r="C177" t="str">
            <v>59 CODE</v>
          </cell>
          <cell r="D177" t="str">
            <v>AUX DEL RESP DEL CENTRO C</v>
          </cell>
        </row>
        <row r="178">
          <cell r="A178" t="str">
            <v>00679</v>
          </cell>
          <cell r="B178" t="str">
            <v>Rojas Vargas Leticia Zulett</v>
          </cell>
          <cell r="C178" t="str">
            <v>12 BOCA DE TOMATLAN</v>
          </cell>
          <cell r="D178" t="str">
            <v>ENC DE LA SALA DE COMPUTO C</v>
          </cell>
        </row>
        <row r="179">
          <cell r="A179" t="str">
            <v>00714</v>
          </cell>
          <cell r="B179" t="str">
            <v>Gonzalez Casillas Luz Estela</v>
          </cell>
          <cell r="C179" t="str">
            <v>06 ATENGO</v>
          </cell>
          <cell r="D179" t="str">
            <v>RESPONSABLE DEL CENTRO C</v>
          </cell>
        </row>
        <row r="180">
          <cell r="A180" t="str">
            <v>00728</v>
          </cell>
          <cell r="B180" t="str">
            <v>Aguilar Perez Luis Lorenzo</v>
          </cell>
          <cell r="C180" t="str">
            <v>40 SANTA MARIA DE LOS ANGELES</v>
          </cell>
          <cell r="D180" t="str">
            <v>OFICIAL DE SERVICIOS C</v>
          </cell>
        </row>
        <row r="181">
          <cell r="A181" t="str">
            <v>00748</v>
          </cell>
          <cell r="B181" t="str">
            <v>Aguilar Plascencia Cesar Augusto</v>
          </cell>
          <cell r="C181" t="str">
            <v>60 ACADEMIA DE POLICIA</v>
          </cell>
          <cell r="D181" t="str">
            <v>AUX DEL RESP DEL CENTRO C</v>
          </cell>
        </row>
        <row r="182">
          <cell r="A182" t="str">
            <v>00755</v>
          </cell>
          <cell r="B182" t="str">
            <v>Farias Farias Marcela</v>
          </cell>
          <cell r="C182" t="str">
            <v>10 TECHALUTA</v>
          </cell>
          <cell r="D182" t="str">
            <v>OFICIAL DE SERVICIOS C</v>
          </cell>
        </row>
        <row r="183">
          <cell r="A183" t="str">
            <v>00761</v>
          </cell>
          <cell r="B183" t="str">
            <v>Rodriguez González Vicente Tomas</v>
          </cell>
          <cell r="C183" t="str">
            <v>22 EL SALITRE</v>
          </cell>
          <cell r="D183" t="str">
            <v>AUX DEL RESP DEL CENTRO C</v>
          </cell>
        </row>
        <row r="184">
          <cell r="A184" t="str">
            <v>00769</v>
          </cell>
          <cell r="B184" t="str">
            <v>Marquez Robles Cesar Fortino</v>
          </cell>
          <cell r="C184" t="str">
            <v>40 SANTA MARIA DE LOS ANGELES</v>
          </cell>
          <cell r="D184" t="str">
            <v>ENC DE LA SALA DE COMPUTO C</v>
          </cell>
        </row>
        <row r="185">
          <cell r="A185" t="str">
            <v>00776</v>
          </cell>
          <cell r="B185" t="str">
            <v>Chavez Garcia Victor</v>
          </cell>
          <cell r="C185" t="str">
            <v>34 AGUA TINTA DE ABAJO</v>
          </cell>
          <cell r="D185" t="str">
            <v>ENC DE LA SALA DE COMPUTO C</v>
          </cell>
        </row>
        <row r="186">
          <cell r="A186" t="str">
            <v>00778</v>
          </cell>
          <cell r="B186" t="str">
            <v>Ulloa Cadena Andres</v>
          </cell>
          <cell r="C186" t="str">
            <v>35 LAS CRUCES</v>
          </cell>
          <cell r="D186" t="str">
            <v>ENC DE LA SALA DE COMPUTO C</v>
          </cell>
        </row>
        <row r="187">
          <cell r="A187" t="str">
            <v>00782</v>
          </cell>
          <cell r="B187" t="str">
            <v>Meza Ronquillo Fatima Cecilia</v>
          </cell>
          <cell r="C187" t="str">
            <v>40 SANTA MARIA DE LOS ANGELES</v>
          </cell>
          <cell r="D187" t="str">
            <v>AUX DEL RESP DEL CENTRO C</v>
          </cell>
        </row>
        <row r="188">
          <cell r="A188" t="str">
            <v>00783</v>
          </cell>
          <cell r="B188" t="str">
            <v>Hernandez Meza Jose Luis</v>
          </cell>
          <cell r="C188" t="str">
            <v>37 SAN JUANITO</v>
          </cell>
          <cell r="D188" t="str">
            <v>ENC DE LA SALA DE COMPUTO C</v>
          </cell>
        </row>
        <row r="189">
          <cell r="A189" t="str">
            <v>00784</v>
          </cell>
          <cell r="B189" t="str">
            <v>De La Cruz Reza Israel</v>
          </cell>
          <cell r="C189" t="str">
            <v>39 SAN ANDRES COHAMIATA</v>
          </cell>
          <cell r="D189" t="str">
            <v>ENC DE LA SALA DE COMPUTO C</v>
          </cell>
        </row>
        <row r="190">
          <cell r="A190" t="str">
            <v>00795</v>
          </cell>
          <cell r="B190" t="str">
            <v>Montes Carrillo Isidoro</v>
          </cell>
          <cell r="C190" t="str">
            <v>39 SAN ANDRES COHAMIATA</v>
          </cell>
          <cell r="D190" t="str">
            <v>OFICIAL DE SERVICIOS C</v>
          </cell>
        </row>
        <row r="191">
          <cell r="A191" t="str">
            <v>00797</v>
          </cell>
          <cell r="B191" t="str">
            <v>Gallardo Padilla Juan Antonio</v>
          </cell>
          <cell r="C191" t="str">
            <v>38 AZULITOS</v>
          </cell>
          <cell r="D191" t="str">
            <v>OFICIAL DE SERVICIOS C</v>
          </cell>
        </row>
        <row r="192">
          <cell r="A192" t="str">
            <v>00800</v>
          </cell>
          <cell r="B192" t="str">
            <v>Sanchez Rangel Irma</v>
          </cell>
          <cell r="C192" t="str">
            <v>41 CARROZAS</v>
          </cell>
          <cell r="D192" t="str">
            <v>OFICIAL DE SERVICIOS C</v>
          </cell>
        </row>
        <row r="193">
          <cell r="A193" t="str">
            <v>00801</v>
          </cell>
          <cell r="B193" t="str">
            <v>Castillo Barraza Juan Moises</v>
          </cell>
          <cell r="C193" t="str">
            <v>13 LLANO GRANDE</v>
          </cell>
          <cell r="D193" t="str">
            <v>OFICIAL DE SERVICIOS C</v>
          </cell>
        </row>
        <row r="194">
          <cell r="A194" t="str">
            <v>00806</v>
          </cell>
          <cell r="B194" t="str">
            <v>Duron Chico Evelia</v>
          </cell>
          <cell r="C194" t="str">
            <v>54 EL CHIPINQUE DE ARRIBA</v>
          </cell>
          <cell r="D194" t="str">
            <v>RESPONSABLE DEL CENTRO C</v>
          </cell>
        </row>
        <row r="195">
          <cell r="A195" t="str">
            <v>00810</v>
          </cell>
          <cell r="B195" t="str">
            <v>Marin Macias Juan Alberto</v>
          </cell>
          <cell r="C195" t="str">
            <v>32 BELEN DEL REFUGIO</v>
          </cell>
          <cell r="D195" t="str">
            <v>AUX DEL RESP DEL CENTRO C</v>
          </cell>
        </row>
        <row r="196">
          <cell r="A196" t="str">
            <v>00831</v>
          </cell>
          <cell r="B196" t="str">
            <v>Iñiguez Rosales David</v>
          </cell>
          <cell r="C196" t="str">
            <v>46 LOS DOLORES</v>
          </cell>
          <cell r="D196" t="str">
            <v>AUX DEL RESP DEL CENTRO C</v>
          </cell>
        </row>
        <row r="197">
          <cell r="A197" t="str">
            <v>00832</v>
          </cell>
          <cell r="B197" t="str">
            <v>Preciado Gutierrez Marco Antonio</v>
          </cell>
          <cell r="C197" t="str">
            <v>46 LOS DOLORES</v>
          </cell>
          <cell r="D197" t="str">
            <v>RESPONSABLE DEL CENTRO C</v>
          </cell>
        </row>
        <row r="198">
          <cell r="A198" t="str">
            <v>00834</v>
          </cell>
          <cell r="B198" t="str">
            <v>Torres Gonzalez Rocio</v>
          </cell>
          <cell r="C198" t="str">
            <v>45 CUISILLOS</v>
          </cell>
          <cell r="D198" t="str">
            <v>AUX DEL RESP DEL CENTRO C</v>
          </cell>
        </row>
        <row r="199">
          <cell r="A199" t="str">
            <v>00835</v>
          </cell>
          <cell r="B199" t="str">
            <v>Jimenez Jimenez Saira Berenice</v>
          </cell>
          <cell r="C199" t="str">
            <v>45 CUISILLOS</v>
          </cell>
          <cell r="D199" t="str">
            <v>OFICIAL DE SERVICIOS C</v>
          </cell>
        </row>
        <row r="200">
          <cell r="A200" t="str">
            <v>00840</v>
          </cell>
          <cell r="B200" t="str">
            <v>Rivera Barajas Carmela</v>
          </cell>
          <cell r="C200" t="str">
            <v>42 BETANIA</v>
          </cell>
          <cell r="D200" t="str">
            <v>OFICIAL DE SERVICIOS C</v>
          </cell>
        </row>
        <row r="201">
          <cell r="A201" t="str">
            <v>00843</v>
          </cell>
          <cell r="B201" t="str">
            <v>Garcia Preciado Alejandro</v>
          </cell>
          <cell r="C201" t="str">
            <v>42 BETANIA</v>
          </cell>
          <cell r="D201" t="str">
            <v>ENC DE LA SALA DE COMPUTO C</v>
          </cell>
        </row>
        <row r="202">
          <cell r="A202" t="str">
            <v>00844</v>
          </cell>
          <cell r="B202" t="str">
            <v>Mascorro Montoya Cesar Ricardo</v>
          </cell>
          <cell r="C202" t="str">
            <v>25 PASO DEL CUARENTA</v>
          </cell>
          <cell r="D202" t="str">
            <v>ENC DE LA SALA DE COMPUTO C</v>
          </cell>
        </row>
        <row r="203">
          <cell r="A203" t="str">
            <v>00845</v>
          </cell>
          <cell r="B203" t="str">
            <v>Hernandez Ruiz Irma</v>
          </cell>
          <cell r="C203" t="str">
            <v>43 GPE VICTORIA</v>
          </cell>
          <cell r="D203" t="str">
            <v>RESPONSABLE DEL CENTRO C</v>
          </cell>
        </row>
        <row r="204">
          <cell r="A204" t="str">
            <v>00846</v>
          </cell>
          <cell r="B204" t="str">
            <v>Hernandez Jimenez Enrique</v>
          </cell>
          <cell r="C204" t="str">
            <v>43 GPE VICTORIA</v>
          </cell>
          <cell r="D204" t="str">
            <v>ENC DE LA SALA DE COMPUTO C</v>
          </cell>
        </row>
        <row r="205">
          <cell r="A205" t="str">
            <v>00847</v>
          </cell>
          <cell r="B205" t="str">
            <v>Barba Orozco Celina</v>
          </cell>
          <cell r="C205" t="str">
            <v>46 LOS DOLORES</v>
          </cell>
          <cell r="D205" t="str">
            <v>OFICIAL DE SERVICIOS C</v>
          </cell>
        </row>
        <row r="206">
          <cell r="A206" t="str">
            <v>00848</v>
          </cell>
          <cell r="B206" t="str">
            <v>Guzman Corona Julio Ramon</v>
          </cell>
          <cell r="C206" t="str">
            <v>46 LOS DOLORES</v>
          </cell>
          <cell r="D206" t="str">
            <v>ENC DE LA SALA DE COMPUTO C</v>
          </cell>
        </row>
        <row r="207">
          <cell r="A207" t="str">
            <v>00866</v>
          </cell>
          <cell r="B207" t="str">
            <v>Castro Rocha Jose Antonio</v>
          </cell>
          <cell r="C207" t="str">
            <v>43 GPE VICTORIA</v>
          </cell>
          <cell r="D207" t="str">
            <v>OFICIAL DE SERVICIOS C</v>
          </cell>
        </row>
        <row r="208">
          <cell r="A208" t="str">
            <v>00870</v>
          </cell>
          <cell r="B208" t="str">
            <v>Hernandez Diaz Aaron</v>
          </cell>
          <cell r="C208" t="str">
            <v>25 PASO DEL CUARENTA</v>
          </cell>
          <cell r="D208" t="str">
            <v>OFICIAL DE SERVICIOS C</v>
          </cell>
        </row>
        <row r="209">
          <cell r="A209" t="str">
            <v>00874</v>
          </cell>
          <cell r="B209" t="str">
            <v>Jimenez Nuño Claudia Amalia</v>
          </cell>
          <cell r="C209" t="str">
            <v>63 DIGPRES</v>
          </cell>
          <cell r="D209" t="str">
            <v>RESPONSABLE DEL CENTRO C</v>
          </cell>
        </row>
        <row r="210">
          <cell r="A210" t="str">
            <v>00880</v>
          </cell>
          <cell r="B210" t="str">
            <v>Rico Olmos Luis</v>
          </cell>
          <cell r="C210" t="str">
            <v>33 TEQUESQUITE</v>
          </cell>
          <cell r="D210" t="str">
            <v>ENC DE LA SALA DE COMPUTO C</v>
          </cell>
        </row>
        <row r="211">
          <cell r="A211" t="str">
            <v>00891</v>
          </cell>
          <cell r="B211" t="str">
            <v>Rodriguez Perez Maria Del Rocio</v>
          </cell>
          <cell r="C211" t="str">
            <v>14 SAN JUAN DE LOS POTREROS</v>
          </cell>
          <cell r="D211" t="str">
            <v>ENC DE LA SALA DE COMPUTO C</v>
          </cell>
        </row>
        <row r="212">
          <cell r="A212" t="str">
            <v>00904</v>
          </cell>
          <cell r="B212" t="str">
            <v>Llamas Navarro Jose Cervando</v>
          </cell>
          <cell r="C212" t="str">
            <v>13 LLANO GRANDE</v>
          </cell>
          <cell r="D212" t="str">
            <v>ENC DE LA SALA DE COMPUTO C</v>
          </cell>
        </row>
        <row r="213">
          <cell r="A213" t="str">
            <v>00905</v>
          </cell>
          <cell r="B213" t="str">
            <v>Espinoza Altamirano Alberto</v>
          </cell>
          <cell r="C213" t="str">
            <v>23 LAS PALMAS</v>
          </cell>
          <cell r="D213" t="str">
            <v>RESPONSABLE DEL CENTRO C</v>
          </cell>
        </row>
        <row r="214">
          <cell r="A214" t="str">
            <v>00909</v>
          </cell>
          <cell r="B214" t="str">
            <v>Flores Salcedo Cristina</v>
          </cell>
          <cell r="C214" t="str">
            <v>41 CARROZAS</v>
          </cell>
          <cell r="D214" t="str">
            <v>ENC DE LA SALA DE COMPUTO C</v>
          </cell>
        </row>
        <row r="215">
          <cell r="A215" t="str">
            <v>00913</v>
          </cell>
          <cell r="B215" t="str">
            <v>Camarena Garcia Jose Guadalupe</v>
          </cell>
          <cell r="C215" t="str">
            <v>28 JOSEFINO DE ALLENDE</v>
          </cell>
          <cell r="D215" t="str">
            <v>OFICIAL DE SERVICIOS C</v>
          </cell>
        </row>
        <row r="216">
          <cell r="A216" t="str">
            <v>00919</v>
          </cell>
          <cell r="B216" t="str">
            <v>Ortega Perez Saul</v>
          </cell>
          <cell r="C216" t="str">
            <v>52 EL SALVADOR</v>
          </cell>
          <cell r="D216" t="str">
            <v>AUX DEL RESP DEL CENTRO C</v>
          </cell>
        </row>
        <row r="217">
          <cell r="A217" t="str">
            <v>00920</v>
          </cell>
          <cell r="B217" t="str">
            <v>Chavez Gallardo Noemi Elizabeth</v>
          </cell>
          <cell r="C217" t="str">
            <v>47 ALPATAHUA</v>
          </cell>
          <cell r="D217" t="str">
            <v>AUX DEL RESP DEL CENTRO C</v>
          </cell>
        </row>
        <row r="218">
          <cell r="A218" t="str">
            <v>00921</v>
          </cell>
          <cell r="B218" t="str">
            <v>Arroyos Aguilar Rafael</v>
          </cell>
          <cell r="C218" t="str">
            <v>47 ALPATAHUA</v>
          </cell>
          <cell r="D218" t="str">
            <v>RESPONSABLE DEL CENTRO C</v>
          </cell>
        </row>
        <row r="219">
          <cell r="A219" t="str">
            <v>00931</v>
          </cell>
          <cell r="B219" t="str">
            <v>Santibañez Madera Fermin</v>
          </cell>
          <cell r="C219" t="str">
            <v>51 SAN MIGUEL HUAIXTITA</v>
          </cell>
          <cell r="D219" t="str">
            <v>AUX DEL RESP DEL CENTRO C</v>
          </cell>
        </row>
        <row r="220">
          <cell r="A220" t="str">
            <v>00936</v>
          </cell>
          <cell r="B220" t="str">
            <v>Cervantes Ramirez Olinda Viridiana</v>
          </cell>
          <cell r="C220" t="str">
            <v>13 LLANO GRANDE</v>
          </cell>
          <cell r="D220" t="str">
            <v>AUX DEL RESP DEL CENTRO C</v>
          </cell>
        </row>
        <row r="221">
          <cell r="A221" t="str">
            <v>00937</v>
          </cell>
          <cell r="B221" t="str">
            <v>Gomez Briones Diego</v>
          </cell>
          <cell r="C221" t="str">
            <v>17 CHINAMPAS</v>
          </cell>
          <cell r="D221" t="str">
            <v>AUX DEL RESP DEL CENTRO C</v>
          </cell>
        </row>
        <row r="222">
          <cell r="A222" t="str">
            <v>00952</v>
          </cell>
          <cell r="B222" t="str">
            <v>Espinoza Huerta Erika Paulina</v>
          </cell>
          <cell r="C222" t="str">
            <v>63 DIGPRES</v>
          </cell>
          <cell r="D222" t="str">
            <v>ENC DE LA SALA DE COMPUTO C</v>
          </cell>
        </row>
        <row r="223">
          <cell r="A223" t="str">
            <v>00955</v>
          </cell>
          <cell r="B223" t="str">
            <v>Casas Magallanes Noe</v>
          </cell>
          <cell r="C223" t="str">
            <v>14 SAN JUAN DE LOS POTREROS</v>
          </cell>
          <cell r="D223" t="str">
            <v>RESPONSABLE DEL CENTRO C</v>
          </cell>
        </row>
        <row r="224">
          <cell r="A224" t="str">
            <v>00961</v>
          </cell>
          <cell r="B224" t="str">
            <v>Alcaraz Delgadillo Sanjenis Berenise</v>
          </cell>
          <cell r="C224" t="str">
            <v>49 EL REFUGIO</v>
          </cell>
          <cell r="D224" t="str">
            <v>AUX DEL RESP DEL CENTRO C</v>
          </cell>
        </row>
        <row r="225">
          <cell r="A225" t="str">
            <v>00963</v>
          </cell>
          <cell r="B225" t="str">
            <v>Camarena Garcia Maria Elvira</v>
          </cell>
          <cell r="C225" t="str">
            <v>67 LA CUESTA</v>
          </cell>
          <cell r="D225" t="str">
            <v>AUX DEL RESP DEL CENTRO B</v>
          </cell>
        </row>
        <row r="226">
          <cell r="A226" t="str">
            <v>00965</v>
          </cell>
          <cell r="B226" t="str">
            <v>Martinez Ochoa Maria</v>
          </cell>
          <cell r="C226" t="str">
            <v>30 PUNTA PERULA</v>
          </cell>
          <cell r="D226" t="str">
            <v>AUX DEL RESP DEL CENTRO C</v>
          </cell>
        </row>
        <row r="227">
          <cell r="A227" t="str">
            <v>00972</v>
          </cell>
          <cell r="B227" t="str">
            <v>Olivera Suarez Juan Diego</v>
          </cell>
          <cell r="C227" t="str">
            <v>33 TEQUESQUITE</v>
          </cell>
          <cell r="D227" t="str">
            <v>OFICIAL DE SERVICIOS C</v>
          </cell>
        </row>
        <row r="228">
          <cell r="A228" t="str">
            <v>00974</v>
          </cell>
          <cell r="B228" t="str">
            <v>Alcala Haro Juan Carlos</v>
          </cell>
          <cell r="C228" t="str">
            <v>51 SAN MIGUEL HUAIXTITA</v>
          </cell>
          <cell r="D228" t="str">
            <v>ENC DE LA SALA DE COMPUTO C</v>
          </cell>
        </row>
        <row r="229">
          <cell r="A229" t="str">
            <v>00989</v>
          </cell>
          <cell r="B229" t="str">
            <v>Alvarado Abarca Cindy</v>
          </cell>
          <cell r="C229" t="str">
            <v>52 EL SALVADOR</v>
          </cell>
          <cell r="D229" t="str">
            <v>ENC DE LA SALA DE COMPUTO C</v>
          </cell>
        </row>
        <row r="230">
          <cell r="A230" t="str">
            <v>00993</v>
          </cell>
          <cell r="B230" t="str">
            <v>Lozano Limon Myriam</v>
          </cell>
          <cell r="C230" t="str">
            <v>36 OJO DE AGUA DE LATILLAS</v>
          </cell>
          <cell r="D230" t="str">
            <v>ENC DE LA SALA DE COMPUTO C</v>
          </cell>
        </row>
        <row r="231">
          <cell r="A231" t="str">
            <v>00995</v>
          </cell>
          <cell r="B231" t="str">
            <v>Moreno Batista Jose Luis</v>
          </cell>
          <cell r="C231" t="str">
            <v>47 ALPATAHUA</v>
          </cell>
          <cell r="D231" t="str">
            <v>ENC DE LA SALA DE COMPUTO C</v>
          </cell>
        </row>
        <row r="232">
          <cell r="A232" t="str">
            <v>00997</v>
          </cell>
          <cell r="B232" t="str">
            <v>Robles Castro Edgar Roberto</v>
          </cell>
          <cell r="C232" t="str">
            <v>48 MESA DEL TIRADOR</v>
          </cell>
          <cell r="D232" t="str">
            <v>ENC DE LA SALA DE COMPUTO C</v>
          </cell>
        </row>
        <row r="233">
          <cell r="A233" t="str">
            <v>00998</v>
          </cell>
          <cell r="B233" t="str">
            <v>Bañuelos Trigueros Miguel</v>
          </cell>
          <cell r="C233" t="str">
            <v>31 SAN ANDRES LA QUEMADA</v>
          </cell>
          <cell r="D233" t="str">
            <v>ENC DE LA SALA DE COMPUTO C</v>
          </cell>
        </row>
        <row r="234">
          <cell r="A234" t="str">
            <v>01002</v>
          </cell>
          <cell r="B234" t="str">
            <v>Hinojosa Medina Martin</v>
          </cell>
          <cell r="C234" t="str">
            <v>60 ACADEMIA DE POLICIA</v>
          </cell>
          <cell r="D234" t="str">
            <v>RESPONSABLE DEL CENTRO C</v>
          </cell>
        </row>
        <row r="235">
          <cell r="A235" t="str">
            <v>01006</v>
          </cell>
          <cell r="B235" t="str">
            <v>Cardenas Hernandez Ruben Vladimir</v>
          </cell>
          <cell r="C235" t="str">
            <v>58 ETZATLAN</v>
          </cell>
          <cell r="D235" t="str">
            <v>AUX DEL RESP DEL CENTRO C</v>
          </cell>
        </row>
        <row r="236">
          <cell r="A236" t="str">
            <v>01008</v>
          </cell>
          <cell r="B236" t="str">
            <v>Bibian Yañez Xitlali Viridiana</v>
          </cell>
          <cell r="C236" t="str">
            <v>61 SAN JOSE DE LOS GUAJES</v>
          </cell>
          <cell r="D236" t="str">
            <v>AUX DEL RESP DEL CENTRO C</v>
          </cell>
        </row>
        <row r="237">
          <cell r="A237" t="str">
            <v>01009</v>
          </cell>
          <cell r="B237" t="str">
            <v>Lomeli Vargas Maria Del Rosario</v>
          </cell>
          <cell r="C237" t="str">
            <v>63 DIGPRES</v>
          </cell>
          <cell r="D237" t="str">
            <v>AUX DEL RESP DEL CENTRO C</v>
          </cell>
        </row>
        <row r="238">
          <cell r="A238" t="str">
            <v>01011</v>
          </cell>
          <cell r="B238" t="str">
            <v>Lopez Castro Jose</v>
          </cell>
          <cell r="C238" t="str">
            <v>62 SAN CRISTOBAL DE LA BARRANCA</v>
          </cell>
          <cell r="D238" t="str">
            <v>RESPONSABLE DEL CENTRO C</v>
          </cell>
        </row>
        <row r="239">
          <cell r="A239" t="str">
            <v>01012</v>
          </cell>
          <cell r="B239" t="str">
            <v>Magallanes Castro Laura</v>
          </cell>
          <cell r="C239" t="str">
            <v>62 SAN CRISTOBAL DE LA BARRANCA</v>
          </cell>
          <cell r="D239" t="str">
            <v>AUX DEL RESP DEL CENTRO C</v>
          </cell>
        </row>
        <row r="240">
          <cell r="A240" t="str">
            <v>01020</v>
          </cell>
          <cell r="B240" t="str">
            <v>Baez Lamas Susana</v>
          </cell>
          <cell r="C240" t="str">
            <v>59 CODE</v>
          </cell>
          <cell r="D240" t="str">
            <v>ENCARGADO DEL CENTRO C</v>
          </cell>
        </row>
        <row r="241">
          <cell r="A241" t="str">
            <v>01054</v>
          </cell>
          <cell r="B241" t="str">
            <v>Gonzalez Perez Jose Luis</v>
          </cell>
          <cell r="C241" t="str">
            <v>10 TECHALUTA</v>
          </cell>
          <cell r="D241" t="str">
            <v>AUX DEL RESP DEL CENTRO C</v>
          </cell>
        </row>
        <row r="242">
          <cell r="A242" t="str">
            <v>01056</v>
          </cell>
          <cell r="B242" t="str">
            <v>Flores Mendoza Raul</v>
          </cell>
          <cell r="C242" t="str">
            <v>16 LA LAJA</v>
          </cell>
          <cell r="D242" t="str">
            <v>RESPONSABLE DEL CENTRO C</v>
          </cell>
        </row>
        <row r="243">
          <cell r="A243" t="str">
            <v>01063</v>
          </cell>
          <cell r="B243" t="str">
            <v>Reynoso Virgen Ana Isabel</v>
          </cell>
          <cell r="C243" t="str">
            <v>12 BOCA DE TOMATLAN</v>
          </cell>
          <cell r="D243" t="str">
            <v>OFICIAL DE SERVICIOS C</v>
          </cell>
        </row>
        <row r="244">
          <cell r="A244" t="str">
            <v>01070</v>
          </cell>
          <cell r="B244" t="str">
            <v>De La Cruz Muñoz Manuel</v>
          </cell>
          <cell r="C244" t="str">
            <v>51 SAN MIGUEL HUAIXTITA</v>
          </cell>
          <cell r="D244" t="str">
            <v>RESPONSABLE DEL CENTRO C</v>
          </cell>
        </row>
        <row r="245">
          <cell r="A245" t="str">
            <v>01076</v>
          </cell>
          <cell r="B245" t="str">
            <v>Dominguez Ortiz Angelica</v>
          </cell>
          <cell r="C245" t="str">
            <v>18 BETULIA</v>
          </cell>
          <cell r="D245" t="str">
            <v>AUX DEL RESP DEL CENTRO C</v>
          </cell>
        </row>
        <row r="246">
          <cell r="A246" t="str">
            <v>01078</v>
          </cell>
          <cell r="B246" t="str">
            <v>Garcia Alvarez Martha Silvia</v>
          </cell>
          <cell r="C246" t="str">
            <v>53 SAN JOSE DE LAS FLORES</v>
          </cell>
          <cell r="D246" t="str">
            <v>AUX DEL RESP DEL CENTRO C</v>
          </cell>
        </row>
        <row r="247">
          <cell r="A247" t="str">
            <v>01086</v>
          </cell>
          <cell r="B247" t="str">
            <v>Diaz Mata Mayra Elizabeth</v>
          </cell>
          <cell r="C247" t="str">
            <v>24 SAN LUIS SOYATLAN</v>
          </cell>
          <cell r="D247" t="str">
            <v>ENC DE LA SALA DE COMPUTO C</v>
          </cell>
        </row>
        <row r="248">
          <cell r="A248" t="str">
            <v>01087</v>
          </cell>
          <cell r="B248" t="str">
            <v>Aguila Lopez Maria Candelaria</v>
          </cell>
          <cell r="C248" t="str">
            <v>54 EL CHIPINQUE DE ARRIBA</v>
          </cell>
          <cell r="D248" t="str">
            <v>AUX DEL RESP DEL CENTRO C</v>
          </cell>
        </row>
        <row r="249">
          <cell r="A249" t="str">
            <v>01088</v>
          </cell>
          <cell r="B249" t="str">
            <v>Perez Zermeño Jose Jairo</v>
          </cell>
          <cell r="C249" t="str">
            <v>16 LA LAJA</v>
          </cell>
          <cell r="D249" t="str">
            <v>ENC DE LA SALA DE COMPUTO C</v>
          </cell>
        </row>
        <row r="250">
          <cell r="A250" t="str">
            <v>01099</v>
          </cell>
          <cell r="B250" t="str">
            <v>Plascencia Muñoz Patricia</v>
          </cell>
          <cell r="C250" t="str">
            <v>42 BETANIA</v>
          </cell>
          <cell r="D250" t="str">
            <v>AUX DEL RESP DEL CENTRO C</v>
          </cell>
        </row>
        <row r="251">
          <cell r="A251" t="str">
            <v>01103</v>
          </cell>
          <cell r="B251" t="str">
            <v>Lopez Gonzalez Roberto</v>
          </cell>
          <cell r="C251" t="str">
            <v>20 TUXPAN DE BOLAÑOS</v>
          </cell>
          <cell r="D251" t="str">
            <v>OFICIAL DE SERVICIOS C</v>
          </cell>
        </row>
        <row r="252">
          <cell r="A252" t="str">
            <v>01106</v>
          </cell>
          <cell r="B252" t="str">
            <v>Ramos Martinez Jose Rafael</v>
          </cell>
          <cell r="C252" t="str">
            <v>09 SAN SEBASTIAN DEL OESTE</v>
          </cell>
          <cell r="D252" t="str">
            <v>ENC DE LA SALA DE COMPUTO C</v>
          </cell>
        </row>
        <row r="253">
          <cell r="A253" t="str">
            <v>01110</v>
          </cell>
          <cell r="B253" t="str">
            <v>Bracamontes Madero Luis Ivan</v>
          </cell>
          <cell r="C253" t="str">
            <v>33 TEQUESQUITE</v>
          </cell>
          <cell r="D253" t="str">
            <v>AUX DEL RESP DEL CENTRO C</v>
          </cell>
        </row>
        <row r="254">
          <cell r="A254" t="str">
            <v>01114</v>
          </cell>
          <cell r="B254" t="str">
            <v>Valencia Cruz Blanca Esmeralda</v>
          </cell>
          <cell r="C254" t="str">
            <v>64 SAN RAFAEL DE LOS MORENOS</v>
          </cell>
          <cell r="D254" t="str">
            <v>AUX DEL RESP DEL CENTRO B</v>
          </cell>
        </row>
        <row r="255">
          <cell r="A255" t="str">
            <v>01121</v>
          </cell>
          <cell r="B255" t="str">
            <v>Wario Padilla Maria De Lourdes</v>
          </cell>
          <cell r="C255" t="str">
            <v>25 PASO DEL CUARENTA</v>
          </cell>
          <cell r="D255" t="str">
            <v>RESPONSABLE DEL CENTRO C</v>
          </cell>
        </row>
        <row r="256">
          <cell r="A256" t="str">
            <v>01136</v>
          </cell>
          <cell r="B256" t="str">
            <v>Gonzalez Lopez Galindo Benitez</v>
          </cell>
          <cell r="C256" t="str">
            <v>39 SAN ANDRES COHAMIATA</v>
          </cell>
          <cell r="D256" t="str">
            <v>AUX DEL RESP DEL CENTRO C</v>
          </cell>
        </row>
        <row r="257">
          <cell r="A257" t="str">
            <v>01158</v>
          </cell>
          <cell r="B257" t="str">
            <v>Garcia Sanchez Karol</v>
          </cell>
          <cell r="C257" t="str">
            <v>55 SAN ISIDRO MATANCILLAS</v>
          </cell>
          <cell r="D257" t="str">
            <v>AUX DEL RESP DEL CENTRO C</v>
          </cell>
        </row>
        <row r="258">
          <cell r="A258" t="str">
            <v>01159</v>
          </cell>
          <cell r="B258" t="str">
            <v>Cardenas Bobadilla Griselda</v>
          </cell>
          <cell r="C258" t="str">
            <v>14 SAN JUAN DE LOS POTREROS</v>
          </cell>
          <cell r="D258" t="str">
            <v>AUX DEL RESP DEL CENTRO C</v>
          </cell>
        </row>
        <row r="259">
          <cell r="A259" t="str">
            <v>01160</v>
          </cell>
          <cell r="B259" t="str">
            <v>Cervantes Joya Leonardo Daniel</v>
          </cell>
          <cell r="C259" t="str">
            <v>65 ZAPOTAN</v>
          </cell>
          <cell r="D259" t="str">
            <v>AUX DEL RESP DEL CENTRO C</v>
          </cell>
        </row>
        <row r="260">
          <cell r="A260" t="str">
            <v>01164</v>
          </cell>
          <cell r="B260" t="str">
            <v>Garcia Baez Leticia</v>
          </cell>
          <cell r="C260" t="str">
            <v>36 OJO DE AGUA DE LATILLAS</v>
          </cell>
          <cell r="D260" t="str">
            <v>OFICIAL DE SERVICIOS C</v>
          </cell>
        </row>
        <row r="261">
          <cell r="A261" t="str">
            <v>01168</v>
          </cell>
          <cell r="B261" t="str">
            <v>Cervantes Real Pascual</v>
          </cell>
          <cell r="C261" t="str">
            <v>69 ATOTONILQUILLO</v>
          </cell>
          <cell r="D261" t="str">
            <v>OFICIAL DE SERVICIOS C</v>
          </cell>
        </row>
        <row r="262">
          <cell r="A262" t="str">
            <v>01171</v>
          </cell>
          <cell r="B262" t="str">
            <v>Gonzalez Pelayo Lila Odalis</v>
          </cell>
          <cell r="C262" t="str">
            <v>69 ATOTONILQUILLO</v>
          </cell>
          <cell r="D262" t="str">
            <v>ENC DE LA SALA DE COMPUTO C</v>
          </cell>
        </row>
        <row r="263">
          <cell r="A263" t="str">
            <v>01174</v>
          </cell>
          <cell r="B263" t="str">
            <v>Sanchez Silverio Salvador</v>
          </cell>
          <cell r="C263" t="str">
            <v>68 SAN SEBASTIAN TEPONAHUATLAN</v>
          </cell>
          <cell r="D263" t="str">
            <v>RESPONSABLE DEL CENTRO C</v>
          </cell>
        </row>
        <row r="264">
          <cell r="A264" t="str">
            <v>01175</v>
          </cell>
          <cell r="B264" t="str">
            <v>Rivera Pallares Abel</v>
          </cell>
          <cell r="C264" t="str">
            <v>68 SAN SEBASTIAN TEPONAHUATLAN</v>
          </cell>
          <cell r="D264" t="str">
            <v>ENC DE LA SALA DE COMPUTO C</v>
          </cell>
        </row>
        <row r="265">
          <cell r="A265" t="str">
            <v>01178</v>
          </cell>
          <cell r="B265" t="str">
            <v>Torres Villegas Arturo</v>
          </cell>
          <cell r="C265" t="str">
            <v>68 SAN SEBASTIAN TEPONAHUATLAN</v>
          </cell>
          <cell r="D265" t="str">
            <v>AUX DEL RESP DEL CENTRO C</v>
          </cell>
        </row>
        <row r="266">
          <cell r="A266" t="str">
            <v>01179</v>
          </cell>
          <cell r="B266" t="str">
            <v>Barragan Gonzalez Carlos Eduardo</v>
          </cell>
          <cell r="C266" t="str">
            <v>30 PUNTA PERULA</v>
          </cell>
          <cell r="D266" t="str">
            <v>OFICIAL DE SERVICIOS C</v>
          </cell>
        </row>
        <row r="267">
          <cell r="A267" t="str">
            <v>01183</v>
          </cell>
          <cell r="B267" t="str">
            <v>Valdez Lepe Pedro</v>
          </cell>
          <cell r="C267" t="str">
            <v>09 SAN SEBASTIAN DEL OESTE</v>
          </cell>
          <cell r="D267" t="str">
            <v>OFICIAL DE SERVICIOS C</v>
          </cell>
        </row>
        <row r="268">
          <cell r="A268" t="str">
            <v>01186</v>
          </cell>
          <cell r="B268" t="str">
            <v>Tinajero Madrigal Ivan Ulises</v>
          </cell>
          <cell r="C268" t="str">
            <v>29 LA LOMA</v>
          </cell>
          <cell r="D268" t="str">
            <v>ENCARGADO DEL CENTRO</v>
          </cell>
        </row>
        <row r="269">
          <cell r="A269" t="str">
            <v>01191</v>
          </cell>
          <cell r="B269" t="str">
            <v>Gonzalez Gutierrez Marisol</v>
          </cell>
          <cell r="C269" t="str">
            <v>70 SAN PEDRO ITZICAN</v>
          </cell>
          <cell r="D269" t="str">
            <v>ENC DE LA SALA DE COMPUTO C</v>
          </cell>
        </row>
        <row r="270">
          <cell r="A270" t="str">
            <v>01192</v>
          </cell>
          <cell r="B270" t="str">
            <v>Suarez Gomez Yanci Josefina</v>
          </cell>
          <cell r="C270" t="str">
            <v>66 QUILA</v>
          </cell>
          <cell r="D270" t="str">
            <v>AUX DEL RESP DEL CENTRO C</v>
          </cell>
        </row>
        <row r="271">
          <cell r="A271" t="str">
            <v>01193</v>
          </cell>
          <cell r="B271" t="str">
            <v>Harris Laugenour Therese Catherine</v>
          </cell>
          <cell r="C271" t="str">
            <v>66 QUILA</v>
          </cell>
          <cell r="D271" t="str">
            <v>RESPONSABLE DEL CENTRO C</v>
          </cell>
        </row>
        <row r="272">
          <cell r="A272" t="str">
            <v>01200</v>
          </cell>
          <cell r="B272" t="str">
            <v>Reyes Flores Maria Del Rosario</v>
          </cell>
          <cell r="C272" t="str">
            <v>54 EL CHIPINQUE DE ARRIBA</v>
          </cell>
          <cell r="D272" t="str">
            <v>ENC DE LA SALA DE COMPUTO C</v>
          </cell>
        </row>
        <row r="273">
          <cell r="A273" t="str">
            <v>01210</v>
          </cell>
          <cell r="B273" t="str">
            <v xml:space="preserve">Murillo Gonzalez Fatima Maria Guadalupe </v>
          </cell>
          <cell r="C273" t="str">
            <v>63 DIGPRES</v>
          </cell>
          <cell r="D273" t="str">
            <v>OFICIAL DE SERVICIOS C</v>
          </cell>
        </row>
        <row r="274">
          <cell r="A274" t="str">
            <v>01211</v>
          </cell>
          <cell r="B274" t="str">
            <v>Toribio Cordero Sergio</v>
          </cell>
          <cell r="C274" t="str">
            <v>52 EL SALVADOR</v>
          </cell>
          <cell r="D274" t="str">
            <v>OFICIAL DE SERVICIOS C</v>
          </cell>
        </row>
        <row r="275">
          <cell r="A275" t="str">
            <v>01215</v>
          </cell>
          <cell r="B275" t="str">
            <v>Garcia Gomez Rosalina</v>
          </cell>
          <cell r="C275" t="str">
            <v>49 EL REFUGIO</v>
          </cell>
          <cell r="D275" t="str">
            <v>OFICIAL DE SERVICIOS C</v>
          </cell>
        </row>
        <row r="276">
          <cell r="A276" t="str">
            <v>01216</v>
          </cell>
          <cell r="B276" t="str">
            <v>Alvarez Morales Jose De Jesus</v>
          </cell>
          <cell r="C276" t="str">
            <v>50 EL CABEZON</v>
          </cell>
          <cell r="D276" t="str">
            <v>ENC DE LA SALA DE COMPUTO C</v>
          </cell>
        </row>
        <row r="277">
          <cell r="A277" t="str">
            <v>01223</v>
          </cell>
          <cell r="B277" t="str">
            <v>Calvillo Muñoz Genoveva</v>
          </cell>
          <cell r="C277" t="str">
            <v>36 OJO DE AGUA DE LATILLAS</v>
          </cell>
          <cell r="D277" t="str">
            <v>AUX DEL RESP DEL CENTRO C</v>
          </cell>
        </row>
        <row r="278">
          <cell r="A278" t="str">
            <v>01224</v>
          </cell>
          <cell r="B278" t="str">
            <v>Arizaga Flores Lucila</v>
          </cell>
          <cell r="C278" t="str">
            <v>50 EL CABEZON</v>
          </cell>
          <cell r="D278" t="str">
            <v>OFICIAL DE SERVICIOS C</v>
          </cell>
        </row>
        <row r="279">
          <cell r="A279" t="str">
            <v>01232</v>
          </cell>
          <cell r="B279" t="str">
            <v>Barojas Zamora Maria Isabel</v>
          </cell>
          <cell r="C279" t="str">
            <v>53 SAN JOSE DE LAS FLORES</v>
          </cell>
          <cell r="D279" t="str">
            <v>OFICIAL DE SERVICIOS C</v>
          </cell>
        </row>
        <row r="280">
          <cell r="A280" t="str">
            <v>01241</v>
          </cell>
          <cell r="B280" t="str">
            <v>Mora Marquez Enrique</v>
          </cell>
          <cell r="C280" t="str">
            <v>32 BELEN DEL REFUGIO</v>
          </cell>
          <cell r="D280" t="str">
            <v>OFICIAL DE SERVICIOS C</v>
          </cell>
        </row>
        <row r="281">
          <cell r="A281" t="str">
            <v>01244</v>
          </cell>
          <cell r="B281" t="str">
            <v>Arreguin Espinoza Luis Alberto</v>
          </cell>
          <cell r="C281" t="str">
            <v>58 ETZATLAN</v>
          </cell>
          <cell r="D281" t="str">
            <v>OFICIAL DE SERVICIOS C</v>
          </cell>
        </row>
        <row r="282">
          <cell r="A282" t="str">
            <v>01247</v>
          </cell>
          <cell r="B282" t="str">
            <v>Bugarin Lemos Zenon</v>
          </cell>
          <cell r="C282" t="str">
            <v>14 SAN JUAN DE LOS POTREROS</v>
          </cell>
          <cell r="D282" t="str">
            <v>OFICIAL DE SERVICIOS C</v>
          </cell>
        </row>
        <row r="283">
          <cell r="A283" t="str">
            <v>01248</v>
          </cell>
          <cell r="B283" t="str">
            <v>Ontiveros Moreno Maria Adela</v>
          </cell>
          <cell r="C283" t="str">
            <v>54 EL CHIPINQUE DE ARRIBA</v>
          </cell>
          <cell r="D283" t="str">
            <v>OFICIAL DE SERVICIOS C</v>
          </cell>
        </row>
        <row r="284">
          <cell r="A284" t="str">
            <v>01249</v>
          </cell>
          <cell r="B284" t="str">
            <v>Castillon Gallegos Maria Ramona</v>
          </cell>
          <cell r="C284" t="str">
            <v>57 VILLA DEL MAR</v>
          </cell>
          <cell r="D284" t="str">
            <v>ENC DE LA SALA DE COMPUTO C</v>
          </cell>
        </row>
        <row r="285">
          <cell r="A285" t="str">
            <v>01250</v>
          </cell>
          <cell r="B285" t="str">
            <v>Bravo Espinoza Victor Ivan</v>
          </cell>
          <cell r="C285" t="str">
            <v>58 ETZATLAN</v>
          </cell>
          <cell r="D285" t="str">
            <v>ENC DE LA SALA DE COMPUTO C</v>
          </cell>
        </row>
        <row r="286">
          <cell r="A286" t="str">
            <v>01251</v>
          </cell>
          <cell r="B286" t="str">
            <v>Rosales Najar Placido</v>
          </cell>
          <cell r="C286" t="str">
            <v>62 SAN CRISTOBAL DE LA BARRANCA</v>
          </cell>
          <cell r="D286" t="str">
            <v>OFICIAL DE SERVICIOS C</v>
          </cell>
        </row>
        <row r="287">
          <cell r="A287" t="str">
            <v>01252</v>
          </cell>
          <cell r="B287" t="str">
            <v>Martinez Hernandez Mariela</v>
          </cell>
          <cell r="C287" t="str">
            <v>55 SAN ISIDRO MATANCILLAS</v>
          </cell>
          <cell r="D287" t="str">
            <v>OFICIAL DE SERVICIOS C</v>
          </cell>
        </row>
        <row r="288">
          <cell r="A288" t="str">
            <v>01265</v>
          </cell>
          <cell r="B288" t="str">
            <v>Davalos Fernandez Bertha</v>
          </cell>
          <cell r="C288" t="str">
            <v>60 ACADEMIA DE POLICIA</v>
          </cell>
          <cell r="D288" t="str">
            <v>OFICIAL DE SERVICIOS C</v>
          </cell>
        </row>
        <row r="289">
          <cell r="A289" t="str">
            <v>01266</v>
          </cell>
          <cell r="B289" t="str">
            <v>Zepeda Tapia Ramiro</v>
          </cell>
          <cell r="C289" t="str">
            <v>22 EL SALITRE</v>
          </cell>
          <cell r="D289" t="str">
            <v>OFICIAL DE SERVICIOS C</v>
          </cell>
        </row>
        <row r="290">
          <cell r="A290" t="str">
            <v>01274</v>
          </cell>
          <cell r="B290" t="str">
            <v>Manjarrez Lopez Juan Ramon</v>
          </cell>
          <cell r="C290" t="str">
            <v>51 SAN MIGUEL HUAIXTITA</v>
          </cell>
          <cell r="D290" t="str">
            <v>OFICIAL DE SERVICIOS C</v>
          </cell>
        </row>
        <row r="291">
          <cell r="A291" t="str">
            <v>01275</v>
          </cell>
          <cell r="B291" t="str">
            <v>Villaseñor Ulloa Miguel Angel</v>
          </cell>
          <cell r="C291" t="str">
            <v>53 SAN JOSE DE LAS FLORES</v>
          </cell>
          <cell r="D291" t="str">
            <v>ENC DE LA SALA DE COMPUTO C</v>
          </cell>
        </row>
        <row r="292">
          <cell r="A292" t="str">
            <v>01277</v>
          </cell>
          <cell r="B292" t="str">
            <v>Aguirre Ulloa Gabriela</v>
          </cell>
          <cell r="C292" t="str">
            <v>59 CODE</v>
          </cell>
          <cell r="D292" t="str">
            <v>OFICIAL DE SERVICIOS C</v>
          </cell>
        </row>
        <row r="293">
          <cell r="A293" t="str">
            <v>01284</v>
          </cell>
          <cell r="B293" t="str">
            <v>Sanchez Alvizo Jose De Jesus</v>
          </cell>
          <cell r="C293" t="str">
            <v>28 JOSEFINO DE ALLENDE</v>
          </cell>
          <cell r="D293" t="str">
            <v>AUX DEL RESP DEL CENTRO C</v>
          </cell>
        </row>
        <row r="294">
          <cell r="A294" t="str">
            <v>01305</v>
          </cell>
          <cell r="B294" t="str">
            <v>Juarez Gutierrez Noe Filomeno</v>
          </cell>
          <cell r="C294" t="str">
            <v>16 LA LAJA</v>
          </cell>
          <cell r="D294" t="str">
            <v>OFICIAL DE SERVICIOS C</v>
          </cell>
        </row>
        <row r="295">
          <cell r="A295" t="str">
            <v>01334</v>
          </cell>
          <cell r="B295" t="str">
            <v>Torres Torres Juan Paulo</v>
          </cell>
          <cell r="C295" t="str">
            <v>30 PUNTA PERULA</v>
          </cell>
          <cell r="D295" t="str">
            <v>RESPONSABLE DEL CENTRO C</v>
          </cell>
        </row>
        <row r="296">
          <cell r="A296" t="str">
            <v>01335</v>
          </cell>
          <cell r="B296" t="str">
            <v>Robles Nava Hector Alonso</v>
          </cell>
          <cell r="C296" t="str">
            <v>31 SAN ANDRES LA QUEMADA</v>
          </cell>
          <cell r="D296" t="str">
            <v>RESPONSABLE DEL CENTRO C</v>
          </cell>
        </row>
        <row r="297">
          <cell r="A297" t="str">
            <v>01344</v>
          </cell>
          <cell r="B297" t="str">
            <v>Velasco Urdez German</v>
          </cell>
          <cell r="C297" t="str">
            <v>42 BETANIA</v>
          </cell>
          <cell r="D297" t="str">
            <v>RESPONSABLE DEL CENTRO C</v>
          </cell>
        </row>
        <row r="298">
          <cell r="A298" t="str">
            <v>01350</v>
          </cell>
          <cell r="B298" t="str">
            <v>Chino De La Cruz Pascual</v>
          </cell>
          <cell r="C298" t="str">
            <v>20 TUXPAN DE BOLAÑOS</v>
          </cell>
          <cell r="D298" t="str">
            <v>RESPONSABLE DEL CENTRO C</v>
          </cell>
        </row>
        <row r="299">
          <cell r="A299" t="str">
            <v>01354</v>
          </cell>
          <cell r="B299" t="str">
            <v>Robles Carrillo Baltazar</v>
          </cell>
          <cell r="C299" t="str">
            <v>48 MESA DEL TIRADOR</v>
          </cell>
          <cell r="D299" t="str">
            <v>RESPONSABLE DEL CENTRO C</v>
          </cell>
        </row>
        <row r="300">
          <cell r="A300" t="str">
            <v>01355</v>
          </cell>
          <cell r="B300" t="str">
            <v>Ramos Cobian Francisco</v>
          </cell>
          <cell r="C300" t="str">
            <v>08 TUXCACUESCO</v>
          </cell>
          <cell r="D300" t="str">
            <v>RESPONSABLE DEL CENTRO C</v>
          </cell>
        </row>
        <row r="301">
          <cell r="A301" t="str">
            <v>01356</v>
          </cell>
          <cell r="B301" t="str">
            <v>Guerrero Martinez J De Jesus</v>
          </cell>
          <cell r="C301" t="str">
            <v>09 SAN SEBASTIAN DEL OESTE</v>
          </cell>
          <cell r="D301" t="str">
            <v>RESPONSABLE DEL CENTRO C</v>
          </cell>
        </row>
        <row r="302">
          <cell r="A302" t="str">
            <v>01357</v>
          </cell>
          <cell r="B302" t="str">
            <v>Martinez Vazquez Roberto</v>
          </cell>
          <cell r="C302" t="str">
            <v>11 SAN MIGUEL</v>
          </cell>
          <cell r="D302" t="str">
            <v>RESPONSABLE DEL CENTRO C</v>
          </cell>
        </row>
        <row r="303">
          <cell r="A303" t="str">
            <v>01358</v>
          </cell>
          <cell r="B303" t="str">
            <v>Morfin Rincon Octavio</v>
          </cell>
          <cell r="C303" t="str">
            <v>22 EL SALITRE</v>
          </cell>
          <cell r="D303" t="str">
            <v>RESPONSABLE DEL CENTRO C</v>
          </cell>
        </row>
        <row r="304">
          <cell r="A304" t="str">
            <v>01359</v>
          </cell>
          <cell r="B304" t="str">
            <v>Garcia Figueroa Irvin Ricardo</v>
          </cell>
          <cell r="C304" t="str">
            <v>61 SAN JOSE DE LOS GUAJES</v>
          </cell>
          <cell r="D304" t="str">
            <v>RESPONSABLE DEL CENTRO C</v>
          </cell>
        </row>
        <row r="305">
          <cell r="A305" t="str">
            <v>01360</v>
          </cell>
          <cell r="B305" t="str">
            <v>Mariscal Orozco Jorge Enrique</v>
          </cell>
          <cell r="C305" t="str">
            <v>03 GUACHINANGO</v>
          </cell>
          <cell r="D305" t="str">
            <v>RESPONSABLE DEL CENTRO C</v>
          </cell>
        </row>
        <row r="306">
          <cell r="A306" t="str">
            <v>01390</v>
          </cell>
          <cell r="B306" t="str">
            <v>Larios Mariscal Juan Luis</v>
          </cell>
          <cell r="C306" t="str">
            <v>62 SAN CRISTOBAL DE LA BARRANCA</v>
          </cell>
          <cell r="D306" t="str">
            <v>ENC DE LA SALA DE COMPUTO C</v>
          </cell>
        </row>
        <row r="307">
          <cell r="A307" t="str">
            <v>01394</v>
          </cell>
          <cell r="B307" t="str">
            <v>Castro Sandoval Jesus Alberto</v>
          </cell>
          <cell r="C307" t="str">
            <v>70 SAN PEDRO ITZICAN</v>
          </cell>
          <cell r="D307" t="str">
            <v>OFICIAL DE SERVICIOS C</v>
          </cell>
        </row>
        <row r="308">
          <cell r="A308" t="str">
            <v>01395</v>
          </cell>
          <cell r="B308" t="str">
            <v>Gomez Espindola Francisco Indalecio</v>
          </cell>
          <cell r="C308" t="str">
            <v>57 VILLA DEL MAR</v>
          </cell>
          <cell r="D308" t="str">
            <v>AUX DEL RESP DEL CENTRO C</v>
          </cell>
        </row>
        <row r="309">
          <cell r="A309" t="str">
            <v>01399</v>
          </cell>
          <cell r="B309" t="str">
            <v>Torres Gonzalez Gilberto</v>
          </cell>
          <cell r="C309" t="str">
            <v>45 CUISILLOS</v>
          </cell>
          <cell r="D309" t="str">
            <v>RESPONSABLE DEL CENTRO C</v>
          </cell>
        </row>
        <row r="310">
          <cell r="A310" t="str">
            <v>01408</v>
          </cell>
          <cell r="B310" t="str">
            <v>Godina Murillo Maribel</v>
          </cell>
          <cell r="C310" t="str">
            <v>48 MESA DEL TIRADOR</v>
          </cell>
          <cell r="D310" t="str">
            <v>OFICIAL DE SERVICIOS C</v>
          </cell>
        </row>
        <row r="311">
          <cell r="A311" t="str">
            <v>01409</v>
          </cell>
          <cell r="B311" t="str">
            <v>Najar Rodriguez Gerardo</v>
          </cell>
          <cell r="C311" t="str">
            <v>65 ZAPOTAN</v>
          </cell>
          <cell r="D311" t="str">
            <v>OFICIAL DE SERVICIOS C</v>
          </cell>
        </row>
        <row r="312">
          <cell r="A312" t="str">
            <v>01418</v>
          </cell>
          <cell r="B312" t="str">
            <v>Ortega Tiscareño Cesar</v>
          </cell>
          <cell r="C312" t="str">
            <v>15 TENZOMPA</v>
          </cell>
          <cell r="D312" t="str">
            <v>OFICIAL DE SERVICIOS C</v>
          </cell>
        </row>
        <row r="313">
          <cell r="A313" t="str">
            <v>01419</v>
          </cell>
          <cell r="B313" t="str">
            <v>Romero Herrera Miguel Angel</v>
          </cell>
          <cell r="C313" t="str">
            <v>57 VILLA DEL MAR</v>
          </cell>
          <cell r="D313" t="str">
            <v>OFICIAL DE SERVICIOS C</v>
          </cell>
        </row>
        <row r="314">
          <cell r="A314" t="str">
            <v>01420</v>
          </cell>
          <cell r="B314" t="str">
            <v>Hernandez Ruelas Jose Luis</v>
          </cell>
          <cell r="C314" t="str">
            <v>61 SAN JOSE DE LOS GUAJES</v>
          </cell>
          <cell r="D314" t="str">
            <v>OFICIAL DE SERVICIOS C</v>
          </cell>
        </row>
        <row r="315">
          <cell r="A315" t="str">
            <v>01424</v>
          </cell>
          <cell r="B315" t="str">
            <v>Terrazas Mariscal Guadalupe Socorro</v>
          </cell>
          <cell r="C315" t="str">
            <v>31 SAN ANDRES LA QUEMADA</v>
          </cell>
          <cell r="D315" t="str">
            <v>OFICIAL DE SERVICIOS C</v>
          </cell>
        </row>
        <row r="316">
          <cell r="A316" t="str">
            <v>01425</v>
          </cell>
          <cell r="B316" t="str">
            <v>Uribe Lozano Jose Paz</v>
          </cell>
          <cell r="C316" t="str">
            <v>35 LAS CRUCES</v>
          </cell>
          <cell r="D316" t="str">
            <v>OFICIAL DE SERVICIOS C</v>
          </cell>
        </row>
        <row r="317">
          <cell r="A317" t="str">
            <v>01427</v>
          </cell>
          <cell r="B317" t="str">
            <v>Herrera Pacheco Juan Francisco</v>
          </cell>
          <cell r="C317" t="str">
            <v>15 TENZOMPA</v>
          </cell>
          <cell r="D317" t="str">
            <v>ENC DE LA SALA DE COMPUTO C</v>
          </cell>
        </row>
        <row r="318">
          <cell r="A318" t="str">
            <v>01428</v>
          </cell>
          <cell r="B318" t="str">
            <v>Cisneros Ruiz Jose Eduardo</v>
          </cell>
          <cell r="C318" t="str">
            <v>29 LA LOMA</v>
          </cell>
          <cell r="D318" t="str">
            <v>OFICIAL DE SERVICIOS C</v>
          </cell>
        </row>
        <row r="319">
          <cell r="A319" t="str">
            <v>01430</v>
          </cell>
          <cell r="B319" t="str">
            <v>Beltran Castillo Ma Dolores</v>
          </cell>
          <cell r="C319" t="str">
            <v>08 TUXCACUESCO</v>
          </cell>
          <cell r="D319" t="str">
            <v>OFICIAL DE SERVICIOS C</v>
          </cell>
        </row>
        <row r="320">
          <cell r="A320" t="str">
            <v>01434</v>
          </cell>
          <cell r="B320" t="str">
            <v>Gomez Pelayo Miguel Angel</v>
          </cell>
          <cell r="C320" t="str">
            <v>65 ZAPOTAN</v>
          </cell>
          <cell r="D320" t="str">
            <v>ENCARGADO DEL CENTRO</v>
          </cell>
        </row>
        <row r="321">
          <cell r="A321" t="str">
            <v>01435</v>
          </cell>
          <cell r="B321" t="str">
            <v>Delgadillo Garcia Omar Enrique</v>
          </cell>
          <cell r="C321" t="str">
            <v>33 TEQUESQUITE</v>
          </cell>
          <cell r="D321" t="str">
            <v>ENCARGADO DEL CENTRO</v>
          </cell>
        </row>
        <row r="322">
          <cell r="A322" t="str">
            <v>01436</v>
          </cell>
          <cell r="B322" t="str">
            <v>Sanchez Mares Alma Graciela</v>
          </cell>
          <cell r="C322" t="str">
            <v>06 ATENGO</v>
          </cell>
          <cell r="D322" t="str">
            <v>AUX DEL RESP DEL CENTRO C</v>
          </cell>
        </row>
        <row r="323">
          <cell r="A323" t="str">
            <v>01438</v>
          </cell>
          <cell r="B323" t="str">
            <v>Gomez Garcia Sergio Antonio</v>
          </cell>
          <cell r="C323" t="str">
            <v>56 SAN ANTONIO DE RIVAS</v>
          </cell>
          <cell r="D323" t="str">
            <v>OFICIAL DE SERVICIOS C</v>
          </cell>
        </row>
        <row r="324">
          <cell r="A324" t="str">
            <v>01445</v>
          </cell>
          <cell r="B324" t="str">
            <v>Fierros Abundis Jonathan Kefren</v>
          </cell>
          <cell r="C324" t="str">
            <v>69 ATOTONILQUILLO</v>
          </cell>
          <cell r="D324" t="str">
            <v>AUX DEL RESP DEL CENTRO C</v>
          </cell>
        </row>
        <row r="325">
          <cell r="A325" t="str">
            <v>01448</v>
          </cell>
          <cell r="B325" t="str">
            <v>Rodriguez Parada Ricardo Jonathan</v>
          </cell>
          <cell r="C325" t="str">
            <v>27 AYOTLAN</v>
          </cell>
          <cell r="D325" t="str">
            <v>OFICIAL DE SERVICIOS C</v>
          </cell>
        </row>
        <row r="326">
          <cell r="A326" t="str">
            <v>01449</v>
          </cell>
          <cell r="B326" t="str">
            <v>Salomon Garcia Natividad</v>
          </cell>
          <cell r="C326" t="str">
            <v>06 ATENGO</v>
          </cell>
          <cell r="D326" t="str">
            <v>OFICIAL DE SERVICIOS C</v>
          </cell>
        </row>
        <row r="327">
          <cell r="A327" t="str">
            <v>01451</v>
          </cell>
          <cell r="B327" t="str">
            <v>Ortega Melendez Maria De Lourdes</v>
          </cell>
          <cell r="C327" t="str">
            <v>56 SAN ANTONIO DE RIVAS</v>
          </cell>
          <cell r="D327" t="str">
            <v>AUX DEL RESP DEL CENTRO C</v>
          </cell>
        </row>
        <row r="328">
          <cell r="A328" t="str">
            <v>01454</v>
          </cell>
          <cell r="B328" t="str">
            <v>Zamora Gomez Yolanda</v>
          </cell>
          <cell r="C328" t="str">
            <v>70 SAN PEDRO ITZICAN</v>
          </cell>
          <cell r="D328" t="str">
            <v>ENCARGADA DEL CENTRO C</v>
          </cell>
        </row>
        <row r="329">
          <cell r="A329" t="str">
            <v>01460</v>
          </cell>
          <cell r="B329" t="str">
            <v>Flores Perez Jose Antonio</v>
          </cell>
          <cell r="C329" t="str">
            <v>40 SANTA MARIA DE LOS ANGELES</v>
          </cell>
          <cell r="D329" t="str">
            <v>ENCARGAD0 DEL CENTRO C</v>
          </cell>
        </row>
        <row r="330">
          <cell r="A330" t="str">
            <v>01467</v>
          </cell>
          <cell r="B330" t="str">
            <v>Cruz Rodriguez Tania Jazmin</v>
          </cell>
          <cell r="C330" t="str">
            <v>70 SAN PEDRO ITZICAN</v>
          </cell>
          <cell r="D330" t="str">
            <v>AUX DEL RESP DEL CENTRO C</v>
          </cell>
        </row>
        <row r="331">
          <cell r="A331" t="str">
            <v>01468</v>
          </cell>
          <cell r="B331" t="str">
            <v>Jimenez Guijarro Luis</v>
          </cell>
          <cell r="C331" t="str">
            <v>66 QUILA</v>
          </cell>
          <cell r="D331" t="str">
            <v>OFICIAL DE SERVICIOS C</v>
          </cell>
        </row>
        <row r="332">
          <cell r="A332" t="str">
            <v>01472</v>
          </cell>
          <cell r="B332" t="str">
            <v>Ramos Ruelas Sergio</v>
          </cell>
          <cell r="C332" t="str">
            <v>50 EL CABEZON</v>
          </cell>
          <cell r="D332" t="str">
            <v>RESPONSABLE DEL CENTRO C</v>
          </cell>
        </row>
        <row r="333">
          <cell r="A333" t="str">
            <v>01473</v>
          </cell>
          <cell r="B333" t="str">
            <v>Montoya Contreras Rodolfo</v>
          </cell>
          <cell r="C333" t="str">
            <v>55 SAN ISIDRO MATANCILLAS</v>
          </cell>
          <cell r="D333" t="str">
            <v>RESPONSABLE DEL CENTRO C</v>
          </cell>
        </row>
        <row r="334">
          <cell r="A334" t="str">
            <v>01475</v>
          </cell>
          <cell r="B334" t="str">
            <v>Vazquez Juarez Antonio</v>
          </cell>
          <cell r="C334" t="str">
            <v>20 TUXPAN DE BOLAÑOS</v>
          </cell>
          <cell r="D334" t="str">
            <v>AUX DEL RESP DEL CENTRO C</v>
          </cell>
        </row>
        <row r="335">
          <cell r="A335" t="str">
            <v>01479</v>
          </cell>
          <cell r="B335" t="str">
            <v>Rizo Soto Victor Alfonso</v>
          </cell>
          <cell r="C335" t="str">
            <v>28 JOSEFINO DE ALLENDE</v>
          </cell>
          <cell r="D335" t="str">
            <v>RESPONSABLE DEL CENTRO C</v>
          </cell>
        </row>
        <row r="336">
          <cell r="A336" t="str">
            <v>01481</v>
          </cell>
          <cell r="B336" t="str">
            <v>Cardenas Grattarola Jose Alejandro</v>
          </cell>
          <cell r="C336" t="str">
            <v>08 TUXCACUESCO</v>
          </cell>
          <cell r="D336" t="str">
            <v>ENC DE LA SALA DE COMPUTO C</v>
          </cell>
        </row>
        <row r="337">
          <cell r="A337" t="str">
            <v>01482</v>
          </cell>
          <cell r="B337" t="str">
            <v>Sanchez De La Cruz Jacinto</v>
          </cell>
          <cell r="C337" t="str">
            <v>68 SAN SEBASTIAN TEPONAHUATLAN</v>
          </cell>
          <cell r="D337" t="str">
            <v>OFICIAL DE SERVICIOS C</v>
          </cell>
        </row>
        <row r="338">
          <cell r="A338" t="str">
            <v>01489</v>
          </cell>
          <cell r="B338" t="str">
            <v>Hernandez De La Cruz Alberto</v>
          </cell>
          <cell r="C338" t="str">
            <v>57 VILLA DEL MAR</v>
          </cell>
          <cell r="D338" t="str">
            <v>ENCARGADO DEL CENTRO</v>
          </cell>
        </row>
        <row r="339">
          <cell r="A339" t="str">
            <v>01490</v>
          </cell>
          <cell r="B339" t="str">
            <v>Vazquez Sedano Arely Belen</v>
          </cell>
          <cell r="C339" t="str">
            <v>65 ZAPOTAN</v>
          </cell>
          <cell r="D339" t="str">
            <v>ENC DE LA SALA DE COMPUTO C</v>
          </cell>
        </row>
        <row r="340">
          <cell r="A340" t="str">
            <v>01492</v>
          </cell>
          <cell r="B340" t="str">
            <v>Rodriguez Haro Vianeth</v>
          </cell>
          <cell r="C340" t="str">
            <v>12 BOCA DE TOMATLAN</v>
          </cell>
          <cell r="D340" t="str">
            <v>ENCARGADO DEL CENTRO</v>
          </cell>
        </row>
        <row r="341">
          <cell r="A341" t="str">
            <v>01496</v>
          </cell>
          <cell r="B341" t="str">
            <v>Garcia Ramirez Gloria</v>
          </cell>
          <cell r="C341" t="str">
            <v>60 ACADEMIA DE POLICIA</v>
          </cell>
          <cell r="D341" t="str">
            <v>ENC DE LA SALA DE COMPUTO C</v>
          </cell>
        </row>
        <row r="342">
          <cell r="A342" t="str">
            <v>01516</v>
          </cell>
          <cell r="B342" t="str">
            <v>Guillen Rodriguez Diana Lizette</v>
          </cell>
          <cell r="C342" t="str">
            <v>55 SAN ISIDRO MATANCILLAS</v>
          </cell>
          <cell r="D342" t="str">
            <v>ENC DE LA SALA DE COMPUTO C</v>
          </cell>
        </row>
        <row r="343">
          <cell r="A343" t="str">
            <v>01522</v>
          </cell>
          <cell r="B343" t="str">
            <v>Rodriguez Gonzalez Francisco</v>
          </cell>
          <cell r="C343" t="str">
            <v>56 SAN ANTONIO DE RIVAS</v>
          </cell>
          <cell r="D343" t="str">
            <v>ENC DE LA SALA DE COMPUTO C</v>
          </cell>
        </row>
        <row r="344">
          <cell r="A344" t="str">
            <v>01526</v>
          </cell>
          <cell r="B344" t="str">
            <v>Figueroa Diaz Daniela Guadalupe</v>
          </cell>
          <cell r="C344" t="str">
            <v>03 GUACHINANGO</v>
          </cell>
          <cell r="D344" t="str">
            <v>ENC DE LA SALA DE COMPUTO C</v>
          </cell>
        </row>
        <row r="345">
          <cell r="A345" t="str">
            <v>01533</v>
          </cell>
          <cell r="B345" t="str">
            <v>Marquez Murguia Miriam</v>
          </cell>
          <cell r="C345" t="str">
            <v>38 AZULITOS</v>
          </cell>
          <cell r="D345" t="str">
            <v>AUX DEL RESP DEL CENTRO C</v>
          </cell>
        </row>
        <row r="346">
          <cell r="A346" t="str">
            <v>01537</v>
          </cell>
          <cell r="B346" t="str">
            <v>Sevilla Olmedo Luis Alberto</v>
          </cell>
          <cell r="C346" t="str">
            <v>64 SAN RAFAEL DE LOS MORENOS</v>
          </cell>
          <cell r="D346" t="str">
            <v>ENC DE LA SALA DE COMPUTO B</v>
          </cell>
        </row>
        <row r="347">
          <cell r="A347" t="str">
            <v>01542</v>
          </cell>
          <cell r="B347" t="str">
            <v>Degollado Gonzalez Soila Angelica</v>
          </cell>
          <cell r="C347" t="str">
            <v>69 ATOTONILQUILLO</v>
          </cell>
          <cell r="D347" t="str">
            <v>ENCARGADA DEL CENTRO C</v>
          </cell>
        </row>
        <row r="348">
          <cell r="A348" t="str">
            <v>01544</v>
          </cell>
          <cell r="B348" t="str">
            <v>Chino Romero Agustin</v>
          </cell>
          <cell r="C348" t="str">
            <v>48 MESA DEL TIRADOR</v>
          </cell>
          <cell r="D348" t="str">
            <v>AUX DEL RESP DEL CENTRO C</v>
          </cell>
        </row>
        <row r="349">
          <cell r="A349" t="str">
            <v>01545</v>
          </cell>
          <cell r="B349" t="str">
            <v>Alvarez Navarro Sergio Francisco</v>
          </cell>
          <cell r="C349" t="str">
            <v>29 LA LOMA</v>
          </cell>
          <cell r="D349" t="str">
            <v>AUX DEL RESP DEL CENTRO C</v>
          </cell>
        </row>
        <row r="350">
          <cell r="A350" t="str">
            <v>01548</v>
          </cell>
          <cell r="B350" t="str">
            <v>Michel Rodriguez Guillermina</v>
          </cell>
          <cell r="C350" t="str">
            <v>11 SAN MIGUEL</v>
          </cell>
          <cell r="D350" t="str">
            <v>AUX DEL RESP DEL CENTRO C</v>
          </cell>
        </row>
        <row r="351">
          <cell r="A351" t="str">
            <v>01555</v>
          </cell>
          <cell r="B351" t="str">
            <v>Garcia Castellon Mario</v>
          </cell>
          <cell r="C351" t="str">
            <v>67 LA CUESTA</v>
          </cell>
          <cell r="D351" t="str">
            <v>ENC DE LA SALA DE COMPUTO B</v>
          </cell>
        </row>
        <row r="352">
          <cell r="A352" t="str">
            <v>01560</v>
          </cell>
          <cell r="B352" t="str">
            <v>Cardenas Cruz Ruben</v>
          </cell>
          <cell r="C352" t="str">
            <v>58 ETZATLAN</v>
          </cell>
          <cell r="D352" t="str">
            <v>RESPONSABLE DEL CENTRO C</v>
          </cell>
        </row>
        <row r="353">
          <cell r="A353" t="str">
            <v>01561</v>
          </cell>
          <cell r="B353" t="str">
            <v>Resendez Banda Candido Eduardo</v>
          </cell>
          <cell r="C353" t="str">
            <v>18 BETULIA</v>
          </cell>
          <cell r="D353" t="str">
            <v>RESPONSABLE DEL CENTRO C</v>
          </cell>
        </row>
        <row r="354">
          <cell r="A354" t="str">
            <v>01562</v>
          </cell>
          <cell r="B354" t="str">
            <v>Partida Arcega Omar Edel</v>
          </cell>
          <cell r="C354" t="str">
            <v>56 SAN ANTONIO DE RIVAS</v>
          </cell>
          <cell r="D354" t="str">
            <v>RESPONSABLE DEL CENTRO C</v>
          </cell>
        </row>
        <row r="355">
          <cell r="A355" t="str">
            <v>01585</v>
          </cell>
          <cell r="B355" t="str">
            <v>Muñoz Martinez Laura</v>
          </cell>
          <cell r="C355" t="str">
            <v>03 GUACHINANGO</v>
          </cell>
          <cell r="D355" t="str">
            <v>OFICIAL DE SERVICIOS C</v>
          </cell>
        </row>
        <row r="356">
          <cell r="A356" t="str">
            <v>01587</v>
          </cell>
          <cell r="B356" t="str">
            <v>Bazan Castro Monica Alejandra</v>
          </cell>
          <cell r="C356" t="str">
            <v>50 EL CABEZON</v>
          </cell>
          <cell r="D356" t="str">
            <v>AUX DEL RESP DEL CENTRO C</v>
          </cell>
        </row>
        <row r="357">
          <cell r="A357" t="str">
            <v>01588</v>
          </cell>
          <cell r="B357" t="str">
            <v>Dominguez Mendoza Jesus Francisco</v>
          </cell>
          <cell r="C357" t="str">
            <v>67 LA CUESTA</v>
          </cell>
          <cell r="D357" t="str">
            <v>ENCARGADO DEL CENTRO</v>
          </cell>
        </row>
        <row r="358">
          <cell r="A358" t="str">
            <v>01593</v>
          </cell>
          <cell r="B358" t="str">
            <v>Reymundo Alvarez Ma. De Lourdes Ines</v>
          </cell>
          <cell r="C358" t="str">
            <v>06 ATENGO</v>
          </cell>
          <cell r="D358" t="str">
            <v>AUX DEL RESP DEL CENTRO C</v>
          </cell>
        </row>
        <row r="359">
          <cell r="A359" t="str">
            <v>01596</v>
          </cell>
          <cell r="B359" t="str">
            <v>Garcia Aguirre Ricardo</v>
          </cell>
          <cell r="C359" t="str">
            <v>49 EL REFUGIO</v>
          </cell>
          <cell r="D359" t="str">
            <v>ENC DE LA SALA DE COMPUTO C</v>
          </cell>
        </row>
        <row r="360">
          <cell r="A360" t="str">
            <v>01601</v>
          </cell>
          <cell r="B360" t="str">
            <v>Robles Garcia Filiberto</v>
          </cell>
          <cell r="C360" t="str">
            <v>40 SANTA MARIA DE LOS ANGELES</v>
          </cell>
          <cell r="D360" t="str">
            <v>ENCARGADO DEL CENTRO</v>
          </cell>
        </row>
        <row r="361">
          <cell r="A361" t="str">
            <v>01603</v>
          </cell>
          <cell r="B361" t="str">
            <v>Orozco Casillas Ernestina</v>
          </cell>
          <cell r="C361" t="str">
            <v>70 SAN PEDRO ITZICAN</v>
          </cell>
          <cell r="D361" t="str">
            <v>ENCARGADA DEL CENTRO</v>
          </cell>
        </row>
        <row r="362">
          <cell r="A362" t="str">
            <v>00003</v>
          </cell>
          <cell r="B362" t="str">
            <v>Solis Alvarado Miguel Angel</v>
          </cell>
          <cell r="C362" t="str">
            <v>PLANTEL 02 MIRAMAR</v>
          </cell>
          <cell r="D362" t="str">
            <v>JEFE DE OFICINA</v>
          </cell>
        </row>
        <row r="363">
          <cell r="A363" t="str">
            <v>00023</v>
          </cell>
          <cell r="B363" t="str">
            <v>Gamboa Huerta Reyna Oralia</v>
          </cell>
          <cell r="C363" t="str">
            <v>PLANTEL 12 ARROYO HONDO</v>
          </cell>
          <cell r="D363" t="str">
            <v>RESP DE LABORATORIO TECNICO</v>
          </cell>
        </row>
        <row r="364">
          <cell r="A364" t="str">
            <v>00028</v>
          </cell>
          <cell r="B364" t="str">
            <v>Lopez Romo Maria Eugenia</v>
          </cell>
          <cell r="C364" t="str">
            <v>PLANTEL 01 BASILIO VADILLO</v>
          </cell>
          <cell r="D364" t="str">
            <v>JEFE DE OFICINA</v>
          </cell>
        </row>
        <row r="365">
          <cell r="A365" t="str">
            <v>00039</v>
          </cell>
          <cell r="B365" t="str">
            <v>Ramirez Bautista Maria Petra</v>
          </cell>
          <cell r="C365" t="str">
            <v>PLANTEL 01 BASILIO VADILLO</v>
          </cell>
          <cell r="D365" t="str">
            <v>AUXILIAR DE INTENDENCIA</v>
          </cell>
        </row>
        <row r="366">
          <cell r="A366" t="str">
            <v>00045</v>
          </cell>
          <cell r="B366" t="str">
            <v>Pamplona Chew Hector Ricardo</v>
          </cell>
          <cell r="C366" t="str">
            <v>PLANTEL 11 GUADALAJARA</v>
          </cell>
          <cell r="D366" t="str">
            <v>INGENIERO EN SISTEMAS</v>
          </cell>
        </row>
        <row r="367">
          <cell r="A367" t="str">
            <v>00052</v>
          </cell>
          <cell r="B367" t="str">
            <v>Lozano Sanchez Adriana</v>
          </cell>
          <cell r="C367" t="str">
            <v>PLANTEL 17 SAN ANTONIO DE LOS VAZQUEZ</v>
          </cell>
          <cell r="D367" t="str">
            <v>RESP DE LABORATORIO TECNICO</v>
          </cell>
        </row>
        <row r="368">
          <cell r="A368" t="str">
            <v>00058</v>
          </cell>
          <cell r="B368" t="str">
            <v>Torres Becerra Alfonso</v>
          </cell>
          <cell r="C368" t="str">
            <v>PLANTEL 02 MIRAMAR</v>
          </cell>
          <cell r="D368" t="str">
            <v>ENCARGADO DE ORDEN</v>
          </cell>
        </row>
        <row r="369">
          <cell r="A369" t="str">
            <v>00059</v>
          </cell>
          <cell r="B369" t="str">
            <v>Sandoval Rodriguez Maria Carmen</v>
          </cell>
          <cell r="C369" t="str">
            <v>PLANTEL 17 SAN ANTONIO DE LOS VAZQUEZ</v>
          </cell>
          <cell r="D369" t="str">
            <v>AUXILIAR DE INTENDENCIA</v>
          </cell>
        </row>
        <row r="370">
          <cell r="A370" t="str">
            <v>00062</v>
          </cell>
          <cell r="B370" t="str">
            <v>Fermin Alvarez Salvador</v>
          </cell>
          <cell r="C370" t="str">
            <v>PLANTEL 03 GOMEZ FARIAS</v>
          </cell>
          <cell r="D370" t="str">
            <v>VIGILANTE</v>
          </cell>
        </row>
        <row r="371">
          <cell r="A371" t="str">
            <v>00066</v>
          </cell>
          <cell r="B371" t="str">
            <v>Nicio Vazquez Martha Patricia</v>
          </cell>
          <cell r="C371" t="str">
            <v>PLANTEL 18 ATEMAJAC DE BRIZUELA</v>
          </cell>
          <cell r="D371" t="str">
            <v>RESP DE LABORATORIO TECNICO</v>
          </cell>
        </row>
        <row r="372">
          <cell r="A372" t="str">
            <v>00071</v>
          </cell>
          <cell r="B372" t="str">
            <v>Ascencio Rojas Ramon</v>
          </cell>
          <cell r="C372" t="str">
            <v>PLANTEL 03 GOMEZ FARIAS</v>
          </cell>
          <cell r="D372" t="str">
            <v>VIGILANTE</v>
          </cell>
        </row>
        <row r="373">
          <cell r="A373" t="str">
            <v>00074</v>
          </cell>
          <cell r="B373" t="str">
            <v>Cano Cano Gricelda</v>
          </cell>
          <cell r="C373" t="str">
            <v>PLANTEL 03 GOMEZ FARIAS</v>
          </cell>
          <cell r="D373" t="str">
            <v>TECNICO</v>
          </cell>
        </row>
        <row r="374">
          <cell r="A374" t="str">
            <v>00077</v>
          </cell>
          <cell r="B374" t="str">
            <v>Valdez Moran Humberto</v>
          </cell>
          <cell r="C374" t="str">
            <v>PLANTEL 04 TEUCHITLAN</v>
          </cell>
          <cell r="D374" t="str">
            <v>VIGILANTE</v>
          </cell>
        </row>
        <row r="375">
          <cell r="A375" t="str">
            <v>00086</v>
          </cell>
          <cell r="B375" t="str">
            <v>Sanchez Pinto Miriam Karina</v>
          </cell>
          <cell r="C375" t="str">
            <v>PLANTEL 05 NUEVA SANTA MARIA</v>
          </cell>
          <cell r="D375" t="str">
            <v>JEFE DE OFICINA</v>
          </cell>
        </row>
        <row r="376">
          <cell r="A376" t="str">
            <v>00089</v>
          </cell>
          <cell r="B376" t="str">
            <v>Rodriguez Ortega Jose De Jesus</v>
          </cell>
          <cell r="C376" t="str">
            <v>PLANTEL 04 TEUCHITLAN</v>
          </cell>
          <cell r="D376" t="str">
            <v>VIGILANTE</v>
          </cell>
        </row>
        <row r="377">
          <cell r="A377" t="str">
            <v>00097</v>
          </cell>
          <cell r="B377" t="str">
            <v>Macias Morales Hector Manuel</v>
          </cell>
          <cell r="C377" t="str">
            <v>PLANTEL 16 MESA DE LOS OCOTES</v>
          </cell>
          <cell r="D377" t="str">
            <v>VIGILANTE</v>
          </cell>
        </row>
        <row r="378">
          <cell r="A378" t="str">
            <v>00103</v>
          </cell>
          <cell r="B378" t="str">
            <v>Fermin Seda Rosa Maria</v>
          </cell>
          <cell r="C378" t="str">
            <v>PLANTEL 03 GOMEZ FARIAS</v>
          </cell>
          <cell r="D378" t="str">
            <v>ENCARGADO DE ORDEN</v>
          </cell>
        </row>
        <row r="379">
          <cell r="A379" t="str">
            <v>00105</v>
          </cell>
          <cell r="B379" t="str">
            <v>Mata Avila Jesus Antonio</v>
          </cell>
          <cell r="C379" t="str">
            <v>PLANTEL 01 BASILIO VADILLO</v>
          </cell>
          <cell r="D379" t="str">
            <v>RESP DE LABORATORIO TECNICO</v>
          </cell>
        </row>
        <row r="380">
          <cell r="A380" t="str">
            <v>00108</v>
          </cell>
          <cell r="B380" t="str">
            <v>Rubio Villaseñor Maria Eugenia</v>
          </cell>
          <cell r="C380" t="str">
            <v>PLANTEL 04 TEUCHITLAN</v>
          </cell>
          <cell r="D380" t="str">
            <v>TECNICO</v>
          </cell>
        </row>
        <row r="381">
          <cell r="A381" t="str">
            <v>00110</v>
          </cell>
          <cell r="B381" t="str">
            <v>Campos Ortiz Guillermo</v>
          </cell>
          <cell r="C381" t="str">
            <v>PLANTEL 06 PIHUAMO</v>
          </cell>
          <cell r="D381" t="str">
            <v>INGENIERO EN SISTEMAS</v>
          </cell>
        </row>
        <row r="382">
          <cell r="A382" t="str">
            <v>00113</v>
          </cell>
          <cell r="B382" t="str">
            <v>Rivera Gonzalez Hugo</v>
          </cell>
          <cell r="C382" t="str">
            <v>PLANTEL 04 TEUCHITLAN</v>
          </cell>
          <cell r="D382" t="str">
            <v>SUBDIR DE PLANTEL B</v>
          </cell>
        </row>
        <row r="383">
          <cell r="A383" t="str">
            <v>00125</v>
          </cell>
          <cell r="B383" t="str">
            <v>Callela Victorino Raul</v>
          </cell>
          <cell r="C383" t="str">
            <v>PLANTEL 03 GOMEZ FARIAS</v>
          </cell>
          <cell r="D383" t="str">
            <v>JEFE DE OFICINA</v>
          </cell>
        </row>
        <row r="384">
          <cell r="A384" t="str">
            <v>00127</v>
          </cell>
          <cell r="B384" t="str">
            <v>Cardenas Cornejo Felipe</v>
          </cell>
          <cell r="C384" t="str">
            <v>PLANTEL 10 SAN SEBASTIAN EL GRANDE</v>
          </cell>
          <cell r="D384" t="str">
            <v>RESP DE LABORATORIO TECNICO</v>
          </cell>
        </row>
        <row r="385">
          <cell r="A385" t="str">
            <v>00130</v>
          </cell>
          <cell r="B385" t="str">
            <v>Gonzales Iñiguez Sergio Arturo</v>
          </cell>
          <cell r="C385" t="str">
            <v>PLANTEL 07 PUERTO VALLARTA</v>
          </cell>
          <cell r="D385" t="str">
            <v>JEFE DE OFICINA</v>
          </cell>
        </row>
        <row r="386">
          <cell r="A386" t="str">
            <v>00132</v>
          </cell>
          <cell r="B386" t="str">
            <v>Villa Amezcua Laura Cecilia</v>
          </cell>
          <cell r="C386" t="str">
            <v>PLANTEL 03 GOMEZ FARIAS</v>
          </cell>
          <cell r="D386" t="str">
            <v>TECNICO ESPECIALIZADO</v>
          </cell>
        </row>
        <row r="387">
          <cell r="A387" t="str">
            <v>00136</v>
          </cell>
          <cell r="B387" t="str">
            <v>Romero Amaral Homero</v>
          </cell>
          <cell r="C387" t="str">
            <v>PLANTEL 07 PUERTO VALLARTA</v>
          </cell>
          <cell r="D387" t="str">
            <v>ENCARGADO DE LA DIRECCION</v>
          </cell>
        </row>
        <row r="388">
          <cell r="A388" t="str">
            <v>00137</v>
          </cell>
          <cell r="B388" t="str">
            <v>Rios Arias Alma Delia</v>
          </cell>
          <cell r="C388" t="str">
            <v>PLANTEL 03 GOMEZ FARIAS</v>
          </cell>
          <cell r="D388" t="str">
            <v>SRIA DE DIRECTOR DE PLANTEL</v>
          </cell>
        </row>
        <row r="389">
          <cell r="A389" t="str">
            <v>00139</v>
          </cell>
          <cell r="B389" t="str">
            <v>Ramirez Ramirez Martha</v>
          </cell>
          <cell r="C389" t="str">
            <v>PLANTEL 15 SAN GONZALO</v>
          </cell>
          <cell r="D389" t="str">
            <v>TAQUIMECANOGRAFA</v>
          </cell>
        </row>
        <row r="390">
          <cell r="A390" t="str">
            <v>00142</v>
          </cell>
          <cell r="B390" t="str">
            <v>Sanchez Gomez Carlos</v>
          </cell>
          <cell r="C390" t="str">
            <v>PLANTEL 17 SAN ANTONIO DE LOS VAZQUEZ</v>
          </cell>
          <cell r="D390" t="str">
            <v>INGENIERO EN SISTEMAS</v>
          </cell>
        </row>
        <row r="391">
          <cell r="A391" t="str">
            <v>00145</v>
          </cell>
          <cell r="B391" t="str">
            <v>Guerrero Cisneros Jose De Jesus</v>
          </cell>
          <cell r="C391" t="str">
            <v>PLANTEL 08 SAN MARTIN DE LAS FLORES</v>
          </cell>
          <cell r="D391" t="str">
            <v>VIGILANTE</v>
          </cell>
        </row>
        <row r="392">
          <cell r="A392" t="str">
            <v>00146</v>
          </cell>
          <cell r="B392" t="str">
            <v>Parga De La Cerda Martha Leticia</v>
          </cell>
          <cell r="C392" t="str">
            <v>PLANTEL 08 SAN MARTIN DE LAS FLORES</v>
          </cell>
          <cell r="D392" t="str">
            <v>TAQUIMECANOGRAFA</v>
          </cell>
        </row>
        <row r="393">
          <cell r="A393" t="str">
            <v>00149</v>
          </cell>
          <cell r="B393" t="str">
            <v>Rodriguez Lopez Johana Ivette</v>
          </cell>
          <cell r="C393" t="str">
            <v>PLANTEL 14 ZAPOTLANEJO</v>
          </cell>
          <cell r="D393" t="str">
            <v>TECNICO ESPECIALIZADO</v>
          </cell>
        </row>
        <row r="394">
          <cell r="A394" t="str">
            <v>00151</v>
          </cell>
          <cell r="B394" t="str">
            <v>Lopez Rocha Beatriz</v>
          </cell>
          <cell r="C394" t="str">
            <v>PLANTEL 13 JALISCO</v>
          </cell>
          <cell r="D394" t="str">
            <v>ENCARGADO DE ORDEN</v>
          </cell>
        </row>
        <row r="395">
          <cell r="A395" t="str">
            <v>00156</v>
          </cell>
          <cell r="B395" t="str">
            <v>Lara Rosales Jose Manuel</v>
          </cell>
          <cell r="C395" t="str">
            <v>PLANTEL 04 TEUCHITLAN</v>
          </cell>
          <cell r="D395" t="str">
            <v>TECNICO ESPECIALIZADO</v>
          </cell>
        </row>
        <row r="396">
          <cell r="A396" t="str">
            <v>00158</v>
          </cell>
          <cell r="B396" t="str">
            <v>Garcia Trinidad Rosalina</v>
          </cell>
          <cell r="C396" t="str">
            <v>PLANTEL 04 TEUCHITLAN</v>
          </cell>
          <cell r="D396" t="str">
            <v>RESP DE LABORATORIO TECNICO</v>
          </cell>
        </row>
        <row r="397">
          <cell r="A397" t="str">
            <v>00168</v>
          </cell>
          <cell r="B397" t="str">
            <v>Gonzalez Martinez Jose De Jesus</v>
          </cell>
          <cell r="C397" t="str">
            <v>PLANTEL 06 PIHUAMO</v>
          </cell>
          <cell r="D397" t="str">
            <v>VIGILANTE</v>
          </cell>
        </row>
        <row r="398">
          <cell r="A398" t="str">
            <v>00172</v>
          </cell>
          <cell r="B398" t="str">
            <v>Figueroa Liberto Alberto</v>
          </cell>
          <cell r="C398" t="str">
            <v>PLANTEL 03 GOMEZ FARIAS</v>
          </cell>
          <cell r="D398" t="str">
            <v>RESP DE LABORATORIO TECNICO</v>
          </cell>
        </row>
        <row r="399">
          <cell r="A399" t="str">
            <v>00173</v>
          </cell>
          <cell r="B399" t="str">
            <v>Gutierrez Ignacio Araon</v>
          </cell>
          <cell r="C399" t="str">
            <v>PLANTEL 03 GOMEZ FARIAS</v>
          </cell>
          <cell r="D399" t="str">
            <v>ENCARGADO DE ORDEN</v>
          </cell>
        </row>
        <row r="400">
          <cell r="A400" t="str">
            <v>00176</v>
          </cell>
          <cell r="B400" t="str">
            <v>Flores Martinez Lidia Raquel</v>
          </cell>
          <cell r="C400" t="str">
            <v>PLANTEL 07 PUERTO VALLARTA</v>
          </cell>
          <cell r="D400" t="str">
            <v>TECNICO</v>
          </cell>
        </row>
        <row r="401">
          <cell r="A401" t="str">
            <v>00178</v>
          </cell>
          <cell r="B401" t="str">
            <v>Gonzalez Guzman Florencio</v>
          </cell>
          <cell r="C401" t="str">
            <v>PLANTEL 07 PUERTO VALLARTA</v>
          </cell>
          <cell r="D401" t="str">
            <v>VIGILANTE</v>
          </cell>
        </row>
        <row r="402">
          <cell r="A402" t="str">
            <v>00180</v>
          </cell>
          <cell r="B402" t="str">
            <v>Silva Barajas Alejandro</v>
          </cell>
          <cell r="C402" t="str">
            <v>PLANTEL 06 PIHUAMO</v>
          </cell>
          <cell r="D402" t="str">
            <v>TECNICO</v>
          </cell>
        </row>
        <row r="403">
          <cell r="A403" t="str">
            <v>00187</v>
          </cell>
          <cell r="B403" t="str">
            <v>Lopez Ibarra Monica</v>
          </cell>
          <cell r="C403" t="str">
            <v>PLANTEL 07 PUERTO VALLARTA</v>
          </cell>
          <cell r="D403" t="str">
            <v>JEFE DE OFICINA</v>
          </cell>
        </row>
        <row r="404">
          <cell r="A404" t="str">
            <v>00190</v>
          </cell>
          <cell r="B404" t="str">
            <v>Gonzalez Gonzalez Efrain</v>
          </cell>
          <cell r="C404" t="str">
            <v>PLANTEL 07 PUERTO VALLARTA</v>
          </cell>
          <cell r="D404" t="str">
            <v>AUXILIAR DE INTENDENCIA</v>
          </cell>
        </row>
        <row r="405">
          <cell r="A405" t="str">
            <v>00194</v>
          </cell>
          <cell r="B405" t="str">
            <v>Plasencia Hernandez Beronica</v>
          </cell>
          <cell r="C405" t="str">
            <v>PLANTEL 15 SAN GONZALO</v>
          </cell>
          <cell r="D405" t="str">
            <v>SRIA DE DIRECTOR DE PLANTEL</v>
          </cell>
        </row>
        <row r="406">
          <cell r="A406" t="str">
            <v>00195</v>
          </cell>
          <cell r="B406" t="str">
            <v>Guardado Mendoza Jose Ma</v>
          </cell>
          <cell r="C406" t="str">
            <v>PLANTEL 06 PIHUAMO</v>
          </cell>
          <cell r="D406" t="str">
            <v>TAQUIMECANOGRAFO</v>
          </cell>
        </row>
        <row r="407">
          <cell r="A407" t="str">
            <v>00200</v>
          </cell>
          <cell r="B407" t="str">
            <v>Gonzalez Zarate Pamela Suelem</v>
          </cell>
          <cell r="C407" t="str">
            <v>PLANTEL 01 BASILIO VADILLO</v>
          </cell>
          <cell r="D407" t="str">
            <v>INGENIERO EN SISTEMAS</v>
          </cell>
        </row>
        <row r="408">
          <cell r="A408" t="str">
            <v>00214</v>
          </cell>
          <cell r="B408" t="str">
            <v>Ramos Diaz Norma</v>
          </cell>
          <cell r="C408" t="str">
            <v>PLANTEL 16 MESA DE LOS OCOTES</v>
          </cell>
          <cell r="D408" t="str">
            <v>TAQUIMECANOGRAFA</v>
          </cell>
        </row>
        <row r="409">
          <cell r="A409" t="str">
            <v>00237</v>
          </cell>
          <cell r="B409" t="str">
            <v>Baltazar Carvajal Maria Isabel</v>
          </cell>
          <cell r="C409" t="str">
            <v>PLANTEL 01 BASILIO VADILLO</v>
          </cell>
          <cell r="D409" t="str">
            <v>TECNICO</v>
          </cell>
        </row>
        <row r="410">
          <cell r="A410" t="str">
            <v>00238</v>
          </cell>
          <cell r="B410" t="str">
            <v>Serrano Flores Blanca Araceli</v>
          </cell>
          <cell r="C410" t="str">
            <v>PLANTEL 01 BASILIO VADILLO</v>
          </cell>
          <cell r="D410" t="str">
            <v>TECNICO</v>
          </cell>
        </row>
        <row r="411">
          <cell r="A411" t="str">
            <v>00239</v>
          </cell>
          <cell r="B411" t="str">
            <v>Contreras Rodriguez Rubi Veronica Isabel</v>
          </cell>
          <cell r="C411" t="str">
            <v>PLANTEL 08 SAN MARTIN DE LAS FLORES</v>
          </cell>
          <cell r="D411" t="str">
            <v>JEFE DE OFICINA</v>
          </cell>
        </row>
        <row r="412">
          <cell r="A412" t="str">
            <v>00243</v>
          </cell>
          <cell r="B412" t="str">
            <v>Zuñiga Molina Pedro Alberto</v>
          </cell>
          <cell r="C412" t="str">
            <v>PLANTEL 03 GOMEZ FARIAS</v>
          </cell>
          <cell r="D412" t="str">
            <v>TECNICO ESPECIALIZADO</v>
          </cell>
        </row>
        <row r="413">
          <cell r="A413" t="str">
            <v>00244</v>
          </cell>
          <cell r="B413" t="str">
            <v>Montes Perez Alma Delia</v>
          </cell>
          <cell r="C413" t="str">
            <v>PLANTEL 04 TEUCHITLAN</v>
          </cell>
          <cell r="D413" t="str">
            <v>INGENIERO EN SISTEMAS</v>
          </cell>
        </row>
        <row r="414">
          <cell r="A414" t="str">
            <v>00245</v>
          </cell>
          <cell r="B414" t="str">
            <v>Rosales Meza Laura Fabiola</v>
          </cell>
          <cell r="C414" t="str">
            <v>PLANTEL 04 TEUCHITLAN</v>
          </cell>
          <cell r="D414" t="str">
            <v>TECNICO ESPECIALIZADO</v>
          </cell>
        </row>
        <row r="415">
          <cell r="A415" t="str">
            <v>00250</v>
          </cell>
          <cell r="B415" t="str">
            <v>Sanchez Padilla Sergio</v>
          </cell>
          <cell r="C415" t="str">
            <v>PLANTEL 02 MIRAMAR</v>
          </cell>
          <cell r="D415" t="str">
            <v>VIGILANTE</v>
          </cell>
        </row>
        <row r="416">
          <cell r="A416" t="str">
            <v>00258</v>
          </cell>
          <cell r="B416" t="str">
            <v>Becerra Perez William Benito</v>
          </cell>
          <cell r="C416" t="str">
            <v>PLANTEL 06 PIHUAMO</v>
          </cell>
          <cell r="D416" t="str">
            <v>RESP DE LABORATORIO TECNICO</v>
          </cell>
        </row>
        <row r="417">
          <cell r="A417" t="str">
            <v>00259</v>
          </cell>
          <cell r="B417" t="str">
            <v>Hernandez Angeles Laura Leticia</v>
          </cell>
          <cell r="C417" t="str">
            <v>PLANTEL 05 NUEVA SANTA MARIA</v>
          </cell>
          <cell r="D417" t="str">
            <v>ENCARGADO DE ORDEN</v>
          </cell>
        </row>
        <row r="418">
          <cell r="A418" t="str">
            <v>00268</v>
          </cell>
          <cell r="B418" t="str">
            <v>Mayorga Perezgomez Jose Javier</v>
          </cell>
          <cell r="C418" t="str">
            <v>PLANTEL 07 PUERTO VALLARTA</v>
          </cell>
          <cell r="D418" t="str">
            <v>RESP DE LABORATORIO TECNICO</v>
          </cell>
        </row>
        <row r="419">
          <cell r="A419" t="str">
            <v>00269</v>
          </cell>
          <cell r="B419" t="str">
            <v>Carrillo Romero Fabiola Grethell</v>
          </cell>
          <cell r="C419" t="str">
            <v>PLANTEL 07 PUERTO VALLARTA</v>
          </cell>
          <cell r="D419" t="str">
            <v>JEFE DE OFICINA</v>
          </cell>
        </row>
        <row r="420">
          <cell r="A420" t="str">
            <v>00271</v>
          </cell>
          <cell r="B420" t="str">
            <v>Jimenez Corona Francisco Javier</v>
          </cell>
          <cell r="C420" t="str">
            <v>PLANTEL 02 MIRAMAR</v>
          </cell>
          <cell r="D420" t="str">
            <v>RESP DE LABORATORIO TECNICO</v>
          </cell>
        </row>
        <row r="421">
          <cell r="A421" t="str">
            <v>00273</v>
          </cell>
          <cell r="B421" t="str">
            <v>Torres Ramirez Veniel</v>
          </cell>
          <cell r="C421" t="str">
            <v>PLANTEL 01 BASILIO VADILLO</v>
          </cell>
          <cell r="D421" t="str">
            <v>TECNICO ESPECIALIZADO</v>
          </cell>
        </row>
        <row r="422">
          <cell r="A422" t="str">
            <v>00274</v>
          </cell>
          <cell r="B422" t="str">
            <v>Mondragon Cuevas Claudia Cosette</v>
          </cell>
          <cell r="C422" t="str">
            <v>PLANTEL 13 JALISCO</v>
          </cell>
          <cell r="D422" t="str">
            <v>JEFE DE OFICINA</v>
          </cell>
        </row>
        <row r="423">
          <cell r="A423" t="str">
            <v>00275</v>
          </cell>
          <cell r="B423" t="str">
            <v>Jimenez Carranza Ana Maria</v>
          </cell>
          <cell r="C423" t="str">
            <v>PLANTEL 11 GUADALAJARA</v>
          </cell>
          <cell r="D423" t="str">
            <v>SRIA DE DIRECTOR DE PLANTEL</v>
          </cell>
        </row>
        <row r="424">
          <cell r="A424" t="str">
            <v>00276</v>
          </cell>
          <cell r="B424" t="str">
            <v>Valtierra Ramirez Carmen Jacqueline</v>
          </cell>
          <cell r="C424" t="str">
            <v>PLANTEL 15 SAN GONZALO</v>
          </cell>
          <cell r="D424" t="str">
            <v>INGENIERO EN SISTEMAS</v>
          </cell>
        </row>
        <row r="425">
          <cell r="A425" t="str">
            <v>00279</v>
          </cell>
          <cell r="B425" t="str">
            <v>Sanchez Alcala Miguel</v>
          </cell>
          <cell r="C425" t="str">
            <v>PLANTEL 06 PIHUAMO</v>
          </cell>
          <cell r="D425" t="str">
            <v>ENCARGADO DE ORDEN</v>
          </cell>
        </row>
        <row r="426">
          <cell r="A426" t="str">
            <v>00283</v>
          </cell>
          <cell r="B426" t="str">
            <v>Rincon Gonzalez Ricardo</v>
          </cell>
          <cell r="C426" t="str">
            <v>PLANTEL 19 CUAUTLA</v>
          </cell>
          <cell r="D426" t="str">
            <v>DIRECTOR DE PLANTEL A</v>
          </cell>
        </row>
        <row r="427">
          <cell r="A427" t="str">
            <v>00285</v>
          </cell>
          <cell r="B427" t="str">
            <v>Lara Ortiz Alicia</v>
          </cell>
          <cell r="C427" t="str">
            <v>PLANTEL 05 NUEVA SANTA MARIA</v>
          </cell>
          <cell r="D427" t="str">
            <v>AUXILIAR DE INTENDENCIA</v>
          </cell>
        </row>
        <row r="428">
          <cell r="A428" t="str">
            <v>00296</v>
          </cell>
          <cell r="B428" t="str">
            <v>Mares Ceballos Maria Del Socorro</v>
          </cell>
          <cell r="C428" t="str">
            <v>PLANTEL 08 SAN MARTIN DE LAS FLORES</v>
          </cell>
          <cell r="D428" t="str">
            <v>JEFE DE OFICINA</v>
          </cell>
        </row>
        <row r="429">
          <cell r="A429" t="str">
            <v>00297</v>
          </cell>
          <cell r="B429" t="str">
            <v>Rosas Medel Claudia Veronica</v>
          </cell>
          <cell r="C429" t="str">
            <v>PLANTEL 08 SAN MARTIN DE LAS FLORES</v>
          </cell>
          <cell r="D429" t="str">
            <v>SRIA DE DIRECTOR DE PLANTEL</v>
          </cell>
        </row>
        <row r="430">
          <cell r="A430" t="str">
            <v>00299</v>
          </cell>
          <cell r="B430" t="str">
            <v>Zarate Gonzalez Jessica Patricia</v>
          </cell>
          <cell r="C430" t="str">
            <v>PLANTEL 08 SAN MARTIN DE LAS FLORES</v>
          </cell>
          <cell r="D430" t="str">
            <v>INGENIERO EN SISTEMAS</v>
          </cell>
        </row>
        <row r="431">
          <cell r="A431" t="str">
            <v>00300</v>
          </cell>
          <cell r="B431" t="str">
            <v>Plata Rivera Sergio</v>
          </cell>
          <cell r="C431" t="str">
            <v>PLANTEL 08 SAN MARTIN DE LAS FLORES</v>
          </cell>
          <cell r="D431" t="str">
            <v>VIGILANTE</v>
          </cell>
        </row>
        <row r="432">
          <cell r="A432" t="str">
            <v>00302</v>
          </cell>
          <cell r="B432" t="str">
            <v>Ramos Aguilera Eduardo</v>
          </cell>
          <cell r="C432" t="str">
            <v>PLANTEL 08 SAN MARTIN DE LAS FLORES</v>
          </cell>
          <cell r="D432" t="str">
            <v>VIGILANTE</v>
          </cell>
        </row>
        <row r="433">
          <cell r="A433" t="str">
            <v>00310</v>
          </cell>
          <cell r="B433" t="str">
            <v>Villalobos Andrade Salvador</v>
          </cell>
          <cell r="C433" t="str">
            <v>PLANTEL 02 MIRAMAR</v>
          </cell>
          <cell r="D433" t="str">
            <v>ENCARGADO DE ORDEN</v>
          </cell>
        </row>
        <row r="434">
          <cell r="A434" t="str">
            <v>00317</v>
          </cell>
          <cell r="B434" t="str">
            <v>Gomez Rodriguez Cirilo</v>
          </cell>
          <cell r="C434" t="str">
            <v>PLANTEL 01 BASILIO VADILLO</v>
          </cell>
          <cell r="D434" t="str">
            <v>VIGILANTE</v>
          </cell>
        </row>
        <row r="435">
          <cell r="A435" t="str">
            <v>00318</v>
          </cell>
          <cell r="B435" t="str">
            <v>Callela Larios Gilberto</v>
          </cell>
          <cell r="C435" t="str">
            <v>PLANTEL 03 GOMEZ FARIAS</v>
          </cell>
          <cell r="D435" t="str">
            <v>TAQUIMECANOGRAFO</v>
          </cell>
        </row>
        <row r="436">
          <cell r="A436" t="str">
            <v>00319</v>
          </cell>
          <cell r="B436" t="str">
            <v>Perez Navarrete Juan Jose</v>
          </cell>
          <cell r="C436" t="str">
            <v>PLANTEL 07 PUERTO VALLARTA</v>
          </cell>
          <cell r="D436" t="str">
            <v>INGENIERO EN SISTEMAS</v>
          </cell>
        </row>
        <row r="437">
          <cell r="A437" t="str">
            <v>00327</v>
          </cell>
          <cell r="B437" t="str">
            <v>Valencia Hernandez Ramiro</v>
          </cell>
          <cell r="C437" t="str">
            <v>PLANTEL 07 PUERTO VALLARTA</v>
          </cell>
          <cell r="D437" t="str">
            <v>TECNICO</v>
          </cell>
        </row>
        <row r="438">
          <cell r="A438" t="str">
            <v>00335</v>
          </cell>
          <cell r="B438" t="str">
            <v>Espinosa Contreras Felipe</v>
          </cell>
          <cell r="C438" t="str">
            <v>PLANTEL 07 PUERTO VALLARTA</v>
          </cell>
          <cell r="D438" t="str">
            <v>ENCARGADO DE ORDEN</v>
          </cell>
        </row>
        <row r="439">
          <cell r="A439" t="str">
            <v>00352</v>
          </cell>
          <cell r="B439" t="str">
            <v>Barajas X Maria Del Carmen</v>
          </cell>
          <cell r="C439" t="str">
            <v>PLANTEL 01 BASILIO VADILLO</v>
          </cell>
          <cell r="D439" t="str">
            <v>SRIA SUBDIRECTOR PLANTEL</v>
          </cell>
        </row>
        <row r="440">
          <cell r="A440" t="str">
            <v>00357</v>
          </cell>
          <cell r="B440" t="str">
            <v>Zarate Torres Elizabeth Alejandra</v>
          </cell>
          <cell r="C440" t="str">
            <v>PLANTEL 02 MIRAMAR</v>
          </cell>
          <cell r="D440" t="str">
            <v>ENCARGADO DE ORDEN</v>
          </cell>
        </row>
        <row r="441">
          <cell r="A441" t="str">
            <v>00361</v>
          </cell>
          <cell r="B441" t="str">
            <v>Delgadillo Ornelas Luz Margarita</v>
          </cell>
          <cell r="C441" t="str">
            <v>PLANTEL 05 NUEVA SANTA MARIA</v>
          </cell>
          <cell r="D441" t="str">
            <v>BIBLIOTECARIO</v>
          </cell>
        </row>
        <row r="442">
          <cell r="A442" t="str">
            <v>00367</v>
          </cell>
          <cell r="B442" t="str">
            <v>Santiago Hernandez Maria Del Carmen</v>
          </cell>
          <cell r="C442" t="str">
            <v>PLANTEL 07 PUERTO VALLARTA</v>
          </cell>
          <cell r="D442" t="str">
            <v>ENCARGADO DE ORDEN</v>
          </cell>
        </row>
        <row r="443">
          <cell r="A443" t="str">
            <v>00371</v>
          </cell>
          <cell r="B443" t="str">
            <v>Sixto Onofre Jose Manuel</v>
          </cell>
          <cell r="C443" t="str">
            <v>PLANTEL 03 GOMEZ FARIAS</v>
          </cell>
          <cell r="D443" t="str">
            <v>INGENIERO EN SISTEMAS</v>
          </cell>
        </row>
        <row r="444">
          <cell r="A444" t="str">
            <v>00376</v>
          </cell>
          <cell r="B444" t="str">
            <v>Sepulveda Luna Alma Leticia</v>
          </cell>
          <cell r="C444" t="str">
            <v>PLANTEL 08 SAN MARTIN DE LAS FLORES</v>
          </cell>
          <cell r="D444" t="str">
            <v>RESP DE LABORATORIO TECNICO</v>
          </cell>
        </row>
        <row r="445">
          <cell r="A445" t="str">
            <v>00381</v>
          </cell>
          <cell r="B445" t="str">
            <v>Villalvazo Ascencion Martha Angelica</v>
          </cell>
          <cell r="C445" t="str">
            <v>PLANTEL 11 GUADALAJARA</v>
          </cell>
          <cell r="D445" t="str">
            <v>ENCARGADO DE ORDEN</v>
          </cell>
        </row>
        <row r="446">
          <cell r="A446" t="str">
            <v>00383</v>
          </cell>
          <cell r="B446" t="str">
            <v>Mendoza Bernal Marcial</v>
          </cell>
          <cell r="C446" t="str">
            <v>PLANTEL 07 PUERTO VALLARTA</v>
          </cell>
          <cell r="D446" t="str">
            <v>AUXILIAR BIBLIOTECA</v>
          </cell>
        </row>
        <row r="447">
          <cell r="A447" t="str">
            <v>00395</v>
          </cell>
          <cell r="B447" t="str">
            <v>Jarillo Castañeda Yanet</v>
          </cell>
          <cell r="C447" t="str">
            <v>PLANTEL 11 GUADALAJARA</v>
          </cell>
          <cell r="D447" t="str">
            <v>JEFE DE OFICINA</v>
          </cell>
        </row>
        <row r="448">
          <cell r="A448" t="str">
            <v>00401</v>
          </cell>
          <cell r="B448" t="str">
            <v>Cardenas Mendoza Altagracia</v>
          </cell>
          <cell r="C448" t="str">
            <v>PLANTEL 20 TALPA DE ALLENDE</v>
          </cell>
          <cell r="D448" t="str">
            <v>RESP DE LABORATORIO TECNICO</v>
          </cell>
        </row>
        <row r="449">
          <cell r="A449" t="str">
            <v>00417</v>
          </cell>
          <cell r="B449" t="str">
            <v>Barboza Delgadillo Angelica Liliana</v>
          </cell>
          <cell r="C449" t="str">
            <v>PLANTEL 05 NUEVA SANTA MARIA</v>
          </cell>
          <cell r="D449" t="str">
            <v>TECNICO ESPECIALIZADO</v>
          </cell>
        </row>
        <row r="450">
          <cell r="A450" t="str">
            <v>00418</v>
          </cell>
          <cell r="B450" t="str">
            <v>Hernandez Figueroa Edgard</v>
          </cell>
          <cell r="C450" t="str">
            <v>PLANTEL 16 MESA DE LOS OCOTES</v>
          </cell>
          <cell r="D450" t="str">
            <v>ENCARGADO DE ORDEN</v>
          </cell>
        </row>
        <row r="451">
          <cell r="A451" t="str">
            <v>00421</v>
          </cell>
          <cell r="B451" t="str">
            <v>Ramirez Gutierrez Claudia Eloisa</v>
          </cell>
          <cell r="C451" t="str">
            <v>PLANTEL 11 GUADALAJARA</v>
          </cell>
          <cell r="D451" t="str">
            <v>JEFE DE OFICINA</v>
          </cell>
        </row>
        <row r="452">
          <cell r="A452" t="str">
            <v>00422</v>
          </cell>
          <cell r="B452" t="str">
            <v>Corona Nuñez Ana Patricia</v>
          </cell>
          <cell r="C452" t="str">
            <v>PLANTEL 13 JALISCO</v>
          </cell>
          <cell r="D452" t="str">
            <v>TECNICO ESPECIALIZADO</v>
          </cell>
        </row>
        <row r="453">
          <cell r="A453" t="str">
            <v>00423</v>
          </cell>
          <cell r="B453" t="str">
            <v>Godina Loza Susana Del Carmen</v>
          </cell>
          <cell r="C453" t="str">
            <v>PLANTEL 01 BASILIO VADILLO</v>
          </cell>
          <cell r="D453" t="str">
            <v>AUXILIAR DE INTENDENCIA</v>
          </cell>
        </row>
        <row r="454">
          <cell r="A454" t="str">
            <v>00426</v>
          </cell>
          <cell r="B454" t="str">
            <v>Ramos Diaz Alicia</v>
          </cell>
          <cell r="C454" t="str">
            <v>PLANTEL 05 NUEVA SANTA MARIA</v>
          </cell>
          <cell r="D454" t="str">
            <v>AUXILIAR DE INTENDENCIA</v>
          </cell>
        </row>
        <row r="455">
          <cell r="A455" t="str">
            <v>00428</v>
          </cell>
          <cell r="B455" t="str">
            <v>Gonzalez Garcia Martina Silvia</v>
          </cell>
          <cell r="C455" t="str">
            <v>PLANTEL 01 BASILIO VADILLO</v>
          </cell>
          <cell r="D455" t="str">
            <v>ENCARGADO DE ORDEN</v>
          </cell>
        </row>
        <row r="456">
          <cell r="A456" t="str">
            <v>00431</v>
          </cell>
          <cell r="B456" t="str">
            <v>Sanchez Romo Ricardo</v>
          </cell>
          <cell r="C456" t="str">
            <v>PLANTEL 09 PORTEZUELO</v>
          </cell>
          <cell r="D456" t="str">
            <v>TAQUIMECANOGRAFO</v>
          </cell>
        </row>
        <row r="457">
          <cell r="A457" t="str">
            <v>00432</v>
          </cell>
          <cell r="B457" t="str">
            <v>Montero Garcia Gloria</v>
          </cell>
          <cell r="C457" t="str">
            <v>PLANTEL 09 PORTEZUELO</v>
          </cell>
          <cell r="D457" t="str">
            <v>ENCARGADO DE ORDEN</v>
          </cell>
        </row>
        <row r="458">
          <cell r="A458" t="str">
            <v>00433</v>
          </cell>
          <cell r="B458" t="str">
            <v>Gonzalez Lozano Aurora Berenice</v>
          </cell>
          <cell r="C458" t="str">
            <v>PLANTEL 09 PORTEZUELO</v>
          </cell>
          <cell r="D458" t="str">
            <v>TECNICO ESPECIALIZADO</v>
          </cell>
        </row>
        <row r="459">
          <cell r="A459" t="str">
            <v>00435</v>
          </cell>
          <cell r="B459" t="str">
            <v>Chavez Lopez Diana Berenice</v>
          </cell>
          <cell r="C459" t="str">
            <v>PLANTEL 14 ZAPOTLANEJO</v>
          </cell>
          <cell r="D459" t="str">
            <v>RESP DE LABORATORIO TECNICO</v>
          </cell>
        </row>
        <row r="460">
          <cell r="A460" t="str">
            <v>00436</v>
          </cell>
          <cell r="B460" t="str">
            <v>Rodriguez Lopez Miguel Angel</v>
          </cell>
          <cell r="C460" t="str">
            <v>PLANTEL 12 ARROYO HONDO</v>
          </cell>
          <cell r="D460" t="str">
            <v>VIGILANTE</v>
          </cell>
        </row>
        <row r="461">
          <cell r="A461" t="str">
            <v>00441</v>
          </cell>
          <cell r="B461" t="str">
            <v>Rodriguez Ramos Rigoberto</v>
          </cell>
          <cell r="C461" t="str">
            <v>PLANTEL 11 GUADALAJARA</v>
          </cell>
          <cell r="D461" t="str">
            <v>VIGILANTE</v>
          </cell>
        </row>
        <row r="462">
          <cell r="A462" t="str">
            <v>00444</v>
          </cell>
          <cell r="B462" t="str">
            <v>Amaral Efigenio Lauro Alejandro</v>
          </cell>
          <cell r="C462" t="str">
            <v>PLANTEL 19 CUAUTLA</v>
          </cell>
          <cell r="D462" t="str">
            <v>INGENIERO EN SISTEMAS</v>
          </cell>
        </row>
        <row r="463">
          <cell r="A463" t="str">
            <v>00446</v>
          </cell>
          <cell r="B463" t="str">
            <v>Salazar Martinez Jesus</v>
          </cell>
          <cell r="C463" t="str">
            <v>PLANTEL 09 PORTEZUELO</v>
          </cell>
          <cell r="D463" t="str">
            <v>VIGILANTE</v>
          </cell>
        </row>
        <row r="464">
          <cell r="A464" t="str">
            <v>00447</v>
          </cell>
          <cell r="B464" t="str">
            <v>Rojas Ortiz María Gabriela</v>
          </cell>
          <cell r="C464" t="str">
            <v>PLANTEL 08 SAN MARTIN DE LAS FLORES</v>
          </cell>
          <cell r="D464" t="str">
            <v>AUXILIAR DE BIBLIOTECA</v>
          </cell>
        </row>
        <row r="465">
          <cell r="A465" t="str">
            <v>00448</v>
          </cell>
          <cell r="B465" t="str">
            <v>Ortiz  Jose Luis</v>
          </cell>
          <cell r="C465" t="str">
            <v>PLANTEL 12 ARROYO HONDO</v>
          </cell>
          <cell r="D465" t="str">
            <v>VIGILANTE</v>
          </cell>
        </row>
        <row r="466">
          <cell r="A466" t="str">
            <v>00453</v>
          </cell>
          <cell r="B466" t="str">
            <v>Ballesteros Cerda J Jesus</v>
          </cell>
          <cell r="C466" t="str">
            <v>PLANTEL 09 PORTEZUELO</v>
          </cell>
          <cell r="D466" t="str">
            <v>RESP DE LABORATORIO TECNICO</v>
          </cell>
        </row>
        <row r="467">
          <cell r="A467" t="str">
            <v>00482</v>
          </cell>
          <cell r="B467" t="str">
            <v>Manzano Cuevas Jeannete</v>
          </cell>
          <cell r="C467" t="str">
            <v>PLANTEL 08 SAN MARTIN DE LAS FLORES</v>
          </cell>
          <cell r="D467" t="str">
            <v>TECNICO ESPECIALIZADO</v>
          </cell>
        </row>
        <row r="468">
          <cell r="A468" t="str">
            <v>00484</v>
          </cell>
          <cell r="B468" t="str">
            <v>Flores Avila Ricardo</v>
          </cell>
          <cell r="C468" t="str">
            <v>PLANTEL 08 SAN MARTIN DE LAS FLORES</v>
          </cell>
          <cell r="D468" t="str">
            <v>ENCARGADO DE ORDEN</v>
          </cell>
        </row>
        <row r="469">
          <cell r="A469" t="str">
            <v>00486</v>
          </cell>
          <cell r="B469" t="str">
            <v>Gonzalez Cortes Salvador Israel</v>
          </cell>
          <cell r="C469" t="str">
            <v>PLANTEL 11 GUADALAJARA</v>
          </cell>
          <cell r="D469" t="str">
            <v>TECNICO</v>
          </cell>
        </row>
        <row r="470">
          <cell r="A470" t="str">
            <v>00490</v>
          </cell>
          <cell r="B470" t="str">
            <v>Hernandez Garcia Sonia</v>
          </cell>
          <cell r="C470" t="str">
            <v>PLANTEL 07 PUERTO VALLARTA</v>
          </cell>
          <cell r="D470" t="str">
            <v>TECNICO ESPECIALIZADO</v>
          </cell>
        </row>
        <row r="471">
          <cell r="A471" t="str">
            <v>00493</v>
          </cell>
          <cell r="B471" t="str">
            <v>Murillo Gonzalez Humberto Emmanuel</v>
          </cell>
          <cell r="C471" t="str">
            <v>PLANTEL 19 CUAUTLA</v>
          </cell>
          <cell r="D471" t="str">
            <v>TECNICO ESPECIALIZADO</v>
          </cell>
        </row>
        <row r="472">
          <cell r="A472" t="str">
            <v>00494</v>
          </cell>
          <cell r="B472" t="str">
            <v>Gamboa Piedra Salvador Michel Eduardo</v>
          </cell>
          <cell r="C472" t="str">
            <v>PLANTEL 08 SAN MARTIN DE LAS FLORES</v>
          </cell>
          <cell r="D472" t="str">
            <v>RESP DE LABORATORIO TECNICO</v>
          </cell>
        </row>
        <row r="473">
          <cell r="A473" t="str">
            <v>00495</v>
          </cell>
          <cell r="B473" t="str">
            <v>Zamarripa Cruz Carlos</v>
          </cell>
          <cell r="C473" t="str">
            <v>PLANTEL 08 SAN MARTIN DE LAS FLORES</v>
          </cell>
          <cell r="D473" t="str">
            <v>TECNICO</v>
          </cell>
        </row>
        <row r="474">
          <cell r="A474" t="str">
            <v>00496</v>
          </cell>
          <cell r="B474" t="str">
            <v>Muñoz Morales Arquimides</v>
          </cell>
          <cell r="C474" t="str">
            <v>PLANTEL 20 TALPA DE ALLENDE</v>
          </cell>
          <cell r="D474" t="str">
            <v>INGENIERO EN SISTEMAS</v>
          </cell>
        </row>
        <row r="475">
          <cell r="A475" t="str">
            <v>00499</v>
          </cell>
          <cell r="B475" t="str">
            <v>Navarrete Arambula Rafael</v>
          </cell>
          <cell r="C475" t="str">
            <v>PLANTEL 09 PORTEZUELO</v>
          </cell>
          <cell r="D475" t="str">
            <v>TECNICO ESPECIALIZADO</v>
          </cell>
        </row>
        <row r="476">
          <cell r="A476" t="str">
            <v>00501</v>
          </cell>
          <cell r="B476" t="str">
            <v>Mendez Bonifant Fernando De Jesus</v>
          </cell>
          <cell r="C476" t="str">
            <v>PLANTEL 05 NUEVA SANTA MARIA</v>
          </cell>
          <cell r="D476" t="str">
            <v>RESP DE LABORATORIO TECNICO</v>
          </cell>
        </row>
        <row r="477">
          <cell r="A477" t="str">
            <v>00508</v>
          </cell>
          <cell r="B477" t="str">
            <v>Hernandez Perez Juan Pablo</v>
          </cell>
          <cell r="C477" t="str">
            <v>PLANTEL 13 JALISCO</v>
          </cell>
          <cell r="D477" t="str">
            <v>INGENIERO EN SISTEMAS</v>
          </cell>
        </row>
        <row r="478">
          <cell r="A478" t="str">
            <v>00509</v>
          </cell>
          <cell r="B478" t="str">
            <v>Herrera Gomez Irma Irene</v>
          </cell>
          <cell r="C478" t="str">
            <v>PLANTEL 07 PUERTO VALLARTA</v>
          </cell>
          <cell r="D478" t="str">
            <v>TAQUIMECANOGRAFA</v>
          </cell>
        </row>
        <row r="479">
          <cell r="A479" t="str">
            <v>00511</v>
          </cell>
          <cell r="B479" t="str">
            <v>Venegas Bernal Saul</v>
          </cell>
          <cell r="C479" t="str">
            <v>PLANTEL 07 PUERTO VALLARTA</v>
          </cell>
          <cell r="D479" t="str">
            <v>VIGILANTE</v>
          </cell>
        </row>
        <row r="480">
          <cell r="A480" t="str">
            <v>00524</v>
          </cell>
          <cell r="B480" t="str">
            <v>Langarica Hernandez Juan Francisco</v>
          </cell>
          <cell r="C480" t="str">
            <v>PLANTEL 20 TALPA DE ALLENDE</v>
          </cell>
          <cell r="D480" t="str">
            <v>AUXILIAR DE INTENDENCIA</v>
          </cell>
        </row>
        <row r="481">
          <cell r="A481" t="str">
            <v>00530</v>
          </cell>
          <cell r="B481" t="str">
            <v>Muñoz Vazquez Maria Magdalena</v>
          </cell>
          <cell r="C481" t="str">
            <v>PLANTEL 11 GUADALAJARA</v>
          </cell>
          <cell r="D481" t="str">
            <v>AUXILIAR DE INTENDENCIA</v>
          </cell>
        </row>
        <row r="482">
          <cell r="A482" t="str">
            <v>00533</v>
          </cell>
          <cell r="B482" t="str">
            <v>Joaquin Martinez Salvador</v>
          </cell>
          <cell r="C482" t="str">
            <v>PLANTEL 03 GOMEZ FARIAS</v>
          </cell>
          <cell r="D482" t="str">
            <v>TECNICO ESPECIALIZADO</v>
          </cell>
        </row>
        <row r="483">
          <cell r="A483" t="str">
            <v>00540</v>
          </cell>
          <cell r="B483" t="str">
            <v>Lozano Medina Alma Marcela</v>
          </cell>
          <cell r="C483" t="str">
            <v>PLANTEL 01 BASILIO VADILLO</v>
          </cell>
          <cell r="D483" t="str">
            <v>TECNICO ESPECIALIZADO</v>
          </cell>
        </row>
        <row r="484">
          <cell r="A484" t="str">
            <v>00544</v>
          </cell>
          <cell r="B484" t="str">
            <v>Torres Gomez David</v>
          </cell>
          <cell r="C484" t="str">
            <v>PLANTEL 04 TEUCHITLAN</v>
          </cell>
          <cell r="D484" t="str">
            <v>AUXILIAR DE INTENDENCIA</v>
          </cell>
        </row>
        <row r="485">
          <cell r="A485" t="str">
            <v>00582</v>
          </cell>
          <cell r="B485" t="str">
            <v>Velazquez Sandoval Ana Belle</v>
          </cell>
          <cell r="C485" t="str">
            <v>PLANTEL 12 ARROYO HONDO</v>
          </cell>
          <cell r="D485" t="str">
            <v>TECNICO</v>
          </cell>
        </row>
        <row r="486">
          <cell r="A486" t="str">
            <v>00584</v>
          </cell>
          <cell r="B486" t="str">
            <v>Estrada Espinoza Maria Cristina</v>
          </cell>
          <cell r="C486" t="str">
            <v>PLANTEL 09 PORTEZUELO</v>
          </cell>
          <cell r="D486" t="str">
            <v>TECNICO</v>
          </cell>
        </row>
        <row r="487">
          <cell r="A487" t="str">
            <v>00586</v>
          </cell>
          <cell r="B487" t="str">
            <v>Barboza Aviña Ilda Lorena</v>
          </cell>
          <cell r="C487" t="str">
            <v>PLANTEL 09 PORTEZUELO</v>
          </cell>
          <cell r="D487" t="str">
            <v>AUXILIAR DE INTENDENCIA</v>
          </cell>
        </row>
        <row r="488">
          <cell r="A488" t="str">
            <v>00587</v>
          </cell>
          <cell r="B488" t="str">
            <v>Duran Aviña Selene</v>
          </cell>
          <cell r="C488" t="str">
            <v>PLANTEL 09 PORTEZUELO</v>
          </cell>
          <cell r="D488" t="str">
            <v>SRIA DE DIRECTOR DE PLANTEL</v>
          </cell>
        </row>
        <row r="489">
          <cell r="A489" t="str">
            <v>00589</v>
          </cell>
          <cell r="B489" t="str">
            <v>Velasco Leon Nadia Mariela</v>
          </cell>
          <cell r="C489" t="str">
            <v>PLANTEL 10 SAN SEBASTIAN EL GRANDE</v>
          </cell>
          <cell r="D489" t="str">
            <v>SRIA DE DIRECTOR DE PLANTEL</v>
          </cell>
        </row>
        <row r="490">
          <cell r="A490" t="str">
            <v>00591</v>
          </cell>
          <cell r="B490" t="str">
            <v>Cortes Fuentes Martha Angelica</v>
          </cell>
          <cell r="C490" t="str">
            <v>PLANTEL 12 ARROYO HONDO</v>
          </cell>
          <cell r="D490" t="str">
            <v>ENCARGADO DE ORDEN</v>
          </cell>
        </row>
        <row r="491">
          <cell r="A491" t="str">
            <v>00595</v>
          </cell>
          <cell r="B491" t="str">
            <v>Anton Diaz Maria De Lourdes</v>
          </cell>
          <cell r="C491" t="str">
            <v>PLANTEL 08 SAN MARTIN DE LAS FLORES</v>
          </cell>
          <cell r="D491" t="str">
            <v>SRIA SUBDIRECTOR PLANTEL</v>
          </cell>
        </row>
        <row r="492">
          <cell r="A492" t="str">
            <v>00604</v>
          </cell>
          <cell r="B492" t="str">
            <v>Garcia Aranda Luis Francisco</v>
          </cell>
          <cell r="C492" t="str">
            <v>PLANTEL 11 GUADALAJARA</v>
          </cell>
          <cell r="D492" t="str">
            <v>AUXILIAR DE BIBLIOTECA</v>
          </cell>
        </row>
        <row r="493">
          <cell r="A493" t="str">
            <v>00606</v>
          </cell>
          <cell r="B493" t="str">
            <v>Garcia Feliciano Eva Maria</v>
          </cell>
          <cell r="C493" t="str">
            <v>PLANTEL 16 MESA DE LOS OCOTES</v>
          </cell>
          <cell r="D493" t="str">
            <v>JEFE DE OFICINA</v>
          </cell>
        </row>
        <row r="494">
          <cell r="A494" t="str">
            <v>00607</v>
          </cell>
          <cell r="B494" t="str">
            <v>Lopez Gomez Beatriz</v>
          </cell>
          <cell r="C494" t="str">
            <v>PLANTEL 13 JALISCO</v>
          </cell>
          <cell r="D494" t="str">
            <v>AUXILIAR DE INTENDENCIA</v>
          </cell>
        </row>
        <row r="495">
          <cell r="A495" t="str">
            <v>00608</v>
          </cell>
          <cell r="B495" t="str">
            <v>Vidauri Joya Ana Gabriela</v>
          </cell>
          <cell r="C495" t="str">
            <v>PLANTEL 07 PUERTO VALLARTA</v>
          </cell>
          <cell r="D495" t="str">
            <v>ANALISTA TECNICO</v>
          </cell>
        </row>
        <row r="496">
          <cell r="A496" t="str">
            <v>00612</v>
          </cell>
          <cell r="B496" t="str">
            <v>Montiel Mena Gustavo Alfonso</v>
          </cell>
          <cell r="C496" t="str">
            <v>PLANTEL 02 MIRAMAR</v>
          </cell>
          <cell r="D496" t="str">
            <v>JEFE DE OFICINA</v>
          </cell>
        </row>
        <row r="497">
          <cell r="A497" t="str">
            <v>00613</v>
          </cell>
          <cell r="B497" t="str">
            <v>Gonzalez Barrios Raul</v>
          </cell>
          <cell r="C497" t="str">
            <v>PLANTEL 10 SAN SEBASTIAN EL GRANDE</v>
          </cell>
          <cell r="D497" t="str">
            <v>ENCARGADO DE ORDEN</v>
          </cell>
        </row>
        <row r="498">
          <cell r="A498" t="str">
            <v>00614</v>
          </cell>
          <cell r="B498" t="str">
            <v>Barajas Castillo Fernando</v>
          </cell>
          <cell r="C498" t="str">
            <v>PLANTEL 11 GUADALAJARA</v>
          </cell>
          <cell r="D498" t="str">
            <v>VIGILANTE</v>
          </cell>
        </row>
        <row r="499">
          <cell r="A499" t="str">
            <v>00615</v>
          </cell>
          <cell r="B499" t="str">
            <v>Guzman Vasquez Manuela Elizabeth</v>
          </cell>
          <cell r="C499" t="str">
            <v>PLANTEL 10 SAN SEBASTIAN EL GRANDE</v>
          </cell>
          <cell r="D499" t="str">
            <v>TECNICO ESPECIALIZADO</v>
          </cell>
        </row>
        <row r="500">
          <cell r="A500" t="str">
            <v>00622</v>
          </cell>
          <cell r="B500" t="str">
            <v>Arce Barajas Nancy Efigenia</v>
          </cell>
          <cell r="C500" t="str">
            <v>PLANTEL 08 SAN MARTIN DE LAS FLORES</v>
          </cell>
          <cell r="D500" t="str">
            <v>LABORATORISTA</v>
          </cell>
        </row>
        <row r="501">
          <cell r="A501" t="str">
            <v>00624</v>
          </cell>
          <cell r="B501" t="str">
            <v>Delgado Martinez Maria Esther</v>
          </cell>
          <cell r="C501" t="str">
            <v>PLANTEL 11 GUADALAJARA</v>
          </cell>
          <cell r="D501" t="str">
            <v>RESP DE LABORATORIO TECNICO</v>
          </cell>
        </row>
        <row r="502">
          <cell r="A502" t="str">
            <v>00625</v>
          </cell>
          <cell r="B502" t="str">
            <v>Serrano Flores Fabian Jesus</v>
          </cell>
          <cell r="C502" t="str">
            <v>PLANTEL 11 GUADALAJARA</v>
          </cell>
          <cell r="D502" t="str">
            <v>BIBLIOTECARIO</v>
          </cell>
        </row>
        <row r="503">
          <cell r="A503" t="str">
            <v>00628</v>
          </cell>
          <cell r="B503" t="str">
            <v>Lopez Gonzalez Lizbeth Guadalupe</v>
          </cell>
          <cell r="C503" t="str">
            <v>PLANTEL 16 MESA DE LOS OCOTES</v>
          </cell>
          <cell r="D503" t="str">
            <v>TECNICO ESPECIALIZADO</v>
          </cell>
        </row>
        <row r="504">
          <cell r="A504" t="str">
            <v>00631</v>
          </cell>
          <cell r="B504" t="str">
            <v>Espinoza Castro Gabriel</v>
          </cell>
          <cell r="C504" t="str">
            <v>PLANTEL 10 SAN SEBASTIAN EL GRANDE</v>
          </cell>
          <cell r="D504" t="str">
            <v>TECNICO</v>
          </cell>
        </row>
        <row r="505">
          <cell r="A505" t="str">
            <v>00632</v>
          </cell>
          <cell r="B505" t="str">
            <v>Lara Plascencia Sonia Adriana Del Carmen</v>
          </cell>
          <cell r="C505" t="str">
            <v>PLANTEL 13 JALISCO</v>
          </cell>
          <cell r="D505" t="str">
            <v>TECNICO</v>
          </cell>
        </row>
        <row r="506">
          <cell r="A506" t="str">
            <v>00638</v>
          </cell>
          <cell r="B506" t="str">
            <v>Marin Ortiz Marisol</v>
          </cell>
          <cell r="C506" t="str">
            <v>PLANTEL 10 SAN SEBASTIAN EL GRANDE</v>
          </cell>
          <cell r="D506" t="str">
            <v>TECNICO ESPECIALIZADO</v>
          </cell>
        </row>
        <row r="507">
          <cell r="A507" t="str">
            <v>00640</v>
          </cell>
          <cell r="B507" t="str">
            <v>Ferrer Ruelas Claudia Gabriela</v>
          </cell>
          <cell r="C507" t="str">
            <v>PLANTEL 12 ARROYO HONDO</v>
          </cell>
          <cell r="D507" t="str">
            <v>TECNICO ESPECIALIZADO</v>
          </cell>
        </row>
        <row r="508">
          <cell r="A508" t="str">
            <v>00642</v>
          </cell>
          <cell r="B508" t="str">
            <v>Perez Arvizu Martha</v>
          </cell>
          <cell r="C508" t="str">
            <v>PLANTEL 02 MIRAMAR</v>
          </cell>
          <cell r="D508" t="str">
            <v>TECNICO</v>
          </cell>
        </row>
        <row r="509">
          <cell r="A509" t="str">
            <v>00644</v>
          </cell>
          <cell r="B509" t="str">
            <v>Vazquez Rios Alicia Angelica</v>
          </cell>
          <cell r="C509" t="str">
            <v>PLANTEL 02 MIRAMAR</v>
          </cell>
          <cell r="D509" t="str">
            <v>INGENIERO EN SISTEMAS</v>
          </cell>
        </row>
        <row r="510">
          <cell r="A510" t="str">
            <v>00646</v>
          </cell>
          <cell r="B510" t="str">
            <v>Morales Gaeta Marco Antonio</v>
          </cell>
          <cell r="C510" t="str">
            <v>PLANTEL 12 ARROYO HONDO</v>
          </cell>
          <cell r="D510" t="str">
            <v>TECNICO</v>
          </cell>
        </row>
        <row r="511">
          <cell r="A511" t="str">
            <v>00650</v>
          </cell>
          <cell r="B511" t="str">
            <v>Mares Macedo Manuel</v>
          </cell>
          <cell r="C511" t="str">
            <v>PLANTEL 18 ATEMAJAC DE BRIZUELA</v>
          </cell>
          <cell r="D511" t="str">
            <v>INGENIERO EN SISTEMAS</v>
          </cell>
        </row>
        <row r="512">
          <cell r="A512" t="str">
            <v>00654</v>
          </cell>
          <cell r="B512" t="str">
            <v>Vejar Sanchez Maria De Los Angeles</v>
          </cell>
          <cell r="C512" t="str">
            <v>PLANTEL 12 ARROYO HONDO</v>
          </cell>
          <cell r="D512" t="str">
            <v>SRIA DE DIRECTOR DE PLANTEL</v>
          </cell>
        </row>
        <row r="513">
          <cell r="A513" t="str">
            <v>00655</v>
          </cell>
          <cell r="B513" t="str">
            <v>Davila De La Torre Claudia</v>
          </cell>
          <cell r="C513" t="str">
            <v>PLANTEL 18 ATEMAJAC DE BRIZUELA</v>
          </cell>
          <cell r="D513" t="str">
            <v>AUXILIAR DE INTENDENCIA</v>
          </cell>
        </row>
        <row r="514">
          <cell r="A514" t="str">
            <v>00656</v>
          </cell>
          <cell r="B514" t="str">
            <v>Perez Morales Patricia</v>
          </cell>
          <cell r="C514" t="str">
            <v>PLANTEL 12 ARROYO HONDO</v>
          </cell>
          <cell r="D514" t="str">
            <v>TAQUIMECANOGRAFA</v>
          </cell>
        </row>
        <row r="515">
          <cell r="A515" t="str">
            <v>00661</v>
          </cell>
          <cell r="B515" t="str">
            <v>Morales Contreras Federico</v>
          </cell>
          <cell r="C515" t="str">
            <v>PLANTEL 13 JALISCO</v>
          </cell>
          <cell r="D515" t="str">
            <v>RESP DE LABORATORIO TECNICO</v>
          </cell>
        </row>
        <row r="516">
          <cell r="A516" t="str">
            <v>00669</v>
          </cell>
          <cell r="B516" t="str">
            <v>Sandoval Lujano J Jesus</v>
          </cell>
          <cell r="C516" t="str">
            <v>PLANTEL 13 JALISCO</v>
          </cell>
          <cell r="D516" t="str">
            <v>VIGILANTE</v>
          </cell>
        </row>
        <row r="517">
          <cell r="A517" t="str">
            <v>00673</v>
          </cell>
          <cell r="B517" t="str">
            <v>Alvarado Ramirez Jose De Jesus</v>
          </cell>
          <cell r="C517" t="str">
            <v>PLANTEL 15 SAN GONZALO</v>
          </cell>
          <cell r="D517" t="str">
            <v>TAQUIMECANOGRAFO</v>
          </cell>
        </row>
        <row r="518">
          <cell r="A518" t="str">
            <v>00675</v>
          </cell>
          <cell r="B518" t="str">
            <v>Tello Muñoz Jorge Humberto</v>
          </cell>
          <cell r="C518" t="str">
            <v>PLANTEL 11 GUADALAJARA</v>
          </cell>
          <cell r="D518" t="str">
            <v>TECNICO</v>
          </cell>
        </row>
        <row r="519">
          <cell r="A519" t="str">
            <v>00676</v>
          </cell>
          <cell r="B519" t="str">
            <v>Mercado Castellanos Ma Guadalupe</v>
          </cell>
          <cell r="C519" t="str">
            <v>PLANTEL 11 GUADALAJARA</v>
          </cell>
          <cell r="D519" t="str">
            <v>TECNICO ESPECIALIZADO</v>
          </cell>
        </row>
        <row r="520">
          <cell r="A520" t="str">
            <v>00700</v>
          </cell>
          <cell r="B520" t="str">
            <v>Diaz Rivera Hector Gabriel</v>
          </cell>
          <cell r="C520" t="str">
            <v>PLANTEL 03 GOMEZ FARIAS</v>
          </cell>
          <cell r="D520" t="str">
            <v>RESP DE LABORATORIO TECNICO</v>
          </cell>
        </row>
        <row r="521">
          <cell r="A521" t="str">
            <v>00701</v>
          </cell>
          <cell r="B521" t="str">
            <v>Flores Molina Angela Gabriela</v>
          </cell>
          <cell r="C521" t="str">
            <v>PLANTEL 09 PORTEZUELO</v>
          </cell>
          <cell r="D521" t="str">
            <v>ANALISTA TECNICO</v>
          </cell>
        </row>
        <row r="522">
          <cell r="A522" t="str">
            <v>00702</v>
          </cell>
          <cell r="B522" t="str">
            <v>Vargas Hernandez Norma Patricia</v>
          </cell>
          <cell r="C522" t="str">
            <v>PLANTEL 11 GUADALAJARA</v>
          </cell>
          <cell r="D522" t="str">
            <v>ENCARGADO DE ORDEN</v>
          </cell>
        </row>
        <row r="523">
          <cell r="A523" t="str">
            <v>00704</v>
          </cell>
          <cell r="B523" t="str">
            <v>Pezqueda Lopez Ana Isabel</v>
          </cell>
          <cell r="C523" t="str">
            <v>PLANTEL 04 TEUCHITLAN</v>
          </cell>
          <cell r="D523" t="str">
            <v>ENCARGADO DE ORDEN</v>
          </cell>
        </row>
        <row r="524">
          <cell r="A524" t="str">
            <v>00706</v>
          </cell>
          <cell r="B524" t="str">
            <v>Mora Garcia Paul Alonso</v>
          </cell>
          <cell r="C524" t="str">
            <v>PLANTEL 05 NUEVA SANTA MARIA</v>
          </cell>
          <cell r="D524" t="str">
            <v>TECNICO</v>
          </cell>
        </row>
        <row r="525">
          <cell r="A525" t="str">
            <v>00708</v>
          </cell>
          <cell r="B525" t="str">
            <v>Santiago Rivera Leticia</v>
          </cell>
          <cell r="C525" t="str">
            <v>PLANTEL 04 TEUCHITLAN</v>
          </cell>
          <cell r="D525" t="str">
            <v>AUXILIAR DE BIBLIOTECA</v>
          </cell>
        </row>
        <row r="526">
          <cell r="A526" t="str">
            <v>00712</v>
          </cell>
          <cell r="B526" t="str">
            <v>Vallejo Valderrama Rocio Yolanda</v>
          </cell>
          <cell r="C526" t="str">
            <v>PLANTEL 13 JALISCO</v>
          </cell>
          <cell r="D526" t="str">
            <v>SRIA DE DIRECTOR DE PLANTEL</v>
          </cell>
        </row>
        <row r="527">
          <cell r="A527" t="str">
            <v>00715</v>
          </cell>
          <cell r="B527" t="str">
            <v>Ojeda Estrada Maricruz</v>
          </cell>
          <cell r="C527" t="str">
            <v>PLANTEL 12 ARROYO HONDO</v>
          </cell>
          <cell r="D527" t="str">
            <v>JEFE DE OFICINA</v>
          </cell>
        </row>
        <row r="528">
          <cell r="A528" t="str">
            <v>00717</v>
          </cell>
          <cell r="B528" t="str">
            <v>De La Cerda Mercado Esperanza</v>
          </cell>
          <cell r="C528" t="str">
            <v>PLANTEL 02 MIRAMAR</v>
          </cell>
          <cell r="D528" t="str">
            <v>AUXILIAR DE INTENDENCIA</v>
          </cell>
        </row>
        <row r="529">
          <cell r="A529" t="str">
            <v>00719</v>
          </cell>
          <cell r="B529" t="str">
            <v>Garcia Casares Josefina</v>
          </cell>
          <cell r="C529" t="str">
            <v>PLANTEL 13 JALISCO</v>
          </cell>
          <cell r="D529" t="str">
            <v>AUXILIAR DE INTENDENCIA</v>
          </cell>
        </row>
        <row r="530">
          <cell r="A530" t="str">
            <v>00723</v>
          </cell>
          <cell r="B530" t="str">
            <v>Garcia Silva Maria Guadalupe</v>
          </cell>
          <cell r="C530" t="str">
            <v>PLANTEL 06 PIHUAMO</v>
          </cell>
          <cell r="D530" t="str">
            <v>JEFE DE OFICINA</v>
          </cell>
        </row>
        <row r="531">
          <cell r="A531" t="str">
            <v>00727</v>
          </cell>
          <cell r="B531" t="str">
            <v>Rosales Evangelista Luis Alberto</v>
          </cell>
          <cell r="C531" t="str">
            <v>PLANTEL 07 PUERTO VALLARTA</v>
          </cell>
          <cell r="D531" t="str">
            <v>LABORATORISTA</v>
          </cell>
        </row>
        <row r="532">
          <cell r="A532" t="str">
            <v>00729</v>
          </cell>
          <cell r="B532" t="str">
            <v>Amante Madera Perla Mercedes</v>
          </cell>
          <cell r="C532" t="str">
            <v>PLANTEL 01 BASILIO VADILLO</v>
          </cell>
          <cell r="D532" t="str">
            <v>TECNICO</v>
          </cell>
        </row>
        <row r="533">
          <cell r="A533" t="str">
            <v>00730</v>
          </cell>
          <cell r="B533" t="str">
            <v>Galvez Covarrubias Alonso</v>
          </cell>
          <cell r="C533" t="str">
            <v>PLANTEL 03 GOMEZ FARIAS</v>
          </cell>
          <cell r="D533" t="str">
            <v>BIBLIOTECARIO</v>
          </cell>
        </row>
        <row r="534">
          <cell r="A534" t="str">
            <v>00735</v>
          </cell>
          <cell r="B534" t="str">
            <v>Diaz Morales Luis Ramon</v>
          </cell>
          <cell r="C534" t="str">
            <v>PLANTEL 10 SAN SEBASTIAN EL GRANDE</v>
          </cell>
          <cell r="D534" t="str">
            <v>ENCARGADO DE ORDEN</v>
          </cell>
        </row>
        <row r="535">
          <cell r="A535" t="str">
            <v>00737</v>
          </cell>
          <cell r="B535" t="str">
            <v>Montes Guzman Leonel Gerardo</v>
          </cell>
          <cell r="C535" t="str">
            <v>PLANTEL 01 BASILIO VADILLO</v>
          </cell>
          <cell r="D535" t="str">
            <v>VIGILANTE</v>
          </cell>
        </row>
        <row r="536">
          <cell r="A536" t="str">
            <v>00740</v>
          </cell>
          <cell r="B536" t="str">
            <v>Villarruel Arana Celina</v>
          </cell>
          <cell r="C536" t="str">
            <v>PLANTEL 10 SAN SEBASTIAN EL GRANDE</v>
          </cell>
          <cell r="D536" t="str">
            <v>INGENIERO EN SISTEMAS</v>
          </cell>
        </row>
        <row r="537">
          <cell r="A537" t="str">
            <v>00746</v>
          </cell>
          <cell r="B537" t="str">
            <v>Patiño Martinez Abel</v>
          </cell>
          <cell r="C537" t="str">
            <v>PLANTEL 06 PIHUAMO</v>
          </cell>
          <cell r="D537" t="str">
            <v>TECNICO ESPECIALIZADO</v>
          </cell>
        </row>
        <row r="538">
          <cell r="A538" t="str">
            <v>00751</v>
          </cell>
          <cell r="B538" t="str">
            <v>Garcia Gonzalez Miguel</v>
          </cell>
          <cell r="C538" t="str">
            <v>PLANTEL 12 ARROYO HONDO</v>
          </cell>
          <cell r="D538" t="str">
            <v>TECNICO</v>
          </cell>
        </row>
        <row r="539">
          <cell r="A539" t="str">
            <v>00754</v>
          </cell>
          <cell r="B539" t="str">
            <v>Herrera Segovia Monica Judith</v>
          </cell>
          <cell r="C539" t="str">
            <v>PLANTEL 05 NUEVA SANTA MARIA</v>
          </cell>
          <cell r="D539" t="str">
            <v>SRIA DE DIRECTOR DE PLANTEL</v>
          </cell>
        </row>
        <row r="540">
          <cell r="A540" t="str">
            <v>00757</v>
          </cell>
          <cell r="B540" t="str">
            <v>Ortega Herrera Tomasa</v>
          </cell>
          <cell r="C540" t="str">
            <v>PLANTEL 07 PUERTO VALLARTA</v>
          </cell>
          <cell r="D540" t="str">
            <v>TECNICO</v>
          </cell>
        </row>
        <row r="541">
          <cell r="A541" t="str">
            <v>00759</v>
          </cell>
          <cell r="B541" t="str">
            <v>Razon Sanchez Nohemi Elizabeth</v>
          </cell>
          <cell r="C541" t="str">
            <v>PLANTEL 11 GUADALAJARA</v>
          </cell>
          <cell r="D541" t="str">
            <v>JEFE DE OFICINA</v>
          </cell>
        </row>
        <row r="542">
          <cell r="A542" t="str">
            <v>00760</v>
          </cell>
          <cell r="B542" t="str">
            <v>Banderas Robles Ana Abigail</v>
          </cell>
          <cell r="C542" t="str">
            <v>PLANTEL 10 SAN SEBASTIAN EL GRANDE</v>
          </cell>
          <cell r="D542" t="str">
            <v>JEFE DE OFICINA</v>
          </cell>
        </row>
        <row r="543">
          <cell r="A543" t="str">
            <v>00765</v>
          </cell>
          <cell r="B543" t="str">
            <v>Sanchez Grimaldo Karol De Jesus</v>
          </cell>
          <cell r="C543" t="str">
            <v>PLANTEL 08 SAN MARTIN DE LAS FLORES</v>
          </cell>
          <cell r="D543" t="str">
            <v>ENCARGADO DE ORDEN</v>
          </cell>
        </row>
        <row r="544">
          <cell r="A544" t="str">
            <v>00773</v>
          </cell>
          <cell r="B544" t="str">
            <v>Jimenez Mercado Miriam Edith</v>
          </cell>
          <cell r="C544" t="str">
            <v>PLANTEL 12 ARROYO HONDO</v>
          </cell>
          <cell r="D544" t="str">
            <v>RESP DE LABORATORIO TECNICO</v>
          </cell>
        </row>
        <row r="545">
          <cell r="A545" t="str">
            <v>00777</v>
          </cell>
          <cell r="B545" t="str">
            <v>Ramirez Pulido Antonio</v>
          </cell>
          <cell r="C545" t="str">
            <v>PLANTEL 09 PORTEZUELO</v>
          </cell>
          <cell r="D545" t="str">
            <v>AUXILIAR DE BIBLIOTECA</v>
          </cell>
        </row>
        <row r="546">
          <cell r="A546" t="str">
            <v>00780</v>
          </cell>
          <cell r="B546" t="str">
            <v>Talingo Diaz Neptali</v>
          </cell>
          <cell r="C546" t="str">
            <v>PLANTEL 01 BASILIO VADILLO</v>
          </cell>
          <cell r="D546" t="str">
            <v>JEFE DE OFICINA</v>
          </cell>
        </row>
        <row r="547">
          <cell r="A547" t="str">
            <v>00788</v>
          </cell>
          <cell r="B547" t="str">
            <v>Atilano Hernandez Efren Rodrigo</v>
          </cell>
          <cell r="C547" t="str">
            <v>PLANTEL 02 MIRAMAR</v>
          </cell>
          <cell r="D547" t="str">
            <v>TECNICO</v>
          </cell>
        </row>
        <row r="548">
          <cell r="A548" t="str">
            <v>00790</v>
          </cell>
          <cell r="B548" t="str">
            <v>Vargas De La Rosa Maria Del Carmen</v>
          </cell>
          <cell r="C548" t="str">
            <v>PLANTEL 02 MIRAMAR</v>
          </cell>
          <cell r="D548" t="str">
            <v>SRIA SUBDIRECTOR PLANTEL</v>
          </cell>
        </row>
        <row r="549">
          <cell r="A549" t="str">
            <v>00808</v>
          </cell>
          <cell r="B549" t="str">
            <v>Rubio Robledo Rosa Isela</v>
          </cell>
          <cell r="C549" t="str">
            <v>PLANTEL 01 BASILIO VADILLO</v>
          </cell>
          <cell r="D549" t="str">
            <v>ENCARGADO DE ORDEN</v>
          </cell>
        </row>
        <row r="550">
          <cell r="A550" t="str">
            <v>00812</v>
          </cell>
          <cell r="B550" t="str">
            <v>Hernandez Tavarez Ruben</v>
          </cell>
          <cell r="C550" t="str">
            <v>PLANTEL 05 NUEVA SANTA MARIA</v>
          </cell>
          <cell r="D550" t="str">
            <v>JEFE DE OFICINA</v>
          </cell>
        </row>
        <row r="551">
          <cell r="A551" t="str">
            <v>00813</v>
          </cell>
          <cell r="B551" t="str">
            <v>Rodriguez Badillo Maria De Lourdes</v>
          </cell>
          <cell r="C551" t="str">
            <v>PLANTEL 05 NUEVA SANTA MARIA</v>
          </cell>
          <cell r="D551" t="str">
            <v>LABORATORISTA</v>
          </cell>
        </row>
        <row r="552">
          <cell r="A552" t="str">
            <v>00814</v>
          </cell>
          <cell r="B552" t="str">
            <v>Lugo Ortega Susana</v>
          </cell>
          <cell r="C552" t="str">
            <v>PLANTEL 09 PORTEZUELO</v>
          </cell>
          <cell r="D552" t="str">
            <v>ENCARGADO DE ORDEN</v>
          </cell>
        </row>
        <row r="553">
          <cell r="A553" t="str">
            <v>00816</v>
          </cell>
          <cell r="B553" t="str">
            <v>Gonzalez Rodriguez Maria Mireya</v>
          </cell>
          <cell r="C553" t="str">
            <v>PLANTEL 10 SAN SEBASTIAN EL GRANDE</v>
          </cell>
          <cell r="D553" t="str">
            <v>AUXILIAR DE BIBLIOTECA</v>
          </cell>
        </row>
        <row r="554">
          <cell r="A554" t="str">
            <v>00817</v>
          </cell>
          <cell r="B554" t="str">
            <v>Beltran Martinez Remigio</v>
          </cell>
          <cell r="C554" t="str">
            <v>PLANTEL 12 ARROYO HONDO</v>
          </cell>
          <cell r="D554" t="str">
            <v>VIGILANTE</v>
          </cell>
        </row>
        <row r="555">
          <cell r="A555" t="str">
            <v>00819</v>
          </cell>
          <cell r="B555" t="str">
            <v>Marin Rangel Maria Teresa</v>
          </cell>
          <cell r="C555" t="str">
            <v>PLANTEL 05 NUEVA SANTA MARIA</v>
          </cell>
          <cell r="D555" t="str">
            <v>TECNICO</v>
          </cell>
        </row>
        <row r="556">
          <cell r="A556" t="str">
            <v>00820</v>
          </cell>
          <cell r="B556" t="str">
            <v>Hernandez Arellano Adriana Lucia</v>
          </cell>
          <cell r="C556" t="str">
            <v>PLANTEL 12 ARROYO HONDO</v>
          </cell>
          <cell r="D556" t="str">
            <v>BIBLIOTECARIO</v>
          </cell>
        </row>
        <row r="557">
          <cell r="A557" t="str">
            <v>00821</v>
          </cell>
          <cell r="B557" t="str">
            <v>Ramirez Carranza Xochitl Alejandra</v>
          </cell>
          <cell r="C557" t="str">
            <v>PLANTEL 12 ARROYO HONDO</v>
          </cell>
          <cell r="D557" t="str">
            <v>JEFE DE OFICINA</v>
          </cell>
        </row>
        <row r="558">
          <cell r="A558" t="str">
            <v>00824</v>
          </cell>
          <cell r="B558" t="str">
            <v>Kotsiras Ralis Hernandez Carlos Omar</v>
          </cell>
          <cell r="C558" t="str">
            <v>PLANTEL 01 BASILIO VADILLO</v>
          </cell>
          <cell r="D558" t="str">
            <v>JEFE DE OFICINA</v>
          </cell>
        </row>
        <row r="559">
          <cell r="A559" t="str">
            <v>00828</v>
          </cell>
          <cell r="B559" t="str">
            <v>Chavarreti Sosa Zuleyka Minerva</v>
          </cell>
          <cell r="C559" t="str">
            <v>PLANTEL 15 SAN GONZALO</v>
          </cell>
          <cell r="D559" t="str">
            <v>ENCARGADA DE ORDEN</v>
          </cell>
        </row>
        <row r="560">
          <cell r="A560" t="str">
            <v>00836</v>
          </cell>
          <cell r="B560" t="str">
            <v>Ruiz Gutierrez Natalia Paulina</v>
          </cell>
          <cell r="C560" t="str">
            <v>PLANTEL 21 SAN MIGUEL CUYUTLAN</v>
          </cell>
          <cell r="D560" t="str">
            <v>INGENIERO EN SISTEMAS</v>
          </cell>
        </row>
        <row r="561">
          <cell r="A561" t="str">
            <v>00837</v>
          </cell>
          <cell r="B561" t="str">
            <v>Avalos Franco Laura Gabriela</v>
          </cell>
          <cell r="C561" t="str">
            <v>PLANTEL 21 SAN MIGUEL CUYUTLAN</v>
          </cell>
          <cell r="D561" t="str">
            <v>RESP DE LABORATORIO TECNICO</v>
          </cell>
        </row>
        <row r="562">
          <cell r="A562" t="str">
            <v>00852</v>
          </cell>
          <cell r="B562" t="str">
            <v>Rios Diaz Alicia</v>
          </cell>
          <cell r="C562" t="str">
            <v>PLANTEL 12 ARROYO HONDO</v>
          </cell>
          <cell r="D562" t="str">
            <v>TAQUIMECANOGRAFA</v>
          </cell>
        </row>
        <row r="563">
          <cell r="A563" t="str">
            <v>00855</v>
          </cell>
          <cell r="B563" t="str">
            <v>Marron Vazquez Francisco Javier</v>
          </cell>
          <cell r="C563" t="str">
            <v>PLANTEL 20 TALPA DE ALLENDE</v>
          </cell>
          <cell r="D563" t="str">
            <v>TECNICO ESPECIALIZADO</v>
          </cell>
        </row>
        <row r="564">
          <cell r="A564" t="str">
            <v>00856</v>
          </cell>
          <cell r="B564" t="str">
            <v>Gonzalez Melo Jose Manuel</v>
          </cell>
          <cell r="C564" t="str">
            <v>PLANTEL 03 GOMEZ FARIAS</v>
          </cell>
          <cell r="D564" t="str">
            <v>JEFE DE OFICINA</v>
          </cell>
        </row>
        <row r="565">
          <cell r="A565" t="str">
            <v>00858</v>
          </cell>
          <cell r="B565" t="str">
            <v>Cortes Gonzalez Maricela</v>
          </cell>
          <cell r="C565" t="str">
            <v>PLANTEL 07 PUERTO VALLARTA</v>
          </cell>
          <cell r="D565" t="str">
            <v>SRIA DE DIRECTOR DE PLANTEL</v>
          </cell>
        </row>
        <row r="566">
          <cell r="A566" t="str">
            <v>00860</v>
          </cell>
          <cell r="B566" t="str">
            <v>Ibarra Martinez Gladis Aidee</v>
          </cell>
          <cell r="C566" t="str">
            <v>PLANTEL 15 SAN GONZALO</v>
          </cell>
          <cell r="D566" t="str">
            <v>AUXILIAR DE BIBLIOTECA</v>
          </cell>
        </row>
        <row r="567">
          <cell r="A567" t="str">
            <v>00861</v>
          </cell>
          <cell r="B567" t="str">
            <v>Enriquez De La Rosa Janette Olivia</v>
          </cell>
          <cell r="C567" t="str">
            <v>PLANTEL 05 NUEVA SANTA MARIA</v>
          </cell>
          <cell r="D567" t="str">
            <v>SRIA SUBDIRECTOR PLANTEL</v>
          </cell>
        </row>
        <row r="568">
          <cell r="A568" t="str">
            <v>00863</v>
          </cell>
          <cell r="B568" t="str">
            <v>Perez Sepulveda Hugo Candelario</v>
          </cell>
          <cell r="C568" t="str">
            <v>PLANTEL 13 JALISCO</v>
          </cell>
          <cell r="D568" t="str">
            <v>TAQUIMECANOGRAFO</v>
          </cell>
        </row>
        <row r="569">
          <cell r="A569" t="str">
            <v>00869</v>
          </cell>
          <cell r="B569" t="str">
            <v>Venegas Rubio Luis Alberto</v>
          </cell>
          <cell r="C569" t="str">
            <v>PLANTEL 07 PUERTO VALLARTA</v>
          </cell>
          <cell r="D569" t="str">
            <v>AUXILIAR DE INTENDENCIA</v>
          </cell>
        </row>
        <row r="570">
          <cell r="A570" t="str">
            <v>00872</v>
          </cell>
          <cell r="B570" t="str">
            <v>Gonzalez Alvarez Jorge Alejandro</v>
          </cell>
          <cell r="C570" t="str">
            <v>PLANTEL 11 GUADALAJARA</v>
          </cell>
          <cell r="D570" t="str">
            <v>TECNICO</v>
          </cell>
        </row>
        <row r="571">
          <cell r="A571" t="str">
            <v>00873</v>
          </cell>
          <cell r="B571" t="str">
            <v>Rayas Mata Rafael</v>
          </cell>
          <cell r="C571" t="str">
            <v>PLANTEL 12 ARROYO HONDO</v>
          </cell>
          <cell r="D571" t="str">
            <v>AUXILIAR DE INTENDENCIA</v>
          </cell>
        </row>
        <row r="572">
          <cell r="A572" t="str">
            <v>00875</v>
          </cell>
          <cell r="B572" t="str">
            <v>Garcia Arevalo David</v>
          </cell>
          <cell r="C572" t="str">
            <v>PLANTEL 09 PORTEZUELO</v>
          </cell>
          <cell r="D572" t="str">
            <v>VIGILANTE</v>
          </cell>
        </row>
        <row r="573">
          <cell r="A573" t="str">
            <v>00876</v>
          </cell>
          <cell r="B573" t="str">
            <v>Giorge Chavez Teresa</v>
          </cell>
          <cell r="C573" t="str">
            <v>PLANTEL 06 PIHUAMO</v>
          </cell>
          <cell r="D573" t="str">
            <v>SRIA DE DIRECTOR DE PLANTEL</v>
          </cell>
        </row>
        <row r="574">
          <cell r="A574" t="str">
            <v>00877</v>
          </cell>
          <cell r="B574" t="str">
            <v>Jimenez Camarena Hugo Ezequiel</v>
          </cell>
          <cell r="C574" t="str">
            <v>PLANTEL 01 BASILIO VADILLO</v>
          </cell>
          <cell r="D574" t="str">
            <v>AUXILIAR ADMINISTRATIVO</v>
          </cell>
        </row>
        <row r="575">
          <cell r="A575" t="str">
            <v>00878</v>
          </cell>
          <cell r="B575" t="str">
            <v>Villa Orozco Gabriela</v>
          </cell>
          <cell r="C575" t="str">
            <v>PLANTEL 02 MIRAMAR</v>
          </cell>
          <cell r="D575" t="str">
            <v>SRIA DE DIRECTOR DE PLANTEL</v>
          </cell>
        </row>
        <row r="576">
          <cell r="A576" t="str">
            <v>00882</v>
          </cell>
          <cell r="B576" t="str">
            <v>Cardona Martinez Yesenia</v>
          </cell>
          <cell r="C576" t="str">
            <v>PLANTEL 12 ARROYO HONDO</v>
          </cell>
          <cell r="D576" t="str">
            <v>TECNICO</v>
          </cell>
        </row>
        <row r="577">
          <cell r="A577" t="str">
            <v>00885</v>
          </cell>
          <cell r="B577" t="str">
            <v>Felix Blanco Yessica Patricia</v>
          </cell>
          <cell r="C577" t="str">
            <v>PLANTEL 10 SAN SEBASTIAN EL GRANDE</v>
          </cell>
          <cell r="D577" t="str">
            <v>RESP DE LABORATORIO TECNICO</v>
          </cell>
        </row>
        <row r="578">
          <cell r="A578" t="str">
            <v>00886</v>
          </cell>
          <cell r="B578" t="str">
            <v>Benavides Baltazar Edgar Alonso</v>
          </cell>
          <cell r="C578" t="str">
            <v>PLANTEL 02 MIRAMAR</v>
          </cell>
          <cell r="D578" t="str">
            <v>ENCARGADO DE ORDEN</v>
          </cell>
        </row>
        <row r="579">
          <cell r="A579" t="str">
            <v>00888</v>
          </cell>
          <cell r="B579" t="str">
            <v>Pedroza Mondragon Laura Josefina</v>
          </cell>
          <cell r="C579" t="str">
            <v>PLANTEL 15 SAN GONZALO</v>
          </cell>
          <cell r="D579" t="str">
            <v>ANALISTA TECNICO</v>
          </cell>
        </row>
        <row r="580">
          <cell r="A580" t="str">
            <v>00890</v>
          </cell>
          <cell r="B580" t="str">
            <v>Muñoz Navarro Sonia Erika</v>
          </cell>
          <cell r="C580" t="str">
            <v>PLANTEL 07 PUERTO VALLARTA</v>
          </cell>
          <cell r="D580" t="str">
            <v>TECNICO ESPECIALIZADO</v>
          </cell>
        </row>
        <row r="581">
          <cell r="A581" t="str">
            <v>00893</v>
          </cell>
          <cell r="B581" t="str">
            <v>Cortes Alcaraz Patricia</v>
          </cell>
          <cell r="C581" t="str">
            <v>PLANTEL 10 SAN SEBASTIAN EL GRANDE</v>
          </cell>
          <cell r="D581" t="str">
            <v>JEFE DE OFICINA</v>
          </cell>
        </row>
        <row r="582">
          <cell r="A582" t="str">
            <v>00894</v>
          </cell>
          <cell r="B582" t="str">
            <v>De Alba Cadena Elizabeth</v>
          </cell>
          <cell r="C582" t="str">
            <v>PLANTEL 02 MIRAMAR</v>
          </cell>
          <cell r="D582" t="str">
            <v>TAQUIMECANOGRAFA</v>
          </cell>
        </row>
        <row r="583">
          <cell r="A583" t="str">
            <v>00895</v>
          </cell>
          <cell r="B583" t="str">
            <v>Morales Palomino Yadira Alejandra</v>
          </cell>
          <cell r="C583" t="str">
            <v>PLANTEL 01 BASILIO VADILLO</v>
          </cell>
          <cell r="D583" t="str">
            <v>TAQUIMECANOGRAFA</v>
          </cell>
        </row>
        <row r="584">
          <cell r="A584" t="str">
            <v>00896</v>
          </cell>
          <cell r="B584" t="str">
            <v>Morales Martinez Hugo Octavio</v>
          </cell>
          <cell r="C584" t="str">
            <v>PLANTEL 16 MESA DE LOS OCOTES</v>
          </cell>
          <cell r="D584" t="str">
            <v>ENCARGADO DE ORDEN</v>
          </cell>
        </row>
        <row r="585">
          <cell r="A585" t="str">
            <v>00897</v>
          </cell>
          <cell r="B585" t="str">
            <v>Cano Manuel Jaime</v>
          </cell>
          <cell r="C585" t="str">
            <v>PLANTEL 03 GOMEZ FARIAS</v>
          </cell>
          <cell r="D585" t="str">
            <v>TAQUIMECANOGRAFO</v>
          </cell>
        </row>
        <row r="586">
          <cell r="A586" t="str">
            <v>00898</v>
          </cell>
          <cell r="B586" t="str">
            <v>Marquez Fermin Noe Oscar</v>
          </cell>
          <cell r="C586" t="str">
            <v>PLANTEL 03 GOMEZ FARIAS</v>
          </cell>
          <cell r="D586" t="str">
            <v>AUXILIAR DE BIBLIOTECA</v>
          </cell>
        </row>
        <row r="587">
          <cell r="A587" t="str">
            <v>00899</v>
          </cell>
          <cell r="B587" t="str">
            <v>Meza Flores J Cruz</v>
          </cell>
          <cell r="C587" t="str">
            <v>PLANTEL 04 TEUCHITLAN</v>
          </cell>
          <cell r="D587" t="str">
            <v>VIGILANTE</v>
          </cell>
        </row>
        <row r="588">
          <cell r="A588" t="str">
            <v>00901</v>
          </cell>
          <cell r="B588" t="str">
            <v>Montes Guzman Alfredo</v>
          </cell>
          <cell r="C588" t="str">
            <v>PLANTEL 05 NUEVA SANTA MARIA</v>
          </cell>
          <cell r="D588" t="str">
            <v>AUXILIAR DE INTENDENCIA</v>
          </cell>
        </row>
        <row r="589">
          <cell r="A589" t="str">
            <v>00906</v>
          </cell>
          <cell r="B589" t="str">
            <v>Gamboa Piedra Adriana</v>
          </cell>
          <cell r="C589" t="str">
            <v>PLANTEL 05 NUEVA SANTA MARIA</v>
          </cell>
          <cell r="D589" t="str">
            <v>TECNICO</v>
          </cell>
        </row>
        <row r="590">
          <cell r="A590" t="str">
            <v>00910</v>
          </cell>
          <cell r="B590" t="str">
            <v>Navarro Garcia Luis Alberto</v>
          </cell>
          <cell r="C590" t="str">
            <v>PLANTEL 09 PORTEZUELO</v>
          </cell>
          <cell r="D590" t="str">
            <v>INGENIERO EN SISTEMAS</v>
          </cell>
        </row>
        <row r="591">
          <cell r="A591" t="str">
            <v>00911</v>
          </cell>
          <cell r="B591" t="str">
            <v>Teytud Orozco Jose De Jesus</v>
          </cell>
          <cell r="C591" t="str">
            <v>PLANTEL 06 PIHUAMO</v>
          </cell>
          <cell r="D591" t="str">
            <v>ENCARGADA DE ORDEN</v>
          </cell>
        </row>
        <row r="592">
          <cell r="A592" t="str">
            <v>00915</v>
          </cell>
          <cell r="B592" t="str">
            <v>Ramos Jacobo Jose Luis</v>
          </cell>
          <cell r="C592" t="str">
            <v>PLANTEL 21 SAN MIGUEL CUYUTLAN</v>
          </cell>
          <cell r="D592" t="str">
            <v>JEFE DE OFICINA</v>
          </cell>
        </row>
        <row r="593">
          <cell r="A593" t="str">
            <v>00926</v>
          </cell>
          <cell r="B593" t="str">
            <v>Castillo Sanchez Miguel</v>
          </cell>
          <cell r="C593" t="str">
            <v>PLANTEL 14 ZAPOTLANEJO</v>
          </cell>
          <cell r="D593" t="str">
            <v>INGENIERO EN SISTEMAS</v>
          </cell>
        </row>
        <row r="594">
          <cell r="A594" t="str">
            <v>00927</v>
          </cell>
          <cell r="B594" t="str">
            <v>Blanco Lopez Arnulfo</v>
          </cell>
          <cell r="C594" t="str">
            <v>PLANTEL 14 ZAPOTLANEJO</v>
          </cell>
          <cell r="D594" t="str">
            <v>VIGILANTE</v>
          </cell>
        </row>
        <row r="595">
          <cell r="A595" t="str">
            <v>00928</v>
          </cell>
          <cell r="B595" t="str">
            <v>Zuñiga Sepulveda Hilda Elisa</v>
          </cell>
          <cell r="C595" t="str">
            <v>PLANTEL 14 ZAPOTLANEJO</v>
          </cell>
          <cell r="D595" t="str">
            <v>ENCARGADO DE ORDEN</v>
          </cell>
        </row>
        <row r="596">
          <cell r="A596" t="str">
            <v>00930</v>
          </cell>
          <cell r="B596" t="str">
            <v>Guevara Mendoza Alejandra</v>
          </cell>
          <cell r="C596" t="str">
            <v>PLANTEL 14 ZAPOTLANEJO</v>
          </cell>
          <cell r="D596" t="str">
            <v>TECNICO ESPECIALIZADO</v>
          </cell>
        </row>
        <row r="597">
          <cell r="A597" t="str">
            <v>00933</v>
          </cell>
          <cell r="B597" t="str">
            <v>Moreno Rosales Fernando Eloir</v>
          </cell>
          <cell r="C597" t="str">
            <v>PLANTEL 14 ZAPOTLANEJO</v>
          </cell>
          <cell r="D597" t="str">
            <v>TECNICO ESPECIALIZADO</v>
          </cell>
        </row>
        <row r="598">
          <cell r="A598" t="str">
            <v>00934</v>
          </cell>
          <cell r="B598" t="str">
            <v>Beltran Cisneros Jose Francisco</v>
          </cell>
          <cell r="C598" t="str">
            <v>PLANTEL 14 ZAPOTLANEJO</v>
          </cell>
          <cell r="D598" t="str">
            <v>AUXILIAR DE INTENDENCIA</v>
          </cell>
        </row>
        <row r="599">
          <cell r="A599" t="str">
            <v>00935</v>
          </cell>
          <cell r="B599" t="str">
            <v>Nungaray Gutierrez Ma Del Carmen</v>
          </cell>
          <cell r="C599" t="str">
            <v>PLANTEL 15 SAN GONZALO</v>
          </cell>
          <cell r="D599" t="str">
            <v>JEFE DE OFICINA</v>
          </cell>
        </row>
        <row r="600">
          <cell r="A600" t="str">
            <v>00938</v>
          </cell>
          <cell r="B600" t="str">
            <v>Romero Chavez Enrique</v>
          </cell>
          <cell r="C600" t="str">
            <v>PLANTEL 21 SAN MIGUEL CUYUTLAN</v>
          </cell>
          <cell r="D600" t="str">
            <v>TAQUIMECANOGRAFO</v>
          </cell>
        </row>
        <row r="601">
          <cell r="A601" t="str">
            <v>00941</v>
          </cell>
          <cell r="B601" t="str">
            <v>Castillo Sanchez Victor Hugo</v>
          </cell>
          <cell r="C601" t="str">
            <v>PLANTEL 14 ZAPOTLANEJO</v>
          </cell>
          <cell r="D601" t="str">
            <v>VIGILANTE</v>
          </cell>
        </row>
        <row r="602">
          <cell r="A602" t="str">
            <v>00950</v>
          </cell>
          <cell r="B602" t="str">
            <v>Mendez Vazquez Miguel Angel</v>
          </cell>
          <cell r="C602" t="str">
            <v>PLANTEL 15 SAN GONZALO</v>
          </cell>
          <cell r="D602" t="str">
            <v>RESP DE LABORATORIO TECNICO</v>
          </cell>
        </row>
        <row r="603">
          <cell r="A603" t="str">
            <v>00954</v>
          </cell>
          <cell r="B603" t="str">
            <v>Figueroa Segovia Jose Raul</v>
          </cell>
          <cell r="C603" t="str">
            <v>PLANTEL 15 SAN GONZALO</v>
          </cell>
          <cell r="D603" t="str">
            <v>VIGILANTE</v>
          </cell>
        </row>
        <row r="604">
          <cell r="A604" t="str">
            <v>00968</v>
          </cell>
          <cell r="B604" t="str">
            <v>Hernandez Becerra Jose Juan</v>
          </cell>
          <cell r="C604" t="str">
            <v>PLANTEL 03 GOMEZ FARIAS</v>
          </cell>
          <cell r="D604" t="str">
            <v>AUXILIAR DE INTENDENCIA</v>
          </cell>
        </row>
        <row r="605">
          <cell r="A605" t="str">
            <v>00971</v>
          </cell>
          <cell r="B605" t="str">
            <v>Figueroa Rocha Araceli</v>
          </cell>
          <cell r="C605" t="str">
            <v>PLANTEL 13 JALISCO</v>
          </cell>
          <cell r="D605" t="str">
            <v>AUXILIAR DE BIBLIOTECA</v>
          </cell>
        </row>
        <row r="606">
          <cell r="A606" t="str">
            <v>00975</v>
          </cell>
          <cell r="B606" t="str">
            <v>Valdez Bautista Edith Cecilia</v>
          </cell>
          <cell r="C606" t="str">
            <v>PLANTEL 12 ARROYO HONDO</v>
          </cell>
          <cell r="D606" t="str">
            <v>ENCARGADO DE ORDEN</v>
          </cell>
        </row>
        <row r="607">
          <cell r="A607" t="str">
            <v>00979</v>
          </cell>
          <cell r="B607" t="str">
            <v>Contreras Garcia Francisco Javier</v>
          </cell>
          <cell r="C607" t="str">
            <v>PLANTEL 16 MESA DE LOS OCOTES</v>
          </cell>
          <cell r="D607" t="str">
            <v>TECNICO ESPECIALIZADO</v>
          </cell>
        </row>
        <row r="608">
          <cell r="A608" t="str">
            <v>00980</v>
          </cell>
          <cell r="B608" t="str">
            <v>Quintero Riestra Maria Del Socorro</v>
          </cell>
          <cell r="C608" t="str">
            <v>PLANTEL 16 MESA DE LOS OCOTES</v>
          </cell>
          <cell r="D608" t="str">
            <v>TECNICO</v>
          </cell>
        </row>
        <row r="609">
          <cell r="A609" t="str">
            <v>00981</v>
          </cell>
          <cell r="B609" t="str">
            <v>Valerio Bernal Cesar Adrian</v>
          </cell>
          <cell r="C609" t="str">
            <v>PLANTEL 21 SAN MIGUEL CUYUTLAN</v>
          </cell>
          <cell r="D609" t="str">
            <v>TECNICO</v>
          </cell>
        </row>
        <row r="610">
          <cell r="A610" t="str">
            <v>00982</v>
          </cell>
          <cell r="B610" t="str">
            <v>Lopez Ruiz Cecilia</v>
          </cell>
          <cell r="C610" t="str">
            <v>PLANTEL 15 SAN GONZALO</v>
          </cell>
          <cell r="D610" t="str">
            <v>TECNICO ESPECIALIZADO</v>
          </cell>
        </row>
        <row r="611">
          <cell r="A611" t="str">
            <v>00983</v>
          </cell>
          <cell r="B611" t="str">
            <v>Garcia Huerta Jose Julio</v>
          </cell>
          <cell r="C611" t="str">
            <v>PLANTEL 01 BASILIO VADILLO</v>
          </cell>
          <cell r="D611" t="str">
            <v>VIGILANTE</v>
          </cell>
        </row>
        <row r="612">
          <cell r="A612" t="str">
            <v>00984</v>
          </cell>
          <cell r="B612" t="str">
            <v>Arechiga Vazquez Antonio</v>
          </cell>
          <cell r="C612" t="str">
            <v>PLANTEL 16 MESA DE LOS OCOTES</v>
          </cell>
          <cell r="D612" t="str">
            <v>AUXILIAR DE INTENDENCIA</v>
          </cell>
        </row>
        <row r="613">
          <cell r="A613" t="str">
            <v>00985</v>
          </cell>
          <cell r="B613" t="str">
            <v>Galvan Valle Maria Luisa</v>
          </cell>
          <cell r="C613" t="str">
            <v>PLANTEL 05 NUEVA SANTA MARIA</v>
          </cell>
          <cell r="D613" t="str">
            <v>AUXILIAR DE INTENDENCIA</v>
          </cell>
        </row>
        <row r="614">
          <cell r="A614" t="str">
            <v>00986</v>
          </cell>
          <cell r="B614" t="str">
            <v>Novoa Briseño Monica Lizeth</v>
          </cell>
          <cell r="C614" t="str">
            <v>PLANTEL 15 SAN GONZALO</v>
          </cell>
          <cell r="D614" t="str">
            <v>TECNICO</v>
          </cell>
        </row>
        <row r="615">
          <cell r="A615" t="str">
            <v>00987</v>
          </cell>
          <cell r="B615" t="str">
            <v>Renteria Perez Yesika Paulina</v>
          </cell>
          <cell r="C615" t="str">
            <v>PLANTEL 21 SAN MIGUEL CUYUTLAN</v>
          </cell>
          <cell r="D615" t="str">
            <v>TECNICO ESPECIALIZADO</v>
          </cell>
        </row>
        <row r="616">
          <cell r="A616" t="str">
            <v>00990</v>
          </cell>
          <cell r="B616" t="str">
            <v>Rodriguez Luevano J Guadalupe</v>
          </cell>
          <cell r="C616" t="str">
            <v>PLANTEL 16 MESA DE LOS OCOTES</v>
          </cell>
          <cell r="D616" t="str">
            <v>VIGILANTE</v>
          </cell>
        </row>
        <row r="617">
          <cell r="A617" t="str">
            <v>00992</v>
          </cell>
          <cell r="B617" t="str">
            <v>Ruiz Rivera Obed</v>
          </cell>
          <cell r="C617" t="str">
            <v>PLANTEL 09 PORTEZUELO</v>
          </cell>
          <cell r="D617" t="str">
            <v>TECNICO</v>
          </cell>
        </row>
        <row r="618">
          <cell r="A618" t="str">
            <v>00994</v>
          </cell>
          <cell r="B618" t="str">
            <v>Barba Flores Veronica</v>
          </cell>
          <cell r="C618" t="str">
            <v>PLANTEL 01 BASILIO VADILLO</v>
          </cell>
          <cell r="D618" t="str">
            <v>SRIA DE DIRECTOR DE PLANTEL</v>
          </cell>
        </row>
        <row r="619">
          <cell r="A619" t="str">
            <v>01019</v>
          </cell>
          <cell r="B619" t="str">
            <v>Torres Nava Angeles Marisol</v>
          </cell>
          <cell r="C619" t="str">
            <v>PLANTEL 16 MESA DE LOS OCOTES</v>
          </cell>
          <cell r="D619" t="str">
            <v>SRIA DE DIRECTOR DE PLANTEL</v>
          </cell>
        </row>
        <row r="620">
          <cell r="A620" t="str">
            <v>01023</v>
          </cell>
          <cell r="B620" t="str">
            <v>Gonzalez Ortiz Joel</v>
          </cell>
          <cell r="C620" t="str">
            <v>PLANTEL 13 JALISCO</v>
          </cell>
          <cell r="D620" t="str">
            <v>ENCARGADO DE ORDEN</v>
          </cell>
        </row>
        <row r="621">
          <cell r="A621" t="str">
            <v>01026</v>
          </cell>
          <cell r="B621" t="str">
            <v>Urdiano Sanchez Efrain</v>
          </cell>
          <cell r="C621" t="str">
            <v>PLANTEL 01 BASILIO VADILLO</v>
          </cell>
          <cell r="D621" t="str">
            <v>BIBLIOTECARIO</v>
          </cell>
        </row>
        <row r="622">
          <cell r="A622" t="str">
            <v>01027</v>
          </cell>
          <cell r="B622" t="str">
            <v>Ortega Torres Elda</v>
          </cell>
          <cell r="C622" t="str">
            <v>PLANTEL 05 NUEVA SANTA MARIA</v>
          </cell>
          <cell r="D622" t="str">
            <v>ENCARGADO DE ORDEN</v>
          </cell>
        </row>
        <row r="623">
          <cell r="A623" t="str">
            <v>01030</v>
          </cell>
          <cell r="B623" t="str">
            <v>Cuautle Cruz Jose Ricardo</v>
          </cell>
          <cell r="C623" t="str">
            <v>PLANTEL 05 NUEVA SANTA MARIA</v>
          </cell>
          <cell r="D623" t="str">
            <v>INGENIERO EN SISTEMAS</v>
          </cell>
        </row>
        <row r="624">
          <cell r="A624" t="str">
            <v>01032</v>
          </cell>
          <cell r="B624" t="str">
            <v>Casillas Romero Adriana</v>
          </cell>
          <cell r="C624" t="str">
            <v>PLANTEL 10 SAN SEBASTIAN EL GRANDE</v>
          </cell>
          <cell r="D624" t="str">
            <v>JEFE DE OFICINA</v>
          </cell>
        </row>
        <row r="625">
          <cell r="A625" t="str">
            <v>01033</v>
          </cell>
          <cell r="B625" t="str">
            <v>Souza Sanchez Ma De Los Angeles</v>
          </cell>
          <cell r="C625" t="str">
            <v>PLANTEL 17 SAN ANTONIO DE LOS VAZQUEZ</v>
          </cell>
          <cell r="D625" t="str">
            <v>SRIA DE DIRECTOR DE PLANTEL</v>
          </cell>
        </row>
        <row r="626">
          <cell r="A626" t="str">
            <v>01036</v>
          </cell>
          <cell r="B626" t="str">
            <v>Martinez Medina Jose Manuel</v>
          </cell>
          <cell r="C626" t="str">
            <v>PLANTEL 17 SAN ANTONIO DE LOS VAZQUEZ</v>
          </cell>
          <cell r="D626" t="str">
            <v>VIGILANTE</v>
          </cell>
        </row>
        <row r="627">
          <cell r="A627" t="str">
            <v>01041</v>
          </cell>
          <cell r="B627" t="str">
            <v>Mendiola Bautista Miriam Alejandra</v>
          </cell>
          <cell r="C627" t="str">
            <v>PLANTEL 19 CUAUTLA</v>
          </cell>
          <cell r="D627" t="str">
            <v>TECNICO</v>
          </cell>
        </row>
        <row r="628">
          <cell r="A628" t="str">
            <v>01042</v>
          </cell>
          <cell r="B628" t="str">
            <v>Zarate Gonzalez Rosa Alicia</v>
          </cell>
          <cell r="C628" t="str">
            <v>PLANTEL 20 TALPA DE ALLENDE</v>
          </cell>
          <cell r="D628" t="str">
            <v>SRIA DE DIRECTOR DE PLANTEL</v>
          </cell>
        </row>
        <row r="629">
          <cell r="A629" t="str">
            <v>01043</v>
          </cell>
          <cell r="B629" t="str">
            <v>Rodriguez Ramos Jose Luis</v>
          </cell>
          <cell r="C629" t="str">
            <v>PLANTEL 20 TALPA DE ALLENDE</v>
          </cell>
          <cell r="D629" t="str">
            <v>VIGILANTE</v>
          </cell>
        </row>
        <row r="630">
          <cell r="A630" t="str">
            <v>01044</v>
          </cell>
          <cell r="B630" t="str">
            <v>Velasco Rodriguez Moises</v>
          </cell>
          <cell r="C630" t="str">
            <v>PLANTEL 20 TALPA DE ALLENDE</v>
          </cell>
          <cell r="D630" t="str">
            <v>VIGILANTE</v>
          </cell>
        </row>
        <row r="631">
          <cell r="A631" t="str">
            <v>01045</v>
          </cell>
          <cell r="B631" t="str">
            <v>Perez Ledezma Laura Ivette</v>
          </cell>
          <cell r="C631" t="str">
            <v>PLANTEL 20 TALPA DE ALLENDE</v>
          </cell>
          <cell r="D631" t="str">
            <v>TECNICO ESPECIALIZADO</v>
          </cell>
        </row>
        <row r="632">
          <cell r="A632" t="str">
            <v>01046</v>
          </cell>
          <cell r="B632" t="str">
            <v>Sanchez Rubio Everardo</v>
          </cell>
          <cell r="C632" t="str">
            <v>PLANTEL 20 TALPA DE ALLENDE</v>
          </cell>
          <cell r="D632" t="str">
            <v>ENCARGADO DE ORDEN</v>
          </cell>
        </row>
        <row r="633">
          <cell r="A633" t="str">
            <v>01047</v>
          </cell>
          <cell r="B633" t="str">
            <v>Blanco De La Cruz Maria De Los Dolores</v>
          </cell>
          <cell r="C633" t="str">
            <v>PLANTEL 18 ATEMAJAC DE BRIZUELA</v>
          </cell>
          <cell r="D633" t="str">
            <v>RESP DE LABORATORIO TECNICO</v>
          </cell>
        </row>
        <row r="634">
          <cell r="A634" t="str">
            <v>01048</v>
          </cell>
          <cell r="B634" t="str">
            <v>Huerta Sandoval Carlos Antonio</v>
          </cell>
          <cell r="C634" t="str">
            <v>PLANTEL 18 ATEMAJAC DE BRIZUELA</v>
          </cell>
          <cell r="D634" t="str">
            <v>TECNICO</v>
          </cell>
        </row>
        <row r="635">
          <cell r="A635" t="str">
            <v>01049</v>
          </cell>
          <cell r="B635" t="str">
            <v>Martinez Aguilar Gamaliel</v>
          </cell>
          <cell r="C635" t="str">
            <v>PLANTEL 18 ATEMAJAC DE BRIZUELA</v>
          </cell>
          <cell r="D635" t="str">
            <v>ENCARGADO DE LA DIRECCION</v>
          </cell>
        </row>
        <row r="636">
          <cell r="A636" t="str">
            <v>01050</v>
          </cell>
          <cell r="B636" t="str">
            <v>Castillo Vergara Vicente Salomon</v>
          </cell>
          <cell r="C636" t="str">
            <v>PLANTEL 18 ATEMAJAC DE BRIZUELA</v>
          </cell>
          <cell r="D636" t="str">
            <v>VIGILANTE</v>
          </cell>
        </row>
        <row r="637">
          <cell r="A637" t="str">
            <v>01051</v>
          </cell>
          <cell r="B637" t="str">
            <v>Gonzalez De La Cruz Rocio De La Luz</v>
          </cell>
          <cell r="C637" t="str">
            <v>PLANTEL 19 CUAUTLA</v>
          </cell>
          <cell r="D637" t="str">
            <v>SRIA DE DIRECTOR DE PLANTEL</v>
          </cell>
        </row>
        <row r="638">
          <cell r="A638" t="str">
            <v>01052</v>
          </cell>
          <cell r="B638" t="str">
            <v>De Dios Moran Edgar Omar</v>
          </cell>
          <cell r="C638" t="str">
            <v>PLANTEL 19 CUAUTLA</v>
          </cell>
          <cell r="D638" t="str">
            <v>VIGILANTE</v>
          </cell>
        </row>
        <row r="639">
          <cell r="A639" t="str">
            <v>01057</v>
          </cell>
          <cell r="B639" t="str">
            <v>Gonzalez Zaragoza Sergio Eduardo</v>
          </cell>
          <cell r="C639" t="str">
            <v>PLANTEL 21 SAN MIGUEL CUYUTLAN</v>
          </cell>
          <cell r="D639" t="str">
            <v>TECNICO ESPECIALIZADO</v>
          </cell>
        </row>
        <row r="640">
          <cell r="A640" t="str">
            <v>01059</v>
          </cell>
          <cell r="B640" t="str">
            <v>Gomez Casales Rodolfo Andres</v>
          </cell>
          <cell r="C640" t="str">
            <v>PLANTEL 17 SAN ANTONIO DE LOS VAZQUEZ</v>
          </cell>
          <cell r="D640" t="str">
            <v>ENCARGADO DE ORDEN</v>
          </cell>
        </row>
        <row r="641">
          <cell r="A641" t="str">
            <v>01060</v>
          </cell>
          <cell r="B641" t="str">
            <v>Vazquez Mondragon Sergio Antonio</v>
          </cell>
          <cell r="C641" t="str">
            <v>PLANTEL 19 CUAUTLA</v>
          </cell>
          <cell r="D641" t="str">
            <v>RESP DE LABORATORIO TECNICO</v>
          </cell>
        </row>
        <row r="642">
          <cell r="A642" t="str">
            <v>01061</v>
          </cell>
          <cell r="B642" t="str">
            <v>Guitron Barajas Jose De Jesus</v>
          </cell>
          <cell r="C642" t="str">
            <v>PLANTEL 19 CUAUTLA</v>
          </cell>
          <cell r="D642" t="str">
            <v>VIGILANTE</v>
          </cell>
        </row>
        <row r="643">
          <cell r="A643" t="str">
            <v>01066</v>
          </cell>
          <cell r="B643" t="str">
            <v>Ochoa Llamas Juan Carlos</v>
          </cell>
          <cell r="C643" t="str">
            <v>PLANTEL 06 PIHUAMO</v>
          </cell>
          <cell r="D643" t="str">
            <v>AUXILIAR DE BIBLIOTECA</v>
          </cell>
        </row>
        <row r="644">
          <cell r="A644" t="str">
            <v>01067</v>
          </cell>
          <cell r="B644" t="str">
            <v>Delgado Martinez Maria Guadalupe</v>
          </cell>
          <cell r="C644" t="str">
            <v>PLANTEL 11 GUADALAJARA</v>
          </cell>
          <cell r="D644" t="str">
            <v>LABORATORISTA</v>
          </cell>
        </row>
        <row r="645">
          <cell r="A645" t="str">
            <v>01072</v>
          </cell>
          <cell r="B645" t="str">
            <v>Alcazar Guzman Irene</v>
          </cell>
          <cell r="C645" t="str">
            <v>PLANTEL 10 SAN SEBASTIAN EL GRANDE</v>
          </cell>
          <cell r="D645" t="str">
            <v>SRIA SUBDIRECTOR PLANTEL</v>
          </cell>
        </row>
        <row r="646">
          <cell r="A646" t="str">
            <v>01073</v>
          </cell>
          <cell r="B646" t="str">
            <v>Lopez Rizo Araceli</v>
          </cell>
          <cell r="C646" t="str">
            <v>PLANTEL 20 TALPA DE ALLENDE</v>
          </cell>
          <cell r="D646" t="str">
            <v>TAQUIMECANOGRAFA</v>
          </cell>
        </row>
        <row r="647">
          <cell r="A647" t="str">
            <v>01081</v>
          </cell>
          <cell r="B647" t="str">
            <v>Ojeda Estrada Maria Isabel</v>
          </cell>
          <cell r="C647" t="str">
            <v>PLANTEL 18 ATEMAJAC DE BRIZUELA</v>
          </cell>
          <cell r="D647" t="str">
            <v>TECNICO ESPECIALIZADO</v>
          </cell>
        </row>
        <row r="648">
          <cell r="A648" t="str">
            <v>01084</v>
          </cell>
          <cell r="B648" t="str">
            <v>Galvan Barron Luis Esteban</v>
          </cell>
          <cell r="C648" t="str">
            <v>PLANTEL 13 JALISCO</v>
          </cell>
          <cell r="D648" t="str">
            <v>SRIA SUBDIRECTOR PLANTEL</v>
          </cell>
        </row>
        <row r="649">
          <cell r="A649" t="str">
            <v>01085</v>
          </cell>
          <cell r="B649" t="str">
            <v>Vera Montes Axel Jesus</v>
          </cell>
          <cell r="C649" t="str">
            <v>PLANTEL 16 MESA DE LOS OCOTES</v>
          </cell>
          <cell r="D649" t="str">
            <v>INGENIERO EN SISTEMAS</v>
          </cell>
        </row>
        <row r="650">
          <cell r="A650" t="str">
            <v>01089</v>
          </cell>
          <cell r="B650" t="str">
            <v>Nuño Victor John David</v>
          </cell>
          <cell r="C650" t="str">
            <v>PLANTEL 11 GUADALAJARA</v>
          </cell>
          <cell r="D650" t="str">
            <v>TECNICO ESPECIALIZADO</v>
          </cell>
        </row>
        <row r="651">
          <cell r="A651" t="str">
            <v>01090</v>
          </cell>
          <cell r="B651" t="str">
            <v>Guerrero Hernandez Luis Humberto</v>
          </cell>
          <cell r="C651" t="str">
            <v>PLANTEL 16 MESA DE LOS OCOTES</v>
          </cell>
          <cell r="D651" t="str">
            <v>ANALISTA TECNICO</v>
          </cell>
        </row>
        <row r="652">
          <cell r="A652" t="str">
            <v>01091</v>
          </cell>
          <cell r="B652" t="str">
            <v>Ponce Sanchez Juan Jose</v>
          </cell>
          <cell r="C652" t="str">
            <v>PLANTEL 13 JALISCO</v>
          </cell>
          <cell r="D652" t="str">
            <v>JEFE DE OFICINA</v>
          </cell>
        </row>
        <row r="653">
          <cell r="A653" t="str">
            <v>01107</v>
          </cell>
          <cell r="B653" t="str">
            <v>Rosas Garcia Luz Violeta</v>
          </cell>
          <cell r="C653" t="str">
            <v>PLANTEL 10 SAN SEBASTIAN EL GRANDE</v>
          </cell>
          <cell r="D653" t="str">
            <v>SRIA SUBDIRECTOR PLANTEL</v>
          </cell>
        </row>
        <row r="654">
          <cell r="A654" t="str">
            <v>01108</v>
          </cell>
          <cell r="B654" t="str">
            <v>Andrade Padilla Guadalupe</v>
          </cell>
          <cell r="C654" t="str">
            <v>PLANTEL 11 GUADALAJARA</v>
          </cell>
          <cell r="D654" t="str">
            <v>SRIA SUBDIRECTOR PLANTEL</v>
          </cell>
        </row>
        <row r="655">
          <cell r="A655" t="str">
            <v>01109</v>
          </cell>
          <cell r="B655" t="str">
            <v>Rodriguez Rangel Maricruz</v>
          </cell>
          <cell r="C655" t="str">
            <v>PLANTEL 19 CUAUTLA</v>
          </cell>
          <cell r="D655" t="str">
            <v>AUXILIAR DE BIBLIOTECA</v>
          </cell>
        </row>
        <row r="656">
          <cell r="A656" t="str">
            <v>01113</v>
          </cell>
          <cell r="B656" t="str">
            <v>Cruz Lopez Juan Manuel</v>
          </cell>
          <cell r="C656" t="str">
            <v>PLANTEL 06 PIHUAMO</v>
          </cell>
          <cell r="D656" t="str">
            <v>TECNICO ESPECIALIZADO</v>
          </cell>
        </row>
        <row r="657">
          <cell r="A657" t="str">
            <v>01116</v>
          </cell>
          <cell r="B657" t="str">
            <v>Ortega Murillo Velma</v>
          </cell>
          <cell r="C657" t="str">
            <v>PLANTEL 05 NUEVA SANTA MARIA</v>
          </cell>
          <cell r="D657" t="str">
            <v>TAQUIMECANOGRAFA</v>
          </cell>
        </row>
        <row r="658">
          <cell r="A658" t="str">
            <v>01118</v>
          </cell>
          <cell r="B658" t="str">
            <v>Benavides Esparza Christian Moises</v>
          </cell>
          <cell r="C658" t="str">
            <v>PLANTEL 21 SAN MIGUEL CUYUTLAN</v>
          </cell>
          <cell r="D658" t="str">
            <v>TECNICO</v>
          </cell>
        </row>
        <row r="659">
          <cell r="A659" t="str">
            <v>01119</v>
          </cell>
          <cell r="B659" t="str">
            <v>Ortiz Sotelo Jose</v>
          </cell>
          <cell r="C659" t="str">
            <v>PLANTEL 21 SAN MIGUEL CUYUTLAN</v>
          </cell>
          <cell r="D659" t="str">
            <v>VIGILANTE</v>
          </cell>
        </row>
        <row r="660">
          <cell r="A660" t="str">
            <v>01122</v>
          </cell>
          <cell r="B660" t="str">
            <v>Santana Zaragoza Jorge Alberto</v>
          </cell>
          <cell r="C660" t="str">
            <v>PLANTEL 02 MIRAMAR</v>
          </cell>
          <cell r="D660" t="str">
            <v>BIBLIOTECARIO</v>
          </cell>
        </row>
        <row r="661">
          <cell r="A661" t="str">
            <v>01123</v>
          </cell>
          <cell r="B661" t="str">
            <v>Sanchez Ruelas Miriam Elilea</v>
          </cell>
          <cell r="C661" t="str">
            <v>PLANTEL 19 CUAUTLA</v>
          </cell>
          <cell r="D661" t="str">
            <v>TECNICO ESPECIALIZADO</v>
          </cell>
        </row>
        <row r="662">
          <cell r="A662" t="str">
            <v>01124</v>
          </cell>
          <cell r="B662" t="str">
            <v>Flores Padilla Liliana Marisol</v>
          </cell>
          <cell r="C662" t="str">
            <v>PLANTEL 12 ARROYO HONDO</v>
          </cell>
          <cell r="D662" t="str">
            <v>SRIA SUBDIRECTOR PLANTEL</v>
          </cell>
        </row>
        <row r="663">
          <cell r="A663" t="str">
            <v>01147</v>
          </cell>
          <cell r="B663" t="str">
            <v>Salazar Angel Teresa Imelda</v>
          </cell>
          <cell r="C663" t="str">
            <v>PLANTEL 01 BASILIO VADILLO</v>
          </cell>
          <cell r="D663" t="str">
            <v>LABORATORISTA</v>
          </cell>
        </row>
        <row r="664">
          <cell r="A664" t="str">
            <v>01153</v>
          </cell>
          <cell r="B664" t="str">
            <v>Medina Lopez Miguel Angel</v>
          </cell>
          <cell r="C664" t="str">
            <v>PLANTEL 01 BASILIO VADILLO</v>
          </cell>
          <cell r="D664" t="str">
            <v>AUXILIAR DE INTENDENCIA</v>
          </cell>
        </row>
        <row r="665">
          <cell r="A665" t="str">
            <v>01154</v>
          </cell>
          <cell r="B665" t="str">
            <v>Nuño Cruz Agustin</v>
          </cell>
          <cell r="C665" t="str">
            <v>PLANTEL 16 MESA DE LOS OCOTES</v>
          </cell>
          <cell r="D665" t="str">
            <v>TECNICO</v>
          </cell>
        </row>
        <row r="666">
          <cell r="A666" t="str">
            <v>01156</v>
          </cell>
          <cell r="B666" t="str">
            <v>Jimenez Carranza Roberto</v>
          </cell>
          <cell r="C666" t="str">
            <v>PLANTEL 01 BASILIO VADILLO</v>
          </cell>
          <cell r="D666" t="str">
            <v>AUXILIAR DE INTENDENCIA</v>
          </cell>
        </row>
        <row r="667">
          <cell r="A667" t="str">
            <v>01157</v>
          </cell>
          <cell r="B667" t="str">
            <v>Perez Lopez Juan Jose</v>
          </cell>
          <cell r="C667" t="str">
            <v>PLANTEL 10 SAN SEBASTIAN EL GRANDE</v>
          </cell>
          <cell r="D667" t="str">
            <v>TECNICO</v>
          </cell>
        </row>
        <row r="668">
          <cell r="A668" t="str">
            <v>01172</v>
          </cell>
          <cell r="B668" t="str">
            <v>Sahagun Hernandez Paola Guadalupe</v>
          </cell>
          <cell r="C668" t="str">
            <v>PLANTEL 12 ARROYO HONDO</v>
          </cell>
          <cell r="D668" t="str">
            <v>AUXILIAR DE BIBLIOTECA</v>
          </cell>
        </row>
        <row r="669">
          <cell r="A669" t="str">
            <v>01177</v>
          </cell>
          <cell r="B669" t="str">
            <v xml:space="preserve">Ocaranza Padilla Rosa Maria </v>
          </cell>
          <cell r="C669" t="str">
            <v>PLANTEL 18 ATEMAJAC DE BRIZUELA</v>
          </cell>
          <cell r="D669" t="str">
            <v>TAQUIMECANOGRAFA</v>
          </cell>
        </row>
        <row r="670">
          <cell r="A670" t="str">
            <v>01180</v>
          </cell>
          <cell r="B670" t="str">
            <v>Lopez Aguilar Beatriz</v>
          </cell>
          <cell r="C670" t="str">
            <v>PLANTEL 21 SAN MIGUEL CUYUTLAN</v>
          </cell>
          <cell r="D670" t="str">
            <v>ENCARGADO DE ORDEN</v>
          </cell>
        </row>
        <row r="671">
          <cell r="A671" t="str">
            <v>01181</v>
          </cell>
          <cell r="B671" t="str">
            <v>Rodriguez Bonilla Sergio</v>
          </cell>
          <cell r="C671" t="str">
            <v>PLANTEL 21 SAN MIGUEL CUYUTLAN</v>
          </cell>
          <cell r="D671" t="str">
            <v>VIGILANTE</v>
          </cell>
        </row>
        <row r="672">
          <cell r="A672" t="str">
            <v>01184</v>
          </cell>
          <cell r="B672" t="str">
            <v>De La Cruz Mendoza Miriam Cristel</v>
          </cell>
          <cell r="C672" t="str">
            <v>PLANTEL 02 MIRAMAR</v>
          </cell>
          <cell r="D672" t="str">
            <v>TECNICO</v>
          </cell>
        </row>
        <row r="673">
          <cell r="A673" t="str">
            <v>01185</v>
          </cell>
          <cell r="B673" t="str">
            <v>Santiago Rosales J Santos</v>
          </cell>
          <cell r="C673" t="str">
            <v>PLANTEL 18 ATEMAJAC DE BRIZUELA</v>
          </cell>
          <cell r="D673" t="str">
            <v>VIGILANTE</v>
          </cell>
        </row>
        <row r="674">
          <cell r="A674" t="str">
            <v>01187</v>
          </cell>
          <cell r="B674" t="str">
            <v>Serratos Fernandez Monica</v>
          </cell>
          <cell r="C674" t="str">
            <v>PLANTEL 12 ARROYO HONDO</v>
          </cell>
          <cell r="D674" t="str">
            <v>TECNICO</v>
          </cell>
        </row>
        <row r="675">
          <cell r="A675" t="str">
            <v>01188</v>
          </cell>
          <cell r="B675" t="str">
            <v>Quezada Armenta Juan Manuel</v>
          </cell>
          <cell r="C675" t="str">
            <v>PLANTEL 11 GUADALAJARA</v>
          </cell>
          <cell r="D675" t="str">
            <v>TECNICO</v>
          </cell>
        </row>
        <row r="676">
          <cell r="A676" t="str">
            <v>01189</v>
          </cell>
          <cell r="B676" t="str">
            <v>Casasola Chavez Ramon</v>
          </cell>
          <cell r="C676" t="str">
            <v>PLANTEL 15 SAN GONZALO</v>
          </cell>
          <cell r="D676" t="str">
            <v>VIGILANTE</v>
          </cell>
        </row>
        <row r="677">
          <cell r="A677" t="str">
            <v>01194</v>
          </cell>
          <cell r="B677" t="str">
            <v>Muñoz Solis Joesselym Areli</v>
          </cell>
          <cell r="C677" t="str">
            <v>PLANTEL 05 NUEVA SANTA MARIA</v>
          </cell>
          <cell r="D677" t="str">
            <v>JEFE DE OFICINA</v>
          </cell>
        </row>
        <row r="678">
          <cell r="A678" t="str">
            <v>01196</v>
          </cell>
          <cell r="B678" t="str">
            <v>Zaragoza Guzman Maria Del Carmen</v>
          </cell>
          <cell r="C678" t="str">
            <v>PLANTEL 10 SAN SEBASTIAN EL GRANDE</v>
          </cell>
          <cell r="D678" t="str">
            <v>AUXILIAR DE INTENDENCIA</v>
          </cell>
        </row>
        <row r="679">
          <cell r="A679" t="str">
            <v>01201</v>
          </cell>
          <cell r="B679" t="str">
            <v>Curiel Ramos Maria Elena</v>
          </cell>
          <cell r="C679" t="str">
            <v>PLANTEL 05 NUEVA SANTA MARIA</v>
          </cell>
          <cell r="D679" t="str">
            <v>SRIA SUBDIRECTOR PLANTEL</v>
          </cell>
        </row>
        <row r="680">
          <cell r="A680" t="str">
            <v>01202</v>
          </cell>
          <cell r="B680" t="str">
            <v>Martinez Ramirez Maria De Jesus</v>
          </cell>
          <cell r="C680" t="str">
            <v>PLANTEL 02 MIRAMAR</v>
          </cell>
          <cell r="D680" t="str">
            <v>SRIA SUBDIRECTOR PLANTEL</v>
          </cell>
        </row>
        <row r="681">
          <cell r="A681" t="str">
            <v>01203</v>
          </cell>
          <cell r="B681" t="str">
            <v>Arroyo Madrigal Juan Jose</v>
          </cell>
          <cell r="C681" t="str">
            <v>PLANTEL 13 JALISCO</v>
          </cell>
          <cell r="D681" t="str">
            <v>TECNICO</v>
          </cell>
        </row>
        <row r="682">
          <cell r="A682" t="str">
            <v>01204</v>
          </cell>
          <cell r="B682" t="str">
            <v>Garcia Moreno Garcia Angelica</v>
          </cell>
          <cell r="C682" t="str">
            <v>PLANTEL 11 GUADALAJARA</v>
          </cell>
          <cell r="D682" t="str">
            <v>AUXILIAR DE INTENDENCIA</v>
          </cell>
        </row>
        <row r="683">
          <cell r="A683" t="str">
            <v>01206</v>
          </cell>
          <cell r="B683" t="str">
            <v>Orozco Flores Ana Cecilia</v>
          </cell>
          <cell r="C683" t="str">
            <v>PLANTEL 03 GOMEZ FARIAS</v>
          </cell>
          <cell r="D683" t="str">
            <v>SRIA SUBDIRECTOR PLANTEL</v>
          </cell>
        </row>
        <row r="684">
          <cell r="A684" t="str">
            <v>01208</v>
          </cell>
          <cell r="B684" t="str">
            <v>Barragan Rivera Alicia Liseth</v>
          </cell>
          <cell r="C684" t="str">
            <v>PLANTEL 11 GUADALAJARA</v>
          </cell>
          <cell r="D684" t="str">
            <v>TAQUIMECANOGRAFA</v>
          </cell>
        </row>
        <row r="685">
          <cell r="A685" t="str">
            <v>01209</v>
          </cell>
          <cell r="B685" t="str">
            <v>Lopez Lucio Juan Carlos</v>
          </cell>
          <cell r="C685" t="str">
            <v>PLANTEL 13 JALISCO</v>
          </cell>
          <cell r="D685" t="str">
            <v>TECNICO ESPECIALIZADO</v>
          </cell>
        </row>
        <row r="686">
          <cell r="A686" t="str">
            <v>01212</v>
          </cell>
          <cell r="B686" t="str">
            <v>Garcia Govea Tania Margarita</v>
          </cell>
          <cell r="C686" t="str">
            <v>PLANTEL 12 ARROYO HONDO</v>
          </cell>
          <cell r="D686" t="str">
            <v>SRIA SUBDIRECTOR PLANTEL</v>
          </cell>
        </row>
        <row r="687">
          <cell r="A687" t="str">
            <v>01213</v>
          </cell>
          <cell r="B687" t="str">
            <v>Perez Renovato Carlos Alberto</v>
          </cell>
          <cell r="C687" t="str">
            <v>PLANTEL 15 SAN GONZALO</v>
          </cell>
          <cell r="D687" t="str">
            <v>AUXILIAR DE BIBLIOTECA</v>
          </cell>
        </row>
        <row r="688">
          <cell r="A688" t="str">
            <v>01214</v>
          </cell>
          <cell r="B688" t="str">
            <v>Medina Rodriguez Moises</v>
          </cell>
          <cell r="C688" t="str">
            <v>PLANTEL 19 CUAUTLA</v>
          </cell>
          <cell r="D688" t="str">
            <v>TAQUIMECANOGRAFO</v>
          </cell>
        </row>
        <row r="689">
          <cell r="A689" t="str">
            <v>01217</v>
          </cell>
          <cell r="B689" t="str">
            <v>Frausto Meza Maria Elizabeth</v>
          </cell>
          <cell r="C689" t="str">
            <v>PLANTEL 01 BASILIO VADILLO</v>
          </cell>
          <cell r="D689" t="str">
            <v>SRIA SUBDIRECTOR PLANTEL</v>
          </cell>
        </row>
        <row r="690">
          <cell r="A690" t="str">
            <v>01218</v>
          </cell>
          <cell r="B690" t="str">
            <v>Ramirez Delgado Maria Del Rosario</v>
          </cell>
          <cell r="C690" t="str">
            <v>PLANTEL 10 SAN SEBASTIAN EL GRANDE</v>
          </cell>
          <cell r="D690" t="str">
            <v>AUXILIAR DE INTENDENCIA</v>
          </cell>
        </row>
        <row r="691">
          <cell r="A691" t="str">
            <v>01219</v>
          </cell>
          <cell r="B691" t="str">
            <v>Rochin Cantu Xochitl</v>
          </cell>
          <cell r="C691" t="str">
            <v>PLANTEL 10 SAN SEBASTIAN EL GRANDE</v>
          </cell>
          <cell r="D691" t="str">
            <v>TAQUIMECANOGRAFA</v>
          </cell>
        </row>
        <row r="692">
          <cell r="A692" t="str">
            <v>01221</v>
          </cell>
          <cell r="B692" t="str">
            <v>Rodriguez Avalos Francisco Enrique</v>
          </cell>
          <cell r="C692" t="str">
            <v>PLANTEL 03 GOMEZ FARIAS</v>
          </cell>
          <cell r="D692" t="str">
            <v>AUXILIAR DE BIBLIOTECA</v>
          </cell>
        </row>
        <row r="693">
          <cell r="A693" t="str">
            <v>01227</v>
          </cell>
          <cell r="B693" t="str">
            <v>Serrato Pasaye Angelica</v>
          </cell>
          <cell r="C693" t="str">
            <v>PLANTEL 12 ARROYO HONDO</v>
          </cell>
          <cell r="D693" t="str">
            <v>TECNICO ESPECIALIZADO</v>
          </cell>
        </row>
        <row r="694">
          <cell r="A694" t="str">
            <v>01228</v>
          </cell>
          <cell r="B694" t="str">
            <v>Torres Martinez Margarita Lucia</v>
          </cell>
          <cell r="C694" t="str">
            <v>PLANTEL 02 MIRAMAR</v>
          </cell>
          <cell r="D694" t="str">
            <v>TECNICO ESPECIALIZADO</v>
          </cell>
        </row>
        <row r="695">
          <cell r="A695" t="str">
            <v>01233</v>
          </cell>
          <cell r="B695" t="str">
            <v>Rivera Nuñez Raul</v>
          </cell>
          <cell r="C695" t="str">
            <v>PLANTEL 19 CUAUTLA</v>
          </cell>
          <cell r="D695" t="str">
            <v>ENCARGADO DE ORDEN</v>
          </cell>
        </row>
        <row r="696">
          <cell r="A696" t="str">
            <v>01234</v>
          </cell>
          <cell r="B696" t="str">
            <v>Parada Avalos Agustin</v>
          </cell>
          <cell r="C696" t="str">
            <v>PLANTEL 02 MIRAMAR</v>
          </cell>
          <cell r="D696" t="str">
            <v>AUXILIAR DE BIBLIOTECA</v>
          </cell>
        </row>
        <row r="697">
          <cell r="A697" t="str">
            <v>01235</v>
          </cell>
          <cell r="B697" t="str">
            <v>Torres Ruelas Juan Gerardo</v>
          </cell>
          <cell r="C697" t="str">
            <v>PLANTEL 04 TEUCHITLAN</v>
          </cell>
          <cell r="D697" t="str">
            <v>TECNICO</v>
          </cell>
        </row>
        <row r="698">
          <cell r="A698" t="str">
            <v>01239</v>
          </cell>
          <cell r="B698" t="str">
            <v>Mariscal Moret Julio Cesar</v>
          </cell>
          <cell r="C698" t="str">
            <v>PLANTEL 02 MIRAMAR</v>
          </cell>
          <cell r="D698" t="str">
            <v>TAQUIMECANOGRAFO</v>
          </cell>
        </row>
        <row r="699">
          <cell r="A699" t="str">
            <v>01240</v>
          </cell>
          <cell r="B699" t="str">
            <v>Barajas De La Torre Luis Eduardo</v>
          </cell>
          <cell r="C699" t="str">
            <v>PLANTEL 05 NUEVA SANTA MARIA</v>
          </cell>
          <cell r="D699" t="str">
            <v>TAQUIMECANOGRAFO</v>
          </cell>
        </row>
        <row r="700">
          <cell r="A700" t="str">
            <v>01245</v>
          </cell>
          <cell r="B700" t="str">
            <v>Sanchez Sanchez Norma Yolanda</v>
          </cell>
          <cell r="C700" t="str">
            <v>PLANTEL 17 SAN ANTONIO DE LOS VAZQUEZ</v>
          </cell>
          <cell r="D700" t="str">
            <v>TECNICO</v>
          </cell>
        </row>
        <row r="701">
          <cell r="A701" t="str">
            <v>01253</v>
          </cell>
          <cell r="B701" t="str">
            <v>Ramirez Fonseca Hector Felipe</v>
          </cell>
          <cell r="C701" t="str">
            <v>PLANTEL 11 GUADALAJARA</v>
          </cell>
          <cell r="D701" t="str">
            <v>AUXILIAR DE INTENDENCIA</v>
          </cell>
        </row>
        <row r="702">
          <cell r="A702" t="str">
            <v>01254</v>
          </cell>
          <cell r="B702" t="str">
            <v>Sanchez Lopez Samuel</v>
          </cell>
          <cell r="C702" t="str">
            <v>PLANTEL 02 MIRAMAR</v>
          </cell>
          <cell r="D702" t="str">
            <v>AUXILIAR DE BIBLIOTECA</v>
          </cell>
        </row>
        <row r="703">
          <cell r="A703" t="str">
            <v>01255</v>
          </cell>
          <cell r="B703" t="str">
            <v>Hernandez Sepulveda Sandra</v>
          </cell>
          <cell r="C703" t="str">
            <v>PLANTEL 11 GUADALAJARA</v>
          </cell>
          <cell r="D703" t="str">
            <v>TAQUIMECANOGRAFA</v>
          </cell>
        </row>
        <row r="704">
          <cell r="A704" t="str">
            <v>01259</v>
          </cell>
          <cell r="B704" t="str">
            <v>Gomez Godina Jose Arturo</v>
          </cell>
          <cell r="C704" t="str">
            <v>PLANTEL 15 SAN GONZALO</v>
          </cell>
          <cell r="D704" t="str">
            <v>AUXILIAR DE INTENDENCIA</v>
          </cell>
        </row>
        <row r="705">
          <cell r="A705" t="str">
            <v>01261</v>
          </cell>
          <cell r="B705" t="str">
            <v>Zaragoza Carrillo Daniela Berenice</v>
          </cell>
          <cell r="C705" t="str">
            <v>PLANTEL 11 GUADALAJARA</v>
          </cell>
          <cell r="D705" t="str">
            <v>SRIA SUBDIRECTOR PLANTEL</v>
          </cell>
        </row>
        <row r="706">
          <cell r="A706" t="str">
            <v>01262</v>
          </cell>
          <cell r="B706" t="str">
            <v>Zenteno Contreras Maria Yolanda Elizabeth</v>
          </cell>
          <cell r="C706" t="str">
            <v>PLANTEL 13 JALISCO</v>
          </cell>
          <cell r="D706" t="str">
            <v>TAQUIMECANOGRAFA</v>
          </cell>
        </row>
        <row r="707">
          <cell r="A707" t="str">
            <v>01263</v>
          </cell>
          <cell r="B707" t="str">
            <v>Souza Sanchez Ma Francisca</v>
          </cell>
          <cell r="C707" t="str">
            <v>PLANTEL 17 SAN ANTONIO DE LOS VAZQUEZ</v>
          </cell>
          <cell r="D707" t="str">
            <v>TAQUIMECANOGRAFA</v>
          </cell>
        </row>
        <row r="708">
          <cell r="A708" t="str">
            <v>01267</v>
          </cell>
          <cell r="B708" t="str">
            <v>Robles Herrera Felipe</v>
          </cell>
          <cell r="C708" t="str">
            <v>PLANTEL 12 ARROYO HONDO</v>
          </cell>
          <cell r="D708" t="str">
            <v>INGENIERO EN SISTEMAS</v>
          </cell>
        </row>
        <row r="709">
          <cell r="A709" t="str">
            <v>01270</v>
          </cell>
          <cell r="B709" t="str">
            <v>Hernandez Gonzalez Lila Alejandra</v>
          </cell>
          <cell r="C709" t="str">
            <v>PLANTEL 04 TEUCHITLAN</v>
          </cell>
          <cell r="D709" t="str">
            <v>TAQUIMECANOGRAFA</v>
          </cell>
        </row>
        <row r="710">
          <cell r="A710" t="str">
            <v>01271</v>
          </cell>
          <cell r="B710" t="str">
            <v>Ochoa Flores Ruben</v>
          </cell>
          <cell r="C710" t="str">
            <v>PLANTEL 11 GUADALAJARA</v>
          </cell>
          <cell r="D710" t="str">
            <v>ENCARGADO DE ORDEN</v>
          </cell>
        </row>
        <row r="711">
          <cell r="A711" t="str">
            <v>01280</v>
          </cell>
          <cell r="B711" t="str">
            <v>Ahumada Avila Sandra Cecilia</v>
          </cell>
          <cell r="C711" t="str">
            <v>PLANTEL 04 TEUCHITLAN</v>
          </cell>
          <cell r="D711" t="str">
            <v>ENCARGADO DE ORDEN</v>
          </cell>
        </row>
        <row r="712">
          <cell r="A712" t="str">
            <v>01286</v>
          </cell>
          <cell r="B712" t="str">
            <v>Torres Garcia Luis Alberto</v>
          </cell>
          <cell r="C712" t="str">
            <v>PLANTEL 11 GUADALAJARA</v>
          </cell>
          <cell r="D712" t="str">
            <v>VIGILANTE</v>
          </cell>
        </row>
        <row r="713">
          <cell r="A713" t="str">
            <v>01287</v>
          </cell>
          <cell r="B713" t="str">
            <v>Alonzo Tabasco Freddy Azarel</v>
          </cell>
          <cell r="C713" t="str">
            <v>PLANTEL 21 SAN MIGUEL CUYUTLAN</v>
          </cell>
          <cell r="D713" t="str">
            <v>TECNICO ESPECIALIZADO</v>
          </cell>
        </row>
        <row r="714">
          <cell r="A714" t="str">
            <v>01290</v>
          </cell>
          <cell r="B714" t="str">
            <v>Barboza Rizo Yoana Yadira</v>
          </cell>
          <cell r="C714" t="str">
            <v>PLANTEL 04 TEUCHITLAN</v>
          </cell>
          <cell r="D714" t="str">
            <v>TAQUIMECANOGRAFA</v>
          </cell>
        </row>
        <row r="715">
          <cell r="A715" t="str">
            <v>01293</v>
          </cell>
          <cell r="B715" t="str">
            <v>Alvarez Romo Ricardo</v>
          </cell>
          <cell r="C715" t="str">
            <v>PLANTEL 21 SAN MIGUEL CUYUTLAN</v>
          </cell>
          <cell r="D715" t="str">
            <v>SRIA DE DIRECTOR DE PLANTEL</v>
          </cell>
        </row>
        <row r="716">
          <cell r="A716" t="str">
            <v>01294</v>
          </cell>
          <cell r="B716" t="str">
            <v>Hernandez Fuentes Ana</v>
          </cell>
          <cell r="C716" t="str">
            <v>PLANTEL 21 SAN MIGUEL CUYUTLAN</v>
          </cell>
          <cell r="D716" t="str">
            <v>RESP DE LABORATORIO TECNICO</v>
          </cell>
        </row>
        <row r="717">
          <cell r="A717" t="str">
            <v>01302</v>
          </cell>
          <cell r="B717" t="str">
            <v>Villalobos Avalos Juan Carlos</v>
          </cell>
          <cell r="C717" t="str">
            <v>PLANTEL 12 ARROYO HONDO</v>
          </cell>
          <cell r="D717" t="str">
            <v>AUXILIAR DE INTENDENCIA</v>
          </cell>
        </row>
        <row r="718">
          <cell r="A718" t="str">
            <v>01303</v>
          </cell>
          <cell r="B718" t="str">
            <v>Martinez Campos Arturo</v>
          </cell>
          <cell r="C718" t="str">
            <v>PLANTEL 14 ZAPOTLANEJO</v>
          </cell>
          <cell r="D718" t="str">
            <v>AUXILIAR DE BIBLIOTECA</v>
          </cell>
        </row>
        <row r="719">
          <cell r="A719" t="str">
            <v>01304</v>
          </cell>
          <cell r="B719" t="str">
            <v>Gonzalez Villanueva Martin</v>
          </cell>
          <cell r="C719" t="str">
            <v>PLANTEL 14 ZAPOTLANEJO</v>
          </cell>
          <cell r="D719" t="str">
            <v>TECNICO</v>
          </cell>
        </row>
        <row r="720">
          <cell r="A720" t="str">
            <v>01314</v>
          </cell>
          <cell r="B720" t="str">
            <v>Galvan Martinez Francisco Antonio</v>
          </cell>
          <cell r="C720" t="str">
            <v>PLANTEL 20 TALPA DE ALLENDE</v>
          </cell>
          <cell r="D720" t="str">
            <v>DIRECTOR DE PLANTEL A</v>
          </cell>
        </row>
        <row r="721">
          <cell r="A721" t="str">
            <v>01318</v>
          </cell>
          <cell r="B721" t="str">
            <v>Barajas Cortes Francisco</v>
          </cell>
          <cell r="C721" t="str">
            <v>PLANTEL 06 PIHUAMO</v>
          </cell>
          <cell r="D721" t="str">
            <v>DIRECTOR DE PLANTEL A</v>
          </cell>
        </row>
        <row r="722">
          <cell r="A722" t="str">
            <v>01319</v>
          </cell>
          <cell r="B722" t="str">
            <v>Ortega Melendez Juan</v>
          </cell>
          <cell r="C722" t="str">
            <v>PLANTEL 09 PORTEZUELO</v>
          </cell>
          <cell r="D722" t="str">
            <v>DIRECTOR DE PLANTEL B</v>
          </cell>
        </row>
        <row r="723">
          <cell r="A723" t="str">
            <v>01321</v>
          </cell>
          <cell r="B723" t="str">
            <v>Chavira Ruano Octavio</v>
          </cell>
          <cell r="C723" t="str">
            <v>PLANTEL 11 GUADALAJARA</v>
          </cell>
          <cell r="D723" t="str">
            <v>DIRECTOR DE PLANTEL B</v>
          </cell>
        </row>
        <row r="724">
          <cell r="A724" t="str">
            <v>01322</v>
          </cell>
          <cell r="B724" t="str">
            <v>Nuño Gomez Bertha Abigail</v>
          </cell>
          <cell r="C724" t="str">
            <v>PLANTEL 13 JALISCO</v>
          </cell>
          <cell r="D724" t="str">
            <v>DIRECTOR DE PLANTEL B</v>
          </cell>
        </row>
        <row r="725">
          <cell r="A725" t="str">
            <v>01324</v>
          </cell>
          <cell r="B725" t="str">
            <v>Naranjo Barajas Maria De Jesus</v>
          </cell>
          <cell r="C725" t="str">
            <v>PLANTEL 16 MESA DE LOS OCOTES</v>
          </cell>
          <cell r="D725" t="str">
            <v>DIRECTOR DE PLANTEL A</v>
          </cell>
        </row>
        <row r="726">
          <cell r="A726" t="str">
            <v>01327</v>
          </cell>
          <cell r="B726" t="str">
            <v>Yañez Bautista Alejandra</v>
          </cell>
          <cell r="C726" t="str">
            <v>PLANTEL 12 ARROYO HONDO</v>
          </cell>
          <cell r="D726" t="str">
            <v>DIRECTOR DE PLANTEL</v>
          </cell>
        </row>
        <row r="727">
          <cell r="A727" t="str">
            <v>01328</v>
          </cell>
          <cell r="B727" t="str">
            <v>Moreno Aguilar Joab</v>
          </cell>
          <cell r="C727" t="str">
            <v>PLANTEL 12 ARROYO HONDO</v>
          </cell>
          <cell r="D727" t="str">
            <v>SUBDIR DE PLANTEL B</v>
          </cell>
        </row>
        <row r="728">
          <cell r="A728" t="str">
            <v>01329</v>
          </cell>
          <cell r="B728" t="str">
            <v>Gonzalez Hurtado Gabriela</v>
          </cell>
          <cell r="C728" t="str">
            <v>PLANTEL 13 JALISCO</v>
          </cell>
          <cell r="D728" t="str">
            <v>SUBDIR DE PLANTEL B</v>
          </cell>
        </row>
        <row r="729">
          <cell r="A729" t="str">
            <v>01333</v>
          </cell>
          <cell r="B729" t="str">
            <v>Velazquez Garcia Neftali</v>
          </cell>
          <cell r="C729" t="str">
            <v>PLANTEL 13 JALISCO</v>
          </cell>
          <cell r="D729" t="str">
            <v>SUBDIR DE PLANTEL B</v>
          </cell>
        </row>
        <row r="730">
          <cell r="A730" t="str">
            <v>01337</v>
          </cell>
          <cell r="B730" t="str">
            <v>Sanchez Valdez Horacio</v>
          </cell>
          <cell r="C730" t="str">
            <v>PLANTEL 08 SAN MARTIN DE LAS FLORES</v>
          </cell>
          <cell r="D730" t="str">
            <v>SUBDIR DE PLANTEL C</v>
          </cell>
        </row>
        <row r="731">
          <cell r="A731" t="str">
            <v>01338</v>
          </cell>
          <cell r="B731" t="str">
            <v>Flores Ruiz Miguel</v>
          </cell>
          <cell r="C731" t="str">
            <v>PLANTEL 10 SAN SEBASTIAN EL GRANDE</v>
          </cell>
          <cell r="D731" t="str">
            <v>SUBDIR DE PLANTEL B</v>
          </cell>
        </row>
        <row r="732">
          <cell r="A732" t="str">
            <v>01339</v>
          </cell>
          <cell r="B732" t="str">
            <v>Cuadras Loubet Victor Paul</v>
          </cell>
          <cell r="C732" t="str">
            <v>PLANTEL 11 GUADALAJARA</v>
          </cell>
          <cell r="D732" t="str">
            <v>SUBDIR DE PLANTEL B</v>
          </cell>
        </row>
        <row r="733">
          <cell r="A733" t="str">
            <v>01340</v>
          </cell>
          <cell r="B733" t="str">
            <v>Ramirez Acevedo Sulaica Yadira</v>
          </cell>
          <cell r="C733" t="str">
            <v>PLANTEL 03 GOMEZ FARIAS</v>
          </cell>
          <cell r="D733" t="str">
            <v>SUBDIR DE PLANTEL B</v>
          </cell>
        </row>
        <row r="734">
          <cell r="A734" t="str">
            <v>01351</v>
          </cell>
          <cell r="B734" t="str">
            <v>Campechano Ascencio Fatima Yalick</v>
          </cell>
          <cell r="C734" t="str">
            <v>PLANTEL 05 NUEVA SANTA MARIA</v>
          </cell>
          <cell r="D734" t="str">
            <v>SUBDIR DE PLANTEL C</v>
          </cell>
        </row>
        <row r="735">
          <cell r="A735" t="str">
            <v>01352</v>
          </cell>
          <cell r="B735" t="str">
            <v>Perez Malfavon Mariana Alejandra</v>
          </cell>
          <cell r="C735" t="str">
            <v>PLANTEL 07 PUERTO VALLARTA</v>
          </cell>
          <cell r="D735" t="str">
            <v>SUBDIR DE PLANTEL C</v>
          </cell>
        </row>
        <row r="736">
          <cell r="A736" t="str">
            <v>01371</v>
          </cell>
          <cell r="B736" t="str">
            <v>Morales Aceves Cesar Alfonso</v>
          </cell>
          <cell r="C736" t="str">
            <v>PLANTEL 05 NUEVA SANTA MARIA</v>
          </cell>
          <cell r="D736" t="str">
            <v>ENCARGADO DE LA DIRECCION</v>
          </cell>
        </row>
        <row r="737">
          <cell r="A737" t="str">
            <v>01372</v>
          </cell>
          <cell r="B737" t="str">
            <v>Vadillo Fernandez Sulette Andrea</v>
          </cell>
          <cell r="C737" t="str">
            <v>PLANTEL 21 SAN MIGUEL CUYUTLAN</v>
          </cell>
          <cell r="D737" t="str">
            <v>ANALISTA TECNICO</v>
          </cell>
        </row>
        <row r="738">
          <cell r="A738" t="str">
            <v>01389</v>
          </cell>
          <cell r="B738" t="str">
            <v>Sanchez Velasco Liliana Dicnora</v>
          </cell>
          <cell r="C738" t="str">
            <v>PLANTEL 16 MESA DE LOS OCOTES</v>
          </cell>
          <cell r="D738" t="str">
            <v>TECNICO ESPECIALIZADO</v>
          </cell>
        </row>
        <row r="739">
          <cell r="A739" t="str">
            <v>01400</v>
          </cell>
          <cell r="B739" t="str">
            <v>Espinosa Gomez Jose Ignacio</v>
          </cell>
          <cell r="C739" t="str">
            <v>PLANTEL 07 PUERTO VALLARTA</v>
          </cell>
          <cell r="D739" t="str">
            <v>TECNICO</v>
          </cell>
        </row>
        <row r="740">
          <cell r="A740" t="str">
            <v>01401</v>
          </cell>
          <cell r="B740" t="str">
            <v>Becerra Castañeda Salvador</v>
          </cell>
          <cell r="C740" t="str">
            <v>PLANTEL 10 SAN SEBASTIAN EL GRANDE</v>
          </cell>
          <cell r="D740" t="str">
            <v>TECNICO</v>
          </cell>
        </row>
        <row r="741">
          <cell r="A741" t="str">
            <v>01402</v>
          </cell>
          <cell r="B741" t="str">
            <v>Salazar Briseño Brenda Alejandra</v>
          </cell>
          <cell r="C741" t="str">
            <v>PLANTEL 11 GUADALAJARA</v>
          </cell>
          <cell r="D741" t="str">
            <v>TECNICO</v>
          </cell>
        </row>
        <row r="742">
          <cell r="A742" t="str">
            <v>01403</v>
          </cell>
          <cell r="B742" t="str">
            <v>Almejo De La Cruz Cecilia</v>
          </cell>
          <cell r="C742" t="str">
            <v>PLANTEL 19 CUAUTLA</v>
          </cell>
          <cell r="D742" t="str">
            <v>AUXILIAR DE INTENDENCIA</v>
          </cell>
        </row>
        <row r="743">
          <cell r="A743" t="str">
            <v>01404</v>
          </cell>
          <cell r="B743" t="str">
            <v>Allende Abad Elvis Francisco</v>
          </cell>
          <cell r="C743" t="str">
            <v>PLANTEL 01 BASILIO VADILLO</v>
          </cell>
          <cell r="D743" t="str">
            <v>ENCARGADO DE ORDEN</v>
          </cell>
        </row>
        <row r="744">
          <cell r="A744" t="str">
            <v>01405</v>
          </cell>
          <cell r="B744" t="str">
            <v>Lopez Hernandez Jose De Jesus Trinidad</v>
          </cell>
          <cell r="C744" t="str">
            <v>PLANTEL 15 SAN GONZALO</v>
          </cell>
          <cell r="D744" t="str">
            <v>TECNICO</v>
          </cell>
        </row>
        <row r="745">
          <cell r="A745" t="str">
            <v>01406</v>
          </cell>
          <cell r="B745" t="str">
            <v>Chavez Gomez Judith Herendira</v>
          </cell>
          <cell r="C745" t="str">
            <v>PLANTEL 03 GOMEZ FARIAS</v>
          </cell>
          <cell r="D745" t="str">
            <v>SRIA SUBDIRECTOR PLANTEL</v>
          </cell>
        </row>
        <row r="746">
          <cell r="A746" t="str">
            <v>01407</v>
          </cell>
          <cell r="B746" t="str">
            <v>Serna Lara Sandra Adriana</v>
          </cell>
          <cell r="C746" t="str">
            <v>PLANTEL 16 MESA DE LOS OCOTES</v>
          </cell>
          <cell r="D746" t="str">
            <v>AUXILIAR DE INTENDENCIA</v>
          </cell>
        </row>
        <row r="747">
          <cell r="A747" t="str">
            <v>01410</v>
          </cell>
          <cell r="B747" t="str">
            <v>Romero Martinez Olga Margarita</v>
          </cell>
          <cell r="C747" t="str">
            <v>PLANTEL 04 TEUCHITLAN</v>
          </cell>
          <cell r="D747" t="str">
            <v>SRIA DE DIRECTOR DE PLANTEL</v>
          </cell>
        </row>
        <row r="748">
          <cell r="A748" t="str">
            <v>01411</v>
          </cell>
          <cell r="B748" t="str">
            <v>Ceballos Hinojosa Noel</v>
          </cell>
          <cell r="C748" t="str">
            <v>PLANTEL 06 PIHUAMO</v>
          </cell>
          <cell r="D748" t="str">
            <v>TECNICO</v>
          </cell>
        </row>
        <row r="749">
          <cell r="A749" t="str">
            <v>01412</v>
          </cell>
          <cell r="B749" t="str">
            <v>Rodriguez Andrade Alma Elizabeth</v>
          </cell>
          <cell r="C749" t="str">
            <v>PLANTEL 07 PUERTO VALLARTA</v>
          </cell>
          <cell r="D749" t="str">
            <v>SRIA SUBDIRECTOR PLANTEL</v>
          </cell>
        </row>
        <row r="750">
          <cell r="A750" t="str">
            <v>01413</v>
          </cell>
          <cell r="B750" t="str">
            <v>Hernandez Ramirez Julio Cesar</v>
          </cell>
          <cell r="C750" t="str">
            <v>PLANTEL 10 SAN SEBASTIAN EL GRANDE</v>
          </cell>
          <cell r="D750" t="str">
            <v>TECNICO</v>
          </cell>
        </row>
        <row r="751">
          <cell r="A751" t="str">
            <v>01415</v>
          </cell>
          <cell r="B751" t="str">
            <v>Loza Alvarez Gabriela Isabel</v>
          </cell>
          <cell r="C751" t="str">
            <v>PLANTEL 14 ZAPOTLANEJO</v>
          </cell>
          <cell r="D751" t="str">
            <v>SRIA DE DIRECTOR DE PLANTEL</v>
          </cell>
        </row>
        <row r="752">
          <cell r="A752" t="str">
            <v>01416</v>
          </cell>
          <cell r="B752" t="str">
            <v>Lozano Sanchez Ana Bertha</v>
          </cell>
          <cell r="C752" t="str">
            <v>PLANTEL 17 SAN ANTONIO DE LOS VAZQUEZ</v>
          </cell>
          <cell r="D752" t="str">
            <v>TECNICO ESPECIALIZADO</v>
          </cell>
        </row>
        <row r="753">
          <cell r="A753" t="str">
            <v>01417</v>
          </cell>
          <cell r="B753" t="str">
            <v>Lugo Morales Victor Eugenio</v>
          </cell>
          <cell r="C753" t="str">
            <v>PLANTEL 16 MESA DE LOS OCOTES</v>
          </cell>
          <cell r="D753" t="str">
            <v>RESP DE LABORATORIO TECNICO</v>
          </cell>
        </row>
        <row r="754">
          <cell r="A754" t="str">
            <v>01421</v>
          </cell>
          <cell r="B754" t="str">
            <v>Gonzalez Galindo Enrique</v>
          </cell>
          <cell r="C754" t="str">
            <v>PLANTEL 21 SAN MIGUEL CUYUTLAN</v>
          </cell>
          <cell r="D754" t="str">
            <v>AUXILIAR DE BIBLIOTECA</v>
          </cell>
        </row>
        <row r="755">
          <cell r="A755" t="str">
            <v>01422</v>
          </cell>
          <cell r="B755" t="str">
            <v>Rios Gonzalez Jose Ruben</v>
          </cell>
          <cell r="C755" t="str">
            <v>PLANTEL 15 SAN GONZALO</v>
          </cell>
          <cell r="D755" t="str">
            <v>SRIA SUBDIRECTOR PLANTEL</v>
          </cell>
        </row>
        <row r="756">
          <cell r="A756" t="str">
            <v>01429</v>
          </cell>
          <cell r="B756" t="str">
            <v>Rodriguez Davila Roberto</v>
          </cell>
          <cell r="C756" t="str">
            <v>PLANTEL 09 PORTEZUELO</v>
          </cell>
          <cell r="D756" t="str">
            <v>AUXILIAR DE INTENDENCIA</v>
          </cell>
        </row>
        <row r="757">
          <cell r="A757" t="str">
            <v>01431</v>
          </cell>
          <cell r="B757" t="str">
            <v>Lomeli Gonzalez Jesus Alejandro</v>
          </cell>
          <cell r="C757" t="str">
            <v>PLANTEL 01 BASILIO VADILLO</v>
          </cell>
          <cell r="D757" t="str">
            <v>AUXILIAR DE BIBLIOTECA</v>
          </cell>
        </row>
        <row r="758">
          <cell r="A758" t="str">
            <v>01433</v>
          </cell>
          <cell r="B758" t="str">
            <v>Ramirez Nuñez Lorena Noemi</v>
          </cell>
          <cell r="C758" t="str">
            <v>PLANTEL 17 SAN ANTONIO DE LOS VAZQUEZ</v>
          </cell>
          <cell r="D758" t="str">
            <v>DIRECTOR DE PLANTEL A</v>
          </cell>
        </row>
        <row r="759">
          <cell r="A759" t="str">
            <v>01442</v>
          </cell>
          <cell r="B759" t="str">
            <v>Arquieta Badillo Lizbeth Veronica</v>
          </cell>
          <cell r="C759" t="str">
            <v>PLANTEL 04 TEUCHITLAN</v>
          </cell>
          <cell r="D759" t="str">
            <v>AUXILIAR DE BIBLIOTECA</v>
          </cell>
        </row>
        <row r="760">
          <cell r="A760" t="str">
            <v>01450</v>
          </cell>
          <cell r="B760" t="str">
            <v>Ruiz Ornelas David Adolfo</v>
          </cell>
          <cell r="C760" t="str">
            <v>PLANTEL 18 ATEMAJAC DE BRIZUELA</v>
          </cell>
          <cell r="D760" t="str">
            <v>TECNICO</v>
          </cell>
        </row>
        <row r="761">
          <cell r="A761" t="str">
            <v>01452</v>
          </cell>
          <cell r="B761" t="str">
            <v>Maldonado Sanchez Ricardo</v>
          </cell>
          <cell r="C761" t="str">
            <v>PLANTEL 10 SAN SEBASTIAN EL GRANDE</v>
          </cell>
          <cell r="D761" t="str">
            <v>AUXILIAR DE INTENDENCIA</v>
          </cell>
        </row>
        <row r="762">
          <cell r="A762" t="str">
            <v>01453</v>
          </cell>
          <cell r="B762" t="str">
            <v>Rojas Ramirez Hector</v>
          </cell>
          <cell r="C762" t="str">
            <v>PLANTEL 11 GUADALAJARA</v>
          </cell>
          <cell r="D762" t="str">
            <v>AUXILIAR DE BIBLIOTECA</v>
          </cell>
        </row>
        <row r="763">
          <cell r="A763" t="str">
            <v>01457</v>
          </cell>
          <cell r="B763" t="str">
            <v>Padilla Madera Berenice</v>
          </cell>
          <cell r="C763" t="str">
            <v>PLANTEL 02 MIRAMAR</v>
          </cell>
          <cell r="D763" t="str">
            <v>AUXILIAR DE INTENDENCIA</v>
          </cell>
        </row>
        <row r="764">
          <cell r="A764" t="str">
            <v>01458</v>
          </cell>
          <cell r="B764" t="str">
            <v>Perez Hernandez Aram Israel</v>
          </cell>
          <cell r="C764" t="str">
            <v>PLANTEL 02 MIRAMAR</v>
          </cell>
          <cell r="D764" t="str">
            <v>VIGILANTE</v>
          </cell>
        </row>
        <row r="765">
          <cell r="A765" t="str">
            <v>01459</v>
          </cell>
          <cell r="B765" t="str">
            <v>Bastida Martinez Dante Daril</v>
          </cell>
          <cell r="C765" t="str">
            <v>PLANTEL 10 SAN SEBASTIAN EL GRANDE</v>
          </cell>
          <cell r="D765" t="str">
            <v>AUXILIAR DE BIBLIOTECA</v>
          </cell>
        </row>
        <row r="766">
          <cell r="A766" t="str">
            <v>01464</v>
          </cell>
          <cell r="B766" t="str">
            <v>Muñoz Trejo Fatima Guadalupe</v>
          </cell>
          <cell r="C766" t="str">
            <v>PLANTEL 12 ARROYO HONDO</v>
          </cell>
          <cell r="D766" t="str">
            <v>BIBLIOTECARIO</v>
          </cell>
        </row>
        <row r="767">
          <cell r="A767" t="str">
            <v>01465</v>
          </cell>
          <cell r="B767" t="str">
            <v>Gonzalez Muñoz Arturo Javier</v>
          </cell>
          <cell r="C767" t="str">
            <v>PLANTEL 05 NUEVA SANTA MARIA</v>
          </cell>
          <cell r="D767" t="str">
            <v>TECNICO</v>
          </cell>
        </row>
        <row r="768">
          <cell r="A768" t="str">
            <v>01466</v>
          </cell>
          <cell r="B768" t="str">
            <v>Farias Uribe Vansi Joel</v>
          </cell>
          <cell r="C768" t="str">
            <v>PLANTEL 11 GUADALAJARA</v>
          </cell>
          <cell r="D768" t="str">
            <v>BIBLIOTECARIO</v>
          </cell>
        </row>
        <row r="769">
          <cell r="A769" t="str">
            <v>01469</v>
          </cell>
          <cell r="B769" t="str">
            <v>Flores Bedoy Victor Hugo</v>
          </cell>
          <cell r="C769" t="str">
            <v>PLANTEL 02 MIRAMAR</v>
          </cell>
          <cell r="D769" t="str">
            <v>TECNICO ESPECIALIZADO</v>
          </cell>
        </row>
        <row r="770">
          <cell r="A770" t="str">
            <v>01470</v>
          </cell>
          <cell r="B770" t="str">
            <v>Lopez Murillo Guillermo</v>
          </cell>
          <cell r="C770" t="str">
            <v>PLANTEL 09 PORTEZUELO</v>
          </cell>
          <cell r="D770" t="str">
            <v>VIGILANTE</v>
          </cell>
        </row>
        <row r="771">
          <cell r="A771" t="str">
            <v>01477</v>
          </cell>
          <cell r="B771" t="str">
            <v>Lopez Gonzalez Aquiles</v>
          </cell>
          <cell r="C771" t="str">
            <v>PLANTEL 14 ZAPOTLANEJO</v>
          </cell>
          <cell r="D771" t="str">
            <v>TECNICO</v>
          </cell>
        </row>
        <row r="772">
          <cell r="A772" t="str">
            <v>01478</v>
          </cell>
          <cell r="B772" t="str">
            <v>Camacho Tabares Javier</v>
          </cell>
          <cell r="C772" t="str">
            <v>PLANTEL 05 NUEVA SANTA MARIA</v>
          </cell>
          <cell r="D772" t="str">
            <v>AUXILIAR DE BIBLIOTECA</v>
          </cell>
        </row>
        <row r="773">
          <cell r="A773" t="str">
            <v>01484</v>
          </cell>
          <cell r="B773" t="str">
            <v>Casillas Santos Luz Maria</v>
          </cell>
          <cell r="C773" t="str">
            <v>PLANTEL 02 MIRAMAR</v>
          </cell>
          <cell r="D773" t="str">
            <v>RESP DE LABORATORIO TECNICO</v>
          </cell>
        </row>
        <row r="774">
          <cell r="A774" t="str">
            <v>01486</v>
          </cell>
          <cell r="B774" t="str">
            <v>Isaac Mejia Sarah Gabriela</v>
          </cell>
          <cell r="C774" t="str">
            <v>PLANTEL 18 ATEMAJAC DE BRIZUELA</v>
          </cell>
          <cell r="D774" t="str">
            <v>TECNICO ESPECIALIZADO</v>
          </cell>
        </row>
        <row r="775">
          <cell r="A775" t="str">
            <v>01487</v>
          </cell>
          <cell r="B775" t="str">
            <v>De Niz Gonzalez Valeria Magdalena</v>
          </cell>
          <cell r="C775" t="str">
            <v>PLANTEL 11 GUADALAJARA</v>
          </cell>
          <cell r="D775" t="str">
            <v>RESP DE LABORATORIO TECNICO</v>
          </cell>
        </row>
        <row r="776">
          <cell r="A776" t="str">
            <v>01491</v>
          </cell>
          <cell r="B776" t="str">
            <v>Cueva Pelayo Genesis Isamar</v>
          </cell>
          <cell r="C776" t="str">
            <v>PLANTEL 16 MESA DE LOS OCOTES</v>
          </cell>
          <cell r="D776" t="str">
            <v>RESP DE LABORATORIO TECNICO</v>
          </cell>
        </row>
        <row r="777">
          <cell r="A777" t="str">
            <v>01493</v>
          </cell>
          <cell r="B777" t="str">
            <v>Garcia Munguia Laura Del Carmen</v>
          </cell>
          <cell r="C777" t="str">
            <v>PLANTEL 01 BASILIO VADILLO</v>
          </cell>
          <cell r="D777" t="str">
            <v>RESP DE LABORATORIO TECNICO</v>
          </cell>
        </row>
        <row r="778">
          <cell r="A778" t="str">
            <v>01494</v>
          </cell>
          <cell r="B778" t="str">
            <v>Figueroa Gomez Juan Pablo</v>
          </cell>
          <cell r="C778" t="str">
            <v>PLANTEL 03 GOMEZ FARIAS</v>
          </cell>
          <cell r="D778" t="str">
            <v>AUXILIAR DE INTENDENCIA</v>
          </cell>
        </row>
        <row r="779">
          <cell r="A779" t="str">
            <v>01495</v>
          </cell>
          <cell r="B779" t="str">
            <v>Ramos Garcia Maria Alejandra</v>
          </cell>
          <cell r="C779" t="str">
            <v>PLANTEL 05 NUEVA SANTA MARIA</v>
          </cell>
          <cell r="D779" t="str">
            <v>ENCARGADO DE ORDEN</v>
          </cell>
        </row>
        <row r="780">
          <cell r="A780" t="str">
            <v>01497</v>
          </cell>
          <cell r="B780" t="str">
            <v>Pulido Juarez Javier Eduardo</v>
          </cell>
          <cell r="C780" t="str">
            <v>PLANTEL 08 SAN MARTIN DE LAS FLORES</v>
          </cell>
          <cell r="D780" t="str">
            <v>AUXILIAR DE INTENDENCIA</v>
          </cell>
        </row>
        <row r="781">
          <cell r="A781" t="str">
            <v>01498</v>
          </cell>
          <cell r="B781" t="str">
            <v>Gomez Flores Angelica</v>
          </cell>
          <cell r="C781" t="str">
            <v>PLANTEL 02 MIRAMAR</v>
          </cell>
          <cell r="D781" t="str">
            <v>BIBLIOTECARIA</v>
          </cell>
        </row>
        <row r="782">
          <cell r="A782" t="str">
            <v>01500</v>
          </cell>
          <cell r="B782" t="str">
            <v>Lopez Gonzalez Alma Alicia</v>
          </cell>
          <cell r="C782" t="str">
            <v>PLANTEL 14 ZAPOTLANEJO</v>
          </cell>
          <cell r="D782" t="str">
            <v>RESP DE LABORATORIO TECNICO</v>
          </cell>
        </row>
        <row r="783">
          <cell r="A783" t="str">
            <v>01501</v>
          </cell>
          <cell r="B783" t="str">
            <v>Garcia Ramirez Fabiola</v>
          </cell>
          <cell r="C783" t="str">
            <v>PLANTEL 13 JALISCO</v>
          </cell>
          <cell r="D783" t="str">
            <v>RESP DE LABORATORIO TECNICO</v>
          </cell>
        </row>
        <row r="784">
          <cell r="A784" t="str">
            <v>01503</v>
          </cell>
          <cell r="B784" t="str">
            <v>Ahumada Hernandez Maria Erendida</v>
          </cell>
          <cell r="C784" t="str">
            <v>PLANTEL 15 SAN GONZALO</v>
          </cell>
          <cell r="D784" t="str">
            <v>TECNICO ESPECIALIZADO</v>
          </cell>
        </row>
        <row r="785">
          <cell r="A785" t="str">
            <v>01504</v>
          </cell>
          <cell r="B785" t="str">
            <v>Ruiz Garcia Sandra Nayeli</v>
          </cell>
          <cell r="C785" t="str">
            <v>PLANTEL 20 TALPA DE ALLENDE</v>
          </cell>
          <cell r="D785" t="str">
            <v>TECNICO ESPECIALIZADO</v>
          </cell>
        </row>
        <row r="786">
          <cell r="A786" t="str">
            <v>01505</v>
          </cell>
          <cell r="B786" t="str">
            <v>Dominguez Garcia Yesica Liliana</v>
          </cell>
          <cell r="C786" t="str">
            <v>PLANTEL 05 NUEVA SANTA MARIA</v>
          </cell>
          <cell r="D786" t="str">
            <v>RESP DE LABORATORIO TECNICO</v>
          </cell>
        </row>
        <row r="787">
          <cell r="A787" t="str">
            <v>01507</v>
          </cell>
          <cell r="B787" t="str">
            <v>Rodriguez Blanco Mario Alberto</v>
          </cell>
          <cell r="C787" t="str">
            <v>PLANTEL 20 TALPA DE ALLENDE</v>
          </cell>
          <cell r="D787" t="str">
            <v>RESP DE LABORATORIO TECNICO</v>
          </cell>
        </row>
        <row r="788">
          <cell r="A788" t="str">
            <v>01508</v>
          </cell>
          <cell r="B788" t="str">
            <v>Sanchez Rodriguez Miriam</v>
          </cell>
          <cell r="C788" t="str">
            <v>PLANTEL 15 SAN GONZALO</v>
          </cell>
          <cell r="D788" t="str">
            <v>RESP DE LABORATORIO TECNICO</v>
          </cell>
        </row>
        <row r="789">
          <cell r="A789" t="str">
            <v>01511</v>
          </cell>
          <cell r="B789" t="str">
            <v>Trapero Y Rivas Jose Conrado</v>
          </cell>
          <cell r="C789" t="str">
            <v>PLANTEL 03 GOMEZ FARIAS</v>
          </cell>
          <cell r="D789" t="str">
            <v>SUBDIR DE PLANTEL B</v>
          </cell>
        </row>
        <row r="790">
          <cell r="A790" t="str">
            <v>01512</v>
          </cell>
          <cell r="B790" t="str">
            <v>Ramirez Estrada Maria De Jesus</v>
          </cell>
          <cell r="C790" t="str">
            <v>PLANTEL 08 SAN MARTIN DE LAS FLORES</v>
          </cell>
          <cell r="D790" t="str">
            <v>TECNICO</v>
          </cell>
        </row>
        <row r="791">
          <cell r="A791" t="str">
            <v>01513</v>
          </cell>
          <cell r="B791" t="str">
            <v>Ramirez Tello Rodriguez Beniel Gerardo</v>
          </cell>
          <cell r="C791" t="str">
            <v>PLANTEL 06 PIHUAMO</v>
          </cell>
          <cell r="D791" t="str">
            <v>RESP DE LABORATORIO TECNICO</v>
          </cell>
        </row>
        <row r="792">
          <cell r="A792" t="str">
            <v>01514</v>
          </cell>
          <cell r="B792" t="str">
            <v>Cortes Montes De Oca Edgar Leopoldo</v>
          </cell>
          <cell r="C792" t="str">
            <v>PLANTEL 05 NUEVA SANTA MARIA</v>
          </cell>
          <cell r="D792" t="str">
            <v>AUXILIAR DE BIBLIOTECA</v>
          </cell>
        </row>
        <row r="793">
          <cell r="A793" t="str">
            <v>01517</v>
          </cell>
          <cell r="B793" t="str">
            <v>Robles Lozano Elba Jackeline</v>
          </cell>
          <cell r="C793" t="str">
            <v>PLANTEL 07 PUERTO VALLARTA</v>
          </cell>
          <cell r="D793" t="str">
            <v>RESP DE LABORATORIO TECNICO</v>
          </cell>
        </row>
        <row r="794">
          <cell r="A794" t="str">
            <v>01518</v>
          </cell>
          <cell r="B794" t="str">
            <v>Garcia Magaña Cristofer Eduardo</v>
          </cell>
          <cell r="C794" t="str">
            <v>PLANTEL 01 BASILIO VADILLO</v>
          </cell>
          <cell r="D794" t="str">
            <v>TAQUIMECANOGRAFO</v>
          </cell>
        </row>
        <row r="795">
          <cell r="A795" t="str">
            <v>01519</v>
          </cell>
          <cell r="B795" t="str">
            <v>Navarro Arana Victor Hugo</v>
          </cell>
          <cell r="C795" t="str">
            <v>PLANTEL 08 SAN MARTIN DE LAS FLORES</v>
          </cell>
          <cell r="D795" t="str">
            <v>TECNICO</v>
          </cell>
        </row>
        <row r="796">
          <cell r="A796" t="str">
            <v>01520</v>
          </cell>
          <cell r="B796" t="str">
            <v>Gonzalez Bautista Ma Refugio</v>
          </cell>
          <cell r="C796" t="str">
            <v>PLANTEL 13 JALISCO</v>
          </cell>
          <cell r="D796" t="str">
            <v>SRIA SUBDIRECTOR PLANTEL</v>
          </cell>
        </row>
        <row r="797">
          <cell r="A797" t="str">
            <v>01521</v>
          </cell>
          <cell r="B797" t="str">
            <v>Ocampo Ortega Jose Armando</v>
          </cell>
          <cell r="C797" t="str">
            <v>PLANTEL 08 SAN MARTIN DE LAS FLORES</v>
          </cell>
          <cell r="D797" t="str">
            <v>BIBLIOTECARIO</v>
          </cell>
        </row>
        <row r="798">
          <cell r="A798" t="str">
            <v>01525</v>
          </cell>
          <cell r="B798" t="str">
            <v>Ilustre Preciado Karen Priscila</v>
          </cell>
          <cell r="C798" t="str">
            <v>PLANTEL 12 ARROYO HONDO</v>
          </cell>
          <cell r="D798" t="str">
            <v>LABORATORISTA</v>
          </cell>
        </row>
        <row r="799">
          <cell r="A799" t="str">
            <v>01527</v>
          </cell>
          <cell r="B799" t="str">
            <v>Gloria Gonzalez Rebeca</v>
          </cell>
          <cell r="C799" t="str">
            <v>PLANTEL 16 MESA DE LOS OCOTES</v>
          </cell>
          <cell r="D799" t="str">
            <v>AUXILIAR DE BIBLIOTECA</v>
          </cell>
        </row>
        <row r="800">
          <cell r="A800" t="str">
            <v>01528</v>
          </cell>
          <cell r="B800" t="str">
            <v>Fonseca Fuentes Ileana Rosana</v>
          </cell>
          <cell r="C800" t="str">
            <v>PLANTEL 10 SAN SEBASTIAN EL GRANDE</v>
          </cell>
          <cell r="D800" t="str">
            <v>BIBLIOTECARIA</v>
          </cell>
        </row>
        <row r="801">
          <cell r="A801" t="str">
            <v>01529</v>
          </cell>
          <cell r="B801" t="str">
            <v>Corona Perez Jose Oswaldo</v>
          </cell>
          <cell r="C801" t="str">
            <v>PLANTEL 16 MESA DE LOS OCOTES</v>
          </cell>
          <cell r="D801" t="str">
            <v>AUXILIAR DE BIBLIOTECA</v>
          </cell>
        </row>
        <row r="802">
          <cell r="A802" t="str">
            <v>01530</v>
          </cell>
          <cell r="B802" t="str">
            <v>Velasco Yerena Jose Juvencio</v>
          </cell>
          <cell r="C802" t="str">
            <v>PLANTEL 07 PUERTO VALLARTA</v>
          </cell>
          <cell r="D802" t="str">
            <v>AUXILIAR DE BIBLIOTECA</v>
          </cell>
        </row>
        <row r="803">
          <cell r="A803" t="str">
            <v>01534</v>
          </cell>
          <cell r="B803" t="str">
            <v>Magallanes Ramirez Dora Yaneth</v>
          </cell>
          <cell r="C803" t="str">
            <v>PLANTEL 18 ATEMAJAC DE BRIZUELA</v>
          </cell>
          <cell r="D803" t="str">
            <v>TECNICO ESPECIALIZADO</v>
          </cell>
        </row>
        <row r="804">
          <cell r="A804" t="str">
            <v>01538</v>
          </cell>
          <cell r="B804" t="str">
            <v>Villa Amezcua Jose Israel</v>
          </cell>
          <cell r="C804" t="str">
            <v>PLANTEL 03 GOMEZ FARIAS</v>
          </cell>
          <cell r="D804" t="str">
            <v>TECNICO</v>
          </cell>
        </row>
        <row r="805">
          <cell r="A805" t="str">
            <v>01539</v>
          </cell>
          <cell r="B805" t="str">
            <v>Zarate Torres Jessica</v>
          </cell>
          <cell r="C805" t="str">
            <v>PLANTEL 05 NUEVA SANTA MARIA</v>
          </cell>
          <cell r="D805" t="str">
            <v>BIBLIOTECARIA</v>
          </cell>
        </row>
        <row r="806">
          <cell r="A806" t="str">
            <v>01540</v>
          </cell>
          <cell r="B806" t="str">
            <v>Vera Montero Edgar Manuel</v>
          </cell>
          <cell r="C806" t="str">
            <v>PLANTEL 09 PORTEZUELO</v>
          </cell>
          <cell r="D806" t="str">
            <v>AUXILIAR DE BIBLIOTECA</v>
          </cell>
        </row>
        <row r="807">
          <cell r="A807" t="str">
            <v>01541</v>
          </cell>
          <cell r="B807" t="str">
            <v>Campa Nicio Liliana Aglae</v>
          </cell>
          <cell r="C807" t="str">
            <v>PLANTEL 18 ATEMAJAC DE BRIZUELA</v>
          </cell>
          <cell r="D807" t="str">
            <v>AUXILIAR DE BIBLIOTECA</v>
          </cell>
        </row>
        <row r="808">
          <cell r="A808" t="str">
            <v>01543</v>
          </cell>
          <cell r="B808" t="str">
            <v>Gonzalez Melo Jose Saul</v>
          </cell>
          <cell r="C808" t="str">
            <v>PLANTEL 02 MIRAMAR</v>
          </cell>
          <cell r="D808" t="str">
            <v>VIGILANTE</v>
          </cell>
        </row>
        <row r="809">
          <cell r="A809" t="str">
            <v>01546</v>
          </cell>
          <cell r="B809" t="str">
            <v>Godinez Escamilla Susana</v>
          </cell>
          <cell r="C809" t="str">
            <v>PLANTEL 19 CUAUTLA</v>
          </cell>
          <cell r="D809" t="str">
            <v>ENCARGADO DE ORDEN</v>
          </cell>
        </row>
        <row r="810">
          <cell r="A810" t="str">
            <v>01547</v>
          </cell>
          <cell r="B810" t="str">
            <v>Banderas Flores Priscilla Fernanda</v>
          </cell>
          <cell r="C810" t="str">
            <v>PLANTEL 07 PUERTO VALLARTA</v>
          </cell>
          <cell r="D810" t="str">
            <v>TAQUIMECANOGRAFA</v>
          </cell>
        </row>
        <row r="811">
          <cell r="A811" t="str">
            <v>01550</v>
          </cell>
          <cell r="B811" t="str">
            <v>Padilla Madera Jose Manuel</v>
          </cell>
          <cell r="C811" t="str">
            <v>PLANTEL 02 MIRAMAR</v>
          </cell>
          <cell r="D811" t="str">
            <v>JEFE DE OFICINA</v>
          </cell>
        </row>
        <row r="812">
          <cell r="A812" t="str">
            <v>01551</v>
          </cell>
          <cell r="B812" t="str">
            <v>Gonzalez Zaragoza Edgar Arturo</v>
          </cell>
          <cell r="C812" t="str">
            <v>PLANTEL 08 SAN MARTIN DE LAS FLORES</v>
          </cell>
          <cell r="D812" t="str">
            <v>TECNICO</v>
          </cell>
        </row>
        <row r="813">
          <cell r="A813" t="str">
            <v>01553</v>
          </cell>
          <cell r="B813" t="str">
            <v>Jaramillo Torres Erika Ivette</v>
          </cell>
          <cell r="C813" t="str">
            <v>PLANTEL 14 ZAPOTLANEJO</v>
          </cell>
          <cell r="D813" t="str">
            <v>AUXILIAR DE BIBLIOTECA</v>
          </cell>
        </row>
        <row r="814">
          <cell r="A814" t="str">
            <v>01556</v>
          </cell>
          <cell r="B814" t="str">
            <v>Pimienta Sandoval Ramon Eduardo</v>
          </cell>
          <cell r="C814" t="str">
            <v>PLANTEL 01 BASILIO VADILLO</v>
          </cell>
          <cell r="D814" t="str">
            <v>DIRECTOR DE PLANTEL</v>
          </cell>
        </row>
        <row r="815">
          <cell r="A815" t="str">
            <v>01557</v>
          </cell>
          <cell r="B815" t="str">
            <v>Flores Lopez Jesus Francisco</v>
          </cell>
          <cell r="C815" t="str">
            <v>PLANTEL 02 MIRAMAR</v>
          </cell>
          <cell r="D815" t="str">
            <v>DIRECTOR DE PLANTEL</v>
          </cell>
        </row>
        <row r="816">
          <cell r="A816" t="str">
            <v>01558</v>
          </cell>
          <cell r="B816" t="str">
            <v>Ramos Ortega Jose Mauricio</v>
          </cell>
          <cell r="C816" t="str">
            <v>PLANTEL 08 SAN MARTIN DE LAS FLORES</v>
          </cell>
          <cell r="D816" t="str">
            <v>DIRECTOR DE PLANTEL</v>
          </cell>
        </row>
        <row r="817">
          <cell r="A817" t="str">
            <v>01559</v>
          </cell>
          <cell r="B817" t="str">
            <v>Hernandez De La Torre Ruth Livier</v>
          </cell>
          <cell r="C817" t="str">
            <v>PLANTEL 15 SAN GONZALO</v>
          </cell>
          <cell r="D817" t="str">
            <v>DIRECTOR DE PLANTEL</v>
          </cell>
        </row>
        <row r="818">
          <cell r="A818" t="str">
            <v>01563</v>
          </cell>
          <cell r="B818" t="str">
            <v>Moreno Bolaños Omar Adrian</v>
          </cell>
          <cell r="C818" t="str">
            <v>PLANTEL 01 BASILIO VADILLO</v>
          </cell>
          <cell r="D818" t="str">
            <v>TECNICO</v>
          </cell>
        </row>
        <row r="819">
          <cell r="A819" t="str">
            <v>01564</v>
          </cell>
          <cell r="B819" t="str">
            <v>Hernandez Gonzalez Edith Esperanza</v>
          </cell>
          <cell r="C819" t="str">
            <v>PLANTEL 01 BASILIO VADILLO</v>
          </cell>
          <cell r="D819" t="str">
            <v>AUXILIAR BIBLIOTECA</v>
          </cell>
        </row>
        <row r="820">
          <cell r="A820" t="str">
            <v>01565</v>
          </cell>
          <cell r="B820" t="str">
            <v>Silva Moya Miriam Guadalupe</v>
          </cell>
          <cell r="C820" t="str">
            <v>PLANTEL 02 MIRAMAR</v>
          </cell>
          <cell r="D820" t="str">
            <v>LABORATORISTA</v>
          </cell>
        </row>
        <row r="821">
          <cell r="A821" t="str">
            <v>01566</v>
          </cell>
          <cell r="B821" t="str">
            <v>Rodriguez Dueñas Carolina</v>
          </cell>
          <cell r="C821" t="str">
            <v>PLANTEL 07 PUERTO VALLARTA</v>
          </cell>
          <cell r="D821" t="str">
            <v>ENCARGADO DE ORDEN</v>
          </cell>
        </row>
        <row r="822">
          <cell r="A822" t="str">
            <v>01567</v>
          </cell>
          <cell r="B822" t="str">
            <v>Rodriguez Ramirez Alejandra Berenice</v>
          </cell>
          <cell r="C822" t="str">
            <v>PLANTEL 09 PORTEZUELO</v>
          </cell>
          <cell r="D822" t="str">
            <v>RESP DE LABORATORIO TECNICO</v>
          </cell>
        </row>
        <row r="823">
          <cell r="A823" t="str">
            <v>01568</v>
          </cell>
          <cell r="B823" t="str">
            <v>Medina Ornelas Monica Alejandra</v>
          </cell>
          <cell r="C823" t="str">
            <v>PLANTEL 10 SAN SEBASTIAN EL GRANDE</v>
          </cell>
          <cell r="D823" t="str">
            <v>BIBLIOTECARIA</v>
          </cell>
        </row>
        <row r="824">
          <cell r="A824" t="str">
            <v>01569</v>
          </cell>
          <cell r="B824" t="str">
            <v>Aparicio Dodero Zamara Daniela</v>
          </cell>
          <cell r="C824" t="str">
            <v>PLANTEL 13 JALISCO</v>
          </cell>
          <cell r="D824" t="str">
            <v>AUXILIAR DE BIBLIOTECA</v>
          </cell>
        </row>
        <row r="825">
          <cell r="A825" t="str">
            <v>01570</v>
          </cell>
          <cell r="B825" t="str">
            <v>Lugo Vazquez Nora Ivon</v>
          </cell>
          <cell r="C825" t="str">
            <v>PLANTEL 14 ZAPOTLANEJO</v>
          </cell>
          <cell r="D825" t="str">
            <v>TAQUIMECANOGRAFO</v>
          </cell>
        </row>
        <row r="826">
          <cell r="A826" t="str">
            <v>01571</v>
          </cell>
          <cell r="B826" t="str">
            <v>Ruvalcaba Martinez Eveling Guadalupe</v>
          </cell>
          <cell r="C826" t="str">
            <v>PLANTEL 15 SAN GONZALO</v>
          </cell>
          <cell r="D826" t="str">
            <v>SRIA SUBDIRECTOR PLANTEL</v>
          </cell>
        </row>
        <row r="827">
          <cell r="A827" t="str">
            <v>01572</v>
          </cell>
          <cell r="B827" t="str">
            <v>Loera Guerrero Miguel Angel</v>
          </cell>
          <cell r="C827" t="str">
            <v>PLANTEL 19 CUAUTLA</v>
          </cell>
          <cell r="D827" t="str">
            <v>TECNICO ESPECIALIZADO</v>
          </cell>
        </row>
        <row r="828">
          <cell r="A828" t="str">
            <v>01574</v>
          </cell>
          <cell r="B828" t="str">
            <v>Talavera Sepulveda Tania</v>
          </cell>
          <cell r="C828" t="str">
            <v>PLANTEL 20 TALPA DE ALLENDE</v>
          </cell>
          <cell r="D828" t="str">
            <v>AUXILIAR DE BIBLIOTECA</v>
          </cell>
        </row>
        <row r="829">
          <cell r="A829" t="str">
            <v>01575</v>
          </cell>
          <cell r="B829" t="str">
            <v>Ruano Valdivia Veronica Elizabeth</v>
          </cell>
          <cell r="C829" t="str">
            <v>PLANTEL 21 SAN MIGUEL CUYUTLAN</v>
          </cell>
          <cell r="D829" t="str">
            <v>AUXILIAR DE INTENDENCIA</v>
          </cell>
        </row>
        <row r="830">
          <cell r="A830" t="str">
            <v>01576</v>
          </cell>
          <cell r="B830" t="str">
            <v>Chavez Arias Janet Imelda</v>
          </cell>
          <cell r="C830" t="str">
            <v>PLANTEL 15 SAN GONZALO</v>
          </cell>
          <cell r="D830" t="str">
            <v>JEFE DE OFICINA</v>
          </cell>
        </row>
        <row r="831">
          <cell r="A831" t="str">
            <v>01577</v>
          </cell>
          <cell r="B831" t="str">
            <v>Garcia Rodriguez Francisco Eduardo</v>
          </cell>
          <cell r="C831" t="str">
            <v>PLANTEL 02 MIRAMAR</v>
          </cell>
          <cell r="D831" t="str">
            <v>AUXILIAR ADMINISTRATIVO</v>
          </cell>
        </row>
        <row r="832">
          <cell r="A832" t="str">
            <v>01578</v>
          </cell>
          <cell r="B832" t="str">
            <v>Gonzalez  Gaitan Juan Jesus</v>
          </cell>
          <cell r="C832" t="str">
            <v>PLANTEL 10 SAN SEBASTIAN EL GRANDE</v>
          </cell>
          <cell r="D832" t="str">
            <v>LABORATORISTA</v>
          </cell>
        </row>
        <row r="833">
          <cell r="A833" t="str">
            <v>01579</v>
          </cell>
          <cell r="B833" t="str">
            <v>Hernandez Valdez Teresita De Jesus</v>
          </cell>
          <cell r="C833" t="str">
            <v>PLANTEL 17 SAN ANTONIO DE LOS VAZQUEZ</v>
          </cell>
          <cell r="D833" t="str">
            <v>TECNICO</v>
          </cell>
        </row>
        <row r="834">
          <cell r="A834" t="str">
            <v>01580</v>
          </cell>
          <cell r="B834" t="str">
            <v>Juarez Martin Del Campo Miguel Andres</v>
          </cell>
          <cell r="C834" t="str">
            <v>PLANTEL 12 ARROYO HONDO</v>
          </cell>
          <cell r="D834" t="str">
            <v>ENCARGADO DE ORDEN</v>
          </cell>
        </row>
        <row r="835">
          <cell r="A835" t="str">
            <v>01581</v>
          </cell>
          <cell r="B835" t="str">
            <v>Romero Garcia Leonardo</v>
          </cell>
          <cell r="C835" t="str">
            <v>PLANTEL 06 PIHUAMO</v>
          </cell>
          <cell r="D835" t="str">
            <v>VIGILANTE</v>
          </cell>
        </row>
        <row r="836">
          <cell r="A836" t="str">
            <v>01582</v>
          </cell>
          <cell r="B836" t="str">
            <v>Valle Leos Jean Carlos</v>
          </cell>
          <cell r="C836" t="str">
            <v>PLANTEL 20 TALPA DE ALLENDE</v>
          </cell>
          <cell r="D836" t="str">
            <v>TECNICO</v>
          </cell>
        </row>
        <row r="837">
          <cell r="A837" t="str">
            <v>01583</v>
          </cell>
          <cell r="B837" t="str">
            <v>Zermeño Carbajal Jose Gabriel</v>
          </cell>
          <cell r="C837" t="str">
            <v>PLANTEL 18 ATEMAJAC DE BRIZUELA</v>
          </cell>
          <cell r="D837" t="str">
            <v>AUXILIAR DE BIBLIOTECA</v>
          </cell>
        </row>
        <row r="838">
          <cell r="A838" t="str">
            <v>01584</v>
          </cell>
          <cell r="B838" t="str">
            <v>Mayorga Lopez Monis Jose Javier</v>
          </cell>
          <cell r="C838" t="str">
            <v>PLANTEL 07 PUERTO VALLARTA</v>
          </cell>
          <cell r="D838" t="str">
            <v>SRIA SUBDIRECTOR PLANTEL</v>
          </cell>
        </row>
        <row r="839">
          <cell r="A839" t="str">
            <v>01589</v>
          </cell>
          <cell r="B839" t="str">
            <v>Ramirez Gonzalez Gabriela Araceli</v>
          </cell>
          <cell r="C839" t="str">
            <v>PLANTEL 09 PORTEZUELO</v>
          </cell>
          <cell r="D839" t="str">
            <v>TECNICO ESPECIALIZADO</v>
          </cell>
        </row>
        <row r="840">
          <cell r="A840" t="str">
            <v>01595</v>
          </cell>
          <cell r="B840" t="str">
            <v>Jimenez Mejia Francisco De Paul</v>
          </cell>
          <cell r="C840" t="str">
            <v>PLANTEL 03 GOMEZ FARIAS</v>
          </cell>
          <cell r="D840" t="str">
            <v>ENCARGADA DE DIRECCION</v>
          </cell>
        </row>
        <row r="841">
          <cell r="A841" t="str">
            <v>01597</v>
          </cell>
          <cell r="B841" t="str">
            <v>Ruiz Aceves Berenice</v>
          </cell>
          <cell r="C841" t="str">
            <v>PLANTEL 04 TEUCHITLAN</v>
          </cell>
          <cell r="D841" t="str">
            <v>ENCARGADA DE DIRECCION</v>
          </cell>
        </row>
        <row r="842">
          <cell r="A842" t="str">
            <v>01598</v>
          </cell>
          <cell r="B842" t="str">
            <v>Leal Leon Leopoldo</v>
          </cell>
          <cell r="C842" t="str">
            <v>PLANTEL 15 SAN GONZALO</v>
          </cell>
          <cell r="D842" t="str">
            <v>SUBDIR DE PLANTEL B</v>
          </cell>
        </row>
        <row r="843">
          <cell r="A843" t="str">
            <v>01599</v>
          </cell>
          <cell r="B843" t="str">
            <v>Ramirez Ruelas Ricardo</v>
          </cell>
          <cell r="C843" t="str">
            <v>PLANTEL 10 SAN SEBASTIAN EL GRANDE</v>
          </cell>
          <cell r="D843" t="str">
            <v>SUBDIR DE PLANTEL B</v>
          </cell>
        </row>
        <row r="844">
          <cell r="A844" t="str">
            <v>01600</v>
          </cell>
          <cell r="B844" t="str">
            <v>Zambrano Munoz Alejandrina</v>
          </cell>
          <cell r="C844" t="str">
            <v>PLANTEL 02 MIRAMAR</v>
          </cell>
          <cell r="D844" t="str">
            <v>SUBDIR DE PLANTEL C</v>
          </cell>
        </row>
        <row r="845">
          <cell r="A845" t="str">
            <v>01602</v>
          </cell>
          <cell r="B845" t="str">
            <v>Flores Ramirez Nancy Paola</v>
          </cell>
          <cell r="C845" t="str">
            <v>PLANTEL 21 SAN MIGUEL CUYUTLAN</v>
          </cell>
          <cell r="D845" t="str">
            <v>DIRECTOR DE PLANTEL C</v>
          </cell>
        </row>
        <row r="846">
          <cell r="A846" t="str">
            <v>01604</v>
          </cell>
          <cell r="B846" t="str">
            <v>Rodriguez Jimenez Victor Hugo</v>
          </cell>
          <cell r="C846" t="str">
            <v/>
          </cell>
          <cell r="D846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">
          <cell r="A1" t="str">
            <v>00083</v>
          </cell>
          <cell r="B1" t="str">
            <v>Gomez Hernandez Saul</v>
          </cell>
          <cell r="C1" t="str">
            <v>Bachillerato Virtual COBAEJ</v>
          </cell>
          <cell r="D1" t="str">
            <v>COORDINADOR DE BVC</v>
          </cell>
        </row>
        <row r="2">
          <cell r="A2" t="str">
            <v>00184</v>
          </cell>
          <cell r="B2" t="str">
            <v>Villalobos Martinez Carlos Joaquin</v>
          </cell>
          <cell r="C2" t="str">
            <v>ADMINISTRACION CENTRAL</v>
          </cell>
          <cell r="D2" t="str">
            <v>TÉCNICO</v>
          </cell>
        </row>
        <row r="3">
          <cell r="A3" t="str">
            <v>00284</v>
          </cell>
          <cell r="B3" t="str">
            <v>Gonzalez Castillo Elizabeth</v>
          </cell>
          <cell r="C3" t="str">
            <v>ADMINISTRACION CENTRAL</v>
          </cell>
          <cell r="D3" t="str">
            <v>ANALISTA TECNICO</v>
          </cell>
        </row>
        <row r="4">
          <cell r="A4" t="str">
            <v>00301</v>
          </cell>
          <cell r="B4" t="str">
            <v>Martinez Garcia Lucila</v>
          </cell>
          <cell r="C4" t="str">
            <v>ADMINISTRACION CENTRAL</v>
          </cell>
          <cell r="D4" t="str">
            <v>ANALISTA TECNICO</v>
          </cell>
        </row>
        <row r="5">
          <cell r="A5" t="str">
            <v>00324</v>
          </cell>
          <cell r="B5" t="str">
            <v>Alcazar Guzman Dolores</v>
          </cell>
          <cell r="C5" t="str">
            <v>PREPA ABIERTA</v>
          </cell>
          <cell r="D5" t="str">
            <v>JEFE DE OFICINA</v>
          </cell>
        </row>
        <row r="6">
          <cell r="A6" t="str">
            <v>00325</v>
          </cell>
          <cell r="B6" t="str">
            <v>Hernandez Cordova Valentin</v>
          </cell>
          <cell r="C6" t="str">
            <v>ADMINISTRACION CENTRAL</v>
          </cell>
          <cell r="D6" t="str">
            <v>ANALISTA TECNICO</v>
          </cell>
        </row>
        <row r="7">
          <cell r="A7" t="str">
            <v>00425</v>
          </cell>
          <cell r="B7" t="str">
            <v>Bazavilvazo Carranza Alma Griselda</v>
          </cell>
          <cell r="C7" t="str">
            <v>ADMINISTRACION CENTRAL</v>
          </cell>
          <cell r="D7" t="str">
            <v>ANALISTA TECNICO</v>
          </cell>
        </row>
        <row r="8">
          <cell r="A8" t="str">
            <v>00429</v>
          </cell>
          <cell r="B8" t="str">
            <v>Farias Flores Ignacio Alfonso</v>
          </cell>
          <cell r="C8" t="str">
            <v>ADMINISTRACION CENTRAL</v>
          </cell>
          <cell r="D8" t="str">
            <v>JEFE DE MATERIA C</v>
          </cell>
        </row>
        <row r="9">
          <cell r="A9" t="str">
            <v>00487</v>
          </cell>
          <cell r="B9" t="str">
            <v>Sandoval Jimenez Jose Alberto</v>
          </cell>
          <cell r="C9" t="str">
            <v>ADMINISTRACION CENTRAL</v>
          </cell>
          <cell r="D9" t="str">
            <v>JEFE DE OFICINA</v>
          </cell>
        </row>
        <row r="10">
          <cell r="A10" t="str">
            <v>00518</v>
          </cell>
          <cell r="B10" t="str">
            <v>Celis Rodriguez Rocio</v>
          </cell>
          <cell r="C10" t="str">
            <v>ADMINISTRACION CENTRAL</v>
          </cell>
          <cell r="D10" t="str">
            <v>SRIA DE DIRECTOR GENERAL</v>
          </cell>
        </row>
        <row r="11">
          <cell r="A11" t="str">
            <v>00545</v>
          </cell>
          <cell r="B11" t="str">
            <v>Sandoval Lujano Jose</v>
          </cell>
          <cell r="C11" t="str">
            <v>ADMINISTRACION CENTRAL</v>
          </cell>
          <cell r="D11" t="str">
            <v>TÉCNICO</v>
          </cell>
        </row>
        <row r="12">
          <cell r="A12" t="str">
            <v>00551</v>
          </cell>
          <cell r="B12" t="str">
            <v>Hernandez Esparza Claudia</v>
          </cell>
          <cell r="C12" t="str">
            <v>ADMINISTRACION CENTRAL</v>
          </cell>
          <cell r="D12" t="str">
            <v>TECNICO ESPECIALIZADO</v>
          </cell>
        </row>
        <row r="13">
          <cell r="A13" t="str">
            <v>00559</v>
          </cell>
          <cell r="B13" t="str">
            <v>Llamas Pacheco Brenda Mariela</v>
          </cell>
          <cell r="C13" t="str">
            <v>PREPA ABIERTA</v>
          </cell>
          <cell r="D13" t="str">
            <v>ANALISTA TECNICO</v>
          </cell>
        </row>
        <row r="14">
          <cell r="A14" t="str">
            <v>00561</v>
          </cell>
          <cell r="B14" t="str">
            <v>Huizar Huizar Alejandro</v>
          </cell>
          <cell r="C14" t="str">
            <v>PREPA ABIERTA</v>
          </cell>
          <cell r="D14" t="str">
            <v>RESPX DE MODULO DE SERVICIO C</v>
          </cell>
        </row>
        <row r="15">
          <cell r="A15" t="str">
            <v>00562</v>
          </cell>
          <cell r="B15" t="str">
            <v>Solis Fijar Ramon</v>
          </cell>
          <cell r="C15" t="str">
            <v>PREPA ABIERTA</v>
          </cell>
          <cell r="D15" t="str">
            <v>RESPX DE MODULO DE SERVICIO A</v>
          </cell>
        </row>
        <row r="16">
          <cell r="A16" t="str">
            <v>00564</v>
          </cell>
          <cell r="B16" t="str">
            <v>Gonzalez Landeros Laura Berenice</v>
          </cell>
          <cell r="C16" t="str">
            <v>PREPA ABIERTA</v>
          </cell>
          <cell r="D16" t="str">
            <v>JEFE DE DEPARTAMENTO</v>
          </cell>
        </row>
        <row r="17">
          <cell r="A17" t="str">
            <v>00570</v>
          </cell>
          <cell r="B17" t="str">
            <v>Cortes Jimenez Raul</v>
          </cell>
          <cell r="C17" t="str">
            <v>PREPA ABIERTA</v>
          </cell>
          <cell r="D17" t="str">
            <v>RESPX DE MODULO DE SERVICIO B</v>
          </cell>
        </row>
        <row r="18">
          <cell r="A18" t="str">
            <v>00572</v>
          </cell>
          <cell r="B18" t="str">
            <v>Bautista Frias Felipe De Jesus</v>
          </cell>
          <cell r="C18" t="str">
            <v>PREPA ABIERTA</v>
          </cell>
          <cell r="D18" t="str">
            <v>RESPX DE MODULO DE SERVICIO C</v>
          </cell>
        </row>
        <row r="19">
          <cell r="A19" t="str">
            <v>00574</v>
          </cell>
          <cell r="B19" t="str">
            <v>X Godinez Gabriela</v>
          </cell>
          <cell r="C19" t="str">
            <v>PREPA ABIERTA</v>
          </cell>
          <cell r="D19" t="str">
            <v>COORDINADOR ESPECIALIZADO</v>
          </cell>
        </row>
        <row r="20">
          <cell r="A20" t="str">
            <v>00577</v>
          </cell>
          <cell r="B20" t="str">
            <v>Garcia Moreno Miguel Angel</v>
          </cell>
          <cell r="C20" t="str">
            <v>PREPA ABIERTA</v>
          </cell>
          <cell r="D20" t="str">
            <v>RESPX DE MODULO DE SERVICIO A</v>
          </cell>
        </row>
        <row r="21">
          <cell r="A21" t="str">
            <v>00610</v>
          </cell>
          <cell r="B21" t="str">
            <v>Gaspar Flores Maria Dolores</v>
          </cell>
          <cell r="C21" t="str">
            <v>PREPA ABIERTA</v>
          </cell>
          <cell r="D21" t="str">
            <v>ANALISTA TECNICO</v>
          </cell>
        </row>
        <row r="22">
          <cell r="A22" t="str">
            <v>00620</v>
          </cell>
          <cell r="B22" t="str">
            <v>X Yepez Jose De Jesus</v>
          </cell>
          <cell r="C22" t="str">
            <v>PREPA ABIERTA</v>
          </cell>
          <cell r="D22" t="str">
            <v>TÉCNICO</v>
          </cell>
        </row>
        <row r="23">
          <cell r="A23" t="str">
            <v>00634</v>
          </cell>
          <cell r="B23" t="str">
            <v>Quintero Perez Salvador</v>
          </cell>
          <cell r="C23" t="str">
            <v>ADMINISTRACION CENTRAL</v>
          </cell>
          <cell r="D23" t="str">
            <v>ANALISTA TECNICO</v>
          </cell>
        </row>
        <row r="24">
          <cell r="A24" t="str">
            <v>00639</v>
          </cell>
          <cell r="B24" t="str">
            <v>Robles Herrera Benjamin</v>
          </cell>
          <cell r="C24" t="str">
            <v>ADMINISTRACION CENTRAL</v>
          </cell>
          <cell r="D24" t="str">
            <v>TECNICO ESPECIALIZADO</v>
          </cell>
        </row>
        <row r="25">
          <cell r="A25" t="str">
            <v>00672</v>
          </cell>
          <cell r="B25" t="str">
            <v>Quintero Perez Monica Olivia</v>
          </cell>
          <cell r="C25" t="str">
            <v>ADMINISTRACION CENTRAL</v>
          </cell>
          <cell r="D25" t="str">
            <v>ANALISTA TECNICO</v>
          </cell>
        </row>
        <row r="26">
          <cell r="A26" t="str">
            <v>00677</v>
          </cell>
          <cell r="B26" t="str">
            <v>Martinez Colesio Ma Del Carmen</v>
          </cell>
          <cell r="C26" t="str">
            <v>ADMINISTRACION CENTRAL</v>
          </cell>
          <cell r="D26" t="str">
            <v>AUXILIAR DE INTENDENCIA</v>
          </cell>
        </row>
        <row r="27">
          <cell r="A27" t="str">
            <v>00705</v>
          </cell>
          <cell r="B27" t="str">
            <v>Arzola Alvarez Israel</v>
          </cell>
          <cell r="C27" t="str">
            <v>ADMINISTRACION CENTRAL</v>
          </cell>
          <cell r="D27" t="str">
            <v>ANALISTA TECNICO</v>
          </cell>
        </row>
        <row r="28">
          <cell r="A28" t="str">
            <v>00709</v>
          </cell>
          <cell r="B28" t="str">
            <v>Orozco Jauregui Mayra Del Carmen</v>
          </cell>
          <cell r="C28" t="str">
            <v>PREPA ABIERTA</v>
          </cell>
          <cell r="D28" t="str">
            <v>RESPX DE MODULO DE SERVICIO A</v>
          </cell>
        </row>
        <row r="29">
          <cell r="A29" t="str">
            <v>00713</v>
          </cell>
          <cell r="B29" t="str">
            <v>Padilla Mercado María De Lourdes</v>
          </cell>
          <cell r="C29" t="str">
            <v>ADMINISTRACION CENTRAL</v>
          </cell>
          <cell r="D29" t="str">
            <v>JEFE DE OFICINA</v>
          </cell>
        </row>
        <row r="30">
          <cell r="A30" t="str">
            <v>00722</v>
          </cell>
          <cell r="B30" t="str">
            <v>Garcia De Alba Lara Veronica</v>
          </cell>
          <cell r="C30" t="str">
            <v>PREPA ABIERTA</v>
          </cell>
          <cell r="D30" t="str">
            <v>JEFE DE OFICINA</v>
          </cell>
        </row>
        <row r="31">
          <cell r="A31" t="str">
            <v>00726</v>
          </cell>
          <cell r="B31" t="str">
            <v>Zamora Fernandez Claudia Nalleli</v>
          </cell>
          <cell r="C31" t="str">
            <v>ADMINISTRACION CENTRAL</v>
          </cell>
          <cell r="D31" t="str">
            <v>SRIA DE DIRECTOR DE AREA</v>
          </cell>
        </row>
        <row r="32">
          <cell r="A32" t="str">
            <v>00732</v>
          </cell>
          <cell r="B32" t="str">
            <v>Hernandez Barajas Guadalupe</v>
          </cell>
          <cell r="C32" t="str">
            <v>ADMINISTRACION CENTRAL</v>
          </cell>
          <cell r="D32" t="str">
            <v>JEFE DE DEPARTAMENTO</v>
          </cell>
        </row>
        <row r="33">
          <cell r="A33" t="str">
            <v>00734</v>
          </cell>
          <cell r="B33" t="str">
            <v>Palacios Dueñas Georgina</v>
          </cell>
          <cell r="C33" t="str">
            <v>PREPA ABIERTA</v>
          </cell>
          <cell r="D33" t="str">
            <v>RESPX DE MODULO DE SERVICIO C</v>
          </cell>
        </row>
        <row r="34">
          <cell r="A34" t="str">
            <v>00736</v>
          </cell>
          <cell r="B34" t="str">
            <v>Lim Sam Cinco Rosa Elena</v>
          </cell>
          <cell r="C34" t="str">
            <v>ADMINISTRACION CENTRAL</v>
          </cell>
          <cell r="D34" t="str">
            <v>SRIA DE DIRECTOR DE AREA</v>
          </cell>
        </row>
        <row r="35">
          <cell r="A35" t="str">
            <v>00741</v>
          </cell>
          <cell r="B35" t="str">
            <v>Salazar Carvajal Maria Eugenia</v>
          </cell>
          <cell r="C35" t="str">
            <v>ADMINISTRACION CENTRAL</v>
          </cell>
          <cell r="D35" t="str">
            <v>TECNICO ESPECIALIZADO</v>
          </cell>
        </row>
        <row r="36">
          <cell r="A36" t="str">
            <v>00756</v>
          </cell>
          <cell r="B36" t="str">
            <v>Camberos Mendivil Andrea Zarahi</v>
          </cell>
          <cell r="C36" t="str">
            <v>ADMINISTRACION CENTRAL</v>
          </cell>
          <cell r="D36" t="str">
            <v>SRIA DE JEFE DE DEPTO</v>
          </cell>
        </row>
        <row r="37">
          <cell r="A37" t="str">
            <v>00764</v>
          </cell>
          <cell r="B37" t="str">
            <v>Paredes Lim Sam Esteban Eduardo</v>
          </cell>
          <cell r="C37" t="str">
            <v>ADMINISTRACION CENTRAL</v>
          </cell>
          <cell r="D37" t="str">
            <v>TECNICO ESPECIALIZADO</v>
          </cell>
        </row>
        <row r="38">
          <cell r="A38" t="str">
            <v>00766</v>
          </cell>
          <cell r="B38" t="str">
            <v>Gonzalez Becerra Alejandra Janeth</v>
          </cell>
          <cell r="C38" t="str">
            <v>ADMINISTRACION CENTRAL</v>
          </cell>
          <cell r="D38" t="str">
            <v>ABOGADO</v>
          </cell>
        </row>
        <row r="39">
          <cell r="A39" t="str">
            <v>00785</v>
          </cell>
          <cell r="B39" t="str">
            <v>Hernandez Sepulveda Myriam</v>
          </cell>
          <cell r="C39" t="str">
            <v>ADMINISTRACION CENTRAL</v>
          </cell>
          <cell r="D39" t="str">
            <v>SRIA DE DIRECTOR DE AREA</v>
          </cell>
        </row>
        <row r="40">
          <cell r="A40" t="str">
            <v>00787</v>
          </cell>
          <cell r="B40" t="str">
            <v>Claro Villaseñor Nora Yazmin</v>
          </cell>
          <cell r="C40" t="str">
            <v>PREPA ABIERTA</v>
          </cell>
          <cell r="D40" t="str">
            <v>RESPX DE MODULO DE SERVICIO A</v>
          </cell>
        </row>
        <row r="41">
          <cell r="A41" t="str">
            <v>00792</v>
          </cell>
          <cell r="B41" t="str">
            <v>Meza Sahagun Laura Del Carmen</v>
          </cell>
          <cell r="C41" t="str">
            <v>ADMINISTRACION CENTRAL</v>
          </cell>
          <cell r="D41" t="str">
            <v>ANALISTA TECNICO</v>
          </cell>
        </row>
        <row r="42">
          <cell r="A42" t="str">
            <v>00793</v>
          </cell>
          <cell r="B42" t="str">
            <v>Vicente Perez Ismael</v>
          </cell>
          <cell r="C42" t="str">
            <v>ADMINISTRACION CENTRAL</v>
          </cell>
          <cell r="D42" t="str">
            <v>ANALISTA TECNICO</v>
          </cell>
        </row>
        <row r="43">
          <cell r="A43" t="str">
            <v>00804</v>
          </cell>
          <cell r="B43" t="str">
            <v>Lopez Ochoa Jose Guadalupe</v>
          </cell>
          <cell r="C43" t="str">
            <v>ADMINISTRACION CENTRAL</v>
          </cell>
          <cell r="D43" t="str">
            <v>SUB DIRECTOR DE AREA</v>
          </cell>
        </row>
        <row r="44">
          <cell r="A44" t="str">
            <v>00807</v>
          </cell>
          <cell r="B44" t="str">
            <v>Mora Pantoja Ana Georgina</v>
          </cell>
          <cell r="C44" t="str">
            <v>PREPA ABIERTA</v>
          </cell>
          <cell r="D44" t="str">
            <v>ANALISTA TECNICO</v>
          </cell>
        </row>
        <row r="45">
          <cell r="A45" t="str">
            <v>00809</v>
          </cell>
          <cell r="B45" t="str">
            <v>Barajas Hernandez Alexandra</v>
          </cell>
          <cell r="C45" t="str">
            <v>ADMINISTRACION CENTRAL</v>
          </cell>
          <cell r="D45" t="str">
            <v>ABOGADO</v>
          </cell>
        </row>
        <row r="46">
          <cell r="A46" t="str">
            <v>00811</v>
          </cell>
          <cell r="B46" t="str">
            <v>Valdes Gonzalez Danira Guadalupe</v>
          </cell>
          <cell r="C46" t="str">
            <v>ADMINISTRACION CENTRAL</v>
          </cell>
          <cell r="D46" t="str">
            <v>AUXILIAR DE INTENDENCIA</v>
          </cell>
        </row>
        <row r="47">
          <cell r="A47" t="str">
            <v>00827</v>
          </cell>
          <cell r="B47" t="str">
            <v>Gomez Chavez Rosa Eugenia Tomasa</v>
          </cell>
          <cell r="C47" t="str">
            <v>ADMINISTRACION CENTRAL</v>
          </cell>
          <cell r="D47" t="str">
            <v>SRIA DE JEFE DE DEPTO</v>
          </cell>
        </row>
        <row r="48">
          <cell r="A48" t="str">
            <v>00850</v>
          </cell>
          <cell r="B48" t="str">
            <v>Silva Castellanos Jose De Jesus</v>
          </cell>
          <cell r="C48" t="str">
            <v>PREPA ABIERTA</v>
          </cell>
          <cell r="D48" t="str">
            <v>RESPX DE MODULO DE SERVICIO A</v>
          </cell>
        </row>
        <row r="49">
          <cell r="A49" t="str">
            <v>00853</v>
          </cell>
          <cell r="B49" t="str">
            <v>Nuñez Guzman Laura Monica</v>
          </cell>
          <cell r="C49" t="str">
            <v>ADMINISTRACION CENTRAL</v>
          </cell>
          <cell r="D49" t="str">
            <v>ANALISTA TECNICO</v>
          </cell>
        </row>
        <row r="50">
          <cell r="A50" t="str">
            <v>00854</v>
          </cell>
          <cell r="B50" t="str">
            <v>Gonzalez Hidalgo Carlos Rafael</v>
          </cell>
          <cell r="C50" t="str">
            <v>ADMINISTRACION CENTRAL</v>
          </cell>
          <cell r="D50" t="str">
            <v>ENCARGADO DE ORDEN</v>
          </cell>
        </row>
        <row r="51">
          <cell r="A51" t="str">
            <v>00857</v>
          </cell>
          <cell r="B51" t="str">
            <v>Gonzalez Nuñez Carlos Alberto</v>
          </cell>
          <cell r="C51" t="str">
            <v>ADMINISTRACION CENTRAL</v>
          </cell>
          <cell r="D51" t="str">
            <v>JEFE DE OFICINA</v>
          </cell>
        </row>
        <row r="52">
          <cell r="A52" t="str">
            <v>00883</v>
          </cell>
          <cell r="B52" t="str">
            <v>Hernandez Gomez Lorena</v>
          </cell>
          <cell r="C52" t="str">
            <v>PREPA ABIERTA</v>
          </cell>
          <cell r="D52" t="str">
            <v>RESPX DE MODULO DE SERVICIO B</v>
          </cell>
        </row>
        <row r="53">
          <cell r="A53" t="str">
            <v>00940</v>
          </cell>
          <cell r="B53" t="str">
            <v>Rodriguez Lopez Clara Gabriela</v>
          </cell>
          <cell r="C53" t="str">
            <v>ADMINISTRACION CENTRAL</v>
          </cell>
          <cell r="D53" t="str">
            <v>AUXILIAR ADMINISTRATIVO</v>
          </cell>
        </row>
        <row r="54">
          <cell r="A54" t="str">
            <v>00969</v>
          </cell>
          <cell r="B54" t="str">
            <v>Orta Padilla Alejandro</v>
          </cell>
          <cell r="C54" t="str">
            <v>PREPA ABIERTA</v>
          </cell>
          <cell r="D54" t="str">
            <v>JEFE DE OFICINA</v>
          </cell>
        </row>
        <row r="55">
          <cell r="A55" t="str">
            <v>00977</v>
          </cell>
          <cell r="B55" t="str">
            <v>Garcia Velazquez Anabelle</v>
          </cell>
          <cell r="C55" t="str">
            <v>PREPA ABIERTA</v>
          </cell>
          <cell r="D55" t="str">
            <v>ANALISTA TECNICO</v>
          </cell>
        </row>
        <row r="56">
          <cell r="A56" t="str">
            <v>00978</v>
          </cell>
          <cell r="B56" t="str">
            <v>De La Cruz Ponce Osvaldo</v>
          </cell>
          <cell r="C56" t="str">
            <v>PREPA ABIERTA</v>
          </cell>
          <cell r="D56" t="str">
            <v>RESPX DE MODULO DE SERVICIO A</v>
          </cell>
        </row>
        <row r="57">
          <cell r="A57" t="str">
            <v>00996</v>
          </cell>
          <cell r="B57" t="str">
            <v>Alatorre Robles Sergio</v>
          </cell>
          <cell r="C57" t="str">
            <v>ADMINISTRACION CENTRAL</v>
          </cell>
          <cell r="D57" t="str">
            <v>SRIA DE DIRECTOR GENERAL</v>
          </cell>
        </row>
        <row r="58">
          <cell r="A58" t="str">
            <v>01000</v>
          </cell>
          <cell r="B58" t="str">
            <v>Ramirez Arriaga Claudia Raquel Maribel</v>
          </cell>
          <cell r="C58" t="str">
            <v>ADMINISTRACION CENTRAL</v>
          </cell>
          <cell r="D58" t="str">
            <v>ENCARGADO DE JEFATURA DE MATERIA</v>
          </cell>
        </row>
        <row r="59">
          <cell r="A59" t="str">
            <v>01005</v>
          </cell>
          <cell r="B59" t="str">
            <v>Narvaez Reyes Maria Ruth</v>
          </cell>
          <cell r="C59" t="str">
            <v>ADMINISTRACION CENTRAL</v>
          </cell>
          <cell r="D59" t="str">
            <v>SRIA DE JEFE DE DEPTO</v>
          </cell>
        </row>
        <row r="60">
          <cell r="A60" t="str">
            <v>01014</v>
          </cell>
          <cell r="B60" t="str">
            <v>Lomeli Zuñiga Celina</v>
          </cell>
          <cell r="C60" t="str">
            <v>PREPA ABIERTA</v>
          </cell>
          <cell r="D60" t="str">
            <v>ANALISTA TECNICO</v>
          </cell>
        </row>
        <row r="61">
          <cell r="A61" t="str">
            <v>01015</v>
          </cell>
          <cell r="B61" t="str">
            <v>De Leon Contreras Alday</v>
          </cell>
          <cell r="C61" t="str">
            <v>PREPA ABIERTA</v>
          </cell>
          <cell r="D61" t="str">
            <v>ANALISTA TECNICO</v>
          </cell>
        </row>
        <row r="62">
          <cell r="A62" t="str">
            <v>01021</v>
          </cell>
          <cell r="B62" t="str">
            <v>Ruiz Madrigal Abraham</v>
          </cell>
          <cell r="C62" t="str">
            <v>ADMINISTRACION CENTRAL</v>
          </cell>
          <cell r="D62" t="str">
            <v>TÉCNICO</v>
          </cell>
        </row>
        <row r="63">
          <cell r="A63" t="str">
            <v>01022</v>
          </cell>
          <cell r="B63" t="str">
            <v>Gomez Padilla Martha Maricela</v>
          </cell>
          <cell r="C63" t="str">
            <v>ADMINISTRACION CENTRAL</v>
          </cell>
          <cell r="D63" t="str">
            <v>ENCARGADO DE ORDEN</v>
          </cell>
        </row>
        <row r="64">
          <cell r="A64" t="str">
            <v>01025</v>
          </cell>
          <cell r="B64" t="str">
            <v>Fierros Flores Miguel Angel</v>
          </cell>
          <cell r="C64" t="str">
            <v>ADMINISTRACION CENTRAL</v>
          </cell>
          <cell r="D64" t="str">
            <v>ANALISTA TECNICO</v>
          </cell>
        </row>
        <row r="65">
          <cell r="A65" t="str">
            <v>01039</v>
          </cell>
          <cell r="B65" t="str">
            <v>Lamela Baturoni Marisel Anayasi</v>
          </cell>
          <cell r="C65" t="str">
            <v>ADMINISTRACION CENTRAL</v>
          </cell>
          <cell r="D65" t="str">
            <v>TECNICO ESPECIALIZADO</v>
          </cell>
        </row>
        <row r="66">
          <cell r="A66" t="str">
            <v>01064</v>
          </cell>
          <cell r="B66" t="str">
            <v>Agredano Gutierrez Diana Margarita</v>
          </cell>
          <cell r="C66" t="str">
            <v>PREPA ABIERTA</v>
          </cell>
          <cell r="D66" t="str">
            <v>RESPX DE MODULO DE SERVICIO B</v>
          </cell>
        </row>
        <row r="67">
          <cell r="A67" t="str">
            <v>01074</v>
          </cell>
          <cell r="B67" t="str">
            <v>Zamora Fernandez Carla Anahi</v>
          </cell>
          <cell r="C67" t="str">
            <v>ADMINISTRACION CENTRAL</v>
          </cell>
          <cell r="D67" t="str">
            <v>TAQUIMECANOGRAFA</v>
          </cell>
        </row>
        <row r="68">
          <cell r="A68" t="str">
            <v>01080</v>
          </cell>
          <cell r="B68" t="str">
            <v>Plascencia Marin Norma Judith</v>
          </cell>
          <cell r="C68" t="str">
            <v>ADMINISTRACION CENTRAL</v>
          </cell>
          <cell r="D68" t="str">
            <v>TÉCNICO</v>
          </cell>
        </row>
        <row r="69">
          <cell r="A69" t="str">
            <v>01092</v>
          </cell>
          <cell r="B69" t="str">
            <v>Valdivia Olivares Victor David</v>
          </cell>
          <cell r="C69" t="str">
            <v>PREPA ABIERTA</v>
          </cell>
          <cell r="D69" t="str">
            <v>ANALISTA TECNICO</v>
          </cell>
        </row>
        <row r="70">
          <cell r="A70" t="str">
            <v>01128</v>
          </cell>
          <cell r="B70" t="str">
            <v>Preciado Ramirez Victor Manuel</v>
          </cell>
          <cell r="C70" t="str">
            <v>ADMINISTRACION CENTRAL</v>
          </cell>
          <cell r="D70" t="str">
            <v>JEFE DE MATERIA C</v>
          </cell>
        </row>
        <row r="71">
          <cell r="A71" t="str">
            <v>01139</v>
          </cell>
          <cell r="B71" t="str">
            <v>Romo De La Torre Manuel</v>
          </cell>
          <cell r="C71" t="str">
            <v>PREPA ABIERTA</v>
          </cell>
          <cell r="D71" t="str">
            <v>ANALISTA TECNICO</v>
          </cell>
        </row>
        <row r="72">
          <cell r="A72" t="str">
            <v>01142</v>
          </cell>
          <cell r="B72" t="str">
            <v>Jimenez Zenteno Carmen Silvia</v>
          </cell>
          <cell r="C72" t="str">
            <v>ADMINISTRACION CENTRAL</v>
          </cell>
          <cell r="D72" t="str">
            <v>SRIA DE JEFE DE DEPTO</v>
          </cell>
        </row>
        <row r="73">
          <cell r="A73" t="str">
            <v>01176</v>
          </cell>
          <cell r="B73" t="str">
            <v>Cortes Alcaraz Ana Maria</v>
          </cell>
          <cell r="C73" t="str">
            <v>ADMINISTRACION CENTRAL</v>
          </cell>
          <cell r="D73" t="str">
            <v>AUXILIAR DE INTENDENCIA</v>
          </cell>
        </row>
        <row r="74">
          <cell r="A74" t="str">
            <v>01237</v>
          </cell>
          <cell r="B74" t="str">
            <v>Serrano Flores Luis Enrique</v>
          </cell>
          <cell r="C74" t="str">
            <v>PREPA ABIERTA</v>
          </cell>
          <cell r="D74" t="str">
            <v>ANALISTA TECNICO</v>
          </cell>
        </row>
        <row r="75">
          <cell r="A75" t="str">
            <v>01238</v>
          </cell>
          <cell r="B75" t="str">
            <v>Nuñez Rodriguez Luis Antonio</v>
          </cell>
          <cell r="C75" t="str">
            <v>ADMINISTRACION CENTRAL</v>
          </cell>
          <cell r="D75" t="str">
            <v>CHOFER</v>
          </cell>
        </row>
        <row r="76">
          <cell r="A76" t="str">
            <v>01246</v>
          </cell>
          <cell r="B76" t="str">
            <v>Camacho Quevedo Emma Angelica</v>
          </cell>
          <cell r="C76" t="str">
            <v>ADMINISTRACION CENTRAL</v>
          </cell>
          <cell r="D76" t="str">
            <v>SRIA DE JEFE DE DEPTO</v>
          </cell>
        </row>
        <row r="77">
          <cell r="A77" t="str">
            <v>01257</v>
          </cell>
          <cell r="B77" t="str">
            <v>Reyes Ramos Hector Miguel</v>
          </cell>
          <cell r="C77" t="str">
            <v>Bachillerato Virtual COBAEJ</v>
          </cell>
          <cell r="D77" t="str">
            <v>ANALISTA TECNICO</v>
          </cell>
        </row>
        <row r="78">
          <cell r="A78" t="str">
            <v>01264</v>
          </cell>
          <cell r="B78" t="str">
            <v>Martin Del Campo Ledezma Cecilia Magdalena</v>
          </cell>
          <cell r="C78" t="str">
            <v>PREPA ABIERTA</v>
          </cell>
          <cell r="D78" t="str">
            <v>SECRETARIA DE DIRECTOR DE AREA SPA</v>
          </cell>
        </row>
        <row r="79">
          <cell r="A79" t="str">
            <v>01268</v>
          </cell>
          <cell r="B79" t="str">
            <v>Quezada Quezada Jose David</v>
          </cell>
          <cell r="C79" t="str">
            <v>PREPA ABIERTA</v>
          </cell>
          <cell r="D79" t="str">
            <v>ANALISTA TECNICO</v>
          </cell>
        </row>
        <row r="80">
          <cell r="A80" t="str">
            <v>01283</v>
          </cell>
          <cell r="B80" t="str">
            <v>Martinez Melendez Susana</v>
          </cell>
          <cell r="C80" t="str">
            <v>Bachillerato Intensivo Semiescolarizado</v>
          </cell>
          <cell r="D80" t="str">
            <v>AUXILIAR ADMINISTRATIVO</v>
          </cell>
        </row>
        <row r="81">
          <cell r="A81" t="str">
            <v>01326</v>
          </cell>
          <cell r="B81" t="str">
            <v>Perez Arana Jose De Jesus</v>
          </cell>
          <cell r="C81" t="str">
            <v>Bachillerato Intensivo Semiescolarizado</v>
          </cell>
          <cell r="D81" t="str">
            <v>COORDINADOR DEL BIS</v>
          </cell>
        </row>
        <row r="82">
          <cell r="A82" t="str">
            <v>01346</v>
          </cell>
          <cell r="B82" t="str">
            <v>Apolinar Rodriguez Giselle Livier</v>
          </cell>
          <cell r="C82" t="str">
            <v>ADMINISTRACION CENTRAL</v>
          </cell>
          <cell r="D82" t="str">
            <v>DIRECTOR DE AREA</v>
          </cell>
        </row>
        <row r="83">
          <cell r="A83" t="str">
            <v>01348</v>
          </cell>
          <cell r="B83" t="str">
            <v>Pérez Gutierrez Pablo</v>
          </cell>
          <cell r="C83" t="str">
            <v>ADMINISTRACION CENTRAL</v>
          </cell>
          <cell r="D83" t="str">
            <v>COORDINADOR DE ZONA III</v>
          </cell>
        </row>
        <row r="84">
          <cell r="A84" t="str">
            <v>01349</v>
          </cell>
          <cell r="B84" t="str">
            <v>Manzano Canales Alfredo</v>
          </cell>
          <cell r="C84" t="str">
            <v>ADMINISTRACION CENTRAL</v>
          </cell>
          <cell r="D84" t="str">
            <v>JEFE DE DEPARTAMENTO</v>
          </cell>
        </row>
        <row r="85">
          <cell r="A85" t="str">
            <v>01353</v>
          </cell>
          <cell r="B85" t="str">
            <v>Peña Hertz Palomares Mildred Gissela</v>
          </cell>
          <cell r="C85" t="str">
            <v>PREPA ABIERTA</v>
          </cell>
          <cell r="D85" t="str">
            <v>JEFE DE ENLACE</v>
          </cell>
        </row>
        <row r="86">
          <cell r="A86" t="str">
            <v>01362</v>
          </cell>
          <cell r="B86" t="str">
            <v>Medina Vigil Javier Alfonso</v>
          </cell>
          <cell r="C86" t="str">
            <v>Bachillerato Intensivo Semiescolarizado</v>
          </cell>
          <cell r="D86" t="str">
            <v>AUXILIAR ACADEMICO</v>
          </cell>
        </row>
        <row r="87">
          <cell r="A87" t="str">
            <v>01363</v>
          </cell>
          <cell r="B87" t="str">
            <v>Gonzalez Huerta Jesus Alesio</v>
          </cell>
          <cell r="C87" t="str">
            <v>ADMINISTRACION CENTRAL</v>
          </cell>
          <cell r="D87" t="str">
            <v>COORDINADOR DE ZONA I</v>
          </cell>
        </row>
        <row r="88">
          <cell r="A88" t="str">
            <v>01364</v>
          </cell>
          <cell r="B88" t="str">
            <v>Briseño Cortes Jose Monico</v>
          </cell>
          <cell r="C88" t="str">
            <v>ADMINISTRACION CENTRAL</v>
          </cell>
          <cell r="D88" t="str">
            <v>JEFE DE DEPARTAMENTO</v>
          </cell>
        </row>
        <row r="89">
          <cell r="A89" t="str">
            <v>01365</v>
          </cell>
          <cell r="B89" t="str">
            <v>Contreras Valle Maria Fernanda</v>
          </cell>
          <cell r="C89" t="str">
            <v>ADMINISTRACION CENTRAL</v>
          </cell>
          <cell r="D89" t="str">
            <v>JEFE DE MATERIA C</v>
          </cell>
        </row>
        <row r="90">
          <cell r="A90" t="str">
            <v>01370</v>
          </cell>
          <cell r="B90" t="str">
            <v>Gonzalez Noriega Milagros Guadalupe</v>
          </cell>
          <cell r="C90" t="str">
            <v>ADMINISTRACION CENTRAL</v>
          </cell>
          <cell r="D90" t="str">
            <v>JEFE DE MATERIA C</v>
          </cell>
        </row>
        <row r="91">
          <cell r="A91" t="str">
            <v>01382</v>
          </cell>
          <cell r="B91" t="str">
            <v>De La Torre Rivas Francisco</v>
          </cell>
          <cell r="C91" t="str">
            <v>ADMINISTRACION CENTRAL</v>
          </cell>
          <cell r="D91" t="str">
            <v>JEFE DE DEPARTAMENTO</v>
          </cell>
        </row>
        <row r="92">
          <cell r="A92" t="str">
            <v>01383</v>
          </cell>
          <cell r="B92" t="str">
            <v>Rivera Martinez Lucila</v>
          </cell>
          <cell r="C92" t="str">
            <v>ADMINISTRACION CENTRAL</v>
          </cell>
          <cell r="D92" t="str">
            <v>DIRECTOR DE AREA</v>
          </cell>
        </row>
        <row r="93">
          <cell r="A93" t="str">
            <v>01385</v>
          </cell>
          <cell r="B93" t="str">
            <v>Gutierrez Velos Jorge Alberto</v>
          </cell>
          <cell r="C93" t="str">
            <v>PREPA ABIERTA</v>
          </cell>
          <cell r="D93" t="str">
            <v>JEFE DE DEPARTAMENTO</v>
          </cell>
        </row>
        <row r="94">
          <cell r="A94" t="str">
            <v>01391</v>
          </cell>
          <cell r="B94" t="str">
            <v>Rivas Hernandez Magdalena Sehyla Orieta</v>
          </cell>
          <cell r="C94" t="str">
            <v>ADMINISTRACION CENTRAL</v>
          </cell>
          <cell r="D94" t="str">
            <v>JEFE DE DEPARTAMENTO</v>
          </cell>
        </row>
        <row r="95">
          <cell r="A95" t="str">
            <v>01393</v>
          </cell>
          <cell r="B95" t="str">
            <v>Figueroa Gomez Maria Esther</v>
          </cell>
          <cell r="C95" t="str">
            <v>ADMINISTRACION CENTRAL</v>
          </cell>
          <cell r="D95" t="str">
            <v>JEFE DE DEPARTAMENTO</v>
          </cell>
        </row>
        <row r="96">
          <cell r="A96" t="str">
            <v>01396</v>
          </cell>
          <cell r="B96" t="str">
            <v>Casas Hernandez Rogelio</v>
          </cell>
          <cell r="C96" t="str">
            <v>ADMINISTRACION CENTRAL</v>
          </cell>
          <cell r="D96" t="str">
            <v>JEFE DE DEPARTAMENTO</v>
          </cell>
        </row>
        <row r="97">
          <cell r="A97" t="str">
            <v>01414</v>
          </cell>
          <cell r="B97" t="str">
            <v>De Luna Navarro Osvaldo Fabian</v>
          </cell>
          <cell r="C97" t="str">
            <v>ADMINISTRACION CENTRAL</v>
          </cell>
          <cell r="D97" t="str">
            <v>TÉCNICO</v>
          </cell>
        </row>
        <row r="98">
          <cell r="A98" t="str">
            <v>01440</v>
          </cell>
          <cell r="B98" t="str">
            <v>Regin Benitez Jesus</v>
          </cell>
          <cell r="C98" t="str">
            <v>ADMINISTRACION CENTRAL</v>
          </cell>
          <cell r="D98" t="str">
            <v>COORDINADOR DE TELEBACHILLERATO</v>
          </cell>
        </row>
        <row r="99">
          <cell r="A99" t="str">
            <v>01441</v>
          </cell>
          <cell r="B99" t="str">
            <v>Alatorre Rojo Elba Patricia</v>
          </cell>
          <cell r="C99" t="str">
            <v>PREPA ABIERTA</v>
          </cell>
          <cell r="D99" t="str">
            <v>COORDINADORA DEL SPABEA</v>
          </cell>
        </row>
        <row r="100">
          <cell r="A100" t="str">
            <v>01480</v>
          </cell>
          <cell r="B100" t="str">
            <v>Silva Maciel Maggali</v>
          </cell>
          <cell r="C100" t="str">
            <v>ADMINISTRACION CENTRAL</v>
          </cell>
          <cell r="D100" t="str">
            <v>ENCARGADO DE JEFATURA DE MATERIA</v>
          </cell>
        </row>
        <row r="101">
          <cell r="A101" t="str">
            <v>01483</v>
          </cell>
          <cell r="B101" t="str">
            <v>Cosío Gaona Idolina</v>
          </cell>
          <cell r="C101" t="str">
            <v>ADMINISTRACION CENTRAL</v>
          </cell>
          <cell r="D101" t="str">
            <v>DIRECTOR GENERAL</v>
          </cell>
        </row>
        <row r="102">
          <cell r="A102" t="str">
            <v>01485</v>
          </cell>
          <cell r="B102" t="str">
            <v>Gallegos Zepeda Rafael</v>
          </cell>
          <cell r="C102" t="str">
            <v>ADMINISTRACION CENTRAL</v>
          </cell>
          <cell r="D102" t="str">
            <v>JEFE DE DEPARTAMENTO</v>
          </cell>
        </row>
        <row r="103">
          <cell r="A103" t="str">
            <v>01488</v>
          </cell>
          <cell r="B103" t="str">
            <v>Gutierrez Villa Ma De Jesus</v>
          </cell>
          <cell r="C103" t="str">
            <v>ADMINISTRACION CENTRAL</v>
          </cell>
          <cell r="D103" t="str">
            <v>JEFE DE DEPARTAMENTO</v>
          </cell>
        </row>
        <row r="104">
          <cell r="A104" t="str">
            <v>01506</v>
          </cell>
          <cell r="B104" t="str">
            <v>Lopez Torres Miguel Angel</v>
          </cell>
          <cell r="C104" t="str">
            <v>ADMINISTRACION CENTRAL</v>
          </cell>
          <cell r="D104" t="str">
            <v>JEFE DE DEPARTAMENTO</v>
          </cell>
        </row>
        <row r="105">
          <cell r="A105" t="str">
            <v>01510</v>
          </cell>
          <cell r="B105" t="str">
            <v>Villanueva Plazola Aida Elizabeth</v>
          </cell>
          <cell r="C105" t="str">
            <v>ADMINISTRACION CENTRAL</v>
          </cell>
          <cell r="D105" t="str">
            <v>JEFE DE DEPARTAMENTO</v>
          </cell>
        </row>
        <row r="106">
          <cell r="A106" t="str">
            <v>01515</v>
          </cell>
          <cell r="B106" t="str">
            <v>Méndez Mier Germán Arturo</v>
          </cell>
          <cell r="C106" t="str">
            <v>ADMINISTRACION CENTRAL</v>
          </cell>
          <cell r="D106" t="str">
            <v>DIRECTOR DE SERVICIOS EDUCATIVOS</v>
          </cell>
        </row>
        <row r="107">
          <cell r="A107" t="str">
            <v>01523</v>
          </cell>
          <cell r="B107" t="str">
            <v>Hernandez Gonzalez David</v>
          </cell>
          <cell r="C107" t="str">
            <v>ADMINISTRACION CENTRAL</v>
          </cell>
          <cell r="D107" t="str">
            <v>JEFE DE DEPARTAMENTO</v>
          </cell>
        </row>
        <row r="108">
          <cell r="A108" t="str">
            <v>01532</v>
          </cell>
          <cell r="B108" t="str">
            <v>Flores Perez Lorena Elizabeth</v>
          </cell>
          <cell r="C108" t="str">
            <v>ADMINISTRACION CENTRAL</v>
          </cell>
          <cell r="D108" t="str">
            <v>TAQUIMECANOGRAFA</v>
          </cell>
        </row>
        <row r="109">
          <cell r="A109" t="str">
            <v>01535</v>
          </cell>
          <cell r="B109" t="str">
            <v>Flores Perez Alicia Nallely</v>
          </cell>
          <cell r="C109" t="str">
            <v>ADMINISTRACION CENTRAL</v>
          </cell>
          <cell r="D109" t="str">
            <v>TÉCNICO</v>
          </cell>
        </row>
        <row r="110">
          <cell r="A110" t="str">
            <v>01554</v>
          </cell>
          <cell r="B110" t="str">
            <v>Sanchez Aguirre Alhia Yolliztli</v>
          </cell>
          <cell r="C110" t="str">
            <v>ADMINISTRACION CENTRAL</v>
          </cell>
          <cell r="D110" t="str">
            <v>DIRECTOR DE AREA</v>
          </cell>
        </row>
        <row r="111">
          <cell r="A111" t="str">
            <v>01590</v>
          </cell>
          <cell r="B111" t="str">
            <v>Antuna Sanchez Hector</v>
          </cell>
          <cell r="C111" t="str">
            <v>ADMINISTRACION CENTRAL</v>
          </cell>
          <cell r="D111" t="str">
            <v>JEFE DE MATERIA C</v>
          </cell>
        </row>
        <row r="112">
          <cell r="A112" t="str">
            <v>01591</v>
          </cell>
          <cell r="B112" t="str">
            <v xml:space="preserve">Garcia Fernandez Carlos </v>
          </cell>
          <cell r="C112" t="str">
            <v>ADMINISTRACION CENTRAL</v>
          </cell>
          <cell r="D112" t="str">
            <v>JEFE DE MATERIA C</v>
          </cell>
        </row>
        <row r="113">
          <cell r="A113" t="str">
            <v>01592</v>
          </cell>
          <cell r="B113" t="str">
            <v>Pulido Avalos Yecenia</v>
          </cell>
          <cell r="C113" t="str">
            <v>ADMINISTRACION CENTRAL</v>
          </cell>
          <cell r="D113" t="str">
            <v>COORDINADOR DE ZONA</v>
          </cell>
        </row>
        <row r="114">
          <cell r="A114" t="str">
            <v>01594</v>
          </cell>
          <cell r="B114" t="str">
            <v>Ceja Rodriguez Jose Alfredo</v>
          </cell>
          <cell r="C114" t="str">
            <v>ADMINISTRACION CENTRAL</v>
          </cell>
          <cell r="D114" t="str">
            <v>JEFE DE DEPARTAMENTO</v>
          </cell>
        </row>
        <row r="115">
          <cell r="A115" t="str">
            <v>00047</v>
          </cell>
          <cell r="B115" t="str">
            <v>Aguirre Romero Adriana</v>
          </cell>
          <cell r="C115" t="str">
            <v>02 EL REFUGIO DE SUCHITLAN</v>
          </cell>
          <cell r="D115" t="str">
            <v>AUX DEL RESP DEL CENTRO C</v>
          </cell>
        </row>
        <row r="116">
          <cell r="A116" t="str">
            <v>00096</v>
          </cell>
          <cell r="B116" t="str">
            <v>Castillo Alvarez Lidia</v>
          </cell>
          <cell r="C116" t="str">
            <v>03 GUACHINANGO</v>
          </cell>
          <cell r="D116" t="str">
            <v>AUX DEL RESP DEL CENTRO C</v>
          </cell>
        </row>
        <row r="117">
          <cell r="A117" t="str">
            <v>00144</v>
          </cell>
          <cell r="B117" t="str">
            <v>Sanchez Ramirez Maria Celene Del Consuelo</v>
          </cell>
          <cell r="C117" t="str">
            <v>07 CRUZ DE LORETO</v>
          </cell>
          <cell r="D117" t="str">
            <v>AUX DEL RESP DEL CENTRO C</v>
          </cell>
        </row>
        <row r="118">
          <cell r="A118" t="str">
            <v>00155</v>
          </cell>
          <cell r="B118" t="str">
            <v>Ramirez Delgado Maria De Los Milagros</v>
          </cell>
          <cell r="C118" t="str">
            <v>59 CODE</v>
          </cell>
          <cell r="D118" t="str">
            <v>ENC DE LA SALA DE COMPUTO C</v>
          </cell>
        </row>
        <row r="119">
          <cell r="A119" t="str">
            <v>00252</v>
          </cell>
          <cell r="B119" t="str">
            <v>Navarro Becerra Maria De Jesus</v>
          </cell>
          <cell r="C119" t="str">
            <v>29 LA LOMA</v>
          </cell>
          <cell r="D119" t="str">
            <v>ENC DE LA SALA DE COMPUTO C</v>
          </cell>
        </row>
        <row r="120">
          <cell r="A120" t="str">
            <v>00256</v>
          </cell>
          <cell r="B120" t="str">
            <v>Chan Canche Crisanto</v>
          </cell>
          <cell r="C120" t="str">
            <v>64 SAN RAFAEL DE LOS MORENOS</v>
          </cell>
          <cell r="D120" t="str">
            <v>RESPONSABLE DEL CENTRO B</v>
          </cell>
        </row>
        <row r="121">
          <cell r="A121" t="str">
            <v>00281</v>
          </cell>
          <cell r="B121" t="str">
            <v>Torres Vergara Patricia Mireya</v>
          </cell>
          <cell r="C121" t="str">
            <v>10 TECHALUTA</v>
          </cell>
          <cell r="D121" t="str">
            <v>RESPONSABLE DEL CENTRO C</v>
          </cell>
        </row>
        <row r="122">
          <cell r="A122" t="str">
            <v>00289</v>
          </cell>
          <cell r="B122" t="str">
            <v>Diaz Cervantes Heriberto</v>
          </cell>
          <cell r="C122" t="str">
            <v>13 LLANO GRANDE</v>
          </cell>
          <cell r="D122" t="str">
            <v>RESPONSABLE DEL CENTRO C</v>
          </cell>
        </row>
        <row r="123">
          <cell r="A123" t="str">
            <v>00306</v>
          </cell>
          <cell r="B123" t="str">
            <v>Hernandez Peña Imelda</v>
          </cell>
          <cell r="C123" t="str">
            <v>15 TENZOMPA</v>
          </cell>
          <cell r="D123" t="str">
            <v>RESPONSABLE DEL CENTRO C</v>
          </cell>
        </row>
        <row r="124">
          <cell r="A124" t="str">
            <v>00312</v>
          </cell>
          <cell r="B124" t="str">
            <v>Barrios Martinez Marcela</v>
          </cell>
          <cell r="C124" t="str">
            <v>21 CAMPO ACOSTA</v>
          </cell>
          <cell r="D124" t="str">
            <v>AUX DEL RESP DEL CENTRO C</v>
          </cell>
        </row>
        <row r="125">
          <cell r="A125" t="str">
            <v>00313</v>
          </cell>
          <cell r="B125" t="str">
            <v>Rincon Castañeda Oscar Alberto</v>
          </cell>
          <cell r="C125" t="str">
            <v>08 TUXCACUESCO</v>
          </cell>
          <cell r="D125" t="str">
            <v>AUX DEL RESP DEL CENTRO C</v>
          </cell>
        </row>
        <row r="126">
          <cell r="A126" t="str">
            <v>00343</v>
          </cell>
          <cell r="B126" t="str">
            <v>Flores Escobar Armando</v>
          </cell>
          <cell r="C126" t="str">
            <v>17 CHINAMPAS</v>
          </cell>
          <cell r="D126" t="str">
            <v>RESPONSABLE DEL CENTRO C</v>
          </cell>
        </row>
        <row r="127">
          <cell r="A127" t="str">
            <v>00354</v>
          </cell>
          <cell r="B127" t="str">
            <v>Ramirez Tello Rosibel</v>
          </cell>
          <cell r="C127" t="str">
            <v>02 EL REFUGIO DE SUCHITLAN</v>
          </cell>
          <cell r="D127" t="str">
            <v>ENC DE LA SALA DE COMPUTO C</v>
          </cell>
        </row>
        <row r="128">
          <cell r="A128" t="str">
            <v>00362</v>
          </cell>
          <cell r="B128" t="str">
            <v>Perez Dueñas Fabiola</v>
          </cell>
          <cell r="C128" t="str">
            <v>15 TENZOMPA</v>
          </cell>
          <cell r="D128" t="str">
            <v>AUX DEL RESP DEL CENTRO C</v>
          </cell>
        </row>
        <row r="129">
          <cell r="A129" t="str">
            <v>00379</v>
          </cell>
          <cell r="B129" t="str">
            <v>Valdez Ahumada Olga Berenice</v>
          </cell>
          <cell r="C129" t="str">
            <v>09 SAN SEBASTIAN DEL OESTE</v>
          </cell>
          <cell r="D129" t="str">
            <v>AUX DEL RESP DEL CENTRO C</v>
          </cell>
        </row>
        <row r="130">
          <cell r="A130" t="str">
            <v>00393</v>
          </cell>
          <cell r="B130" t="str">
            <v>Azano Sanchez Blanca Estela</v>
          </cell>
          <cell r="C130" t="str">
            <v>43 GPE VICTORIA</v>
          </cell>
          <cell r="D130" t="str">
            <v>AUX DEL RESP DEL CENTRO C</v>
          </cell>
        </row>
        <row r="131">
          <cell r="A131" t="str">
            <v>00405</v>
          </cell>
          <cell r="B131" t="str">
            <v>Palmillas Lopez Felipe</v>
          </cell>
          <cell r="C131" t="str">
            <v>24 SAN LUIS SOYATLAN</v>
          </cell>
          <cell r="D131" t="str">
            <v>RESPONSABLE DEL CENTRO C</v>
          </cell>
        </row>
        <row r="132">
          <cell r="A132" t="str">
            <v>00407</v>
          </cell>
          <cell r="B132" t="str">
            <v>Mora Jauregui Alejandro Alfonso</v>
          </cell>
          <cell r="C132" t="str">
            <v>21 CAMPO ACOSTA</v>
          </cell>
          <cell r="D132" t="str">
            <v>RESPONSABLE DEL CENTRO C</v>
          </cell>
        </row>
        <row r="133">
          <cell r="A133" t="str">
            <v>00408</v>
          </cell>
          <cell r="B133" t="str">
            <v>Garcia Rodriguez Ruben</v>
          </cell>
          <cell r="C133" t="str">
            <v>27 AYOTLAN</v>
          </cell>
          <cell r="D133" t="str">
            <v>AUX DEL RESP DEL CENTRO C</v>
          </cell>
        </row>
        <row r="134">
          <cell r="A134" t="str">
            <v>00411</v>
          </cell>
          <cell r="B134" t="str">
            <v>Hernandez Vazquez Hector</v>
          </cell>
          <cell r="C134" t="str">
            <v>27 AYOTLAN</v>
          </cell>
          <cell r="D134" t="str">
            <v>RESPONSABLE DEL CENTRO C</v>
          </cell>
        </row>
        <row r="135">
          <cell r="A135" t="str">
            <v>00413</v>
          </cell>
          <cell r="B135" t="str">
            <v>Guzman Plazola Natividad</v>
          </cell>
          <cell r="C135" t="str">
            <v>23 LAS PALMAS</v>
          </cell>
          <cell r="D135" t="str">
            <v>AUX DEL RESP DEL CENTRO C</v>
          </cell>
        </row>
        <row r="136">
          <cell r="A136" t="str">
            <v>00419</v>
          </cell>
          <cell r="B136" t="str">
            <v>Carrillo Morales Alvaro</v>
          </cell>
          <cell r="C136" t="str">
            <v>30 PUNTA PERULA</v>
          </cell>
          <cell r="D136" t="str">
            <v>ENC DE LA SALA DE COMPUTO C</v>
          </cell>
        </row>
        <row r="137">
          <cell r="A137" t="str">
            <v>00440</v>
          </cell>
          <cell r="B137" t="str">
            <v>Zepeda Carranza Cesar</v>
          </cell>
          <cell r="C137" t="str">
            <v>24 SAN LUIS SOYATLAN</v>
          </cell>
          <cell r="D137" t="str">
            <v>AUX DEL RESP DEL CENTRO C</v>
          </cell>
        </row>
        <row r="138">
          <cell r="A138" t="str">
            <v>00445</v>
          </cell>
          <cell r="B138" t="str">
            <v>Sanchez Andrade Daniel Santos</v>
          </cell>
          <cell r="C138" t="str">
            <v>06 ATENGO</v>
          </cell>
          <cell r="D138" t="str">
            <v>ENC DE LA SALA DE COMPUTO C</v>
          </cell>
        </row>
        <row r="139">
          <cell r="A139" t="str">
            <v>00450</v>
          </cell>
          <cell r="B139" t="str">
            <v>Rubio Guerrero Maria Guadalupe</v>
          </cell>
          <cell r="C139" t="str">
            <v>22 EL SALITRE</v>
          </cell>
          <cell r="D139" t="str">
            <v>ENC DE LA SALA DE COMPUTO C</v>
          </cell>
        </row>
        <row r="140">
          <cell r="A140" t="str">
            <v>00451</v>
          </cell>
          <cell r="B140" t="str">
            <v>Orozco Rodriguez Jose De Jesus</v>
          </cell>
          <cell r="C140" t="str">
            <v>37 SAN JUANITO</v>
          </cell>
          <cell r="D140" t="str">
            <v>OFICIAL DE SERVICIOS C</v>
          </cell>
        </row>
        <row r="141">
          <cell r="A141" t="str">
            <v>00454</v>
          </cell>
          <cell r="B141" t="str">
            <v>Ramirez Verde Hugo Enrique</v>
          </cell>
          <cell r="C141" t="str">
            <v>21 CAMPO ACOSTA</v>
          </cell>
          <cell r="D141" t="str">
            <v>ENC DE LA SALA DE COMPUTO C</v>
          </cell>
        </row>
        <row r="142">
          <cell r="A142" t="str">
            <v>00457</v>
          </cell>
          <cell r="B142" t="str">
            <v>Lopez Nieto Celia Elvia</v>
          </cell>
          <cell r="C142" t="str">
            <v>38 AZULITOS</v>
          </cell>
          <cell r="D142" t="str">
            <v>ENC DE LA SALA DE COMPUTO C</v>
          </cell>
        </row>
        <row r="143">
          <cell r="A143" t="str">
            <v>00458</v>
          </cell>
          <cell r="B143" t="str">
            <v>Garcia Segura Antonio</v>
          </cell>
          <cell r="C143" t="str">
            <v>07 CRUZ DE LORETO</v>
          </cell>
          <cell r="D143" t="str">
            <v>OFICIAL DE SERVICIOS C</v>
          </cell>
        </row>
        <row r="144">
          <cell r="A144" t="str">
            <v>00459</v>
          </cell>
          <cell r="B144" t="str">
            <v>Ruiz Mojica Rocio Noemi</v>
          </cell>
          <cell r="C144" t="str">
            <v>25 PASO DEL CUARENTA</v>
          </cell>
          <cell r="D144" t="str">
            <v>AUX DEL RESP DEL CENTRO C</v>
          </cell>
        </row>
        <row r="145">
          <cell r="A145" t="str">
            <v>00460</v>
          </cell>
          <cell r="B145" t="str">
            <v>Tejeda Fernandez Adan</v>
          </cell>
          <cell r="C145" t="str">
            <v>23 LAS PALMAS</v>
          </cell>
          <cell r="D145" t="str">
            <v>ENC DE LA SALA DE COMPUTO C</v>
          </cell>
        </row>
        <row r="146">
          <cell r="A146" t="str">
            <v>00461</v>
          </cell>
          <cell r="B146" t="str">
            <v>Rodriguez Ramirez Rene Heliodoro</v>
          </cell>
          <cell r="C146" t="str">
            <v>21 CAMPO ACOSTA</v>
          </cell>
          <cell r="D146" t="str">
            <v>OFICIAL DE SERVICIOS C</v>
          </cell>
        </row>
        <row r="147">
          <cell r="A147" t="str">
            <v>00462</v>
          </cell>
          <cell r="B147" t="str">
            <v>Avila Lara Catarino</v>
          </cell>
          <cell r="C147" t="str">
            <v>20 TUXPAN DE BOLAÑOS</v>
          </cell>
          <cell r="D147" t="str">
            <v>ENC DE LA SALA DE COMPUTO C</v>
          </cell>
        </row>
        <row r="148">
          <cell r="A148" t="str">
            <v>00463</v>
          </cell>
          <cell r="B148" t="str">
            <v>Cervantes Hernandez Jose Octavio</v>
          </cell>
          <cell r="C148" t="str">
            <v>24 SAN LUIS SOYATLAN</v>
          </cell>
          <cell r="D148" t="str">
            <v>OFICIAL DE SERVICIOS C</v>
          </cell>
        </row>
        <row r="149">
          <cell r="A149" t="str">
            <v>00469</v>
          </cell>
          <cell r="B149" t="str">
            <v>Panduro Ortega Jose De Jesus</v>
          </cell>
          <cell r="C149" t="str">
            <v>11 SAN MIGUEL</v>
          </cell>
          <cell r="D149" t="str">
            <v>ENC DE LA SALA DE COMPUTO C</v>
          </cell>
        </row>
        <row r="150">
          <cell r="A150" t="str">
            <v>00470</v>
          </cell>
          <cell r="B150" t="str">
            <v>Gomez Cuevas Victor</v>
          </cell>
          <cell r="C150" t="str">
            <v>11 SAN MIGUEL</v>
          </cell>
          <cell r="D150" t="str">
            <v>OFICIAL DE SERVICIOS C</v>
          </cell>
        </row>
        <row r="151">
          <cell r="A151" t="str">
            <v>00471</v>
          </cell>
          <cell r="B151" t="str">
            <v>Ascencio Gaspar Carlos Alberto</v>
          </cell>
          <cell r="C151" t="str">
            <v>10 TECHALUTA</v>
          </cell>
          <cell r="D151" t="str">
            <v>ENC DE LA SALA DE COMPUTO C</v>
          </cell>
        </row>
        <row r="152">
          <cell r="A152" t="str">
            <v>00475</v>
          </cell>
          <cell r="B152" t="str">
            <v>Ruiz Carrillo Gustavo Antonio</v>
          </cell>
          <cell r="C152" t="str">
            <v>27 AYOTLAN</v>
          </cell>
          <cell r="D152" t="str">
            <v>ENC DE LA SALA DE COMPUTO C</v>
          </cell>
        </row>
        <row r="153">
          <cell r="A153" t="str">
            <v>00477</v>
          </cell>
          <cell r="B153" t="str">
            <v>Ruiz Bobadilla Jose De Jesus</v>
          </cell>
          <cell r="C153" t="str">
            <v>23 LAS PALMAS</v>
          </cell>
          <cell r="D153" t="str">
            <v>OFICIAL DE SERVICIOS C</v>
          </cell>
        </row>
        <row r="154">
          <cell r="A154" t="str">
            <v>00488</v>
          </cell>
          <cell r="B154" t="str">
            <v>De La Cruz Maldonado Juvenal</v>
          </cell>
          <cell r="C154" t="str">
            <v>17 CHINAMPAS</v>
          </cell>
          <cell r="D154" t="str">
            <v>ENC DE LA SALA DE COMPUTO C</v>
          </cell>
        </row>
        <row r="155">
          <cell r="A155" t="str">
            <v>00489</v>
          </cell>
          <cell r="B155" t="str">
            <v>Perez Rosales Raul</v>
          </cell>
          <cell r="C155" t="str">
            <v>17 CHINAMPAS</v>
          </cell>
          <cell r="D155" t="str">
            <v>OFICIAL DE SERVICIOS C</v>
          </cell>
        </row>
        <row r="156">
          <cell r="A156" t="str">
            <v>00500</v>
          </cell>
          <cell r="B156" t="str">
            <v>Meza Granados Julio Cesar</v>
          </cell>
          <cell r="C156" t="str">
            <v>18 BETULIA</v>
          </cell>
          <cell r="D156" t="str">
            <v>OFICIAL DE SERVICIOS C</v>
          </cell>
        </row>
        <row r="157">
          <cell r="A157" t="str">
            <v>00503</v>
          </cell>
          <cell r="B157" t="str">
            <v>Lopez Velazquez Tomas</v>
          </cell>
          <cell r="C157" t="str">
            <v>35 LAS CRUCES</v>
          </cell>
          <cell r="D157" t="str">
            <v>RESPONSABLE DEL CENTRO C</v>
          </cell>
        </row>
        <row r="158">
          <cell r="A158" t="str">
            <v>00506</v>
          </cell>
          <cell r="B158" t="str">
            <v>De Leon Medina Ma Del Refugio</v>
          </cell>
          <cell r="C158" t="str">
            <v>36 OJO DE AGUA DE LATILLAS</v>
          </cell>
          <cell r="D158" t="str">
            <v>RESPONSABLE DEL CENTRO C</v>
          </cell>
        </row>
        <row r="159">
          <cell r="A159" t="str">
            <v>00510</v>
          </cell>
          <cell r="B159" t="str">
            <v>Amparo Rios Jesus Carlos</v>
          </cell>
          <cell r="C159" t="str">
            <v>38 AZULITOS</v>
          </cell>
          <cell r="D159" t="str">
            <v>RESPONSABLE DEL CENTRO C</v>
          </cell>
        </row>
        <row r="160">
          <cell r="A160" t="str">
            <v>00515</v>
          </cell>
          <cell r="B160" t="str">
            <v>Alvarez Ahumada Rigoberto</v>
          </cell>
          <cell r="C160" t="str">
            <v>03 GUACHINANGO</v>
          </cell>
          <cell r="D160" t="str">
            <v>OFICIAL DE SERVICIOS C</v>
          </cell>
        </row>
        <row r="161">
          <cell r="A161" t="str">
            <v>00520</v>
          </cell>
          <cell r="B161" t="str">
            <v>Cruz Cruz Raul</v>
          </cell>
          <cell r="C161" t="str">
            <v>02 EL REFUGIO DE SUCHITLAN</v>
          </cell>
          <cell r="D161" t="str">
            <v>OFICIAL DE SERVICIOS C</v>
          </cell>
        </row>
        <row r="162">
          <cell r="A162" t="str">
            <v>00521</v>
          </cell>
          <cell r="B162" t="str">
            <v>Gallegos Alba Adriana Patricia</v>
          </cell>
          <cell r="C162" t="str">
            <v>32 BELEN DEL REFUGIO</v>
          </cell>
          <cell r="D162" t="str">
            <v>RESPONSABLE DEL CENTRO C</v>
          </cell>
        </row>
        <row r="163">
          <cell r="A163" t="str">
            <v>00526</v>
          </cell>
          <cell r="B163" t="str">
            <v>Gonzalez Gutierrez Liliana</v>
          </cell>
          <cell r="C163" t="str">
            <v>35 LAS CRUCES</v>
          </cell>
          <cell r="D163" t="str">
            <v>AUX DEL RESP DEL CENTRO C</v>
          </cell>
        </row>
        <row r="164">
          <cell r="A164" t="str">
            <v>00531</v>
          </cell>
          <cell r="B164" t="str">
            <v>Viera Hernandez Arnoldo</v>
          </cell>
          <cell r="C164" t="str">
            <v>34 AGUA TINTA DE ABAJO</v>
          </cell>
          <cell r="D164" t="str">
            <v>RESPONSABLE DEL CENTRO C</v>
          </cell>
        </row>
        <row r="165">
          <cell r="A165" t="str">
            <v>00532</v>
          </cell>
          <cell r="B165" t="str">
            <v>Escobedo Lopez Pedro</v>
          </cell>
          <cell r="C165" t="str">
            <v>34 AGUA TINTA DE ABAJO</v>
          </cell>
          <cell r="D165" t="str">
            <v>AUX DEL RESP DEL CENTRO C</v>
          </cell>
        </row>
        <row r="166">
          <cell r="A166" t="str">
            <v>00534</v>
          </cell>
          <cell r="B166" t="str">
            <v>Solis Diaz Alejandro</v>
          </cell>
          <cell r="C166" t="str">
            <v>07 CRUZ DE LORETO</v>
          </cell>
          <cell r="D166" t="str">
            <v>ENC DE LA SALA DE COMPUTO C</v>
          </cell>
        </row>
        <row r="167">
          <cell r="A167" t="str">
            <v>00546</v>
          </cell>
          <cell r="B167" t="str">
            <v>Castillon Valdez Juan</v>
          </cell>
          <cell r="C167" t="str">
            <v>12 BOCA DE TOMATLAN</v>
          </cell>
          <cell r="D167" t="str">
            <v>AUX DEL RESP DEL CENTRO C</v>
          </cell>
        </row>
        <row r="168">
          <cell r="A168" t="str">
            <v>00598</v>
          </cell>
          <cell r="B168" t="str">
            <v>Gonzalez Gonzalez Alejandro</v>
          </cell>
          <cell r="C168" t="str">
            <v>32 BELEN DEL REFUGIO</v>
          </cell>
          <cell r="D168" t="str">
            <v>ENC DE LA SALA DE COMPUTO C</v>
          </cell>
        </row>
        <row r="169">
          <cell r="A169" t="str">
            <v>00599</v>
          </cell>
          <cell r="B169" t="str">
            <v>Lopez Uribe Marcelino</v>
          </cell>
          <cell r="C169" t="str">
            <v>47 ALPATAHUA</v>
          </cell>
          <cell r="D169" t="str">
            <v>OFICIAL DE SERVICIOS C</v>
          </cell>
        </row>
        <row r="170">
          <cell r="A170" t="str">
            <v>00636</v>
          </cell>
          <cell r="B170" t="str">
            <v>Tovar Garcia Alonso</v>
          </cell>
          <cell r="C170" t="str">
            <v>16 LA LAJA</v>
          </cell>
          <cell r="D170" t="str">
            <v>AUX DEL RESP DEL CENTRO C</v>
          </cell>
        </row>
        <row r="171">
          <cell r="A171" t="str">
            <v>00641</v>
          </cell>
          <cell r="B171" t="str">
            <v>Campos Sigala Luis Alberto</v>
          </cell>
          <cell r="C171" t="str">
            <v>31 SAN ANDRES LA QUEMADA</v>
          </cell>
          <cell r="D171" t="str">
            <v>AUX DEL RESP DEL CENTRO C</v>
          </cell>
        </row>
        <row r="172">
          <cell r="A172" t="str">
            <v>00660</v>
          </cell>
          <cell r="B172" t="str">
            <v>Gallardo Padilla Rafael</v>
          </cell>
          <cell r="C172" t="str">
            <v>38 AZULITOS</v>
          </cell>
          <cell r="D172" t="str">
            <v>ENC DE LA SALA DE COMPUTO C</v>
          </cell>
        </row>
        <row r="173">
          <cell r="A173" t="str">
            <v>00663</v>
          </cell>
          <cell r="B173" t="str">
            <v>Agraz Zuñiga Martin</v>
          </cell>
          <cell r="C173" t="str">
            <v>37 SAN JUANITO</v>
          </cell>
          <cell r="D173" t="str">
            <v>RESPONSABLE DEL CENTRO C</v>
          </cell>
        </row>
        <row r="174">
          <cell r="A174" t="str">
            <v>00664</v>
          </cell>
          <cell r="B174" t="str">
            <v>Montes Perez Rosa Maic</v>
          </cell>
          <cell r="C174" t="str">
            <v>37 SAN JUANITO</v>
          </cell>
          <cell r="D174" t="str">
            <v>AUX DEL RESP DEL CENTRO C</v>
          </cell>
        </row>
        <row r="175">
          <cell r="A175" t="str">
            <v>00667</v>
          </cell>
          <cell r="B175" t="str">
            <v>Hermosillo Flores Ernesto</v>
          </cell>
          <cell r="C175" t="str">
            <v>41 CARROZAS</v>
          </cell>
          <cell r="D175" t="str">
            <v>AUX DEL RESP DEL CENTRO C</v>
          </cell>
        </row>
        <row r="176">
          <cell r="A176" t="str">
            <v>00668</v>
          </cell>
          <cell r="B176" t="str">
            <v>Cervantes Villaseñor Roberto</v>
          </cell>
          <cell r="C176" t="str">
            <v>41 CARROZAS</v>
          </cell>
          <cell r="D176" t="str">
            <v>RESPONSABLE DEL CENTRO C</v>
          </cell>
        </row>
        <row r="177">
          <cell r="A177" t="str">
            <v>00674</v>
          </cell>
          <cell r="B177" t="str">
            <v>Gomez Flores Diana</v>
          </cell>
          <cell r="C177" t="str">
            <v>59 CODE</v>
          </cell>
          <cell r="D177" t="str">
            <v>AUX DEL RESP DEL CENTRO C</v>
          </cell>
        </row>
        <row r="178">
          <cell r="A178" t="str">
            <v>00679</v>
          </cell>
          <cell r="B178" t="str">
            <v>Rojas Vargas Leticia Zulett</v>
          </cell>
          <cell r="C178" t="str">
            <v>12 BOCA DE TOMATLAN</v>
          </cell>
          <cell r="D178" t="str">
            <v>ENC DE LA SALA DE COMPUTO C</v>
          </cell>
        </row>
        <row r="179">
          <cell r="A179" t="str">
            <v>00714</v>
          </cell>
          <cell r="B179" t="str">
            <v>Gonzalez Casillas Luz Estela</v>
          </cell>
          <cell r="C179" t="str">
            <v>06 ATENGO</v>
          </cell>
          <cell r="D179" t="str">
            <v>RESPONSABLE DEL CENTRO C</v>
          </cell>
        </row>
        <row r="180">
          <cell r="A180" t="str">
            <v>00728</v>
          </cell>
          <cell r="B180" t="str">
            <v>Aguilar Perez Luis Lorenzo</v>
          </cell>
          <cell r="C180" t="str">
            <v>40 SANTA MARIA DE LOS ANGELES</v>
          </cell>
          <cell r="D180" t="str">
            <v>OFICIAL DE SERVICIOS C</v>
          </cell>
        </row>
        <row r="181">
          <cell r="A181" t="str">
            <v>00748</v>
          </cell>
          <cell r="B181" t="str">
            <v>Aguilar Plascencia Cesar Augusto</v>
          </cell>
          <cell r="C181" t="str">
            <v>60 ACADEMIA DE POLICIA</v>
          </cell>
          <cell r="D181" t="str">
            <v>AUX DEL RESP DEL CENTRO C</v>
          </cell>
        </row>
        <row r="182">
          <cell r="A182" t="str">
            <v>00755</v>
          </cell>
          <cell r="B182" t="str">
            <v>Farias Farias Marcela</v>
          </cell>
          <cell r="C182" t="str">
            <v>10 TECHALUTA</v>
          </cell>
          <cell r="D182" t="str">
            <v>OFICIAL DE SERVICIOS C</v>
          </cell>
        </row>
        <row r="183">
          <cell r="A183" t="str">
            <v>00761</v>
          </cell>
          <cell r="B183" t="str">
            <v>Rodriguez González Vicente Tomas</v>
          </cell>
          <cell r="C183" t="str">
            <v>22 EL SALITRE</v>
          </cell>
          <cell r="D183" t="str">
            <v>AUX DEL RESP DEL CENTRO C</v>
          </cell>
        </row>
        <row r="184">
          <cell r="A184" t="str">
            <v>00769</v>
          </cell>
          <cell r="B184" t="str">
            <v>Marquez Robles Cesar Fortino</v>
          </cell>
          <cell r="C184" t="str">
            <v>40 SANTA MARIA DE LOS ANGELES</v>
          </cell>
          <cell r="D184" t="str">
            <v>ENC DE LA SALA DE COMPUTO C</v>
          </cell>
        </row>
        <row r="185">
          <cell r="A185" t="str">
            <v>00776</v>
          </cell>
          <cell r="B185" t="str">
            <v>Chavez Garcia Victor</v>
          </cell>
          <cell r="C185" t="str">
            <v>34 AGUA TINTA DE ABAJO</v>
          </cell>
          <cell r="D185" t="str">
            <v>ENC DE LA SALA DE COMPUTO C</v>
          </cell>
        </row>
        <row r="186">
          <cell r="A186" t="str">
            <v>00778</v>
          </cell>
          <cell r="B186" t="str">
            <v>Ulloa Cadena Andres</v>
          </cell>
          <cell r="C186" t="str">
            <v>35 LAS CRUCES</v>
          </cell>
          <cell r="D186" t="str">
            <v>ENC DE LA SALA DE COMPUTO C</v>
          </cell>
        </row>
        <row r="187">
          <cell r="A187" t="str">
            <v>00782</v>
          </cell>
          <cell r="B187" t="str">
            <v>Meza Ronquillo Fatima Cecilia</v>
          </cell>
          <cell r="C187" t="str">
            <v>40 SANTA MARIA DE LOS ANGELES</v>
          </cell>
          <cell r="D187" t="str">
            <v>AUX DEL RESP DEL CENTRO C</v>
          </cell>
        </row>
        <row r="188">
          <cell r="A188" t="str">
            <v>00783</v>
          </cell>
          <cell r="B188" t="str">
            <v>Hernandez Meza Jose Luis</v>
          </cell>
          <cell r="C188" t="str">
            <v>37 SAN JUANITO</v>
          </cell>
          <cell r="D188" t="str">
            <v>ENC DE LA SALA DE COMPUTO C</v>
          </cell>
        </row>
        <row r="189">
          <cell r="A189" t="str">
            <v>00784</v>
          </cell>
          <cell r="B189" t="str">
            <v>De La Cruz Reza Israel</v>
          </cell>
          <cell r="C189" t="str">
            <v>39 SAN ANDRES COHAMIATA</v>
          </cell>
          <cell r="D189" t="str">
            <v>ENC DE LA SALA DE COMPUTO C</v>
          </cell>
        </row>
        <row r="190">
          <cell r="A190" t="str">
            <v>00795</v>
          </cell>
          <cell r="B190" t="str">
            <v>Montes Carrillo Isidoro</v>
          </cell>
          <cell r="C190" t="str">
            <v>39 SAN ANDRES COHAMIATA</v>
          </cell>
          <cell r="D190" t="str">
            <v>OFICIAL DE SERVICIOS C</v>
          </cell>
        </row>
        <row r="191">
          <cell r="A191" t="str">
            <v>00797</v>
          </cell>
          <cell r="B191" t="str">
            <v>Gallardo Padilla Juan Antonio</v>
          </cell>
          <cell r="C191" t="str">
            <v>38 AZULITOS</v>
          </cell>
          <cell r="D191" t="str">
            <v>OFICIAL DE SERVICIOS C</v>
          </cell>
        </row>
        <row r="192">
          <cell r="A192" t="str">
            <v>00800</v>
          </cell>
          <cell r="B192" t="str">
            <v>Sanchez Rangel Irma</v>
          </cell>
          <cell r="C192" t="str">
            <v>41 CARROZAS</v>
          </cell>
          <cell r="D192" t="str">
            <v>OFICIAL DE SERVICIOS C</v>
          </cell>
        </row>
        <row r="193">
          <cell r="A193" t="str">
            <v>00801</v>
          </cell>
          <cell r="B193" t="str">
            <v>Castillo Barraza Juan Moises</v>
          </cell>
          <cell r="C193" t="str">
            <v>13 LLANO GRANDE</v>
          </cell>
          <cell r="D193" t="str">
            <v>OFICIAL DE SERVICIOS C</v>
          </cell>
        </row>
        <row r="194">
          <cell r="A194" t="str">
            <v>00806</v>
          </cell>
          <cell r="B194" t="str">
            <v>Duron Chico Evelia</v>
          </cell>
          <cell r="C194" t="str">
            <v>54 EL CHIPINQUE DE ARRIBA</v>
          </cell>
          <cell r="D194" t="str">
            <v>RESPONSABLE DEL CENTRO C</v>
          </cell>
        </row>
        <row r="195">
          <cell r="A195" t="str">
            <v>00810</v>
          </cell>
          <cell r="B195" t="str">
            <v>Marin Macias Juan Alberto</v>
          </cell>
          <cell r="C195" t="str">
            <v>32 BELEN DEL REFUGIO</v>
          </cell>
          <cell r="D195" t="str">
            <v>AUX DEL RESP DEL CENTRO C</v>
          </cell>
        </row>
        <row r="196">
          <cell r="A196" t="str">
            <v>00831</v>
          </cell>
          <cell r="B196" t="str">
            <v>Iñiguez Rosales David</v>
          </cell>
          <cell r="C196" t="str">
            <v>46 LOS DOLORES</v>
          </cell>
          <cell r="D196" t="str">
            <v>AUX DEL RESP DEL CENTRO C</v>
          </cell>
        </row>
        <row r="197">
          <cell r="A197" t="str">
            <v>00832</v>
          </cell>
          <cell r="B197" t="str">
            <v>Preciado Gutierrez Marco Antonio</v>
          </cell>
          <cell r="C197" t="str">
            <v>46 LOS DOLORES</v>
          </cell>
          <cell r="D197" t="str">
            <v>RESPONSABLE DEL CENTRO C</v>
          </cell>
        </row>
        <row r="198">
          <cell r="A198" t="str">
            <v>00834</v>
          </cell>
          <cell r="B198" t="str">
            <v>Torres Gonzalez Rocio</v>
          </cell>
          <cell r="C198" t="str">
            <v>45 CUISILLOS</v>
          </cell>
          <cell r="D198" t="str">
            <v>AUX DEL RESP DEL CENTRO C</v>
          </cell>
        </row>
        <row r="199">
          <cell r="A199" t="str">
            <v>00835</v>
          </cell>
          <cell r="B199" t="str">
            <v>Jimenez Jimenez Saira Berenice</v>
          </cell>
          <cell r="C199" t="str">
            <v>45 CUISILLOS</v>
          </cell>
          <cell r="D199" t="str">
            <v>OFICIAL DE SERVICIOS C</v>
          </cell>
        </row>
        <row r="200">
          <cell r="A200" t="str">
            <v>00840</v>
          </cell>
          <cell r="B200" t="str">
            <v>Rivera Barajas Carmela</v>
          </cell>
          <cell r="C200" t="str">
            <v>42 BETANIA</v>
          </cell>
          <cell r="D200" t="str">
            <v>OFICIAL DE SERVICIOS C</v>
          </cell>
        </row>
        <row r="201">
          <cell r="A201" t="str">
            <v>00843</v>
          </cell>
          <cell r="B201" t="str">
            <v>Garcia Preciado Alejandro</v>
          </cell>
          <cell r="C201" t="str">
            <v>42 BETANIA</v>
          </cell>
          <cell r="D201" t="str">
            <v>ENC DE LA SALA DE COMPUTO C</v>
          </cell>
        </row>
        <row r="202">
          <cell r="A202" t="str">
            <v>00844</v>
          </cell>
          <cell r="B202" t="str">
            <v>Mascorro Montoya Cesar Ricardo</v>
          </cell>
          <cell r="C202" t="str">
            <v>25 PASO DEL CUARENTA</v>
          </cell>
          <cell r="D202" t="str">
            <v>ENC DE LA SALA DE COMPUTO C</v>
          </cell>
        </row>
        <row r="203">
          <cell r="A203" t="str">
            <v>00845</v>
          </cell>
          <cell r="B203" t="str">
            <v>Hernandez Ruiz Irma</v>
          </cell>
          <cell r="C203" t="str">
            <v>43 GPE VICTORIA</v>
          </cell>
          <cell r="D203" t="str">
            <v>RESPONSABLE DEL CENTRO C</v>
          </cell>
        </row>
        <row r="204">
          <cell r="A204" t="str">
            <v>00846</v>
          </cell>
          <cell r="B204" t="str">
            <v>Hernandez Jimenez Enrique</v>
          </cell>
          <cell r="C204" t="str">
            <v>43 GPE VICTORIA</v>
          </cell>
          <cell r="D204" t="str">
            <v>ENC DE LA SALA DE COMPUTO C</v>
          </cell>
        </row>
        <row r="205">
          <cell r="A205" t="str">
            <v>00847</v>
          </cell>
          <cell r="B205" t="str">
            <v>Barba Orozco Celina</v>
          </cell>
          <cell r="C205" t="str">
            <v>46 LOS DOLORES</v>
          </cell>
          <cell r="D205" t="str">
            <v>OFICIAL DE SERVICIOS C</v>
          </cell>
        </row>
        <row r="206">
          <cell r="A206" t="str">
            <v>00848</v>
          </cell>
          <cell r="B206" t="str">
            <v>Guzman Corona Julio Ramon</v>
          </cell>
          <cell r="C206" t="str">
            <v>46 LOS DOLORES</v>
          </cell>
          <cell r="D206" t="str">
            <v>ENC DE LA SALA DE COMPUTO C</v>
          </cell>
        </row>
        <row r="207">
          <cell r="A207" t="str">
            <v>00866</v>
          </cell>
          <cell r="B207" t="str">
            <v>Castro Rocha Jose Antonio</v>
          </cell>
          <cell r="C207" t="str">
            <v>43 GPE VICTORIA</v>
          </cell>
          <cell r="D207" t="str">
            <v>OFICIAL DE SERVICIOS C</v>
          </cell>
        </row>
        <row r="208">
          <cell r="A208" t="str">
            <v>00870</v>
          </cell>
          <cell r="B208" t="str">
            <v>Hernandez Diaz Aaron</v>
          </cell>
          <cell r="C208" t="str">
            <v>25 PASO DEL CUARENTA</v>
          </cell>
          <cell r="D208" t="str">
            <v>OFICIAL DE SERVICIOS C</v>
          </cell>
        </row>
        <row r="209">
          <cell r="A209" t="str">
            <v>00874</v>
          </cell>
          <cell r="B209" t="str">
            <v>Jimenez Nuño Claudia Amalia</v>
          </cell>
          <cell r="C209" t="str">
            <v>63 DIGPRES</v>
          </cell>
          <cell r="D209" t="str">
            <v>RESPONSABLE DEL CENTRO C</v>
          </cell>
        </row>
        <row r="210">
          <cell r="A210" t="str">
            <v>00880</v>
          </cell>
          <cell r="B210" t="str">
            <v>Rico Olmos Luis</v>
          </cell>
          <cell r="C210" t="str">
            <v>33 TEQUESQUITE</v>
          </cell>
          <cell r="D210" t="str">
            <v>ENC DE LA SALA DE COMPUTO C</v>
          </cell>
        </row>
        <row r="211">
          <cell r="A211" t="str">
            <v>00891</v>
          </cell>
          <cell r="B211" t="str">
            <v>Rodriguez Perez Maria Del Rocio</v>
          </cell>
          <cell r="C211" t="str">
            <v>14 SAN JUAN DE LOS POTREROS</v>
          </cell>
          <cell r="D211" t="str">
            <v>ENC DE LA SALA DE COMPUTO C</v>
          </cell>
        </row>
        <row r="212">
          <cell r="A212" t="str">
            <v>00904</v>
          </cell>
          <cell r="B212" t="str">
            <v>Llamas Navarro Jose Cervando</v>
          </cell>
          <cell r="C212" t="str">
            <v>13 LLANO GRANDE</v>
          </cell>
          <cell r="D212" t="str">
            <v>ENC DE LA SALA DE COMPUTO C</v>
          </cell>
        </row>
        <row r="213">
          <cell r="A213" t="str">
            <v>00905</v>
          </cell>
          <cell r="B213" t="str">
            <v>Espinoza Altamirano Alberto</v>
          </cell>
          <cell r="C213" t="str">
            <v>23 LAS PALMAS</v>
          </cell>
          <cell r="D213" t="str">
            <v>RESPONSABLE DEL CENTRO C</v>
          </cell>
        </row>
        <row r="214">
          <cell r="A214" t="str">
            <v>00909</v>
          </cell>
          <cell r="B214" t="str">
            <v>Flores Salcedo Cristina</v>
          </cell>
          <cell r="C214" t="str">
            <v>41 CARROZAS</v>
          </cell>
          <cell r="D214" t="str">
            <v>ENC DE LA SALA DE COMPUTO C</v>
          </cell>
        </row>
        <row r="215">
          <cell r="A215" t="str">
            <v>00913</v>
          </cell>
          <cell r="B215" t="str">
            <v>Camarena Garcia Jose Guadalupe</v>
          </cell>
          <cell r="C215" t="str">
            <v>28 JOSEFINO DE ALLENDE</v>
          </cell>
          <cell r="D215" t="str">
            <v>OFICIAL DE SERVICIOS C</v>
          </cell>
        </row>
        <row r="216">
          <cell r="A216" t="str">
            <v>00919</v>
          </cell>
          <cell r="B216" t="str">
            <v>Ortega Perez Saul</v>
          </cell>
          <cell r="C216" t="str">
            <v>52 EL SALVADOR</v>
          </cell>
          <cell r="D216" t="str">
            <v>AUX DEL RESP DEL CENTRO C</v>
          </cell>
        </row>
        <row r="217">
          <cell r="A217" t="str">
            <v>00920</v>
          </cell>
          <cell r="B217" t="str">
            <v>Chavez Gallardo Noemi Elizabeth</v>
          </cell>
          <cell r="C217" t="str">
            <v>47 ALPATAHUA</v>
          </cell>
          <cell r="D217" t="str">
            <v>AUX DEL RESP DEL CENTRO C</v>
          </cell>
        </row>
        <row r="218">
          <cell r="A218" t="str">
            <v>00921</v>
          </cell>
          <cell r="B218" t="str">
            <v>Arroyos Aguilar Rafael</v>
          </cell>
          <cell r="C218" t="str">
            <v>47 ALPATAHUA</v>
          </cell>
          <cell r="D218" t="str">
            <v>RESPONSABLE DEL CENTRO C</v>
          </cell>
        </row>
        <row r="219">
          <cell r="A219" t="str">
            <v>00931</v>
          </cell>
          <cell r="B219" t="str">
            <v>Santibañez Madera Fermin</v>
          </cell>
          <cell r="C219" t="str">
            <v>51 SAN MIGUEL HUAIXTITA</v>
          </cell>
          <cell r="D219" t="str">
            <v>AUX DEL RESP DEL CENTRO C</v>
          </cell>
        </row>
        <row r="220">
          <cell r="A220" t="str">
            <v>00936</v>
          </cell>
          <cell r="B220" t="str">
            <v>Cervantes Ramirez Olinda Viridiana</v>
          </cell>
          <cell r="C220" t="str">
            <v>13 LLANO GRANDE</v>
          </cell>
          <cell r="D220" t="str">
            <v>AUX DEL RESP DEL CENTRO C</v>
          </cell>
        </row>
        <row r="221">
          <cell r="A221" t="str">
            <v>00937</v>
          </cell>
          <cell r="B221" t="str">
            <v>Gomez Briones Diego</v>
          </cell>
          <cell r="C221" t="str">
            <v>17 CHINAMPAS</v>
          </cell>
          <cell r="D221" t="str">
            <v>AUX DEL RESP DEL CENTRO C</v>
          </cell>
        </row>
        <row r="222">
          <cell r="A222" t="str">
            <v>00952</v>
          </cell>
          <cell r="B222" t="str">
            <v>Espinoza Huerta Erika Paulina</v>
          </cell>
          <cell r="C222" t="str">
            <v>63 DIGPRES</v>
          </cell>
          <cell r="D222" t="str">
            <v>ENC DE LA SALA DE COMPUTO C</v>
          </cell>
        </row>
        <row r="223">
          <cell r="A223" t="str">
            <v>00955</v>
          </cell>
          <cell r="B223" t="str">
            <v>Casas Magallanes Noe</v>
          </cell>
          <cell r="C223" t="str">
            <v>14 SAN JUAN DE LOS POTREROS</v>
          </cell>
          <cell r="D223" t="str">
            <v>RESPONSABLE DEL CENTRO C</v>
          </cell>
        </row>
        <row r="224">
          <cell r="A224" t="str">
            <v>00961</v>
          </cell>
          <cell r="B224" t="str">
            <v>Alcaraz Delgadillo Sanjenis Berenise</v>
          </cell>
          <cell r="C224" t="str">
            <v>49 EL REFUGIO</v>
          </cell>
          <cell r="D224" t="str">
            <v>AUX DEL RESP DEL CENTRO C</v>
          </cell>
        </row>
        <row r="225">
          <cell r="A225" t="str">
            <v>00963</v>
          </cell>
          <cell r="B225" t="str">
            <v>Camarena Garcia Maria Elvira</v>
          </cell>
          <cell r="C225" t="str">
            <v>67 LA CUESTA</v>
          </cell>
          <cell r="D225" t="str">
            <v>AUX DEL RESP DEL CENTRO B</v>
          </cell>
        </row>
        <row r="226">
          <cell r="A226" t="str">
            <v>00965</v>
          </cell>
          <cell r="B226" t="str">
            <v>Martinez Ochoa Maria</v>
          </cell>
          <cell r="C226" t="str">
            <v>30 PUNTA PERULA</v>
          </cell>
          <cell r="D226" t="str">
            <v>AUX DEL RESP DEL CENTRO C</v>
          </cell>
        </row>
        <row r="227">
          <cell r="A227" t="str">
            <v>00972</v>
          </cell>
          <cell r="B227" t="str">
            <v>Olivera Suarez Juan Diego</v>
          </cell>
          <cell r="C227" t="str">
            <v>33 TEQUESQUITE</v>
          </cell>
          <cell r="D227" t="str">
            <v>OFICIAL DE SERVICIOS C</v>
          </cell>
        </row>
        <row r="228">
          <cell r="A228" t="str">
            <v>00974</v>
          </cell>
          <cell r="B228" t="str">
            <v>Alcala Haro Juan Carlos</v>
          </cell>
          <cell r="C228" t="str">
            <v>51 SAN MIGUEL HUAIXTITA</v>
          </cell>
          <cell r="D228" t="str">
            <v>ENC DE LA SALA DE COMPUTO C</v>
          </cell>
        </row>
        <row r="229">
          <cell r="A229" t="str">
            <v>00989</v>
          </cell>
          <cell r="B229" t="str">
            <v>Alvarado Abarca Cindy</v>
          </cell>
          <cell r="C229" t="str">
            <v>52 EL SALVADOR</v>
          </cell>
          <cell r="D229" t="str">
            <v>ENC DE LA SALA DE COMPUTO C</v>
          </cell>
        </row>
        <row r="230">
          <cell r="A230" t="str">
            <v>00993</v>
          </cell>
          <cell r="B230" t="str">
            <v>Lozano Limon Myriam</v>
          </cell>
          <cell r="C230" t="str">
            <v>36 OJO DE AGUA DE LATILLAS</v>
          </cell>
          <cell r="D230" t="str">
            <v>ENC DE LA SALA DE COMPUTO C</v>
          </cell>
        </row>
        <row r="231">
          <cell r="A231" t="str">
            <v>00995</v>
          </cell>
          <cell r="B231" t="str">
            <v>Moreno Batista Jose Luis</v>
          </cell>
          <cell r="C231" t="str">
            <v>47 ALPATAHUA</v>
          </cell>
          <cell r="D231" t="str">
            <v>ENC DE LA SALA DE COMPUTO C</v>
          </cell>
        </row>
        <row r="232">
          <cell r="A232" t="str">
            <v>00997</v>
          </cell>
          <cell r="B232" t="str">
            <v>Robles Castro Edgar Roberto</v>
          </cell>
          <cell r="C232" t="str">
            <v>48 MESA DEL TIRADOR</v>
          </cell>
          <cell r="D232" t="str">
            <v>ENC DE LA SALA DE COMPUTO C</v>
          </cell>
        </row>
        <row r="233">
          <cell r="A233" t="str">
            <v>00998</v>
          </cell>
          <cell r="B233" t="str">
            <v>Bañuelos Trigueros Miguel</v>
          </cell>
          <cell r="C233" t="str">
            <v>31 SAN ANDRES LA QUEMADA</v>
          </cell>
          <cell r="D233" t="str">
            <v>ENC DE LA SALA DE COMPUTO C</v>
          </cell>
        </row>
        <row r="234">
          <cell r="A234" t="str">
            <v>01002</v>
          </cell>
          <cell r="B234" t="str">
            <v>Hinojosa Medina Martin</v>
          </cell>
          <cell r="C234" t="str">
            <v>60 ACADEMIA DE POLICIA</v>
          </cell>
          <cell r="D234" t="str">
            <v>RESPONSABLE DEL CENTRO C</v>
          </cell>
        </row>
        <row r="235">
          <cell r="A235" t="str">
            <v>01006</v>
          </cell>
          <cell r="B235" t="str">
            <v>Cardenas Hernandez Ruben Vladimir</v>
          </cell>
          <cell r="C235" t="str">
            <v>58 ETZATLAN</v>
          </cell>
          <cell r="D235" t="str">
            <v>AUX DEL RESP DEL CENTRO C</v>
          </cell>
        </row>
        <row r="236">
          <cell r="A236" t="str">
            <v>01008</v>
          </cell>
          <cell r="B236" t="str">
            <v>Bibian Yañez Xitlali Viridiana</v>
          </cell>
          <cell r="C236" t="str">
            <v>61 SAN JOSE DE LOS GUAJES</v>
          </cell>
          <cell r="D236" t="str">
            <v>AUX DEL RESP DEL CENTRO C</v>
          </cell>
        </row>
        <row r="237">
          <cell r="A237" t="str">
            <v>01009</v>
          </cell>
          <cell r="B237" t="str">
            <v>Lomeli Vargas Maria Del Rosario</v>
          </cell>
          <cell r="C237" t="str">
            <v>63 DIGPRES</v>
          </cell>
          <cell r="D237" t="str">
            <v>AUX DEL RESP DEL CENTRO C</v>
          </cell>
        </row>
        <row r="238">
          <cell r="A238" t="str">
            <v>01011</v>
          </cell>
          <cell r="B238" t="str">
            <v>Lopez Castro Jose</v>
          </cell>
          <cell r="C238" t="str">
            <v>62 SAN CRISTOBAL DE LA BARRANCA</v>
          </cell>
          <cell r="D238" t="str">
            <v>RESPONSABLE DEL CENTRO C</v>
          </cell>
        </row>
        <row r="239">
          <cell r="A239" t="str">
            <v>01012</v>
          </cell>
          <cell r="B239" t="str">
            <v>Magallanes Castro Laura</v>
          </cell>
          <cell r="C239" t="str">
            <v>62 SAN CRISTOBAL DE LA BARRANCA</v>
          </cell>
          <cell r="D239" t="str">
            <v>AUX DEL RESP DEL CENTRO C</v>
          </cell>
        </row>
        <row r="240">
          <cell r="A240" t="str">
            <v>01020</v>
          </cell>
          <cell r="B240" t="str">
            <v>Baez Lamas Susana</v>
          </cell>
          <cell r="C240" t="str">
            <v>59 CODE</v>
          </cell>
          <cell r="D240" t="str">
            <v>ENCARGADO DEL CENTRO C</v>
          </cell>
        </row>
        <row r="241">
          <cell r="A241" t="str">
            <v>01054</v>
          </cell>
          <cell r="B241" t="str">
            <v>Gonzalez Perez Jose Luis</v>
          </cell>
          <cell r="C241" t="str">
            <v>10 TECHALUTA</v>
          </cell>
          <cell r="D241" t="str">
            <v>AUX DEL RESP DEL CENTRO C</v>
          </cell>
        </row>
        <row r="242">
          <cell r="A242" t="str">
            <v>01056</v>
          </cell>
          <cell r="B242" t="str">
            <v>Flores Mendoza Raul</v>
          </cell>
          <cell r="C242" t="str">
            <v>16 LA LAJA</v>
          </cell>
          <cell r="D242" t="str">
            <v>RESPONSABLE DEL CENTRO C</v>
          </cell>
        </row>
        <row r="243">
          <cell r="A243" t="str">
            <v>01063</v>
          </cell>
          <cell r="B243" t="str">
            <v>Reynoso Virgen Ana Isabel</v>
          </cell>
          <cell r="C243" t="str">
            <v>12 BOCA DE TOMATLAN</v>
          </cell>
          <cell r="D243" t="str">
            <v>OFICIAL DE SERVICIOS C</v>
          </cell>
        </row>
        <row r="244">
          <cell r="A244" t="str">
            <v>01070</v>
          </cell>
          <cell r="B244" t="str">
            <v>De La Cruz Muñoz Manuel</v>
          </cell>
          <cell r="C244" t="str">
            <v>51 SAN MIGUEL HUAIXTITA</v>
          </cell>
          <cell r="D244" t="str">
            <v>RESPONSABLE DEL CENTRO C</v>
          </cell>
        </row>
        <row r="245">
          <cell r="A245" t="str">
            <v>01076</v>
          </cell>
          <cell r="B245" t="str">
            <v>Dominguez Ortiz Angelica</v>
          </cell>
          <cell r="C245" t="str">
            <v>18 BETULIA</v>
          </cell>
          <cell r="D245" t="str">
            <v>AUX DEL RESP DEL CENTRO C</v>
          </cell>
        </row>
        <row r="246">
          <cell r="A246" t="str">
            <v>01078</v>
          </cell>
          <cell r="B246" t="str">
            <v>Garcia Alvarez Martha Silvia</v>
          </cell>
          <cell r="C246" t="str">
            <v>53 SAN JOSE DE LAS FLORES</v>
          </cell>
          <cell r="D246" t="str">
            <v>AUX DEL RESP DEL CENTRO C</v>
          </cell>
        </row>
        <row r="247">
          <cell r="A247" t="str">
            <v>01086</v>
          </cell>
          <cell r="B247" t="str">
            <v>Diaz Mata Mayra Elizabeth</v>
          </cell>
          <cell r="C247" t="str">
            <v>24 SAN LUIS SOYATLAN</v>
          </cell>
          <cell r="D247" t="str">
            <v>ENC DE LA SALA DE COMPUTO C</v>
          </cell>
        </row>
        <row r="248">
          <cell r="A248" t="str">
            <v>01087</v>
          </cell>
          <cell r="B248" t="str">
            <v>Aguila Lopez Maria Candelaria</v>
          </cell>
          <cell r="C248" t="str">
            <v>54 EL CHIPINQUE DE ARRIBA</v>
          </cell>
          <cell r="D248" t="str">
            <v>AUX DEL RESP DEL CENTRO C</v>
          </cell>
        </row>
        <row r="249">
          <cell r="A249" t="str">
            <v>01088</v>
          </cell>
          <cell r="B249" t="str">
            <v>Perez Zermeño Jose Jairo</v>
          </cell>
          <cell r="C249" t="str">
            <v>16 LA LAJA</v>
          </cell>
          <cell r="D249" t="str">
            <v>ENC DE LA SALA DE COMPUTO C</v>
          </cell>
        </row>
        <row r="250">
          <cell r="A250" t="str">
            <v>01099</v>
          </cell>
          <cell r="B250" t="str">
            <v>Plascencia Muñoz Patricia</v>
          </cell>
          <cell r="C250" t="str">
            <v>42 BETANIA</v>
          </cell>
          <cell r="D250" t="str">
            <v>AUX DEL RESP DEL CENTRO C</v>
          </cell>
        </row>
        <row r="251">
          <cell r="A251" t="str">
            <v>01103</v>
          </cell>
          <cell r="B251" t="str">
            <v>Lopez Gonzalez Roberto</v>
          </cell>
          <cell r="C251" t="str">
            <v>20 TUXPAN DE BOLAÑOS</v>
          </cell>
          <cell r="D251" t="str">
            <v>OFICIAL DE SERVICIOS C</v>
          </cell>
        </row>
        <row r="252">
          <cell r="A252" t="str">
            <v>01106</v>
          </cell>
          <cell r="B252" t="str">
            <v>Ramos Martinez Jose Rafael</v>
          </cell>
          <cell r="C252" t="str">
            <v>09 SAN SEBASTIAN DEL OESTE</v>
          </cell>
          <cell r="D252" t="str">
            <v>ENC DE LA SALA DE COMPUTO C</v>
          </cell>
        </row>
        <row r="253">
          <cell r="A253" t="str">
            <v>01110</v>
          </cell>
          <cell r="B253" t="str">
            <v>Bracamontes Madero Luis Ivan</v>
          </cell>
          <cell r="C253" t="str">
            <v>33 TEQUESQUITE</v>
          </cell>
          <cell r="D253" t="str">
            <v>AUX DEL RESP DEL CENTRO C</v>
          </cell>
        </row>
        <row r="254">
          <cell r="A254" t="str">
            <v>01114</v>
          </cell>
          <cell r="B254" t="str">
            <v>Valencia Cruz Blanca Esmeralda</v>
          </cell>
          <cell r="C254" t="str">
            <v>64 SAN RAFAEL DE LOS MORENOS</v>
          </cell>
          <cell r="D254" t="str">
            <v>AUX DEL RESP DEL CENTRO B</v>
          </cell>
        </row>
        <row r="255">
          <cell r="A255" t="str">
            <v>01121</v>
          </cell>
          <cell r="B255" t="str">
            <v>Wario Padilla Maria De Lourdes</v>
          </cell>
          <cell r="C255" t="str">
            <v>25 PASO DEL CUARENTA</v>
          </cell>
          <cell r="D255" t="str">
            <v>RESPONSABLE DEL CENTRO C</v>
          </cell>
        </row>
        <row r="256">
          <cell r="A256" t="str">
            <v>01136</v>
          </cell>
          <cell r="B256" t="str">
            <v>Gonzalez Lopez Galindo Benitez</v>
          </cell>
          <cell r="C256" t="str">
            <v>39 SAN ANDRES COHAMIATA</v>
          </cell>
          <cell r="D256" t="str">
            <v>AUX DEL RESP DEL CENTRO C</v>
          </cell>
        </row>
        <row r="257">
          <cell r="A257" t="str">
            <v>01158</v>
          </cell>
          <cell r="B257" t="str">
            <v>Garcia Sanchez Karol</v>
          </cell>
          <cell r="C257" t="str">
            <v>55 SAN ISIDRO MATANCILLAS</v>
          </cell>
          <cell r="D257" t="str">
            <v>AUX DEL RESP DEL CENTRO C</v>
          </cell>
        </row>
        <row r="258">
          <cell r="A258" t="str">
            <v>01159</v>
          </cell>
          <cell r="B258" t="str">
            <v>Cardenas Bobadilla Griselda</v>
          </cell>
          <cell r="C258" t="str">
            <v>14 SAN JUAN DE LOS POTREROS</v>
          </cell>
          <cell r="D258" t="str">
            <v>AUX DEL RESP DEL CENTRO C</v>
          </cell>
        </row>
        <row r="259">
          <cell r="A259" t="str">
            <v>01160</v>
          </cell>
          <cell r="B259" t="str">
            <v>Cervantes Joya Leonardo Daniel</v>
          </cell>
          <cell r="C259" t="str">
            <v>65 ZAPOTAN</v>
          </cell>
          <cell r="D259" t="str">
            <v>AUX DEL RESP DEL CENTRO C</v>
          </cell>
        </row>
        <row r="260">
          <cell r="A260" t="str">
            <v>01164</v>
          </cell>
          <cell r="B260" t="str">
            <v>Garcia Baez Leticia</v>
          </cell>
          <cell r="C260" t="str">
            <v>36 OJO DE AGUA DE LATILLAS</v>
          </cell>
          <cell r="D260" t="str">
            <v>OFICIAL DE SERVICIOS C</v>
          </cell>
        </row>
        <row r="261">
          <cell r="A261" t="str">
            <v>01168</v>
          </cell>
          <cell r="B261" t="str">
            <v>Cervantes Real Pascual</v>
          </cell>
          <cell r="C261" t="str">
            <v>69 ATOTONILQUILLO</v>
          </cell>
          <cell r="D261" t="str">
            <v>OFICIAL DE SERVICIOS C</v>
          </cell>
        </row>
        <row r="262">
          <cell r="A262" t="str">
            <v>01171</v>
          </cell>
          <cell r="B262" t="str">
            <v>Gonzalez Pelayo Lila Odalis</v>
          </cell>
          <cell r="C262" t="str">
            <v>69 ATOTONILQUILLO</v>
          </cell>
          <cell r="D262" t="str">
            <v>ENC DE LA SALA DE COMPUTO C</v>
          </cell>
        </row>
        <row r="263">
          <cell r="A263" t="str">
            <v>01174</v>
          </cell>
          <cell r="B263" t="str">
            <v>Sanchez Silverio Salvador</v>
          </cell>
          <cell r="C263" t="str">
            <v>68 SAN SEBASTIAN TEPONAHUATLAN</v>
          </cell>
          <cell r="D263" t="str">
            <v>RESPONSABLE DEL CENTRO C</v>
          </cell>
        </row>
        <row r="264">
          <cell r="A264" t="str">
            <v>01175</v>
          </cell>
          <cell r="B264" t="str">
            <v>Rivera Pallares Abel</v>
          </cell>
          <cell r="C264" t="str">
            <v>68 SAN SEBASTIAN TEPONAHUATLAN</v>
          </cell>
          <cell r="D264" t="str">
            <v>ENC DE LA SALA DE COMPUTO C</v>
          </cell>
        </row>
        <row r="265">
          <cell r="A265" t="str">
            <v>01178</v>
          </cell>
          <cell r="B265" t="str">
            <v>Torres Villegas Arturo</v>
          </cell>
          <cell r="C265" t="str">
            <v>68 SAN SEBASTIAN TEPONAHUATLAN</v>
          </cell>
          <cell r="D265" t="str">
            <v>AUX DEL RESP DEL CENTRO C</v>
          </cell>
        </row>
        <row r="266">
          <cell r="A266" t="str">
            <v>01179</v>
          </cell>
          <cell r="B266" t="str">
            <v>Barragan Gonzalez Carlos Eduardo</v>
          </cell>
          <cell r="C266" t="str">
            <v>30 PUNTA PERULA</v>
          </cell>
          <cell r="D266" t="str">
            <v>OFICIAL DE SERVICIOS C</v>
          </cell>
        </row>
        <row r="267">
          <cell r="A267" t="str">
            <v>01183</v>
          </cell>
          <cell r="B267" t="str">
            <v>Valdez Lepe Pedro</v>
          </cell>
          <cell r="C267" t="str">
            <v>09 SAN SEBASTIAN DEL OESTE</v>
          </cell>
          <cell r="D267" t="str">
            <v>OFICIAL DE SERVICIOS C</v>
          </cell>
        </row>
        <row r="268">
          <cell r="A268" t="str">
            <v>01186</v>
          </cell>
          <cell r="B268" t="str">
            <v>Tinajero Madrigal Ivan Ulises</v>
          </cell>
          <cell r="C268" t="str">
            <v>29 LA LOMA</v>
          </cell>
          <cell r="D268" t="str">
            <v>ENCARGADO DEL CENTRO</v>
          </cell>
        </row>
        <row r="269">
          <cell r="A269" t="str">
            <v>01191</v>
          </cell>
          <cell r="B269" t="str">
            <v>Gonzalez Gutierrez Marisol</v>
          </cell>
          <cell r="C269" t="str">
            <v>70 SAN PEDRO ITZICAN</v>
          </cell>
          <cell r="D269" t="str">
            <v>ENC DE LA SALA DE COMPUTO C</v>
          </cell>
        </row>
        <row r="270">
          <cell r="A270" t="str">
            <v>01192</v>
          </cell>
          <cell r="B270" t="str">
            <v>Suarez Gomez Yanci Josefina</v>
          </cell>
          <cell r="C270" t="str">
            <v>66 QUILA</v>
          </cell>
          <cell r="D270" t="str">
            <v>AUX DEL RESP DEL CENTRO C</v>
          </cell>
        </row>
        <row r="271">
          <cell r="A271" t="str">
            <v>01193</v>
          </cell>
          <cell r="B271" t="str">
            <v>Harris Laugenour Therese Catherine</v>
          </cell>
          <cell r="C271" t="str">
            <v>66 QUILA</v>
          </cell>
          <cell r="D271" t="str">
            <v>RESPONSABLE DEL CENTRO C</v>
          </cell>
        </row>
        <row r="272">
          <cell r="A272" t="str">
            <v>01200</v>
          </cell>
          <cell r="B272" t="str">
            <v>Reyes Flores Maria Del Rosario</v>
          </cell>
          <cell r="C272" t="str">
            <v>54 EL CHIPINQUE DE ARRIBA</v>
          </cell>
          <cell r="D272" t="str">
            <v>ENC DE LA SALA DE COMPUTO C</v>
          </cell>
        </row>
        <row r="273">
          <cell r="A273" t="str">
            <v>01210</v>
          </cell>
          <cell r="B273" t="str">
            <v xml:space="preserve">Murillo Gonzalez Fatima Maria Guadalupe </v>
          </cell>
          <cell r="C273" t="str">
            <v>63 DIGPRES</v>
          </cell>
          <cell r="D273" t="str">
            <v>OFICIAL DE SERVICIOS C</v>
          </cell>
        </row>
        <row r="274">
          <cell r="A274" t="str">
            <v>01211</v>
          </cell>
          <cell r="B274" t="str">
            <v>Toribio Cordero Sergio</v>
          </cell>
          <cell r="C274" t="str">
            <v>52 EL SALVADOR</v>
          </cell>
          <cell r="D274" t="str">
            <v>OFICIAL DE SERVICIOS C</v>
          </cell>
        </row>
        <row r="275">
          <cell r="A275" t="str">
            <v>01215</v>
          </cell>
          <cell r="B275" t="str">
            <v>Garcia Gomez Rosalina</v>
          </cell>
          <cell r="C275" t="str">
            <v>49 EL REFUGIO</v>
          </cell>
          <cell r="D275" t="str">
            <v>OFICIAL DE SERVICIOS C</v>
          </cell>
        </row>
        <row r="276">
          <cell r="A276" t="str">
            <v>01216</v>
          </cell>
          <cell r="B276" t="str">
            <v>Alvarez Morales Jose De Jesus</v>
          </cell>
          <cell r="C276" t="str">
            <v>50 EL CABEZON</v>
          </cell>
          <cell r="D276" t="str">
            <v>ENC DE LA SALA DE COMPUTO C</v>
          </cell>
        </row>
        <row r="277">
          <cell r="A277" t="str">
            <v>01223</v>
          </cell>
          <cell r="B277" t="str">
            <v>Calvillo Muñoz Genoveva</v>
          </cell>
          <cell r="C277" t="str">
            <v>36 OJO DE AGUA DE LATILLAS</v>
          </cell>
          <cell r="D277" t="str">
            <v>AUX DEL RESP DEL CENTRO C</v>
          </cell>
        </row>
        <row r="278">
          <cell r="A278" t="str">
            <v>01224</v>
          </cell>
          <cell r="B278" t="str">
            <v>Arizaga Flores Lucila</v>
          </cell>
          <cell r="C278" t="str">
            <v>50 EL CABEZON</v>
          </cell>
          <cell r="D278" t="str">
            <v>OFICIAL DE SERVICIOS C</v>
          </cell>
        </row>
        <row r="279">
          <cell r="A279" t="str">
            <v>01232</v>
          </cell>
          <cell r="B279" t="str">
            <v>Barojas Zamora Maria Isabel</v>
          </cell>
          <cell r="C279" t="str">
            <v>53 SAN JOSE DE LAS FLORES</v>
          </cell>
          <cell r="D279" t="str">
            <v>OFICIAL DE SERVICIOS C</v>
          </cell>
        </row>
        <row r="280">
          <cell r="A280" t="str">
            <v>01241</v>
          </cell>
          <cell r="B280" t="str">
            <v>Mora Marquez Enrique</v>
          </cell>
          <cell r="C280" t="str">
            <v>32 BELEN DEL REFUGIO</v>
          </cell>
          <cell r="D280" t="str">
            <v>OFICIAL DE SERVICIOS C</v>
          </cell>
        </row>
        <row r="281">
          <cell r="A281" t="str">
            <v>01244</v>
          </cell>
          <cell r="B281" t="str">
            <v>Arreguin Espinoza Luis Alberto</v>
          </cell>
          <cell r="C281" t="str">
            <v>58 ETZATLAN</v>
          </cell>
          <cell r="D281" t="str">
            <v>OFICIAL DE SERVICIOS C</v>
          </cell>
        </row>
        <row r="282">
          <cell r="A282" t="str">
            <v>01247</v>
          </cell>
          <cell r="B282" t="str">
            <v>Bugarin Lemos Zenon</v>
          </cell>
          <cell r="C282" t="str">
            <v>14 SAN JUAN DE LOS POTREROS</v>
          </cell>
          <cell r="D282" t="str">
            <v>OFICIAL DE SERVICIOS C</v>
          </cell>
        </row>
        <row r="283">
          <cell r="A283" t="str">
            <v>01248</v>
          </cell>
          <cell r="B283" t="str">
            <v>Ontiveros Moreno Maria Adela</v>
          </cell>
          <cell r="C283" t="str">
            <v>54 EL CHIPINQUE DE ARRIBA</v>
          </cell>
          <cell r="D283" t="str">
            <v>OFICIAL DE SERVICIOS C</v>
          </cell>
        </row>
        <row r="284">
          <cell r="A284" t="str">
            <v>01249</v>
          </cell>
          <cell r="B284" t="str">
            <v>Castillon Gallegos Maria Ramona</v>
          </cell>
          <cell r="C284" t="str">
            <v>57 VILLA DEL MAR</v>
          </cell>
          <cell r="D284" t="str">
            <v>ENC DE LA SALA DE COMPUTO C</v>
          </cell>
        </row>
        <row r="285">
          <cell r="A285" t="str">
            <v>01250</v>
          </cell>
          <cell r="B285" t="str">
            <v>Bravo Espinoza Victor Ivan</v>
          </cell>
          <cell r="C285" t="str">
            <v>58 ETZATLAN</v>
          </cell>
          <cell r="D285" t="str">
            <v>ENC DE LA SALA DE COMPUTO C</v>
          </cell>
        </row>
        <row r="286">
          <cell r="A286" t="str">
            <v>01251</v>
          </cell>
          <cell r="B286" t="str">
            <v>Rosales Najar Placido</v>
          </cell>
          <cell r="C286" t="str">
            <v>62 SAN CRISTOBAL DE LA BARRANCA</v>
          </cell>
          <cell r="D286" t="str">
            <v>OFICIAL DE SERVICIOS C</v>
          </cell>
        </row>
        <row r="287">
          <cell r="A287" t="str">
            <v>01252</v>
          </cell>
          <cell r="B287" t="str">
            <v>Martinez Hernandez Mariela</v>
          </cell>
          <cell r="C287" t="str">
            <v>55 SAN ISIDRO MATANCILLAS</v>
          </cell>
          <cell r="D287" t="str">
            <v>OFICIAL DE SERVICIOS C</v>
          </cell>
        </row>
        <row r="288">
          <cell r="A288" t="str">
            <v>01265</v>
          </cell>
          <cell r="B288" t="str">
            <v>Davalos Fernandez Bertha</v>
          </cell>
          <cell r="C288" t="str">
            <v>60 ACADEMIA DE POLICIA</v>
          </cell>
          <cell r="D288" t="str">
            <v>OFICIAL DE SERVICIOS C</v>
          </cell>
        </row>
        <row r="289">
          <cell r="A289" t="str">
            <v>01266</v>
          </cell>
          <cell r="B289" t="str">
            <v>Zepeda Tapia Ramiro</v>
          </cell>
          <cell r="C289" t="str">
            <v>22 EL SALITRE</v>
          </cell>
          <cell r="D289" t="str">
            <v>OFICIAL DE SERVICIOS C</v>
          </cell>
        </row>
        <row r="290">
          <cell r="A290" t="str">
            <v>01274</v>
          </cell>
          <cell r="B290" t="str">
            <v>Manjarrez Lopez Juan Ramon</v>
          </cell>
          <cell r="C290" t="str">
            <v>51 SAN MIGUEL HUAIXTITA</v>
          </cell>
          <cell r="D290" t="str">
            <v>OFICIAL DE SERVICIOS C</v>
          </cell>
        </row>
        <row r="291">
          <cell r="A291" t="str">
            <v>01275</v>
          </cell>
          <cell r="B291" t="str">
            <v>Villaseñor Ulloa Miguel Angel</v>
          </cell>
          <cell r="C291" t="str">
            <v>53 SAN JOSE DE LAS FLORES</v>
          </cell>
          <cell r="D291" t="str">
            <v>ENC DE LA SALA DE COMPUTO C</v>
          </cell>
        </row>
        <row r="292">
          <cell r="A292" t="str">
            <v>01277</v>
          </cell>
          <cell r="B292" t="str">
            <v>Aguirre Ulloa Gabriela</v>
          </cell>
          <cell r="C292" t="str">
            <v>59 CODE</v>
          </cell>
          <cell r="D292" t="str">
            <v>OFICIAL DE SERVICIOS C</v>
          </cell>
        </row>
        <row r="293">
          <cell r="A293" t="str">
            <v>01284</v>
          </cell>
          <cell r="B293" t="str">
            <v>Sanchez Alvizo Jose De Jesus</v>
          </cell>
          <cell r="C293" t="str">
            <v>28 JOSEFINO DE ALLENDE</v>
          </cell>
          <cell r="D293" t="str">
            <v>AUX DEL RESP DEL CENTRO C</v>
          </cell>
        </row>
        <row r="294">
          <cell r="A294" t="str">
            <v>01305</v>
          </cell>
          <cell r="B294" t="str">
            <v>Juarez Gutierrez Noe Filomeno</v>
          </cell>
          <cell r="C294" t="str">
            <v>16 LA LAJA</v>
          </cell>
          <cell r="D294" t="str">
            <v>OFICIAL DE SERVICIOS C</v>
          </cell>
        </row>
        <row r="295">
          <cell r="A295" t="str">
            <v>01334</v>
          </cell>
          <cell r="B295" t="str">
            <v>Torres Torres Juan Paulo</v>
          </cell>
          <cell r="C295" t="str">
            <v>30 PUNTA PERULA</v>
          </cell>
          <cell r="D295" t="str">
            <v>RESPONSABLE DEL CENTRO C</v>
          </cell>
        </row>
        <row r="296">
          <cell r="A296" t="str">
            <v>01335</v>
          </cell>
          <cell r="B296" t="str">
            <v>Robles Nava Hector Alonso</v>
          </cell>
          <cell r="C296" t="str">
            <v>31 SAN ANDRES LA QUEMADA</v>
          </cell>
          <cell r="D296" t="str">
            <v>RESPONSABLE DEL CENTRO C</v>
          </cell>
        </row>
        <row r="297">
          <cell r="A297" t="str">
            <v>01344</v>
          </cell>
          <cell r="B297" t="str">
            <v>Velasco Urdez German</v>
          </cell>
          <cell r="C297" t="str">
            <v>42 BETANIA</v>
          </cell>
          <cell r="D297" t="str">
            <v>RESPONSABLE DEL CENTRO C</v>
          </cell>
        </row>
        <row r="298">
          <cell r="A298" t="str">
            <v>01350</v>
          </cell>
          <cell r="B298" t="str">
            <v>Chino De La Cruz Pascual</v>
          </cell>
          <cell r="C298" t="str">
            <v>20 TUXPAN DE BOLAÑOS</v>
          </cell>
          <cell r="D298" t="str">
            <v>RESPONSABLE DEL CENTRO C</v>
          </cell>
        </row>
        <row r="299">
          <cell r="A299" t="str">
            <v>01354</v>
          </cell>
          <cell r="B299" t="str">
            <v>Robles Carrillo Baltazar</v>
          </cell>
          <cell r="C299" t="str">
            <v>48 MESA DEL TIRADOR</v>
          </cell>
          <cell r="D299" t="str">
            <v>RESPONSABLE DEL CENTRO C</v>
          </cell>
        </row>
        <row r="300">
          <cell r="A300" t="str">
            <v>01355</v>
          </cell>
          <cell r="B300" t="str">
            <v>Ramos Cobian Francisco</v>
          </cell>
          <cell r="C300" t="str">
            <v>08 TUXCACUESCO</v>
          </cell>
          <cell r="D300" t="str">
            <v>RESPONSABLE DEL CENTRO C</v>
          </cell>
        </row>
        <row r="301">
          <cell r="A301" t="str">
            <v>01356</v>
          </cell>
          <cell r="B301" t="str">
            <v>Guerrero Martinez J De Jesus</v>
          </cell>
          <cell r="C301" t="str">
            <v>09 SAN SEBASTIAN DEL OESTE</v>
          </cell>
          <cell r="D301" t="str">
            <v>RESPONSABLE DEL CENTRO C</v>
          </cell>
        </row>
        <row r="302">
          <cell r="A302" t="str">
            <v>01357</v>
          </cell>
          <cell r="B302" t="str">
            <v>Martinez Vazquez Roberto</v>
          </cell>
          <cell r="C302" t="str">
            <v>11 SAN MIGUEL</v>
          </cell>
          <cell r="D302" t="str">
            <v>RESPONSABLE DEL CENTRO C</v>
          </cell>
        </row>
        <row r="303">
          <cell r="A303" t="str">
            <v>01358</v>
          </cell>
          <cell r="B303" t="str">
            <v>Morfin Rincon Octavio</v>
          </cell>
          <cell r="C303" t="str">
            <v>22 EL SALITRE</v>
          </cell>
          <cell r="D303" t="str">
            <v>RESPONSABLE DEL CENTRO C</v>
          </cell>
        </row>
        <row r="304">
          <cell r="A304" t="str">
            <v>01359</v>
          </cell>
          <cell r="B304" t="str">
            <v>Garcia Figueroa Irvin Ricardo</v>
          </cell>
          <cell r="C304" t="str">
            <v>61 SAN JOSE DE LOS GUAJES</v>
          </cell>
          <cell r="D304" t="str">
            <v>RESPONSABLE DEL CENTRO C</v>
          </cell>
        </row>
        <row r="305">
          <cell r="A305" t="str">
            <v>01360</v>
          </cell>
          <cell r="B305" t="str">
            <v>Mariscal Orozco Jorge Enrique</v>
          </cell>
          <cell r="C305" t="str">
            <v>03 GUACHINANGO</v>
          </cell>
          <cell r="D305" t="str">
            <v>RESPONSABLE DEL CENTRO C</v>
          </cell>
        </row>
        <row r="306">
          <cell r="A306" t="str">
            <v>01390</v>
          </cell>
          <cell r="B306" t="str">
            <v>Larios Mariscal Juan Luis</v>
          </cell>
          <cell r="C306" t="str">
            <v>62 SAN CRISTOBAL DE LA BARRANCA</v>
          </cell>
          <cell r="D306" t="str">
            <v>ENC DE LA SALA DE COMPUTO C</v>
          </cell>
        </row>
        <row r="307">
          <cell r="A307" t="str">
            <v>01394</v>
          </cell>
          <cell r="B307" t="str">
            <v>Castro Sandoval Jesus Alberto</v>
          </cell>
          <cell r="C307" t="str">
            <v>70 SAN PEDRO ITZICAN</v>
          </cell>
          <cell r="D307" t="str">
            <v>OFICIAL DE SERVICIOS C</v>
          </cell>
        </row>
        <row r="308">
          <cell r="A308" t="str">
            <v>01395</v>
          </cell>
          <cell r="B308" t="str">
            <v>Gomez Espindola Francisco Indalecio</v>
          </cell>
          <cell r="C308" t="str">
            <v>57 VILLA DEL MAR</v>
          </cell>
          <cell r="D308" t="str">
            <v>AUX DEL RESP DEL CENTRO C</v>
          </cell>
        </row>
        <row r="309">
          <cell r="A309" t="str">
            <v>01399</v>
          </cell>
          <cell r="B309" t="str">
            <v>Torres Gonzalez Gilberto</v>
          </cell>
          <cell r="C309" t="str">
            <v>45 CUISILLOS</v>
          </cell>
          <cell r="D309" t="str">
            <v>RESPONSABLE DEL CENTRO C</v>
          </cell>
        </row>
        <row r="310">
          <cell r="A310" t="str">
            <v>01408</v>
          </cell>
          <cell r="B310" t="str">
            <v>Godina Murillo Maribel</v>
          </cell>
          <cell r="C310" t="str">
            <v>48 MESA DEL TIRADOR</v>
          </cell>
          <cell r="D310" t="str">
            <v>OFICIAL DE SERVICIOS C</v>
          </cell>
        </row>
        <row r="311">
          <cell r="A311" t="str">
            <v>01409</v>
          </cell>
          <cell r="B311" t="str">
            <v>Najar Rodriguez Gerardo</v>
          </cell>
          <cell r="C311" t="str">
            <v>65 ZAPOTAN</v>
          </cell>
          <cell r="D311" t="str">
            <v>OFICIAL DE SERVICIOS C</v>
          </cell>
        </row>
        <row r="312">
          <cell r="A312" t="str">
            <v>01418</v>
          </cell>
          <cell r="B312" t="str">
            <v>Ortega Tiscareño Cesar</v>
          </cell>
          <cell r="C312" t="str">
            <v>15 TENZOMPA</v>
          </cell>
          <cell r="D312" t="str">
            <v>OFICIAL DE SERVICIOS C</v>
          </cell>
        </row>
        <row r="313">
          <cell r="A313" t="str">
            <v>01419</v>
          </cell>
          <cell r="B313" t="str">
            <v>Romero Herrera Miguel Angel</v>
          </cell>
          <cell r="C313" t="str">
            <v>57 VILLA DEL MAR</v>
          </cell>
          <cell r="D313" t="str">
            <v>OFICIAL DE SERVICIOS C</v>
          </cell>
        </row>
        <row r="314">
          <cell r="A314" t="str">
            <v>01420</v>
          </cell>
          <cell r="B314" t="str">
            <v>Hernandez Ruelas Jose Luis</v>
          </cell>
          <cell r="C314" t="str">
            <v>61 SAN JOSE DE LOS GUAJES</v>
          </cell>
          <cell r="D314" t="str">
            <v>OFICIAL DE SERVICIOS C</v>
          </cell>
        </row>
        <row r="315">
          <cell r="A315" t="str">
            <v>01424</v>
          </cell>
          <cell r="B315" t="str">
            <v>Terrazas Mariscal Guadalupe Socorro</v>
          </cell>
          <cell r="C315" t="str">
            <v>31 SAN ANDRES LA QUEMADA</v>
          </cell>
          <cell r="D315" t="str">
            <v>OFICIAL DE SERVICIOS C</v>
          </cell>
        </row>
        <row r="316">
          <cell r="A316" t="str">
            <v>01425</v>
          </cell>
          <cell r="B316" t="str">
            <v>Uribe Lozano Jose Paz</v>
          </cell>
          <cell r="C316" t="str">
            <v>35 LAS CRUCES</v>
          </cell>
          <cell r="D316" t="str">
            <v>OFICIAL DE SERVICIOS C</v>
          </cell>
        </row>
        <row r="317">
          <cell r="A317" t="str">
            <v>01427</v>
          </cell>
          <cell r="B317" t="str">
            <v>Herrera Pacheco Juan Francisco</v>
          </cell>
          <cell r="C317" t="str">
            <v>15 TENZOMPA</v>
          </cell>
          <cell r="D317" t="str">
            <v>ENC DE LA SALA DE COMPUTO C</v>
          </cell>
        </row>
        <row r="318">
          <cell r="A318" t="str">
            <v>01428</v>
          </cell>
          <cell r="B318" t="str">
            <v>Cisneros Ruiz Jose Eduardo</v>
          </cell>
          <cell r="C318" t="str">
            <v>29 LA LOMA</v>
          </cell>
          <cell r="D318" t="str">
            <v>OFICIAL DE SERVICIOS C</v>
          </cell>
        </row>
        <row r="319">
          <cell r="A319" t="str">
            <v>01430</v>
          </cell>
          <cell r="B319" t="str">
            <v>Beltran Castillo Ma Dolores</v>
          </cell>
          <cell r="C319" t="str">
            <v>08 TUXCACUESCO</v>
          </cell>
          <cell r="D319" t="str">
            <v>OFICIAL DE SERVICIOS C</v>
          </cell>
        </row>
        <row r="320">
          <cell r="A320" t="str">
            <v>01434</v>
          </cell>
          <cell r="B320" t="str">
            <v>Gomez Pelayo Miguel Angel</v>
          </cell>
          <cell r="C320" t="str">
            <v>65 ZAPOTAN</v>
          </cell>
          <cell r="D320" t="str">
            <v>ENCARGADO DEL CENTRO</v>
          </cell>
        </row>
        <row r="321">
          <cell r="A321" t="str">
            <v>01435</v>
          </cell>
          <cell r="B321" t="str">
            <v>Delgadillo Garcia Omar Enrique</v>
          </cell>
          <cell r="C321" t="str">
            <v>33 TEQUESQUITE</v>
          </cell>
          <cell r="D321" t="str">
            <v>ENCARGADO DEL CENTRO</v>
          </cell>
        </row>
        <row r="322">
          <cell r="A322" t="str">
            <v>01436</v>
          </cell>
          <cell r="B322" t="str">
            <v>Sanchez Mares Alma Graciela</v>
          </cell>
          <cell r="C322" t="str">
            <v>06 ATENGO</v>
          </cell>
          <cell r="D322" t="str">
            <v>AUX DEL RESP DEL CENTRO C</v>
          </cell>
        </row>
        <row r="323">
          <cell r="A323" t="str">
            <v>01438</v>
          </cell>
          <cell r="B323" t="str">
            <v>Gomez Garcia Sergio Antonio</v>
          </cell>
          <cell r="C323" t="str">
            <v>56 SAN ANTONIO DE RIVAS</v>
          </cell>
          <cell r="D323" t="str">
            <v>OFICIAL DE SERVICIOS C</v>
          </cell>
        </row>
        <row r="324">
          <cell r="A324" t="str">
            <v>01445</v>
          </cell>
          <cell r="B324" t="str">
            <v>Fierros Abundis Jonathan Kefren</v>
          </cell>
          <cell r="C324" t="str">
            <v>69 ATOTONILQUILLO</v>
          </cell>
          <cell r="D324" t="str">
            <v>AUX DEL RESP DEL CENTRO C</v>
          </cell>
        </row>
        <row r="325">
          <cell r="A325" t="str">
            <v>01448</v>
          </cell>
          <cell r="B325" t="str">
            <v>Rodriguez Parada Ricardo Jonathan</v>
          </cell>
          <cell r="C325" t="str">
            <v>27 AYOTLAN</v>
          </cell>
          <cell r="D325" t="str">
            <v>OFICIAL DE SERVICIOS C</v>
          </cell>
        </row>
        <row r="326">
          <cell r="A326" t="str">
            <v>01449</v>
          </cell>
          <cell r="B326" t="str">
            <v>Salomon Garcia Natividad</v>
          </cell>
          <cell r="C326" t="str">
            <v>06 ATENGO</v>
          </cell>
          <cell r="D326" t="str">
            <v>OFICIAL DE SERVICIOS C</v>
          </cell>
        </row>
        <row r="327">
          <cell r="A327" t="str">
            <v>01451</v>
          </cell>
          <cell r="B327" t="str">
            <v>Ortega Melendez Maria De Lourdes</v>
          </cell>
          <cell r="C327" t="str">
            <v>56 SAN ANTONIO DE RIVAS</v>
          </cell>
          <cell r="D327" t="str">
            <v>AUX DEL RESP DEL CENTRO C</v>
          </cell>
        </row>
        <row r="328">
          <cell r="A328" t="str">
            <v>01454</v>
          </cell>
          <cell r="B328" t="str">
            <v>Zamora Gomez Yolanda</v>
          </cell>
          <cell r="C328" t="str">
            <v>70 SAN PEDRO ITZICAN</v>
          </cell>
          <cell r="D328" t="str">
            <v>ENCARGADA DEL CENTRO C</v>
          </cell>
        </row>
        <row r="329">
          <cell r="A329" t="str">
            <v>01460</v>
          </cell>
          <cell r="B329" t="str">
            <v>Flores Perez Jose Antonio</v>
          </cell>
          <cell r="C329" t="str">
            <v>40 SANTA MARIA DE LOS ANGELES</v>
          </cell>
          <cell r="D329" t="str">
            <v>ENCARGAD0 DEL CENTRO C</v>
          </cell>
        </row>
        <row r="330">
          <cell r="A330" t="str">
            <v>01467</v>
          </cell>
          <cell r="B330" t="str">
            <v>Cruz Rodriguez Tania Jazmin</v>
          </cell>
          <cell r="C330" t="str">
            <v>70 SAN PEDRO ITZICAN</v>
          </cell>
          <cell r="D330" t="str">
            <v>AUX DEL RESP DEL CENTRO C</v>
          </cell>
        </row>
        <row r="331">
          <cell r="A331" t="str">
            <v>01468</v>
          </cell>
          <cell r="B331" t="str">
            <v>Jimenez Guijarro Luis</v>
          </cell>
          <cell r="C331" t="str">
            <v>66 QUILA</v>
          </cell>
          <cell r="D331" t="str">
            <v>OFICIAL DE SERVICIOS C</v>
          </cell>
        </row>
        <row r="332">
          <cell r="A332" t="str">
            <v>01472</v>
          </cell>
          <cell r="B332" t="str">
            <v>Ramos Ruelas Sergio</v>
          </cell>
          <cell r="C332" t="str">
            <v>50 EL CABEZON</v>
          </cell>
          <cell r="D332" t="str">
            <v>RESPONSABLE DEL CENTRO C</v>
          </cell>
        </row>
        <row r="333">
          <cell r="A333" t="str">
            <v>01473</v>
          </cell>
          <cell r="B333" t="str">
            <v>Montoya Contreras Rodolfo</v>
          </cell>
          <cell r="C333" t="str">
            <v>55 SAN ISIDRO MATANCILLAS</v>
          </cell>
          <cell r="D333" t="str">
            <v>RESPONSABLE DEL CENTRO C</v>
          </cell>
        </row>
        <row r="334">
          <cell r="A334" t="str">
            <v>01475</v>
          </cell>
          <cell r="B334" t="str">
            <v>Vazquez Juarez Antonio</v>
          </cell>
          <cell r="C334" t="str">
            <v>20 TUXPAN DE BOLAÑOS</v>
          </cell>
          <cell r="D334" t="str">
            <v>AUX DEL RESP DEL CENTRO C</v>
          </cell>
        </row>
        <row r="335">
          <cell r="A335" t="str">
            <v>01479</v>
          </cell>
          <cell r="B335" t="str">
            <v>Rizo Soto Victor Alfonso</v>
          </cell>
          <cell r="C335" t="str">
            <v>28 JOSEFINO DE ALLENDE</v>
          </cell>
          <cell r="D335" t="str">
            <v>RESPONSABLE DEL CENTRO C</v>
          </cell>
        </row>
        <row r="336">
          <cell r="A336" t="str">
            <v>01481</v>
          </cell>
          <cell r="B336" t="str">
            <v>Cardenas Grattarola Jose Alejandro</v>
          </cell>
          <cell r="C336" t="str">
            <v>08 TUXCACUESCO</v>
          </cell>
          <cell r="D336" t="str">
            <v>ENC DE LA SALA DE COMPUTO C</v>
          </cell>
        </row>
        <row r="337">
          <cell r="A337" t="str">
            <v>01482</v>
          </cell>
          <cell r="B337" t="str">
            <v>Sanchez De La Cruz Jacinto</v>
          </cell>
          <cell r="C337" t="str">
            <v>68 SAN SEBASTIAN TEPONAHUATLAN</v>
          </cell>
          <cell r="D337" t="str">
            <v>OFICIAL DE SERVICIOS C</v>
          </cell>
        </row>
        <row r="338">
          <cell r="A338" t="str">
            <v>01489</v>
          </cell>
          <cell r="B338" t="str">
            <v>Hernandez De La Cruz Alberto</v>
          </cell>
          <cell r="C338" t="str">
            <v>57 VILLA DEL MAR</v>
          </cell>
          <cell r="D338" t="str">
            <v>ENCARGADO DEL CENTRO</v>
          </cell>
        </row>
        <row r="339">
          <cell r="A339" t="str">
            <v>01490</v>
          </cell>
          <cell r="B339" t="str">
            <v>Vazquez Sedano Arely Belen</v>
          </cell>
          <cell r="C339" t="str">
            <v>65 ZAPOTAN</v>
          </cell>
          <cell r="D339" t="str">
            <v>ENC DE LA SALA DE COMPUTO C</v>
          </cell>
        </row>
        <row r="340">
          <cell r="A340" t="str">
            <v>01492</v>
          </cell>
          <cell r="B340" t="str">
            <v>Rodriguez Haro Vianeth</v>
          </cell>
          <cell r="C340" t="str">
            <v>12 BOCA DE TOMATLAN</v>
          </cell>
          <cell r="D340" t="str">
            <v>ENCARGADO DEL CENTRO</v>
          </cell>
        </row>
        <row r="341">
          <cell r="A341" t="str">
            <v>01496</v>
          </cell>
          <cell r="B341" t="str">
            <v>Garcia Ramirez Gloria</v>
          </cell>
          <cell r="C341" t="str">
            <v>60 ACADEMIA DE POLICIA</v>
          </cell>
          <cell r="D341" t="str">
            <v>ENC DE LA SALA DE COMPUTO C</v>
          </cell>
        </row>
        <row r="342">
          <cell r="A342" t="str">
            <v>01516</v>
          </cell>
          <cell r="B342" t="str">
            <v>Guillen Rodriguez Diana Lizette</v>
          </cell>
          <cell r="C342" t="str">
            <v>55 SAN ISIDRO MATANCILLAS</v>
          </cell>
          <cell r="D342" t="str">
            <v>ENC DE LA SALA DE COMPUTO C</v>
          </cell>
        </row>
        <row r="343">
          <cell r="A343" t="str">
            <v>01522</v>
          </cell>
          <cell r="B343" t="str">
            <v>Rodriguez Gonzalez Francisco</v>
          </cell>
          <cell r="C343" t="str">
            <v>56 SAN ANTONIO DE RIVAS</v>
          </cell>
          <cell r="D343" t="str">
            <v>ENC DE LA SALA DE COMPUTO C</v>
          </cell>
        </row>
        <row r="344">
          <cell r="A344" t="str">
            <v>01526</v>
          </cell>
          <cell r="B344" t="str">
            <v>Figueroa Diaz Daniela Guadalupe</v>
          </cell>
          <cell r="C344" t="str">
            <v>03 GUACHINANGO</v>
          </cell>
          <cell r="D344" t="str">
            <v>ENC DE LA SALA DE COMPUTO C</v>
          </cell>
        </row>
        <row r="345">
          <cell r="A345" t="str">
            <v>01533</v>
          </cell>
          <cell r="B345" t="str">
            <v>Marquez Murguia Miriam</v>
          </cell>
          <cell r="C345" t="str">
            <v>38 AZULITOS</v>
          </cell>
          <cell r="D345" t="str">
            <v>AUX DEL RESP DEL CENTRO C</v>
          </cell>
        </row>
        <row r="346">
          <cell r="A346" t="str">
            <v>01537</v>
          </cell>
          <cell r="B346" t="str">
            <v>Sevilla Olmedo Luis Alberto</v>
          </cell>
          <cell r="C346" t="str">
            <v>64 SAN RAFAEL DE LOS MORENOS</v>
          </cell>
          <cell r="D346" t="str">
            <v>ENC DE LA SALA DE COMPUTO B</v>
          </cell>
        </row>
        <row r="347">
          <cell r="A347" t="str">
            <v>01542</v>
          </cell>
          <cell r="B347" t="str">
            <v>Degollado Gonzalez Soila Angelica</v>
          </cell>
          <cell r="C347" t="str">
            <v>69 ATOTONILQUILLO</v>
          </cell>
          <cell r="D347" t="str">
            <v>ENCARGADA DEL CENTRO C</v>
          </cell>
        </row>
        <row r="348">
          <cell r="A348" t="str">
            <v>01544</v>
          </cell>
          <cell r="B348" t="str">
            <v>Chino Romero Agustin</v>
          </cell>
          <cell r="C348" t="str">
            <v>48 MESA DEL TIRADOR</v>
          </cell>
          <cell r="D348" t="str">
            <v>AUX DEL RESP DEL CENTRO C</v>
          </cell>
        </row>
        <row r="349">
          <cell r="A349" t="str">
            <v>01545</v>
          </cell>
          <cell r="B349" t="str">
            <v>Alvarez Navarro Sergio Francisco</v>
          </cell>
          <cell r="C349" t="str">
            <v>29 LA LOMA</v>
          </cell>
          <cell r="D349" t="str">
            <v>AUX DEL RESP DEL CENTRO C</v>
          </cell>
        </row>
        <row r="350">
          <cell r="A350" t="str">
            <v>01548</v>
          </cell>
          <cell r="B350" t="str">
            <v>Michel Rodriguez Guillermina</v>
          </cell>
          <cell r="C350" t="str">
            <v>11 SAN MIGUEL</v>
          </cell>
          <cell r="D350" t="str">
            <v>AUX DEL RESP DEL CENTRO C</v>
          </cell>
        </row>
        <row r="351">
          <cell r="A351" t="str">
            <v>01555</v>
          </cell>
          <cell r="B351" t="str">
            <v>Garcia Castellon Mario</v>
          </cell>
          <cell r="C351" t="str">
            <v>67 LA CUESTA</v>
          </cell>
          <cell r="D351" t="str">
            <v>ENC DE LA SALA DE COMPUTO B</v>
          </cell>
        </row>
        <row r="352">
          <cell r="A352" t="str">
            <v>01560</v>
          </cell>
          <cell r="B352" t="str">
            <v>Cardenas Cruz Ruben</v>
          </cell>
          <cell r="C352" t="str">
            <v>58 ETZATLAN</v>
          </cell>
          <cell r="D352" t="str">
            <v>RESPONSABLE DEL CENTRO C</v>
          </cell>
        </row>
        <row r="353">
          <cell r="A353" t="str">
            <v>01561</v>
          </cell>
          <cell r="B353" t="str">
            <v>Resendez Banda Candido Eduardo</v>
          </cell>
          <cell r="C353" t="str">
            <v>18 BETULIA</v>
          </cell>
          <cell r="D353" t="str">
            <v>RESPONSABLE DEL CENTRO C</v>
          </cell>
        </row>
        <row r="354">
          <cell r="A354" t="str">
            <v>01562</v>
          </cell>
          <cell r="B354" t="str">
            <v>Partida Arcega Omar Edel</v>
          </cell>
          <cell r="C354" t="str">
            <v>56 SAN ANTONIO DE RIVAS</v>
          </cell>
          <cell r="D354" t="str">
            <v>RESPONSABLE DEL CENTRO C</v>
          </cell>
        </row>
        <row r="355">
          <cell r="A355" t="str">
            <v>01585</v>
          </cell>
          <cell r="B355" t="str">
            <v>Muñoz Martinez Laura</v>
          </cell>
          <cell r="C355" t="str">
            <v>03 GUACHINANGO</v>
          </cell>
          <cell r="D355" t="str">
            <v>OFICIAL DE SERVICIOS C</v>
          </cell>
        </row>
        <row r="356">
          <cell r="A356" t="str">
            <v>01587</v>
          </cell>
          <cell r="B356" t="str">
            <v>Bazan Castro Monica Alejandra</v>
          </cell>
          <cell r="C356" t="str">
            <v>50 EL CABEZON</v>
          </cell>
          <cell r="D356" t="str">
            <v>AUX DEL RESP DEL CENTRO C</v>
          </cell>
        </row>
        <row r="357">
          <cell r="A357" t="str">
            <v>01588</v>
          </cell>
          <cell r="B357" t="str">
            <v>Dominguez Mendoza Jesus Francisco</v>
          </cell>
          <cell r="C357" t="str">
            <v>67 LA CUESTA</v>
          </cell>
          <cell r="D357" t="str">
            <v>ENCARGADO DEL CENTRO</v>
          </cell>
        </row>
        <row r="358">
          <cell r="A358" t="str">
            <v>01593</v>
          </cell>
          <cell r="B358" t="str">
            <v>Reymundo Alvarez Ma. De Lourdes Ines</v>
          </cell>
          <cell r="C358" t="str">
            <v>06 ATENGO</v>
          </cell>
          <cell r="D358" t="str">
            <v>AUX DEL RESP DEL CENTRO C</v>
          </cell>
        </row>
        <row r="359">
          <cell r="A359" t="str">
            <v>01596</v>
          </cell>
          <cell r="B359" t="str">
            <v>Garcia Aguirre Ricardo</v>
          </cell>
          <cell r="C359" t="str">
            <v>49 EL REFUGIO</v>
          </cell>
          <cell r="D359" t="str">
            <v>ENC DE LA SALA DE COMPUTO C</v>
          </cell>
        </row>
        <row r="360">
          <cell r="A360" t="str">
            <v>01601</v>
          </cell>
          <cell r="B360" t="str">
            <v>Robles Garcia Filiberto</v>
          </cell>
          <cell r="C360" t="str">
            <v>40 SANTA MARIA DE LOS ANGELES</v>
          </cell>
          <cell r="D360" t="str">
            <v>ENCARGADO DEL CENTRO</v>
          </cell>
        </row>
        <row r="361">
          <cell r="A361" t="str">
            <v>01603</v>
          </cell>
          <cell r="B361" t="str">
            <v>Orozco Casillas Ernestina</v>
          </cell>
          <cell r="C361" t="str">
            <v>70 SAN PEDRO ITZICAN</v>
          </cell>
          <cell r="D361" t="str">
            <v>ENCARGADA DEL CENTRO</v>
          </cell>
        </row>
        <row r="362">
          <cell r="A362" t="str">
            <v>00003</v>
          </cell>
          <cell r="B362" t="str">
            <v>Solis Alvarado Miguel Angel</v>
          </cell>
          <cell r="C362" t="str">
            <v>PLANTEL 02 MIRAMAR</v>
          </cell>
          <cell r="D362" t="str">
            <v>JEFE DE OFICINA</v>
          </cell>
        </row>
        <row r="363">
          <cell r="A363" t="str">
            <v>00023</v>
          </cell>
          <cell r="B363" t="str">
            <v>Gamboa Huerta Reyna Oralia</v>
          </cell>
          <cell r="C363" t="str">
            <v>PLANTEL 12 ARROYO HONDO</v>
          </cell>
          <cell r="D363" t="str">
            <v>RESP DE LABORATORIO TECNICO</v>
          </cell>
        </row>
        <row r="364">
          <cell r="A364" t="str">
            <v>00028</v>
          </cell>
          <cell r="B364" t="str">
            <v>Lopez Romo Maria Eugenia</v>
          </cell>
          <cell r="C364" t="str">
            <v>PLANTEL 01 BASILIO VADILLO</v>
          </cell>
          <cell r="D364" t="str">
            <v>JEFE DE OFICINA</v>
          </cell>
        </row>
        <row r="365">
          <cell r="A365" t="str">
            <v>00039</v>
          </cell>
          <cell r="B365" t="str">
            <v>Ramirez Bautista Maria Petra</v>
          </cell>
          <cell r="C365" t="str">
            <v>PLANTEL 01 BASILIO VADILLO</v>
          </cell>
          <cell r="D365" t="str">
            <v>AUXILIAR DE INTENDENCIA</v>
          </cell>
        </row>
        <row r="366">
          <cell r="A366" t="str">
            <v>00045</v>
          </cell>
          <cell r="B366" t="str">
            <v>Pamplona Chew Hector Ricardo</v>
          </cell>
          <cell r="C366" t="str">
            <v>PLANTEL 11 GUADALAJARA</v>
          </cell>
          <cell r="D366" t="str">
            <v>INGENIERO EN SISTEMAS</v>
          </cell>
        </row>
        <row r="367">
          <cell r="A367" t="str">
            <v>00052</v>
          </cell>
          <cell r="B367" t="str">
            <v>Lozano Sanchez Adriana</v>
          </cell>
          <cell r="C367" t="str">
            <v>PLANTEL 17 SAN ANTONIO DE LOS VAZQUEZ</v>
          </cell>
          <cell r="D367" t="str">
            <v>RESP DE LABORATORIO TECNICO</v>
          </cell>
        </row>
        <row r="368">
          <cell r="A368" t="str">
            <v>00058</v>
          </cell>
          <cell r="B368" t="str">
            <v>Torres Becerra Alfonso</v>
          </cell>
          <cell r="C368" t="str">
            <v>PLANTEL 02 MIRAMAR</v>
          </cell>
          <cell r="D368" t="str">
            <v>ENCARGADO DE ORDEN</v>
          </cell>
        </row>
        <row r="369">
          <cell r="A369" t="str">
            <v>00059</v>
          </cell>
          <cell r="B369" t="str">
            <v>Sandoval Rodriguez Maria Carmen</v>
          </cell>
          <cell r="C369" t="str">
            <v>PLANTEL 17 SAN ANTONIO DE LOS VAZQUEZ</v>
          </cell>
          <cell r="D369" t="str">
            <v>AUXILIAR DE INTENDENCIA</v>
          </cell>
        </row>
        <row r="370">
          <cell r="A370" t="str">
            <v>00062</v>
          </cell>
          <cell r="B370" t="str">
            <v>Fermin Alvarez Salvador</v>
          </cell>
          <cell r="C370" t="str">
            <v>PLANTEL 03 GOMEZ FARIAS</v>
          </cell>
          <cell r="D370" t="str">
            <v>VIGILANTE</v>
          </cell>
        </row>
        <row r="371">
          <cell r="A371" t="str">
            <v>00066</v>
          </cell>
          <cell r="B371" t="str">
            <v>Nicio Vazquez Martha Patricia</v>
          </cell>
          <cell r="C371" t="str">
            <v>PLANTEL 18 ATEMAJAC DE BRIZUELA</v>
          </cell>
          <cell r="D371" t="str">
            <v>RESP DE LABORATORIO TECNICO</v>
          </cell>
        </row>
        <row r="372">
          <cell r="A372" t="str">
            <v>00071</v>
          </cell>
          <cell r="B372" t="str">
            <v>Ascencio Rojas Ramon</v>
          </cell>
          <cell r="C372" t="str">
            <v>PLANTEL 03 GOMEZ FARIAS</v>
          </cell>
          <cell r="D372" t="str">
            <v>VIGILANTE</v>
          </cell>
        </row>
        <row r="373">
          <cell r="A373" t="str">
            <v>00074</v>
          </cell>
          <cell r="B373" t="str">
            <v>Cano Cano Gricelda</v>
          </cell>
          <cell r="C373" t="str">
            <v>PLANTEL 03 GOMEZ FARIAS</v>
          </cell>
          <cell r="D373" t="str">
            <v>TECNICO</v>
          </cell>
        </row>
        <row r="374">
          <cell r="A374" t="str">
            <v>00077</v>
          </cell>
          <cell r="B374" t="str">
            <v>Valdez Moran Humberto</v>
          </cell>
          <cell r="C374" t="str">
            <v>PLANTEL 04 TEUCHITLAN</v>
          </cell>
          <cell r="D374" t="str">
            <v>VIGILANTE</v>
          </cell>
        </row>
        <row r="375">
          <cell r="A375" t="str">
            <v>00086</v>
          </cell>
          <cell r="B375" t="str">
            <v>Sanchez Pinto Miriam Karina</v>
          </cell>
          <cell r="C375" t="str">
            <v>PLANTEL 05 NUEVA SANTA MARIA</v>
          </cell>
          <cell r="D375" t="str">
            <v>JEFE DE OFICINA</v>
          </cell>
        </row>
        <row r="376">
          <cell r="A376" t="str">
            <v>00089</v>
          </cell>
          <cell r="B376" t="str">
            <v>Rodriguez Ortega Jose De Jesus</v>
          </cell>
          <cell r="C376" t="str">
            <v>PLANTEL 04 TEUCHITLAN</v>
          </cell>
          <cell r="D376" t="str">
            <v>VIGILANTE</v>
          </cell>
        </row>
        <row r="377">
          <cell r="A377" t="str">
            <v>00097</v>
          </cell>
          <cell r="B377" t="str">
            <v>Macias Morales Hector Manuel</v>
          </cell>
          <cell r="C377" t="str">
            <v>PLANTEL 16 MESA DE LOS OCOTES</v>
          </cell>
          <cell r="D377" t="str">
            <v>VIGILANTE</v>
          </cell>
        </row>
        <row r="378">
          <cell r="A378" t="str">
            <v>00103</v>
          </cell>
          <cell r="B378" t="str">
            <v>Fermin Seda Rosa Maria</v>
          </cell>
          <cell r="C378" t="str">
            <v>PLANTEL 03 GOMEZ FARIAS</v>
          </cell>
          <cell r="D378" t="str">
            <v>ENCARGADO DE ORDEN</v>
          </cell>
        </row>
        <row r="379">
          <cell r="A379" t="str">
            <v>00105</v>
          </cell>
          <cell r="B379" t="str">
            <v>Mata Avila Jesus Antonio</v>
          </cell>
          <cell r="C379" t="str">
            <v>PLANTEL 01 BASILIO VADILLO</v>
          </cell>
          <cell r="D379" t="str">
            <v>RESP DE LABORATORIO TECNICO</v>
          </cell>
        </row>
        <row r="380">
          <cell r="A380" t="str">
            <v>00108</v>
          </cell>
          <cell r="B380" t="str">
            <v>Rubio Villaseñor Maria Eugenia</v>
          </cell>
          <cell r="C380" t="str">
            <v>PLANTEL 04 TEUCHITLAN</v>
          </cell>
          <cell r="D380" t="str">
            <v>TECNICO</v>
          </cell>
        </row>
        <row r="381">
          <cell r="A381" t="str">
            <v>00110</v>
          </cell>
          <cell r="B381" t="str">
            <v>Campos Ortiz Guillermo</v>
          </cell>
          <cell r="C381" t="str">
            <v>PLANTEL 06 PIHUAMO</v>
          </cell>
          <cell r="D381" t="str">
            <v>INGENIERO EN SISTEMAS</v>
          </cell>
        </row>
        <row r="382">
          <cell r="A382" t="str">
            <v>00113</v>
          </cell>
          <cell r="B382" t="str">
            <v>Rivera Gonzalez Hugo</v>
          </cell>
          <cell r="C382" t="str">
            <v>PLANTEL 04 TEUCHITLAN</v>
          </cell>
          <cell r="D382" t="str">
            <v>SUBDIR DE PLANTEL B</v>
          </cell>
        </row>
        <row r="383">
          <cell r="A383" t="str">
            <v>00125</v>
          </cell>
          <cell r="B383" t="str">
            <v>Callela Victorino Raul</v>
          </cell>
          <cell r="C383" t="str">
            <v>PLANTEL 03 GOMEZ FARIAS</v>
          </cell>
          <cell r="D383" t="str">
            <v>JEFE DE OFICINA</v>
          </cell>
        </row>
        <row r="384">
          <cell r="A384" t="str">
            <v>00127</v>
          </cell>
          <cell r="B384" t="str">
            <v>Cardenas Cornejo Felipe</v>
          </cell>
          <cell r="C384" t="str">
            <v>PLANTEL 10 SAN SEBASTIAN EL GRANDE</v>
          </cell>
          <cell r="D384" t="str">
            <v>RESP DE LABORATORIO TECNICO</v>
          </cell>
        </row>
        <row r="385">
          <cell r="A385" t="str">
            <v>00130</v>
          </cell>
          <cell r="B385" t="str">
            <v>Gonzales Iñiguez Sergio Arturo</v>
          </cell>
          <cell r="C385" t="str">
            <v>PLANTEL 07 PUERTO VALLARTA</v>
          </cell>
          <cell r="D385" t="str">
            <v>JEFE DE OFICINA</v>
          </cell>
        </row>
        <row r="386">
          <cell r="A386" t="str">
            <v>00132</v>
          </cell>
          <cell r="B386" t="str">
            <v>Villa Amezcua Laura Cecilia</v>
          </cell>
          <cell r="C386" t="str">
            <v>PLANTEL 03 GOMEZ FARIAS</v>
          </cell>
          <cell r="D386" t="str">
            <v>TECNICO ESPECIALIZADO</v>
          </cell>
        </row>
        <row r="387">
          <cell r="A387" t="str">
            <v>00136</v>
          </cell>
          <cell r="B387" t="str">
            <v>Romero Amaral Homero</v>
          </cell>
          <cell r="C387" t="str">
            <v>PLANTEL 07 PUERTO VALLARTA</v>
          </cell>
          <cell r="D387" t="str">
            <v>ENCARGADO DE LA DIRECCION</v>
          </cell>
        </row>
        <row r="388">
          <cell r="A388" t="str">
            <v>00137</v>
          </cell>
          <cell r="B388" t="str">
            <v>Rios Arias Alma Delia</v>
          </cell>
          <cell r="C388" t="str">
            <v>PLANTEL 03 GOMEZ FARIAS</v>
          </cell>
          <cell r="D388" t="str">
            <v>SRIA DE DIRECTOR DE PLANTEL</v>
          </cell>
        </row>
        <row r="389">
          <cell r="A389" t="str">
            <v>00139</v>
          </cell>
          <cell r="B389" t="str">
            <v>Ramirez Ramirez Martha</v>
          </cell>
          <cell r="C389" t="str">
            <v>PLANTEL 15 SAN GONZALO</v>
          </cell>
          <cell r="D389" t="str">
            <v>TAQUIMECANOGRAFA</v>
          </cell>
        </row>
        <row r="390">
          <cell r="A390" t="str">
            <v>00142</v>
          </cell>
          <cell r="B390" t="str">
            <v>Sanchez Gomez Carlos</v>
          </cell>
          <cell r="C390" t="str">
            <v>PLANTEL 17 SAN ANTONIO DE LOS VAZQUEZ</v>
          </cell>
          <cell r="D390" t="str">
            <v>INGENIERO EN SISTEMAS</v>
          </cell>
        </row>
        <row r="391">
          <cell r="A391" t="str">
            <v>00145</v>
          </cell>
          <cell r="B391" t="str">
            <v>Guerrero Cisneros Jose De Jesus</v>
          </cell>
          <cell r="C391" t="str">
            <v>PLANTEL 08 SAN MARTIN DE LAS FLORES</v>
          </cell>
          <cell r="D391" t="str">
            <v>VIGILANTE</v>
          </cell>
        </row>
        <row r="392">
          <cell r="A392" t="str">
            <v>00146</v>
          </cell>
          <cell r="B392" t="str">
            <v>Parga De La Cerda Martha Leticia</v>
          </cell>
          <cell r="C392" t="str">
            <v>PLANTEL 08 SAN MARTIN DE LAS FLORES</v>
          </cell>
          <cell r="D392" t="str">
            <v>TAQUIMECANOGRAFA</v>
          </cell>
        </row>
        <row r="393">
          <cell r="A393" t="str">
            <v>00149</v>
          </cell>
          <cell r="B393" t="str">
            <v>Rodriguez Lopez Johana Ivette</v>
          </cell>
          <cell r="C393" t="str">
            <v>PLANTEL 14 ZAPOTLANEJO</v>
          </cell>
          <cell r="D393" t="str">
            <v>TECNICO ESPECIALIZADO</v>
          </cell>
        </row>
        <row r="394">
          <cell r="A394" t="str">
            <v>00151</v>
          </cell>
          <cell r="B394" t="str">
            <v>Lopez Rocha Beatriz</v>
          </cell>
          <cell r="C394" t="str">
            <v>PLANTEL 13 JALISCO</v>
          </cell>
          <cell r="D394" t="str">
            <v>ENCARGADO DE ORDEN</v>
          </cell>
        </row>
        <row r="395">
          <cell r="A395" t="str">
            <v>00156</v>
          </cell>
          <cell r="B395" t="str">
            <v>Lara Rosales Jose Manuel</v>
          </cell>
          <cell r="C395" t="str">
            <v>PLANTEL 04 TEUCHITLAN</v>
          </cell>
          <cell r="D395" t="str">
            <v>TECNICO ESPECIALIZADO</v>
          </cell>
        </row>
        <row r="396">
          <cell r="A396" t="str">
            <v>00158</v>
          </cell>
          <cell r="B396" t="str">
            <v>Garcia Trinidad Rosalina</v>
          </cell>
          <cell r="C396" t="str">
            <v>PLANTEL 04 TEUCHITLAN</v>
          </cell>
          <cell r="D396" t="str">
            <v>RESP DE LABORATORIO TECNICO</v>
          </cell>
        </row>
        <row r="397">
          <cell r="A397" t="str">
            <v>00168</v>
          </cell>
          <cell r="B397" t="str">
            <v>Gonzalez Martinez Jose De Jesus</v>
          </cell>
          <cell r="C397" t="str">
            <v>PLANTEL 06 PIHUAMO</v>
          </cell>
          <cell r="D397" t="str">
            <v>VIGILANTE</v>
          </cell>
        </row>
        <row r="398">
          <cell r="A398" t="str">
            <v>00172</v>
          </cell>
          <cell r="B398" t="str">
            <v>Figueroa Liberto Alberto</v>
          </cell>
          <cell r="C398" t="str">
            <v>PLANTEL 03 GOMEZ FARIAS</v>
          </cell>
          <cell r="D398" t="str">
            <v>RESP DE LABORATORIO TECNICO</v>
          </cell>
        </row>
        <row r="399">
          <cell r="A399" t="str">
            <v>00173</v>
          </cell>
          <cell r="B399" t="str">
            <v>Gutierrez Ignacio Araon</v>
          </cell>
          <cell r="C399" t="str">
            <v>PLANTEL 03 GOMEZ FARIAS</v>
          </cell>
          <cell r="D399" t="str">
            <v>ENCARGADO DE ORDEN</v>
          </cell>
        </row>
        <row r="400">
          <cell r="A400" t="str">
            <v>00176</v>
          </cell>
          <cell r="B400" t="str">
            <v>Flores Martinez Lidia Raquel</v>
          </cell>
          <cell r="C400" t="str">
            <v>PLANTEL 07 PUERTO VALLARTA</v>
          </cell>
          <cell r="D400" t="str">
            <v>TECNICO</v>
          </cell>
        </row>
        <row r="401">
          <cell r="A401" t="str">
            <v>00178</v>
          </cell>
          <cell r="B401" t="str">
            <v>Gonzalez Guzman Florencio</v>
          </cell>
          <cell r="C401" t="str">
            <v>PLANTEL 07 PUERTO VALLARTA</v>
          </cell>
          <cell r="D401" t="str">
            <v>VIGILANTE</v>
          </cell>
        </row>
        <row r="402">
          <cell r="A402" t="str">
            <v>00180</v>
          </cell>
          <cell r="B402" t="str">
            <v>Silva Barajas Alejandro</v>
          </cell>
          <cell r="C402" t="str">
            <v>PLANTEL 06 PIHUAMO</v>
          </cell>
          <cell r="D402" t="str">
            <v>TECNICO</v>
          </cell>
        </row>
        <row r="403">
          <cell r="A403" t="str">
            <v>00187</v>
          </cell>
          <cell r="B403" t="str">
            <v>Lopez Ibarra Monica</v>
          </cell>
          <cell r="C403" t="str">
            <v>PLANTEL 07 PUERTO VALLARTA</v>
          </cell>
          <cell r="D403" t="str">
            <v>JEFE DE OFICINA</v>
          </cell>
        </row>
        <row r="404">
          <cell r="A404" t="str">
            <v>00190</v>
          </cell>
          <cell r="B404" t="str">
            <v>Gonzalez Gonzalez Efrain</v>
          </cell>
          <cell r="C404" t="str">
            <v>PLANTEL 07 PUERTO VALLARTA</v>
          </cell>
          <cell r="D404" t="str">
            <v>AUXILIAR DE INTENDENCIA</v>
          </cell>
        </row>
        <row r="405">
          <cell r="A405" t="str">
            <v>00194</v>
          </cell>
          <cell r="B405" t="str">
            <v>Plasencia Hernandez Beronica</v>
          </cell>
          <cell r="C405" t="str">
            <v>PLANTEL 15 SAN GONZALO</v>
          </cell>
          <cell r="D405" t="str">
            <v>SRIA DE DIRECTOR DE PLANTEL</v>
          </cell>
        </row>
        <row r="406">
          <cell r="A406" t="str">
            <v>00195</v>
          </cell>
          <cell r="B406" t="str">
            <v>Guardado Mendoza Jose Ma</v>
          </cell>
          <cell r="C406" t="str">
            <v>PLANTEL 06 PIHUAMO</v>
          </cell>
          <cell r="D406" t="str">
            <v>TAQUIMECANOGRAFO</v>
          </cell>
        </row>
        <row r="407">
          <cell r="A407" t="str">
            <v>00200</v>
          </cell>
          <cell r="B407" t="str">
            <v>Gonzalez Zarate Pamela Suelem</v>
          </cell>
          <cell r="C407" t="str">
            <v>PLANTEL 01 BASILIO VADILLO</v>
          </cell>
          <cell r="D407" t="str">
            <v>INGENIERO EN SISTEMAS</v>
          </cell>
        </row>
        <row r="408">
          <cell r="A408" t="str">
            <v>00214</v>
          </cell>
          <cell r="B408" t="str">
            <v>Ramos Diaz Norma</v>
          </cell>
          <cell r="C408" t="str">
            <v>PLANTEL 16 MESA DE LOS OCOTES</v>
          </cell>
          <cell r="D408" t="str">
            <v>TAQUIMECANOGRAFA</v>
          </cell>
        </row>
        <row r="409">
          <cell r="A409" t="str">
            <v>00237</v>
          </cell>
          <cell r="B409" t="str">
            <v>Baltazar Carvajal Maria Isabel</v>
          </cell>
          <cell r="C409" t="str">
            <v>PLANTEL 01 BASILIO VADILLO</v>
          </cell>
          <cell r="D409" t="str">
            <v>TECNICO</v>
          </cell>
        </row>
        <row r="410">
          <cell r="A410" t="str">
            <v>00238</v>
          </cell>
          <cell r="B410" t="str">
            <v>Serrano Flores Blanca Araceli</v>
          </cell>
          <cell r="C410" t="str">
            <v>PLANTEL 01 BASILIO VADILLO</v>
          </cell>
          <cell r="D410" t="str">
            <v>TECNICO</v>
          </cell>
        </row>
        <row r="411">
          <cell r="A411" t="str">
            <v>00239</v>
          </cell>
          <cell r="B411" t="str">
            <v>Contreras Rodriguez Rubi Veronica Isabel</v>
          </cell>
          <cell r="C411" t="str">
            <v>PLANTEL 08 SAN MARTIN DE LAS FLORES</v>
          </cell>
          <cell r="D411" t="str">
            <v>JEFE DE OFICINA</v>
          </cell>
        </row>
        <row r="412">
          <cell r="A412" t="str">
            <v>00243</v>
          </cell>
          <cell r="B412" t="str">
            <v>Zuñiga Molina Pedro Alberto</v>
          </cell>
          <cell r="C412" t="str">
            <v>PLANTEL 03 GOMEZ FARIAS</v>
          </cell>
          <cell r="D412" t="str">
            <v>TECNICO ESPECIALIZADO</v>
          </cell>
        </row>
        <row r="413">
          <cell r="A413" t="str">
            <v>00244</v>
          </cell>
          <cell r="B413" t="str">
            <v>Montes Perez Alma Delia</v>
          </cell>
          <cell r="C413" t="str">
            <v>PLANTEL 04 TEUCHITLAN</v>
          </cell>
          <cell r="D413" t="str">
            <v>INGENIERO EN SISTEMAS</v>
          </cell>
        </row>
        <row r="414">
          <cell r="A414" t="str">
            <v>00245</v>
          </cell>
          <cell r="B414" t="str">
            <v>Rosales Meza Laura Fabiola</v>
          </cell>
          <cell r="C414" t="str">
            <v>PLANTEL 04 TEUCHITLAN</v>
          </cell>
          <cell r="D414" t="str">
            <v>TECNICO ESPECIALIZADO</v>
          </cell>
        </row>
        <row r="415">
          <cell r="A415" t="str">
            <v>00250</v>
          </cell>
          <cell r="B415" t="str">
            <v>Sanchez Padilla Sergio</v>
          </cell>
          <cell r="C415" t="str">
            <v>PLANTEL 02 MIRAMAR</v>
          </cell>
          <cell r="D415" t="str">
            <v>VIGILANTE</v>
          </cell>
        </row>
        <row r="416">
          <cell r="A416" t="str">
            <v>00258</v>
          </cell>
          <cell r="B416" t="str">
            <v>Becerra Perez William Benito</v>
          </cell>
          <cell r="C416" t="str">
            <v>PLANTEL 06 PIHUAMO</v>
          </cell>
          <cell r="D416" t="str">
            <v>RESP DE LABORATORIO TECNICO</v>
          </cell>
        </row>
        <row r="417">
          <cell r="A417" t="str">
            <v>00259</v>
          </cell>
          <cell r="B417" t="str">
            <v>Hernandez Angeles Laura Leticia</v>
          </cell>
          <cell r="C417" t="str">
            <v>PLANTEL 05 NUEVA SANTA MARIA</v>
          </cell>
          <cell r="D417" t="str">
            <v>ENCARGADO DE ORDEN</v>
          </cell>
        </row>
        <row r="418">
          <cell r="A418" t="str">
            <v>00268</v>
          </cell>
          <cell r="B418" t="str">
            <v>Mayorga Perezgomez Jose Javier</v>
          </cell>
          <cell r="C418" t="str">
            <v>PLANTEL 07 PUERTO VALLARTA</v>
          </cell>
          <cell r="D418" t="str">
            <v>RESP DE LABORATORIO TECNICO</v>
          </cell>
        </row>
        <row r="419">
          <cell r="A419" t="str">
            <v>00269</v>
          </cell>
          <cell r="B419" t="str">
            <v>Carrillo Romero Fabiola Grethell</v>
          </cell>
          <cell r="C419" t="str">
            <v>PLANTEL 07 PUERTO VALLARTA</v>
          </cell>
          <cell r="D419" t="str">
            <v>JEFE DE OFICINA</v>
          </cell>
        </row>
        <row r="420">
          <cell r="A420" t="str">
            <v>00271</v>
          </cell>
          <cell r="B420" t="str">
            <v>Jimenez Corona Francisco Javier</v>
          </cell>
          <cell r="C420" t="str">
            <v>PLANTEL 02 MIRAMAR</v>
          </cell>
          <cell r="D420" t="str">
            <v>RESP DE LABORATORIO TECNICO</v>
          </cell>
        </row>
        <row r="421">
          <cell r="A421" t="str">
            <v>00273</v>
          </cell>
          <cell r="B421" t="str">
            <v>Torres Ramirez Veniel</v>
          </cell>
          <cell r="C421" t="str">
            <v>PLANTEL 01 BASILIO VADILLO</v>
          </cell>
          <cell r="D421" t="str">
            <v>TECNICO ESPECIALIZADO</v>
          </cell>
        </row>
        <row r="422">
          <cell r="A422" t="str">
            <v>00274</v>
          </cell>
          <cell r="B422" t="str">
            <v>Mondragon Cuevas Claudia Cosette</v>
          </cell>
          <cell r="C422" t="str">
            <v>PLANTEL 13 JALISCO</v>
          </cell>
          <cell r="D422" t="str">
            <v>JEFE DE OFICINA</v>
          </cell>
        </row>
        <row r="423">
          <cell r="A423" t="str">
            <v>00275</v>
          </cell>
          <cell r="B423" t="str">
            <v>Jimenez Carranza Ana Maria</v>
          </cell>
          <cell r="C423" t="str">
            <v>PLANTEL 11 GUADALAJARA</v>
          </cell>
          <cell r="D423" t="str">
            <v>SRIA DE DIRECTOR DE PLANTEL</v>
          </cell>
        </row>
        <row r="424">
          <cell r="A424" t="str">
            <v>00276</v>
          </cell>
          <cell r="B424" t="str">
            <v>Valtierra Ramirez Carmen Jacqueline</v>
          </cell>
          <cell r="C424" t="str">
            <v>PLANTEL 15 SAN GONZALO</v>
          </cell>
          <cell r="D424" t="str">
            <v>INGENIERO EN SISTEMAS</v>
          </cell>
        </row>
        <row r="425">
          <cell r="A425" t="str">
            <v>00279</v>
          </cell>
          <cell r="B425" t="str">
            <v>Sanchez Alcala Miguel</v>
          </cell>
          <cell r="C425" t="str">
            <v>PLANTEL 06 PIHUAMO</v>
          </cell>
          <cell r="D425" t="str">
            <v>ENCARGADO DE ORDEN</v>
          </cell>
        </row>
        <row r="426">
          <cell r="A426" t="str">
            <v>00283</v>
          </cell>
          <cell r="B426" t="str">
            <v>Rincon Gonzalez Ricardo</v>
          </cell>
          <cell r="C426" t="str">
            <v>PLANTEL 19 CUAUTLA</v>
          </cell>
          <cell r="D426" t="str">
            <v>DIRECTOR DE PLANTEL A</v>
          </cell>
        </row>
        <row r="427">
          <cell r="A427" t="str">
            <v>00285</v>
          </cell>
          <cell r="B427" t="str">
            <v>Lara Ortiz Alicia</v>
          </cell>
          <cell r="C427" t="str">
            <v>PLANTEL 05 NUEVA SANTA MARIA</v>
          </cell>
          <cell r="D427" t="str">
            <v>AUXILIAR DE INTENDENCIA</v>
          </cell>
        </row>
        <row r="428">
          <cell r="A428" t="str">
            <v>00296</v>
          </cell>
          <cell r="B428" t="str">
            <v>Mares Ceballos Maria Del Socorro</v>
          </cell>
          <cell r="C428" t="str">
            <v>PLANTEL 08 SAN MARTIN DE LAS FLORES</v>
          </cell>
          <cell r="D428" t="str">
            <v>JEFE DE OFICINA</v>
          </cell>
        </row>
        <row r="429">
          <cell r="A429" t="str">
            <v>00297</v>
          </cell>
          <cell r="B429" t="str">
            <v>Rosas Medel Claudia Veronica</v>
          </cell>
          <cell r="C429" t="str">
            <v>PLANTEL 08 SAN MARTIN DE LAS FLORES</v>
          </cell>
          <cell r="D429" t="str">
            <v>SRIA DE DIRECTOR DE PLANTEL</v>
          </cell>
        </row>
        <row r="430">
          <cell r="A430" t="str">
            <v>00299</v>
          </cell>
          <cell r="B430" t="str">
            <v>Zarate Gonzalez Jessica Patricia</v>
          </cell>
          <cell r="C430" t="str">
            <v>PLANTEL 08 SAN MARTIN DE LAS FLORES</v>
          </cell>
          <cell r="D430" t="str">
            <v>INGENIERO EN SISTEMAS</v>
          </cell>
        </row>
        <row r="431">
          <cell r="A431" t="str">
            <v>00300</v>
          </cell>
          <cell r="B431" t="str">
            <v>Plata Rivera Sergio</v>
          </cell>
          <cell r="C431" t="str">
            <v>PLANTEL 08 SAN MARTIN DE LAS FLORES</v>
          </cell>
          <cell r="D431" t="str">
            <v>VIGILANTE</v>
          </cell>
        </row>
        <row r="432">
          <cell r="A432" t="str">
            <v>00302</v>
          </cell>
          <cell r="B432" t="str">
            <v>Ramos Aguilera Eduardo</v>
          </cell>
          <cell r="C432" t="str">
            <v>PLANTEL 08 SAN MARTIN DE LAS FLORES</v>
          </cell>
          <cell r="D432" t="str">
            <v>VIGILANTE</v>
          </cell>
        </row>
        <row r="433">
          <cell r="A433" t="str">
            <v>00310</v>
          </cell>
          <cell r="B433" t="str">
            <v>Villalobos Andrade Salvador</v>
          </cell>
          <cell r="C433" t="str">
            <v>PLANTEL 02 MIRAMAR</v>
          </cell>
          <cell r="D433" t="str">
            <v>ENCARGADO DE ORDEN</v>
          </cell>
        </row>
        <row r="434">
          <cell r="A434" t="str">
            <v>00317</v>
          </cell>
          <cell r="B434" t="str">
            <v>Gomez Rodriguez Cirilo</v>
          </cell>
          <cell r="C434" t="str">
            <v>PLANTEL 01 BASILIO VADILLO</v>
          </cell>
          <cell r="D434" t="str">
            <v>VIGILANTE</v>
          </cell>
        </row>
        <row r="435">
          <cell r="A435" t="str">
            <v>00318</v>
          </cell>
          <cell r="B435" t="str">
            <v>Callela Larios Gilberto</v>
          </cell>
          <cell r="C435" t="str">
            <v>PLANTEL 03 GOMEZ FARIAS</v>
          </cell>
          <cell r="D435" t="str">
            <v>TAQUIMECANOGRAFO</v>
          </cell>
        </row>
        <row r="436">
          <cell r="A436" t="str">
            <v>00319</v>
          </cell>
          <cell r="B436" t="str">
            <v>Perez Navarrete Juan Jose</v>
          </cell>
          <cell r="C436" t="str">
            <v>PLANTEL 07 PUERTO VALLARTA</v>
          </cell>
          <cell r="D436" t="str">
            <v>INGENIERO EN SISTEMAS</v>
          </cell>
        </row>
        <row r="437">
          <cell r="A437" t="str">
            <v>00327</v>
          </cell>
          <cell r="B437" t="str">
            <v>Valencia Hernandez Ramiro</v>
          </cell>
          <cell r="C437" t="str">
            <v>PLANTEL 07 PUERTO VALLARTA</v>
          </cell>
          <cell r="D437" t="str">
            <v>TECNICO</v>
          </cell>
        </row>
        <row r="438">
          <cell r="A438" t="str">
            <v>00335</v>
          </cell>
          <cell r="B438" t="str">
            <v>Espinosa Contreras Felipe</v>
          </cell>
          <cell r="C438" t="str">
            <v>PLANTEL 07 PUERTO VALLARTA</v>
          </cell>
          <cell r="D438" t="str">
            <v>ENCARGADO DE ORDEN</v>
          </cell>
        </row>
        <row r="439">
          <cell r="A439" t="str">
            <v>00352</v>
          </cell>
          <cell r="B439" t="str">
            <v>Barajas X Maria Del Carmen</v>
          </cell>
          <cell r="C439" t="str">
            <v>PLANTEL 01 BASILIO VADILLO</v>
          </cell>
          <cell r="D439" t="str">
            <v>SRIA SUBDIRECTOR PLANTEL</v>
          </cell>
        </row>
        <row r="440">
          <cell r="A440" t="str">
            <v>00357</v>
          </cell>
          <cell r="B440" t="str">
            <v>Zarate Torres Elizabeth Alejandra</v>
          </cell>
          <cell r="C440" t="str">
            <v>PLANTEL 02 MIRAMAR</v>
          </cell>
          <cell r="D440" t="str">
            <v>ENCARGADO DE ORDEN</v>
          </cell>
        </row>
        <row r="441">
          <cell r="A441" t="str">
            <v>00361</v>
          </cell>
          <cell r="B441" t="str">
            <v>Delgadillo Ornelas Luz Margarita</v>
          </cell>
          <cell r="C441" t="str">
            <v>PLANTEL 05 NUEVA SANTA MARIA</v>
          </cell>
          <cell r="D441" t="str">
            <v>BIBLIOTECARIO</v>
          </cell>
        </row>
        <row r="442">
          <cell r="A442" t="str">
            <v>00367</v>
          </cell>
          <cell r="B442" t="str">
            <v>Santiago Hernandez Maria Del Carmen</v>
          </cell>
          <cell r="C442" t="str">
            <v>PLANTEL 07 PUERTO VALLARTA</v>
          </cell>
          <cell r="D442" t="str">
            <v>ENCARGADO DE ORDEN</v>
          </cell>
        </row>
        <row r="443">
          <cell r="A443" t="str">
            <v>00371</v>
          </cell>
          <cell r="B443" t="str">
            <v>Sixto Onofre Jose Manuel</v>
          </cell>
          <cell r="C443" t="str">
            <v>PLANTEL 03 GOMEZ FARIAS</v>
          </cell>
          <cell r="D443" t="str">
            <v>INGENIERO EN SISTEMAS</v>
          </cell>
        </row>
        <row r="444">
          <cell r="A444" t="str">
            <v>00376</v>
          </cell>
          <cell r="B444" t="str">
            <v>Sepulveda Luna Alma Leticia</v>
          </cell>
          <cell r="C444" t="str">
            <v>PLANTEL 08 SAN MARTIN DE LAS FLORES</v>
          </cell>
          <cell r="D444" t="str">
            <v>RESP DE LABORATORIO TECNICO</v>
          </cell>
        </row>
        <row r="445">
          <cell r="A445" t="str">
            <v>00381</v>
          </cell>
          <cell r="B445" t="str">
            <v>Villalvazo Ascencion Martha Angelica</v>
          </cell>
          <cell r="C445" t="str">
            <v>PLANTEL 11 GUADALAJARA</v>
          </cell>
          <cell r="D445" t="str">
            <v>ENCARGADO DE ORDEN</v>
          </cell>
        </row>
        <row r="446">
          <cell r="A446" t="str">
            <v>00383</v>
          </cell>
          <cell r="B446" t="str">
            <v>Mendoza Bernal Marcial</v>
          </cell>
          <cell r="C446" t="str">
            <v>PLANTEL 07 PUERTO VALLARTA</v>
          </cell>
          <cell r="D446" t="str">
            <v>AUXILIAR BIBLIOTECA</v>
          </cell>
        </row>
        <row r="447">
          <cell r="A447" t="str">
            <v>00395</v>
          </cell>
          <cell r="B447" t="str">
            <v>Jarillo Castañeda Yanet</v>
          </cell>
          <cell r="C447" t="str">
            <v>PLANTEL 11 GUADALAJARA</v>
          </cell>
          <cell r="D447" t="str">
            <v>JEFE DE OFICINA</v>
          </cell>
        </row>
        <row r="448">
          <cell r="A448" t="str">
            <v>00401</v>
          </cell>
          <cell r="B448" t="str">
            <v>Cardenas Mendoza Altagracia</v>
          </cell>
          <cell r="C448" t="str">
            <v>PLANTEL 20 TALPA DE ALLENDE</v>
          </cell>
          <cell r="D448" t="str">
            <v>RESP DE LABORATORIO TECNICO</v>
          </cell>
        </row>
        <row r="449">
          <cell r="A449" t="str">
            <v>00417</v>
          </cell>
          <cell r="B449" t="str">
            <v>Barboza Delgadillo Angelica Liliana</v>
          </cell>
          <cell r="C449" t="str">
            <v>PLANTEL 05 NUEVA SANTA MARIA</v>
          </cell>
          <cell r="D449" t="str">
            <v>TECNICO ESPECIALIZADO</v>
          </cell>
        </row>
        <row r="450">
          <cell r="A450" t="str">
            <v>00418</v>
          </cell>
          <cell r="B450" t="str">
            <v>Hernandez Figueroa Edgard</v>
          </cell>
          <cell r="C450" t="str">
            <v>PLANTEL 16 MESA DE LOS OCOTES</v>
          </cell>
          <cell r="D450" t="str">
            <v>ENCARGADO DE ORDEN</v>
          </cell>
        </row>
        <row r="451">
          <cell r="A451" t="str">
            <v>00421</v>
          </cell>
          <cell r="B451" t="str">
            <v>Ramirez Gutierrez Claudia Eloisa</v>
          </cell>
          <cell r="C451" t="str">
            <v>PLANTEL 11 GUADALAJARA</v>
          </cell>
          <cell r="D451" t="str">
            <v>JEFE DE OFICINA</v>
          </cell>
        </row>
        <row r="452">
          <cell r="A452" t="str">
            <v>00422</v>
          </cell>
          <cell r="B452" t="str">
            <v>Corona Nuñez Ana Patricia</v>
          </cell>
          <cell r="C452" t="str">
            <v>PLANTEL 13 JALISCO</v>
          </cell>
          <cell r="D452" t="str">
            <v>TECNICO ESPECIALIZADO</v>
          </cell>
        </row>
        <row r="453">
          <cell r="A453" t="str">
            <v>00423</v>
          </cell>
          <cell r="B453" t="str">
            <v>Godina Loza Susana Del Carmen</v>
          </cell>
          <cell r="C453" t="str">
            <v>PLANTEL 01 BASILIO VADILLO</v>
          </cell>
          <cell r="D453" t="str">
            <v>AUXILIAR DE INTENDENCIA</v>
          </cell>
        </row>
        <row r="454">
          <cell r="A454" t="str">
            <v>00426</v>
          </cell>
          <cell r="B454" t="str">
            <v>Ramos Diaz Alicia</v>
          </cell>
          <cell r="C454" t="str">
            <v>PLANTEL 05 NUEVA SANTA MARIA</v>
          </cell>
          <cell r="D454" t="str">
            <v>AUXILIAR DE INTENDENCIA</v>
          </cell>
        </row>
        <row r="455">
          <cell r="A455" t="str">
            <v>00428</v>
          </cell>
          <cell r="B455" t="str">
            <v>Gonzalez Garcia Martina Silvia</v>
          </cell>
          <cell r="C455" t="str">
            <v>PLANTEL 01 BASILIO VADILLO</v>
          </cell>
          <cell r="D455" t="str">
            <v>ENCARGADO DE ORDEN</v>
          </cell>
        </row>
        <row r="456">
          <cell r="A456" t="str">
            <v>00431</v>
          </cell>
          <cell r="B456" t="str">
            <v>Sanchez Romo Ricardo</v>
          </cell>
          <cell r="C456" t="str">
            <v>PLANTEL 09 PORTEZUELO</v>
          </cell>
          <cell r="D456" t="str">
            <v>TAQUIMECANOGRAFO</v>
          </cell>
        </row>
        <row r="457">
          <cell r="A457" t="str">
            <v>00432</v>
          </cell>
          <cell r="B457" t="str">
            <v>Montero Garcia Gloria</v>
          </cell>
          <cell r="C457" t="str">
            <v>PLANTEL 09 PORTEZUELO</v>
          </cell>
          <cell r="D457" t="str">
            <v>ENCARGADO DE ORDEN</v>
          </cell>
        </row>
        <row r="458">
          <cell r="A458" t="str">
            <v>00433</v>
          </cell>
          <cell r="B458" t="str">
            <v>Gonzalez Lozano Aurora Berenice</v>
          </cell>
          <cell r="C458" t="str">
            <v>PLANTEL 09 PORTEZUELO</v>
          </cell>
          <cell r="D458" t="str">
            <v>TECNICO ESPECIALIZADO</v>
          </cell>
        </row>
        <row r="459">
          <cell r="A459" t="str">
            <v>00435</v>
          </cell>
          <cell r="B459" t="str">
            <v>Chavez Lopez Diana Berenice</v>
          </cell>
          <cell r="C459" t="str">
            <v>PLANTEL 14 ZAPOTLANEJO</v>
          </cell>
          <cell r="D459" t="str">
            <v>RESP DE LABORATORIO TECNICO</v>
          </cell>
        </row>
        <row r="460">
          <cell r="A460" t="str">
            <v>00436</v>
          </cell>
          <cell r="B460" t="str">
            <v>Rodriguez Lopez Miguel Angel</v>
          </cell>
          <cell r="C460" t="str">
            <v>PLANTEL 12 ARROYO HONDO</v>
          </cell>
          <cell r="D460" t="str">
            <v>VIGILANTE</v>
          </cell>
        </row>
        <row r="461">
          <cell r="A461" t="str">
            <v>00441</v>
          </cell>
          <cell r="B461" t="str">
            <v>Rodriguez Ramos Rigoberto</v>
          </cell>
          <cell r="C461" t="str">
            <v>PLANTEL 11 GUADALAJARA</v>
          </cell>
          <cell r="D461" t="str">
            <v>VIGILANTE</v>
          </cell>
        </row>
        <row r="462">
          <cell r="A462" t="str">
            <v>00444</v>
          </cell>
          <cell r="B462" t="str">
            <v>Amaral Efigenio Lauro Alejandro</v>
          </cell>
          <cell r="C462" t="str">
            <v>PLANTEL 19 CUAUTLA</v>
          </cell>
          <cell r="D462" t="str">
            <v>INGENIERO EN SISTEMAS</v>
          </cell>
        </row>
        <row r="463">
          <cell r="A463" t="str">
            <v>00446</v>
          </cell>
          <cell r="B463" t="str">
            <v>Salazar Martinez Jesus</v>
          </cell>
          <cell r="C463" t="str">
            <v>PLANTEL 09 PORTEZUELO</v>
          </cell>
          <cell r="D463" t="str">
            <v>VIGILANTE</v>
          </cell>
        </row>
        <row r="464">
          <cell r="A464" t="str">
            <v>00447</v>
          </cell>
          <cell r="B464" t="str">
            <v>Rojas Ortiz María Gabriela</v>
          </cell>
          <cell r="C464" t="str">
            <v>PLANTEL 08 SAN MARTIN DE LAS FLORES</v>
          </cell>
          <cell r="D464" t="str">
            <v>AUXILIAR DE BIBLIOTECA</v>
          </cell>
        </row>
        <row r="465">
          <cell r="A465" t="str">
            <v>00448</v>
          </cell>
          <cell r="B465" t="str">
            <v>Ortiz  Jose Luis</v>
          </cell>
          <cell r="C465" t="str">
            <v>PLANTEL 12 ARROYO HONDO</v>
          </cell>
          <cell r="D465" t="str">
            <v>VIGILANTE</v>
          </cell>
        </row>
        <row r="466">
          <cell r="A466" t="str">
            <v>00453</v>
          </cell>
          <cell r="B466" t="str">
            <v>Ballesteros Cerda J Jesus</v>
          </cell>
          <cell r="C466" t="str">
            <v>PLANTEL 09 PORTEZUELO</v>
          </cell>
          <cell r="D466" t="str">
            <v>RESP DE LABORATORIO TECNICO</v>
          </cell>
        </row>
        <row r="467">
          <cell r="A467" t="str">
            <v>00482</v>
          </cell>
          <cell r="B467" t="str">
            <v>Manzano Cuevas Jeannete</v>
          </cell>
          <cell r="C467" t="str">
            <v>PLANTEL 08 SAN MARTIN DE LAS FLORES</v>
          </cell>
          <cell r="D467" t="str">
            <v>TECNICO ESPECIALIZADO</v>
          </cell>
        </row>
        <row r="468">
          <cell r="A468" t="str">
            <v>00484</v>
          </cell>
          <cell r="B468" t="str">
            <v>Flores Avila Ricardo</v>
          </cell>
          <cell r="C468" t="str">
            <v>PLANTEL 08 SAN MARTIN DE LAS FLORES</v>
          </cell>
          <cell r="D468" t="str">
            <v>ENCARGADO DE ORDEN</v>
          </cell>
        </row>
        <row r="469">
          <cell r="A469" t="str">
            <v>00486</v>
          </cell>
          <cell r="B469" t="str">
            <v>Gonzalez Cortes Salvador Israel</v>
          </cell>
          <cell r="C469" t="str">
            <v>PLANTEL 11 GUADALAJARA</v>
          </cell>
          <cell r="D469" t="str">
            <v>TECNICO</v>
          </cell>
        </row>
        <row r="470">
          <cell r="A470" t="str">
            <v>00490</v>
          </cell>
          <cell r="B470" t="str">
            <v>Hernandez Garcia Sonia</v>
          </cell>
          <cell r="C470" t="str">
            <v>PLANTEL 07 PUERTO VALLARTA</v>
          </cell>
          <cell r="D470" t="str">
            <v>TECNICO ESPECIALIZADO</v>
          </cell>
        </row>
        <row r="471">
          <cell r="A471" t="str">
            <v>00493</v>
          </cell>
          <cell r="B471" t="str">
            <v>Murillo Gonzalez Humberto Emmanuel</v>
          </cell>
          <cell r="C471" t="str">
            <v>PLANTEL 19 CUAUTLA</v>
          </cell>
          <cell r="D471" t="str">
            <v>TECNICO ESPECIALIZADO</v>
          </cell>
        </row>
        <row r="472">
          <cell r="A472" t="str">
            <v>00494</v>
          </cell>
          <cell r="B472" t="str">
            <v>Gamboa Piedra Salvador Michel Eduardo</v>
          </cell>
          <cell r="C472" t="str">
            <v>PLANTEL 08 SAN MARTIN DE LAS FLORES</v>
          </cell>
          <cell r="D472" t="str">
            <v>RESP DE LABORATORIO TECNICO</v>
          </cell>
        </row>
        <row r="473">
          <cell r="A473" t="str">
            <v>00495</v>
          </cell>
          <cell r="B473" t="str">
            <v>Zamarripa Cruz Carlos</v>
          </cell>
          <cell r="C473" t="str">
            <v>PLANTEL 08 SAN MARTIN DE LAS FLORES</v>
          </cell>
          <cell r="D473" t="str">
            <v>TECNICO</v>
          </cell>
        </row>
        <row r="474">
          <cell r="A474" t="str">
            <v>00496</v>
          </cell>
          <cell r="B474" t="str">
            <v>Muñoz Morales Arquimides</v>
          </cell>
          <cell r="C474" t="str">
            <v>PLANTEL 20 TALPA DE ALLENDE</v>
          </cell>
          <cell r="D474" t="str">
            <v>INGENIERO EN SISTEMAS</v>
          </cell>
        </row>
        <row r="475">
          <cell r="A475" t="str">
            <v>00499</v>
          </cell>
          <cell r="B475" t="str">
            <v>Navarrete Arambula Rafael</v>
          </cell>
          <cell r="C475" t="str">
            <v>PLANTEL 09 PORTEZUELO</v>
          </cell>
          <cell r="D475" t="str">
            <v>TECNICO ESPECIALIZADO</v>
          </cell>
        </row>
        <row r="476">
          <cell r="A476" t="str">
            <v>00501</v>
          </cell>
          <cell r="B476" t="str">
            <v>Mendez Bonifant Fernando De Jesus</v>
          </cell>
          <cell r="C476" t="str">
            <v>PLANTEL 05 NUEVA SANTA MARIA</v>
          </cell>
          <cell r="D476" t="str">
            <v>RESP DE LABORATORIO TECNICO</v>
          </cell>
        </row>
        <row r="477">
          <cell r="A477" t="str">
            <v>00508</v>
          </cell>
          <cell r="B477" t="str">
            <v>Hernandez Perez Juan Pablo</v>
          </cell>
          <cell r="C477" t="str">
            <v>PLANTEL 13 JALISCO</v>
          </cell>
          <cell r="D477" t="str">
            <v>INGENIERO EN SISTEMAS</v>
          </cell>
        </row>
        <row r="478">
          <cell r="A478" t="str">
            <v>00509</v>
          </cell>
          <cell r="B478" t="str">
            <v>Herrera Gomez Irma Irene</v>
          </cell>
          <cell r="C478" t="str">
            <v>PLANTEL 07 PUERTO VALLARTA</v>
          </cell>
          <cell r="D478" t="str">
            <v>TAQUIMECANOGRAFA</v>
          </cell>
        </row>
        <row r="479">
          <cell r="A479" t="str">
            <v>00511</v>
          </cell>
          <cell r="B479" t="str">
            <v>Venegas Bernal Saul</v>
          </cell>
          <cell r="C479" t="str">
            <v>PLANTEL 07 PUERTO VALLARTA</v>
          </cell>
          <cell r="D479" t="str">
            <v>VIGILANTE</v>
          </cell>
        </row>
        <row r="480">
          <cell r="A480" t="str">
            <v>00524</v>
          </cell>
          <cell r="B480" t="str">
            <v>Langarica Hernandez Juan Francisco</v>
          </cell>
          <cell r="C480" t="str">
            <v>PLANTEL 20 TALPA DE ALLENDE</v>
          </cell>
          <cell r="D480" t="str">
            <v>AUXILIAR DE INTENDENCIA</v>
          </cell>
        </row>
        <row r="481">
          <cell r="A481" t="str">
            <v>00530</v>
          </cell>
          <cell r="B481" t="str">
            <v>Muñoz Vazquez Maria Magdalena</v>
          </cell>
          <cell r="C481" t="str">
            <v>PLANTEL 11 GUADALAJARA</v>
          </cell>
          <cell r="D481" t="str">
            <v>AUXILIAR DE INTENDENCIA</v>
          </cell>
        </row>
        <row r="482">
          <cell r="A482" t="str">
            <v>00533</v>
          </cell>
          <cell r="B482" t="str">
            <v>Joaquin Martinez Salvador</v>
          </cell>
          <cell r="C482" t="str">
            <v>PLANTEL 03 GOMEZ FARIAS</v>
          </cell>
          <cell r="D482" t="str">
            <v>TECNICO ESPECIALIZADO</v>
          </cell>
        </row>
        <row r="483">
          <cell r="A483" t="str">
            <v>00540</v>
          </cell>
          <cell r="B483" t="str">
            <v>Lozano Medina Alma Marcela</v>
          </cell>
          <cell r="C483" t="str">
            <v>PLANTEL 01 BASILIO VADILLO</v>
          </cell>
          <cell r="D483" t="str">
            <v>TECNICO ESPECIALIZADO</v>
          </cell>
        </row>
        <row r="484">
          <cell r="A484" t="str">
            <v>00544</v>
          </cell>
          <cell r="B484" t="str">
            <v>Torres Gomez David</v>
          </cell>
          <cell r="C484" t="str">
            <v>PLANTEL 04 TEUCHITLAN</v>
          </cell>
          <cell r="D484" t="str">
            <v>AUXILIAR DE INTENDENCIA</v>
          </cell>
        </row>
        <row r="485">
          <cell r="A485" t="str">
            <v>00582</v>
          </cell>
          <cell r="B485" t="str">
            <v>Velazquez Sandoval Ana Belle</v>
          </cell>
          <cell r="C485" t="str">
            <v>PLANTEL 12 ARROYO HONDO</v>
          </cell>
          <cell r="D485" t="str">
            <v>TECNICO</v>
          </cell>
        </row>
        <row r="486">
          <cell r="A486" t="str">
            <v>00584</v>
          </cell>
          <cell r="B486" t="str">
            <v>Estrada Espinoza Maria Cristina</v>
          </cell>
          <cell r="C486" t="str">
            <v>PLANTEL 09 PORTEZUELO</v>
          </cell>
          <cell r="D486" t="str">
            <v>TECNICO</v>
          </cell>
        </row>
        <row r="487">
          <cell r="A487" t="str">
            <v>00586</v>
          </cell>
          <cell r="B487" t="str">
            <v>Barboza Aviña Ilda Lorena</v>
          </cell>
          <cell r="C487" t="str">
            <v>PLANTEL 09 PORTEZUELO</v>
          </cell>
          <cell r="D487" t="str">
            <v>AUXILIAR DE INTENDENCIA</v>
          </cell>
        </row>
        <row r="488">
          <cell r="A488" t="str">
            <v>00587</v>
          </cell>
          <cell r="B488" t="str">
            <v>Duran Aviña Selene</v>
          </cell>
          <cell r="C488" t="str">
            <v>PLANTEL 09 PORTEZUELO</v>
          </cell>
          <cell r="D488" t="str">
            <v>SRIA DE DIRECTOR DE PLANTEL</v>
          </cell>
        </row>
        <row r="489">
          <cell r="A489" t="str">
            <v>00589</v>
          </cell>
          <cell r="B489" t="str">
            <v>Velasco Leon Nadia Mariela</v>
          </cell>
          <cell r="C489" t="str">
            <v>PLANTEL 10 SAN SEBASTIAN EL GRANDE</v>
          </cell>
          <cell r="D489" t="str">
            <v>SRIA DE DIRECTOR DE PLANTEL</v>
          </cell>
        </row>
        <row r="490">
          <cell r="A490" t="str">
            <v>00591</v>
          </cell>
          <cell r="B490" t="str">
            <v>Cortes Fuentes Martha Angelica</v>
          </cell>
          <cell r="C490" t="str">
            <v>PLANTEL 12 ARROYO HONDO</v>
          </cell>
          <cell r="D490" t="str">
            <v>ENCARGADO DE ORDEN</v>
          </cell>
        </row>
        <row r="491">
          <cell r="A491" t="str">
            <v>00595</v>
          </cell>
          <cell r="B491" t="str">
            <v>Anton Diaz Maria De Lourdes</v>
          </cell>
          <cell r="C491" t="str">
            <v>PLANTEL 08 SAN MARTIN DE LAS FLORES</v>
          </cell>
          <cell r="D491" t="str">
            <v>SRIA SUBDIRECTOR PLANTEL</v>
          </cell>
        </row>
        <row r="492">
          <cell r="A492" t="str">
            <v>00604</v>
          </cell>
          <cell r="B492" t="str">
            <v>Garcia Aranda Luis Francisco</v>
          </cell>
          <cell r="C492" t="str">
            <v>PLANTEL 11 GUADALAJARA</v>
          </cell>
          <cell r="D492" t="str">
            <v>AUXILIAR DE BIBLIOTECA</v>
          </cell>
        </row>
        <row r="493">
          <cell r="A493" t="str">
            <v>00606</v>
          </cell>
          <cell r="B493" t="str">
            <v>Garcia Feliciano Eva Maria</v>
          </cell>
          <cell r="C493" t="str">
            <v>PLANTEL 16 MESA DE LOS OCOTES</v>
          </cell>
          <cell r="D493" t="str">
            <v>JEFE DE OFICINA</v>
          </cell>
        </row>
        <row r="494">
          <cell r="A494" t="str">
            <v>00607</v>
          </cell>
          <cell r="B494" t="str">
            <v>Lopez Gomez Beatriz</v>
          </cell>
          <cell r="C494" t="str">
            <v>PLANTEL 13 JALISCO</v>
          </cell>
          <cell r="D494" t="str">
            <v>AUXILIAR DE INTENDENCIA</v>
          </cell>
        </row>
        <row r="495">
          <cell r="A495" t="str">
            <v>00608</v>
          </cell>
          <cell r="B495" t="str">
            <v>Vidauri Joya Ana Gabriela</v>
          </cell>
          <cell r="C495" t="str">
            <v>PLANTEL 07 PUERTO VALLARTA</v>
          </cell>
          <cell r="D495" t="str">
            <v>ANALISTA TECNICO</v>
          </cell>
        </row>
        <row r="496">
          <cell r="A496" t="str">
            <v>00612</v>
          </cell>
          <cell r="B496" t="str">
            <v>Montiel Mena Gustavo Alfonso</v>
          </cell>
          <cell r="C496" t="str">
            <v>PLANTEL 02 MIRAMAR</v>
          </cell>
          <cell r="D496" t="str">
            <v>JEFE DE OFICINA</v>
          </cell>
        </row>
        <row r="497">
          <cell r="A497" t="str">
            <v>00613</v>
          </cell>
          <cell r="B497" t="str">
            <v>Gonzalez Barrios Raul</v>
          </cell>
          <cell r="C497" t="str">
            <v>PLANTEL 10 SAN SEBASTIAN EL GRANDE</v>
          </cell>
          <cell r="D497" t="str">
            <v>ENCARGADO DE ORDEN</v>
          </cell>
        </row>
        <row r="498">
          <cell r="A498" t="str">
            <v>00614</v>
          </cell>
          <cell r="B498" t="str">
            <v>Barajas Castillo Fernando</v>
          </cell>
          <cell r="C498" t="str">
            <v>PLANTEL 11 GUADALAJARA</v>
          </cell>
          <cell r="D498" t="str">
            <v>VIGILANTE</v>
          </cell>
        </row>
        <row r="499">
          <cell r="A499" t="str">
            <v>00615</v>
          </cell>
          <cell r="B499" t="str">
            <v>Guzman Vasquez Manuela Elizabeth</v>
          </cell>
          <cell r="C499" t="str">
            <v>PLANTEL 10 SAN SEBASTIAN EL GRANDE</v>
          </cell>
          <cell r="D499" t="str">
            <v>TECNICO ESPECIALIZADO</v>
          </cell>
        </row>
        <row r="500">
          <cell r="A500" t="str">
            <v>00622</v>
          </cell>
          <cell r="B500" t="str">
            <v>Arce Barajas Nancy Efigenia</v>
          </cell>
          <cell r="C500" t="str">
            <v>PLANTEL 08 SAN MARTIN DE LAS FLORES</v>
          </cell>
          <cell r="D500" t="str">
            <v>LABORATORISTA</v>
          </cell>
        </row>
        <row r="501">
          <cell r="A501" t="str">
            <v>00624</v>
          </cell>
          <cell r="B501" t="str">
            <v>Delgado Martinez Maria Esther</v>
          </cell>
          <cell r="C501" t="str">
            <v>PLANTEL 11 GUADALAJARA</v>
          </cell>
          <cell r="D501" t="str">
            <v>RESP DE LABORATORIO TECNICO</v>
          </cell>
        </row>
        <row r="502">
          <cell r="A502" t="str">
            <v>00625</v>
          </cell>
          <cell r="B502" t="str">
            <v>Serrano Flores Fabian Jesus</v>
          </cell>
          <cell r="C502" t="str">
            <v>PLANTEL 11 GUADALAJARA</v>
          </cell>
          <cell r="D502" t="str">
            <v>BIBLIOTECARIO</v>
          </cell>
        </row>
        <row r="503">
          <cell r="A503" t="str">
            <v>00628</v>
          </cell>
          <cell r="B503" t="str">
            <v>Lopez Gonzalez Lizbeth Guadalupe</v>
          </cell>
          <cell r="C503" t="str">
            <v>PLANTEL 16 MESA DE LOS OCOTES</v>
          </cell>
          <cell r="D503" t="str">
            <v>TECNICO ESPECIALIZADO</v>
          </cell>
        </row>
        <row r="504">
          <cell r="A504" t="str">
            <v>00631</v>
          </cell>
          <cell r="B504" t="str">
            <v>Espinoza Castro Gabriel</v>
          </cell>
          <cell r="C504" t="str">
            <v>PLANTEL 10 SAN SEBASTIAN EL GRANDE</v>
          </cell>
          <cell r="D504" t="str">
            <v>TECNICO</v>
          </cell>
        </row>
        <row r="505">
          <cell r="A505" t="str">
            <v>00632</v>
          </cell>
          <cell r="B505" t="str">
            <v>Lara Plascencia Sonia Adriana Del Carmen</v>
          </cell>
          <cell r="C505" t="str">
            <v>PLANTEL 13 JALISCO</v>
          </cell>
          <cell r="D505" t="str">
            <v>TECNICO</v>
          </cell>
        </row>
        <row r="506">
          <cell r="A506" t="str">
            <v>00638</v>
          </cell>
          <cell r="B506" t="str">
            <v>Marin Ortiz Marisol</v>
          </cell>
          <cell r="C506" t="str">
            <v>PLANTEL 10 SAN SEBASTIAN EL GRANDE</v>
          </cell>
          <cell r="D506" t="str">
            <v>TECNICO ESPECIALIZADO</v>
          </cell>
        </row>
        <row r="507">
          <cell r="A507" t="str">
            <v>00640</v>
          </cell>
          <cell r="B507" t="str">
            <v>Ferrer Ruelas Claudia Gabriela</v>
          </cell>
          <cell r="C507" t="str">
            <v>PLANTEL 12 ARROYO HONDO</v>
          </cell>
          <cell r="D507" t="str">
            <v>TECNICO ESPECIALIZADO</v>
          </cell>
        </row>
        <row r="508">
          <cell r="A508" t="str">
            <v>00642</v>
          </cell>
          <cell r="B508" t="str">
            <v>Perez Arvizu Martha</v>
          </cell>
          <cell r="C508" t="str">
            <v>PLANTEL 02 MIRAMAR</v>
          </cell>
          <cell r="D508" t="str">
            <v>TECNICO</v>
          </cell>
        </row>
        <row r="509">
          <cell r="A509" t="str">
            <v>00644</v>
          </cell>
          <cell r="B509" t="str">
            <v>Vazquez Rios Alicia Angelica</v>
          </cell>
          <cell r="C509" t="str">
            <v>PLANTEL 02 MIRAMAR</v>
          </cell>
          <cell r="D509" t="str">
            <v>INGENIERO EN SISTEMAS</v>
          </cell>
        </row>
        <row r="510">
          <cell r="A510" t="str">
            <v>00646</v>
          </cell>
          <cell r="B510" t="str">
            <v>Morales Gaeta Marco Antonio</v>
          </cell>
          <cell r="C510" t="str">
            <v>PLANTEL 12 ARROYO HONDO</v>
          </cell>
          <cell r="D510" t="str">
            <v>TECNICO</v>
          </cell>
        </row>
        <row r="511">
          <cell r="A511" t="str">
            <v>00650</v>
          </cell>
          <cell r="B511" t="str">
            <v>Mares Macedo Manuel</v>
          </cell>
          <cell r="C511" t="str">
            <v>PLANTEL 18 ATEMAJAC DE BRIZUELA</v>
          </cell>
          <cell r="D511" t="str">
            <v>INGENIERO EN SISTEMAS</v>
          </cell>
        </row>
        <row r="512">
          <cell r="A512" t="str">
            <v>00654</v>
          </cell>
          <cell r="B512" t="str">
            <v>Vejar Sanchez Maria De Los Angeles</v>
          </cell>
          <cell r="C512" t="str">
            <v>PLANTEL 12 ARROYO HONDO</v>
          </cell>
          <cell r="D512" t="str">
            <v>SRIA DE DIRECTOR DE PLANTEL</v>
          </cell>
        </row>
        <row r="513">
          <cell r="A513" t="str">
            <v>00655</v>
          </cell>
          <cell r="B513" t="str">
            <v>Davila De La Torre Claudia</v>
          </cell>
          <cell r="C513" t="str">
            <v>PLANTEL 18 ATEMAJAC DE BRIZUELA</v>
          </cell>
          <cell r="D513" t="str">
            <v>AUXILIAR DE INTENDENCIA</v>
          </cell>
        </row>
        <row r="514">
          <cell r="A514" t="str">
            <v>00656</v>
          </cell>
          <cell r="B514" t="str">
            <v>Perez Morales Patricia</v>
          </cell>
          <cell r="C514" t="str">
            <v>PLANTEL 12 ARROYO HONDO</v>
          </cell>
          <cell r="D514" t="str">
            <v>TAQUIMECANOGRAFA</v>
          </cell>
        </row>
        <row r="515">
          <cell r="A515" t="str">
            <v>00661</v>
          </cell>
          <cell r="B515" t="str">
            <v>Morales Contreras Federico</v>
          </cell>
          <cell r="C515" t="str">
            <v>PLANTEL 13 JALISCO</v>
          </cell>
          <cell r="D515" t="str">
            <v>RESP DE LABORATORIO TECNICO</v>
          </cell>
        </row>
        <row r="516">
          <cell r="A516" t="str">
            <v>00669</v>
          </cell>
          <cell r="B516" t="str">
            <v>Sandoval Lujano J Jesus</v>
          </cell>
          <cell r="C516" t="str">
            <v>PLANTEL 13 JALISCO</v>
          </cell>
          <cell r="D516" t="str">
            <v>VIGILANTE</v>
          </cell>
        </row>
        <row r="517">
          <cell r="A517" t="str">
            <v>00673</v>
          </cell>
          <cell r="B517" t="str">
            <v>Alvarado Ramirez Jose De Jesus</v>
          </cell>
          <cell r="C517" t="str">
            <v>PLANTEL 15 SAN GONZALO</v>
          </cell>
          <cell r="D517" t="str">
            <v>TAQUIMECANOGRAFO</v>
          </cell>
        </row>
        <row r="518">
          <cell r="A518" t="str">
            <v>00675</v>
          </cell>
          <cell r="B518" t="str">
            <v>Tello Muñoz Jorge Humberto</v>
          </cell>
          <cell r="C518" t="str">
            <v>PLANTEL 11 GUADALAJARA</v>
          </cell>
          <cell r="D518" t="str">
            <v>TECNICO</v>
          </cell>
        </row>
        <row r="519">
          <cell r="A519" t="str">
            <v>00676</v>
          </cell>
          <cell r="B519" t="str">
            <v>Mercado Castellanos Ma Guadalupe</v>
          </cell>
          <cell r="C519" t="str">
            <v>PLANTEL 11 GUADALAJARA</v>
          </cell>
          <cell r="D519" t="str">
            <v>TECNICO ESPECIALIZADO</v>
          </cell>
        </row>
        <row r="520">
          <cell r="A520" t="str">
            <v>00700</v>
          </cell>
          <cell r="B520" t="str">
            <v>Diaz Rivera Hector Gabriel</v>
          </cell>
          <cell r="C520" t="str">
            <v>PLANTEL 03 GOMEZ FARIAS</v>
          </cell>
          <cell r="D520" t="str">
            <v>RESP DE LABORATORIO TECNICO</v>
          </cell>
        </row>
        <row r="521">
          <cell r="A521" t="str">
            <v>00701</v>
          </cell>
          <cell r="B521" t="str">
            <v>Flores Molina Angela Gabriela</v>
          </cell>
          <cell r="C521" t="str">
            <v>PLANTEL 09 PORTEZUELO</v>
          </cell>
          <cell r="D521" t="str">
            <v>ANALISTA TECNICO</v>
          </cell>
        </row>
        <row r="522">
          <cell r="A522" t="str">
            <v>00702</v>
          </cell>
          <cell r="B522" t="str">
            <v>Vargas Hernandez Norma Patricia</v>
          </cell>
          <cell r="C522" t="str">
            <v>PLANTEL 11 GUADALAJARA</v>
          </cell>
          <cell r="D522" t="str">
            <v>ENCARGADO DE ORDEN</v>
          </cell>
        </row>
        <row r="523">
          <cell r="A523" t="str">
            <v>00704</v>
          </cell>
          <cell r="B523" t="str">
            <v>Pezqueda Lopez Ana Isabel</v>
          </cell>
          <cell r="C523" t="str">
            <v>PLANTEL 04 TEUCHITLAN</v>
          </cell>
          <cell r="D523" t="str">
            <v>ENCARGADO DE ORDEN</v>
          </cell>
        </row>
        <row r="524">
          <cell r="A524" t="str">
            <v>00706</v>
          </cell>
          <cell r="B524" t="str">
            <v>Mora Garcia Paul Alonso</v>
          </cell>
          <cell r="C524" t="str">
            <v>PLANTEL 05 NUEVA SANTA MARIA</v>
          </cell>
          <cell r="D524" t="str">
            <v>TECNICO</v>
          </cell>
        </row>
        <row r="525">
          <cell r="A525" t="str">
            <v>00708</v>
          </cell>
          <cell r="B525" t="str">
            <v>Santiago Rivera Leticia</v>
          </cell>
          <cell r="C525" t="str">
            <v>PLANTEL 04 TEUCHITLAN</v>
          </cell>
          <cell r="D525" t="str">
            <v>AUXILIAR DE BIBLIOTECA</v>
          </cell>
        </row>
        <row r="526">
          <cell r="A526" t="str">
            <v>00712</v>
          </cell>
          <cell r="B526" t="str">
            <v>Vallejo Valderrama Rocio Yolanda</v>
          </cell>
          <cell r="C526" t="str">
            <v>PLANTEL 13 JALISCO</v>
          </cell>
          <cell r="D526" t="str">
            <v>SRIA DE DIRECTOR DE PLANTEL</v>
          </cell>
        </row>
        <row r="527">
          <cell r="A527" t="str">
            <v>00715</v>
          </cell>
          <cell r="B527" t="str">
            <v>Ojeda Estrada Maricruz</v>
          </cell>
          <cell r="C527" t="str">
            <v>PLANTEL 12 ARROYO HONDO</v>
          </cell>
          <cell r="D527" t="str">
            <v>JEFE DE OFICINA</v>
          </cell>
        </row>
        <row r="528">
          <cell r="A528" t="str">
            <v>00717</v>
          </cell>
          <cell r="B528" t="str">
            <v>De La Cerda Mercado Esperanza</v>
          </cell>
          <cell r="C528" t="str">
            <v>PLANTEL 02 MIRAMAR</v>
          </cell>
          <cell r="D528" t="str">
            <v>AUXILIAR DE INTENDENCIA</v>
          </cell>
        </row>
        <row r="529">
          <cell r="A529" t="str">
            <v>00719</v>
          </cell>
          <cell r="B529" t="str">
            <v>Garcia Casares Josefina</v>
          </cell>
          <cell r="C529" t="str">
            <v>PLANTEL 13 JALISCO</v>
          </cell>
          <cell r="D529" t="str">
            <v>AUXILIAR DE INTENDENCIA</v>
          </cell>
        </row>
        <row r="530">
          <cell r="A530" t="str">
            <v>00723</v>
          </cell>
          <cell r="B530" t="str">
            <v>Garcia Silva Maria Guadalupe</v>
          </cell>
          <cell r="C530" t="str">
            <v>PLANTEL 06 PIHUAMO</v>
          </cell>
          <cell r="D530" t="str">
            <v>JEFE DE OFICINA</v>
          </cell>
        </row>
        <row r="531">
          <cell r="A531" t="str">
            <v>00727</v>
          </cell>
          <cell r="B531" t="str">
            <v>Rosales Evangelista Luis Alberto</v>
          </cell>
          <cell r="C531" t="str">
            <v>PLANTEL 07 PUERTO VALLARTA</v>
          </cell>
          <cell r="D531" t="str">
            <v>LABORATORISTA</v>
          </cell>
        </row>
        <row r="532">
          <cell r="A532" t="str">
            <v>00729</v>
          </cell>
          <cell r="B532" t="str">
            <v>Amante Madera Perla Mercedes</v>
          </cell>
          <cell r="C532" t="str">
            <v>PLANTEL 01 BASILIO VADILLO</v>
          </cell>
          <cell r="D532" t="str">
            <v>TECNICO</v>
          </cell>
        </row>
        <row r="533">
          <cell r="A533" t="str">
            <v>00730</v>
          </cell>
          <cell r="B533" t="str">
            <v>Galvez Covarrubias Alonso</v>
          </cell>
          <cell r="C533" t="str">
            <v>PLANTEL 03 GOMEZ FARIAS</v>
          </cell>
          <cell r="D533" t="str">
            <v>BIBLIOTECARIO</v>
          </cell>
        </row>
        <row r="534">
          <cell r="A534" t="str">
            <v>00735</v>
          </cell>
          <cell r="B534" t="str">
            <v>Diaz Morales Luis Ramon</v>
          </cell>
          <cell r="C534" t="str">
            <v>PLANTEL 10 SAN SEBASTIAN EL GRANDE</v>
          </cell>
          <cell r="D534" t="str">
            <v>ENCARGADO DE ORDEN</v>
          </cell>
        </row>
        <row r="535">
          <cell r="A535" t="str">
            <v>00737</v>
          </cell>
          <cell r="B535" t="str">
            <v>Montes Guzman Leonel Gerardo</v>
          </cell>
          <cell r="C535" t="str">
            <v>PLANTEL 01 BASILIO VADILLO</v>
          </cell>
          <cell r="D535" t="str">
            <v>VIGILANTE</v>
          </cell>
        </row>
        <row r="536">
          <cell r="A536" t="str">
            <v>00740</v>
          </cell>
          <cell r="B536" t="str">
            <v>Villarruel Arana Celina</v>
          </cell>
          <cell r="C536" t="str">
            <v>PLANTEL 10 SAN SEBASTIAN EL GRANDE</v>
          </cell>
          <cell r="D536" t="str">
            <v>INGENIERO EN SISTEMAS</v>
          </cell>
        </row>
        <row r="537">
          <cell r="A537" t="str">
            <v>00746</v>
          </cell>
          <cell r="B537" t="str">
            <v>Patiño Martinez Abel</v>
          </cell>
          <cell r="C537" t="str">
            <v>PLANTEL 06 PIHUAMO</v>
          </cell>
          <cell r="D537" t="str">
            <v>TECNICO ESPECIALIZADO</v>
          </cell>
        </row>
        <row r="538">
          <cell r="A538" t="str">
            <v>00751</v>
          </cell>
          <cell r="B538" t="str">
            <v>Garcia Gonzalez Miguel</v>
          </cell>
          <cell r="C538" t="str">
            <v>PLANTEL 12 ARROYO HONDO</v>
          </cell>
          <cell r="D538" t="str">
            <v>TECNICO</v>
          </cell>
        </row>
        <row r="539">
          <cell r="A539" t="str">
            <v>00754</v>
          </cell>
          <cell r="B539" t="str">
            <v>Herrera Segovia Monica Judith</v>
          </cell>
          <cell r="C539" t="str">
            <v>PLANTEL 05 NUEVA SANTA MARIA</v>
          </cell>
          <cell r="D539" t="str">
            <v>SRIA DE DIRECTOR DE PLANTEL</v>
          </cell>
        </row>
        <row r="540">
          <cell r="A540" t="str">
            <v>00757</v>
          </cell>
          <cell r="B540" t="str">
            <v>Ortega Herrera Tomasa</v>
          </cell>
          <cell r="C540" t="str">
            <v>PLANTEL 07 PUERTO VALLARTA</v>
          </cell>
          <cell r="D540" t="str">
            <v>TECNICO</v>
          </cell>
        </row>
        <row r="541">
          <cell r="A541" t="str">
            <v>00759</v>
          </cell>
          <cell r="B541" t="str">
            <v>Razon Sanchez Nohemi Elizabeth</v>
          </cell>
          <cell r="C541" t="str">
            <v>PLANTEL 11 GUADALAJARA</v>
          </cell>
          <cell r="D541" t="str">
            <v>JEFE DE OFICINA</v>
          </cell>
        </row>
        <row r="542">
          <cell r="A542" t="str">
            <v>00760</v>
          </cell>
          <cell r="B542" t="str">
            <v>Banderas Robles Ana Abigail</v>
          </cell>
          <cell r="C542" t="str">
            <v>PLANTEL 10 SAN SEBASTIAN EL GRANDE</v>
          </cell>
          <cell r="D542" t="str">
            <v>JEFE DE OFICINA</v>
          </cell>
        </row>
        <row r="543">
          <cell r="A543" t="str">
            <v>00765</v>
          </cell>
          <cell r="B543" t="str">
            <v>Sanchez Grimaldo Karol De Jesus</v>
          </cell>
          <cell r="C543" t="str">
            <v>PLANTEL 08 SAN MARTIN DE LAS FLORES</v>
          </cell>
          <cell r="D543" t="str">
            <v>ENCARGADO DE ORDEN</v>
          </cell>
        </row>
        <row r="544">
          <cell r="A544" t="str">
            <v>00773</v>
          </cell>
          <cell r="B544" t="str">
            <v>Jimenez Mercado Miriam Edith</v>
          </cell>
          <cell r="C544" t="str">
            <v>PLANTEL 12 ARROYO HONDO</v>
          </cell>
          <cell r="D544" t="str">
            <v>RESP DE LABORATORIO TECNICO</v>
          </cell>
        </row>
        <row r="545">
          <cell r="A545" t="str">
            <v>00777</v>
          </cell>
          <cell r="B545" t="str">
            <v>Ramirez Pulido Antonio</v>
          </cell>
          <cell r="C545" t="str">
            <v>PLANTEL 09 PORTEZUELO</v>
          </cell>
          <cell r="D545" t="str">
            <v>AUXILIAR DE BIBLIOTECA</v>
          </cell>
        </row>
        <row r="546">
          <cell r="A546" t="str">
            <v>00780</v>
          </cell>
          <cell r="B546" t="str">
            <v>Talingo Diaz Neptali</v>
          </cell>
          <cell r="C546" t="str">
            <v>PLANTEL 01 BASILIO VADILLO</v>
          </cell>
          <cell r="D546" t="str">
            <v>JEFE DE OFICINA</v>
          </cell>
        </row>
        <row r="547">
          <cell r="A547" t="str">
            <v>00788</v>
          </cell>
          <cell r="B547" t="str">
            <v>Atilano Hernandez Efren Rodrigo</v>
          </cell>
          <cell r="C547" t="str">
            <v>PLANTEL 02 MIRAMAR</v>
          </cell>
          <cell r="D547" t="str">
            <v>TECNICO</v>
          </cell>
        </row>
        <row r="548">
          <cell r="A548" t="str">
            <v>00790</v>
          </cell>
          <cell r="B548" t="str">
            <v>Vargas De La Rosa Maria Del Carmen</v>
          </cell>
          <cell r="C548" t="str">
            <v>PLANTEL 02 MIRAMAR</v>
          </cell>
          <cell r="D548" t="str">
            <v>SRIA SUBDIRECTOR PLANTEL</v>
          </cell>
        </row>
        <row r="549">
          <cell r="A549" t="str">
            <v>00808</v>
          </cell>
          <cell r="B549" t="str">
            <v>Rubio Robledo Rosa Isela</v>
          </cell>
          <cell r="C549" t="str">
            <v>PLANTEL 01 BASILIO VADILLO</v>
          </cell>
          <cell r="D549" t="str">
            <v>ENCARGADO DE ORDEN</v>
          </cell>
        </row>
        <row r="550">
          <cell r="A550" t="str">
            <v>00812</v>
          </cell>
          <cell r="B550" t="str">
            <v>Hernandez Tavarez Ruben</v>
          </cell>
          <cell r="C550" t="str">
            <v>PLANTEL 05 NUEVA SANTA MARIA</v>
          </cell>
          <cell r="D550" t="str">
            <v>JEFE DE OFICINA</v>
          </cell>
        </row>
        <row r="551">
          <cell r="A551" t="str">
            <v>00813</v>
          </cell>
          <cell r="B551" t="str">
            <v>Rodriguez Badillo Maria De Lourdes</v>
          </cell>
          <cell r="C551" t="str">
            <v>PLANTEL 05 NUEVA SANTA MARIA</v>
          </cell>
          <cell r="D551" t="str">
            <v>LABORATORISTA</v>
          </cell>
        </row>
        <row r="552">
          <cell r="A552" t="str">
            <v>00814</v>
          </cell>
          <cell r="B552" t="str">
            <v>Lugo Ortega Susana</v>
          </cell>
          <cell r="C552" t="str">
            <v>PLANTEL 09 PORTEZUELO</v>
          </cell>
          <cell r="D552" t="str">
            <v>ENCARGADO DE ORDEN</v>
          </cell>
        </row>
        <row r="553">
          <cell r="A553" t="str">
            <v>00816</v>
          </cell>
          <cell r="B553" t="str">
            <v>Gonzalez Rodriguez Maria Mireya</v>
          </cell>
          <cell r="C553" t="str">
            <v>PLANTEL 10 SAN SEBASTIAN EL GRANDE</v>
          </cell>
          <cell r="D553" t="str">
            <v>AUXILIAR DE BIBLIOTECA</v>
          </cell>
        </row>
        <row r="554">
          <cell r="A554" t="str">
            <v>00817</v>
          </cell>
          <cell r="B554" t="str">
            <v>Beltran Martinez Remigio</v>
          </cell>
          <cell r="C554" t="str">
            <v>PLANTEL 12 ARROYO HONDO</v>
          </cell>
          <cell r="D554" t="str">
            <v>VIGILANTE</v>
          </cell>
        </row>
        <row r="555">
          <cell r="A555" t="str">
            <v>00819</v>
          </cell>
          <cell r="B555" t="str">
            <v>Marin Rangel Maria Teresa</v>
          </cell>
          <cell r="C555" t="str">
            <v>PLANTEL 05 NUEVA SANTA MARIA</v>
          </cell>
          <cell r="D555" t="str">
            <v>TECNICO</v>
          </cell>
        </row>
        <row r="556">
          <cell r="A556" t="str">
            <v>00820</v>
          </cell>
          <cell r="B556" t="str">
            <v>Hernandez Arellano Adriana Lucia</v>
          </cell>
          <cell r="C556" t="str">
            <v>PLANTEL 12 ARROYO HONDO</v>
          </cell>
          <cell r="D556" t="str">
            <v>BIBLIOTECARIO</v>
          </cell>
        </row>
        <row r="557">
          <cell r="A557" t="str">
            <v>00821</v>
          </cell>
          <cell r="B557" t="str">
            <v>Ramirez Carranza Xochitl Alejandra</v>
          </cell>
          <cell r="C557" t="str">
            <v>PLANTEL 12 ARROYO HONDO</v>
          </cell>
          <cell r="D557" t="str">
            <v>JEFE DE OFICINA</v>
          </cell>
        </row>
        <row r="558">
          <cell r="A558" t="str">
            <v>00824</v>
          </cell>
          <cell r="B558" t="str">
            <v>Kotsiras Ralis Hernandez Carlos Omar</v>
          </cell>
          <cell r="C558" t="str">
            <v>PLANTEL 01 BASILIO VADILLO</v>
          </cell>
          <cell r="D558" t="str">
            <v>JEFE DE OFICINA</v>
          </cell>
        </row>
        <row r="559">
          <cell r="A559" t="str">
            <v>00828</v>
          </cell>
          <cell r="B559" t="str">
            <v>Chavarreti Sosa Zuleyka Minerva</v>
          </cell>
          <cell r="C559" t="str">
            <v>PLANTEL 15 SAN GONZALO</v>
          </cell>
          <cell r="D559" t="str">
            <v>ENCARGADA DE ORDEN</v>
          </cell>
        </row>
        <row r="560">
          <cell r="A560" t="str">
            <v>00836</v>
          </cell>
          <cell r="B560" t="str">
            <v>Ruiz Gutierrez Natalia Paulina</v>
          </cell>
          <cell r="C560" t="str">
            <v>PLANTEL 21 SAN MIGUEL CUYUTLAN</v>
          </cell>
          <cell r="D560" t="str">
            <v>INGENIERO EN SISTEMAS</v>
          </cell>
        </row>
        <row r="561">
          <cell r="A561" t="str">
            <v>00837</v>
          </cell>
          <cell r="B561" t="str">
            <v>Avalos Franco Laura Gabriela</v>
          </cell>
          <cell r="C561" t="str">
            <v>PLANTEL 21 SAN MIGUEL CUYUTLAN</v>
          </cell>
          <cell r="D561" t="str">
            <v>RESP DE LABORATORIO TECNICO</v>
          </cell>
        </row>
        <row r="562">
          <cell r="A562" t="str">
            <v>00852</v>
          </cell>
          <cell r="B562" t="str">
            <v>Rios Diaz Alicia</v>
          </cell>
          <cell r="C562" t="str">
            <v>PLANTEL 12 ARROYO HONDO</v>
          </cell>
          <cell r="D562" t="str">
            <v>TAQUIMECANOGRAFA</v>
          </cell>
        </row>
        <row r="563">
          <cell r="A563" t="str">
            <v>00855</v>
          </cell>
          <cell r="B563" t="str">
            <v>Marron Vazquez Francisco Javier</v>
          </cell>
          <cell r="C563" t="str">
            <v>PLANTEL 20 TALPA DE ALLENDE</v>
          </cell>
          <cell r="D563" t="str">
            <v>TECNICO ESPECIALIZADO</v>
          </cell>
        </row>
        <row r="564">
          <cell r="A564" t="str">
            <v>00856</v>
          </cell>
          <cell r="B564" t="str">
            <v>Gonzalez Melo Jose Manuel</v>
          </cell>
          <cell r="C564" t="str">
            <v>PLANTEL 03 GOMEZ FARIAS</v>
          </cell>
          <cell r="D564" t="str">
            <v>JEFE DE OFICINA</v>
          </cell>
        </row>
        <row r="565">
          <cell r="A565" t="str">
            <v>00858</v>
          </cell>
          <cell r="B565" t="str">
            <v>Cortes Gonzalez Maricela</v>
          </cell>
          <cell r="C565" t="str">
            <v>PLANTEL 07 PUERTO VALLARTA</v>
          </cell>
          <cell r="D565" t="str">
            <v>SRIA DE DIRECTOR DE PLANTEL</v>
          </cell>
        </row>
        <row r="566">
          <cell r="A566" t="str">
            <v>00860</v>
          </cell>
          <cell r="B566" t="str">
            <v>Ibarra Martinez Gladis Aidee</v>
          </cell>
          <cell r="C566" t="str">
            <v>PLANTEL 15 SAN GONZALO</v>
          </cell>
          <cell r="D566" t="str">
            <v>AUXILIAR DE BIBLIOTECA</v>
          </cell>
        </row>
        <row r="567">
          <cell r="A567" t="str">
            <v>00861</v>
          </cell>
          <cell r="B567" t="str">
            <v>Enriquez De La Rosa Janette Olivia</v>
          </cell>
          <cell r="C567" t="str">
            <v>PLANTEL 05 NUEVA SANTA MARIA</v>
          </cell>
          <cell r="D567" t="str">
            <v>SRIA SUBDIRECTOR PLANTEL</v>
          </cell>
        </row>
        <row r="568">
          <cell r="A568" t="str">
            <v>00863</v>
          </cell>
          <cell r="B568" t="str">
            <v>Perez Sepulveda Hugo Candelario</v>
          </cell>
          <cell r="C568" t="str">
            <v>PLANTEL 13 JALISCO</v>
          </cell>
          <cell r="D568" t="str">
            <v>TAQUIMECANOGRAFO</v>
          </cell>
        </row>
        <row r="569">
          <cell r="A569" t="str">
            <v>00869</v>
          </cell>
          <cell r="B569" t="str">
            <v>Venegas Rubio Luis Alberto</v>
          </cell>
          <cell r="C569" t="str">
            <v>PLANTEL 07 PUERTO VALLARTA</v>
          </cell>
          <cell r="D569" t="str">
            <v>AUXILIAR DE INTENDENCIA</v>
          </cell>
        </row>
        <row r="570">
          <cell r="A570" t="str">
            <v>00872</v>
          </cell>
          <cell r="B570" t="str">
            <v>Gonzalez Alvarez Jorge Alejandro</v>
          </cell>
          <cell r="C570" t="str">
            <v>PLANTEL 11 GUADALAJARA</v>
          </cell>
          <cell r="D570" t="str">
            <v>TECNICO</v>
          </cell>
        </row>
        <row r="571">
          <cell r="A571" t="str">
            <v>00873</v>
          </cell>
          <cell r="B571" t="str">
            <v>Rayas Mata Rafael</v>
          </cell>
          <cell r="C571" t="str">
            <v>PLANTEL 12 ARROYO HONDO</v>
          </cell>
          <cell r="D571" t="str">
            <v>AUXILIAR DE INTENDENCIA</v>
          </cell>
        </row>
        <row r="572">
          <cell r="A572" t="str">
            <v>00875</v>
          </cell>
          <cell r="B572" t="str">
            <v>Garcia Arevalo David</v>
          </cell>
          <cell r="C572" t="str">
            <v>PLANTEL 09 PORTEZUELO</v>
          </cell>
          <cell r="D572" t="str">
            <v>VIGILANTE</v>
          </cell>
        </row>
        <row r="573">
          <cell r="A573" t="str">
            <v>00876</v>
          </cell>
          <cell r="B573" t="str">
            <v>Giorge Chavez Teresa</v>
          </cell>
          <cell r="C573" t="str">
            <v>PLANTEL 06 PIHUAMO</v>
          </cell>
          <cell r="D573" t="str">
            <v>SRIA DE DIRECTOR DE PLANTEL</v>
          </cell>
        </row>
        <row r="574">
          <cell r="A574" t="str">
            <v>00877</v>
          </cell>
          <cell r="B574" t="str">
            <v>Jimenez Camarena Hugo Ezequiel</v>
          </cell>
          <cell r="C574" t="str">
            <v>PLANTEL 01 BASILIO VADILLO</v>
          </cell>
          <cell r="D574" t="str">
            <v>AUXILIAR ADMINISTRATIVO</v>
          </cell>
        </row>
        <row r="575">
          <cell r="A575" t="str">
            <v>00878</v>
          </cell>
          <cell r="B575" t="str">
            <v>Villa Orozco Gabriela</v>
          </cell>
          <cell r="C575" t="str">
            <v>PLANTEL 02 MIRAMAR</v>
          </cell>
          <cell r="D575" t="str">
            <v>SRIA DE DIRECTOR DE PLANTEL</v>
          </cell>
        </row>
        <row r="576">
          <cell r="A576" t="str">
            <v>00882</v>
          </cell>
          <cell r="B576" t="str">
            <v>Cardona Martinez Yesenia</v>
          </cell>
          <cell r="C576" t="str">
            <v>PLANTEL 12 ARROYO HONDO</v>
          </cell>
          <cell r="D576" t="str">
            <v>TECNICO</v>
          </cell>
        </row>
        <row r="577">
          <cell r="A577" t="str">
            <v>00885</v>
          </cell>
          <cell r="B577" t="str">
            <v>Felix Blanco Yessica Patricia</v>
          </cell>
          <cell r="C577" t="str">
            <v>PLANTEL 10 SAN SEBASTIAN EL GRANDE</v>
          </cell>
          <cell r="D577" t="str">
            <v>RESP DE LABORATORIO TECNICO</v>
          </cell>
        </row>
        <row r="578">
          <cell r="A578" t="str">
            <v>00886</v>
          </cell>
          <cell r="B578" t="str">
            <v>Benavides Baltazar Edgar Alonso</v>
          </cell>
          <cell r="C578" t="str">
            <v>PLANTEL 02 MIRAMAR</v>
          </cell>
          <cell r="D578" t="str">
            <v>ENCARGADO DE ORDEN</v>
          </cell>
        </row>
        <row r="579">
          <cell r="A579" t="str">
            <v>00888</v>
          </cell>
          <cell r="B579" t="str">
            <v>Pedroza Mondragon Laura Josefina</v>
          </cell>
          <cell r="C579" t="str">
            <v>PLANTEL 15 SAN GONZALO</v>
          </cell>
          <cell r="D579" t="str">
            <v>ANALISTA TECNICO</v>
          </cell>
        </row>
        <row r="580">
          <cell r="A580" t="str">
            <v>00890</v>
          </cell>
          <cell r="B580" t="str">
            <v>Muñoz Navarro Sonia Erika</v>
          </cell>
          <cell r="C580" t="str">
            <v>PLANTEL 07 PUERTO VALLARTA</v>
          </cell>
          <cell r="D580" t="str">
            <v>TECNICO ESPECIALIZADO</v>
          </cell>
        </row>
        <row r="581">
          <cell r="A581" t="str">
            <v>00893</v>
          </cell>
          <cell r="B581" t="str">
            <v>Cortes Alcaraz Patricia</v>
          </cell>
          <cell r="C581" t="str">
            <v>PLANTEL 10 SAN SEBASTIAN EL GRANDE</v>
          </cell>
          <cell r="D581" t="str">
            <v>JEFE DE OFICINA</v>
          </cell>
        </row>
        <row r="582">
          <cell r="A582" t="str">
            <v>00894</v>
          </cell>
          <cell r="B582" t="str">
            <v>De Alba Cadena Elizabeth</v>
          </cell>
          <cell r="C582" t="str">
            <v>PLANTEL 02 MIRAMAR</v>
          </cell>
          <cell r="D582" t="str">
            <v>TAQUIMECANOGRAFA</v>
          </cell>
        </row>
        <row r="583">
          <cell r="A583" t="str">
            <v>00895</v>
          </cell>
          <cell r="B583" t="str">
            <v>Morales Palomino Yadira Alejandra</v>
          </cell>
          <cell r="C583" t="str">
            <v>PLANTEL 01 BASILIO VADILLO</v>
          </cell>
          <cell r="D583" t="str">
            <v>TAQUIMECANOGRAFA</v>
          </cell>
        </row>
        <row r="584">
          <cell r="A584" t="str">
            <v>00896</v>
          </cell>
          <cell r="B584" t="str">
            <v>Morales Martinez Hugo Octavio</v>
          </cell>
          <cell r="C584" t="str">
            <v>PLANTEL 16 MESA DE LOS OCOTES</v>
          </cell>
          <cell r="D584" t="str">
            <v>ENCARGADO DE ORDEN</v>
          </cell>
        </row>
        <row r="585">
          <cell r="A585" t="str">
            <v>00897</v>
          </cell>
          <cell r="B585" t="str">
            <v>Cano Manuel Jaime</v>
          </cell>
          <cell r="C585" t="str">
            <v>PLANTEL 03 GOMEZ FARIAS</v>
          </cell>
          <cell r="D585" t="str">
            <v>TAQUIMECANOGRAFO</v>
          </cell>
        </row>
        <row r="586">
          <cell r="A586" t="str">
            <v>00898</v>
          </cell>
          <cell r="B586" t="str">
            <v>Marquez Fermin Noe Oscar</v>
          </cell>
          <cell r="C586" t="str">
            <v>PLANTEL 03 GOMEZ FARIAS</v>
          </cell>
          <cell r="D586" t="str">
            <v>AUXILIAR DE BIBLIOTECA</v>
          </cell>
        </row>
        <row r="587">
          <cell r="A587" t="str">
            <v>00899</v>
          </cell>
          <cell r="B587" t="str">
            <v>Meza Flores J Cruz</v>
          </cell>
          <cell r="C587" t="str">
            <v>PLANTEL 04 TEUCHITLAN</v>
          </cell>
          <cell r="D587" t="str">
            <v>VIGILANTE</v>
          </cell>
        </row>
        <row r="588">
          <cell r="A588" t="str">
            <v>00901</v>
          </cell>
          <cell r="B588" t="str">
            <v>Montes Guzman Alfredo</v>
          </cell>
          <cell r="C588" t="str">
            <v>PLANTEL 05 NUEVA SANTA MARIA</v>
          </cell>
          <cell r="D588" t="str">
            <v>AUXILIAR DE INTENDENCIA</v>
          </cell>
        </row>
        <row r="589">
          <cell r="A589" t="str">
            <v>00906</v>
          </cell>
          <cell r="B589" t="str">
            <v>Gamboa Piedra Adriana</v>
          </cell>
          <cell r="C589" t="str">
            <v>PLANTEL 05 NUEVA SANTA MARIA</v>
          </cell>
          <cell r="D589" t="str">
            <v>TECNICO</v>
          </cell>
        </row>
        <row r="590">
          <cell r="A590" t="str">
            <v>00910</v>
          </cell>
          <cell r="B590" t="str">
            <v>Navarro Garcia Luis Alberto</v>
          </cell>
          <cell r="C590" t="str">
            <v>PLANTEL 09 PORTEZUELO</v>
          </cell>
          <cell r="D590" t="str">
            <v>INGENIERO EN SISTEMAS</v>
          </cell>
        </row>
        <row r="591">
          <cell r="A591" t="str">
            <v>00911</v>
          </cell>
          <cell r="B591" t="str">
            <v>Teytud Orozco Jose De Jesus</v>
          </cell>
          <cell r="C591" t="str">
            <v>PLANTEL 06 PIHUAMO</v>
          </cell>
          <cell r="D591" t="str">
            <v>ENCARGADA DE ORDEN</v>
          </cell>
        </row>
        <row r="592">
          <cell r="A592" t="str">
            <v>00915</v>
          </cell>
          <cell r="B592" t="str">
            <v>Ramos Jacobo Jose Luis</v>
          </cell>
          <cell r="C592" t="str">
            <v>PLANTEL 21 SAN MIGUEL CUYUTLAN</v>
          </cell>
          <cell r="D592" t="str">
            <v>JEFE DE OFICINA</v>
          </cell>
        </row>
        <row r="593">
          <cell r="A593" t="str">
            <v>00926</v>
          </cell>
          <cell r="B593" t="str">
            <v>Castillo Sanchez Miguel</v>
          </cell>
          <cell r="C593" t="str">
            <v>PLANTEL 14 ZAPOTLANEJO</v>
          </cell>
          <cell r="D593" t="str">
            <v>INGENIERO EN SISTEMAS</v>
          </cell>
        </row>
        <row r="594">
          <cell r="A594" t="str">
            <v>00927</v>
          </cell>
          <cell r="B594" t="str">
            <v>Blanco Lopez Arnulfo</v>
          </cell>
          <cell r="C594" t="str">
            <v>PLANTEL 14 ZAPOTLANEJO</v>
          </cell>
          <cell r="D594" t="str">
            <v>VIGILANTE</v>
          </cell>
        </row>
        <row r="595">
          <cell r="A595" t="str">
            <v>00928</v>
          </cell>
          <cell r="B595" t="str">
            <v>Zuñiga Sepulveda Hilda Elisa</v>
          </cell>
          <cell r="C595" t="str">
            <v>PLANTEL 14 ZAPOTLANEJO</v>
          </cell>
          <cell r="D595" t="str">
            <v>ENCARGADO DE ORDEN</v>
          </cell>
        </row>
        <row r="596">
          <cell r="A596" t="str">
            <v>00930</v>
          </cell>
          <cell r="B596" t="str">
            <v>Guevara Mendoza Alejandra</v>
          </cell>
          <cell r="C596" t="str">
            <v>PLANTEL 14 ZAPOTLANEJO</v>
          </cell>
          <cell r="D596" t="str">
            <v>TECNICO ESPECIALIZADO</v>
          </cell>
        </row>
        <row r="597">
          <cell r="A597" t="str">
            <v>00933</v>
          </cell>
          <cell r="B597" t="str">
            <v>Moreno Rosales Fernando Eloir</v>
          </cell>
          <cell r="C597" t="str">
            <v>PLANTEL 14 ZAPOTLANEJO</v>
          </cell>
          <cell r="D597" t="str">
            <v>TECNICO ESPECIALIZADO</v>
          </cell>
        </row>
        <row r="598">
          <cell r="A598" t="str">
            <v>00934</v>
          </cell>
          <cell r="B598" t="str">
            <v>Beltran Cisneros Jose Francisco</v>
          </cell>
          <cell r="C598" t="str">
            <v>PLANTEL 14 ZAPOTLANEJO</v>
          </cell>
          <cell r="D598" t="str">
            <v>AUXILIAR DE INTENDENCIA</v>
          </cell>
        </row>
        <row r="599">
          <cell r="A599" t="str">
            <v>00935</v>
          </cell>
          <cell r="B599" t="str">
            <v>Nungaray Gutierrez Ma Del Carmen</v>
          </cell>
          <cell r="C599" t="str">
            <v>PLANTEL 15 SAN GONZALO</v>
          </cell>
          <cell r="D599" t="str">
            <v>JEFE DE OFICINA</v>
          </cell>
        </row>
        <row r="600">
          <cell r="A600" t="str">
            <v>00938</v>
          </cell>
          <cell r="B600" t="str">
            <v>Romero Chavez Enrique</v>
          </cell>
          <cell r="C600" t="str">
            <v>PLANTEL 21 SAN MIGUEL CUYUTLAN</v>
          </cell>
          <cell r="D600" t="str">
            <v>TAQUIMECANOGRAFO</v>
          </cell>
        </row>
        <row r="601">
          <cell r="A601" t="str">
            <v>00941</v>
          </cell>
          <cell r="B601" t="str">
            <v>Castillo Sanchez Victor Hugo</v>
          </cell>
          <cell r="C601" t="str">
            <v>PLANTEL 14 ZAPOTLANEJO</v>
          </cell>
          <cell r="D601" t="str">
            <v>VIGILANTE</v>
          </cell>
        </row>
        <row r="602">
          <cell r="A602" t="str">
            <v>00950</v>
          </cell>
          <cell r="B602" t="str">
            <v>Mendez Vazquez Miguel Angel</v>
          </cell>
          <cell r="C602" t="str">
            <v>PLANTEL 15 SAN GONZALO</v>
          </cell>
          <cell r="D602" t="str">
            <v>RESP DE LABORATORIO TECNICO</v>
          </cell>
        </row>
        <row r="603">
          <cell r="A603" t="str">
            <v>00954</v>
          </cell>
          <cell r="B603" t="str">
            <v>Figueroa Segovia Jose Raul</v>
          </cell>
          <cell r="C603" t="str">
            <v>PLANTEL 15 SAN GONZALO</v>
          </cell>
          <cell r="D603" t="str">
            <v>VIGILANTE</v>
          </cell>
        </row>
        <row r="604">
          <cell r="A604" t="str">
            <v>00968</v>
          </cell>
          <cell r="B604" t="str">
            <v>Hernandez Becerra Jose Juan</v>
          </cell>
          <cell r="C604" t="str">
            <v>PLANTEL 03 GOMEZ FARIAS</v>
          </cell>
          <cell r="D604" t="str">
            <v>AUXILIAR DE INTENDENCIA</v>
          </cell>
        </row>
        <row r="605">
          <cell r="A605" t="str">
            <v>00971</v>
          </cell>
          <cell r="B605" t="str">
            <v>Figueroa Rocha Araceli</v>
          </cell>
          <cell r="C605" t="str">
            <v>PLANTEL 13 JALISCO</v>
          </cell>
          <cell r="D605" t="str">
            <v>AUXILIAR DE BIBLIOTECA</v>
          </cell>
        </row>
        <row r="606">
          <cell r="A606" t="str">
            <v>00975</v>
          </cell>
          <cell r="B606" t="str">
            <v>Valdez Bautista Edith Cecilia</v>
          </cell>
          <cell r="C606" t="str">
            <v>PLANTEL 12 ARROYO HONDO</v>
          </cell>
          <cell r="D606" t="str">
            <v>ENCARGADO DE ORDEN</v>
          </cell>
        </row>
        <row r="607">
          <cell r="A607" t="str">
            <v>00979</v>
          </cell>
          <cell r="B607" t="str">
            <v>Contreras Garcia Francisco Javier</v>
          </cell>
          <cell r="C607" t="str">
            <v>PLANTEL 16 MESA DE LOS OCOTES</v>
          </cell>
          <cell r="D607" t="str">
            <v>TECNICO ESPECIALIZADO</v>
          </cell>
        </row>
        <row r="608">
          <cell r="A608" t="str">
            <v>00980</v>
          </cell>
          <cell r="B608" t="str">
            <v>Quintero Riestra Maria Del Socorro</v>
          </cell>
          <cell r="C608" t="str">
            <v>PLANTEL 16 MESA DE LOS OCOTES</v>
          </cell>
          <cell r="D608" t="str">
            <v>TECNICO</v>
          </cell>
        </row>
        <row r="609">
          <cell r="A609" t="str">
            <v>00981</v>
          </cell>
          <cell r="B609" t="str">
            <v>Valerio Bernal Cesar Adrian</v>
          </cell>
          <cell r="C609" t="str">
            <v>PLANTEL 21 SAN MIGUEL CUYUTLAN</v>
          </cell>
          <cell r="D609" t="str">
            <v>TECNICO</v>
          </cell>
        </row>
        <row r="610">
          <cell r="A610" t="str">
            <v>00982</v>
          </cell>
          <cell r="B610" t="str">
            <v>Lopez Ruiz Cecilia</v>
          </cell>
          <cell r="C610" t="str">
            <v>PLANTEL 15 SAN GONZALO</v>
          </cell>
          <cell r="D610" t="str">
            <v>TECNICO ESPECIALIZADO</v>
          </cell>
        </row>
        <row r="611">
          <cell r="A611" t="str">
            <v>00983</v>
          </cell>
          <cell r="B611" t="str">
            <v>Garcia Huerta Jose Julio</v>
          </cell>
          <cell r="C611" t="str">
            <v>PLANTEL 01 BASILIO VADILLO</v>
          </cell>
          <cell r="D611" t="str">
            <v>VIGILANTE</v>
          </cell>
        </row>
        <row r="612">
          <cell r="A612" t="str">
            <v>00984</v>
          </cell>
          <cell r="B612" t="str">
            <v>Arechiga Vazquez Antonio</v>
          </cell>
          <cell r="C612" t="str">
            <v>PLANTEL 16 MESA DE LOS OCOTES</v>
          </cell>
          <cell r="D612" t="str">
            <v>AUXILIAR DE INTENDENCIA</v>
          </cell>
        </row>
        <row r="613">
          <cell r="A613" t="str">
            <v>00985</v>
          </cell>
          <cell r="B613" t="str">
            <v>Galvan Valle Maria Luisa</v>
          </cell>
          <cell r="C613" t="str">
            <v>PLANTEL 05 NUEVA SANTA MARIA</v>
          </cell>
          <cell r="D613" t="str">
            <v>AUXILIAR DE INTENDENCIA</v>
          </cell>
        </row>
        <row r="614">
          <cell r="A614" t="str">
            <v>00986</v>
          </cell>
          <cell r="B614" t="str">
            <v>Novoa Briseño Monica Lizeth</v>
          </cell>
          <cell r="C614" t="str">
            <v>PLANTEL 15 SAN GONZALO</v>
          </cell>
          <cell r="D614" t="str">
            <v>TECNICO</v>
          </cell>
        </row>
        <row r="615">
          <cell r="A615" t="str">
            <v>00987</v>
          </cell>
          <cell r="B615" t="str">
            <v>Renteria Perez Yesika Paulina</v>
          </cell>
          <cell r="C615" t="str">
            <v>PLANTEL 21 SAN MIGUEL CUYUTLAN</v>
          </cell>
          <cell r="D615" t="str">
            <v>TECNICO ESPECIALIZADO</v>
          </cell>
        </row>
        <row r="616">
          <cell r="A616" t="str">
            <v>00990</v>
          </cell>
          <cell r="B616" t="str">
            <v>Rodriguez Luevano J Guadalupe</v>
          </cell>
          <cell r="C616" t="str">
            <v>PLANTEL 16 MESA DE LOS OCOTES</v>
          </cell>
          <cell r="D616" t="str">
            <v>VIGILANTE</v>
          </cell>
        </row>
        <row r="617">
          <cell r="A617" t="str">
            <v>00992</v>
          </cell>
          <cell r="B617" t="str">
            <v>Ruiz Rivera Obed</v>
          </cell>
          <cell r="C617" t="str">
            <v>PLANTEL 09 PORTEZUELO</v>
          </cell>
          <cell r="D617" t="str">
            <v>TECNICO</v>
          </cell>
        </row>
        <row r="618">
          <cell r="A618" t="str">
            <v>00994</v>
          </cell>
          <cell r="B618" t="str">
            <v>Barba Flores Veronica</v>
          </cell>
          <cell r="C618" t="str">
            <v>PLANTEL 01 BASILIO VADILLO</v>
          </cell>
          <cell r="D618" t="str">
            <v>SRIA DE DIRECTOR DE PLANTEL</v>
          </cell>
        </row>
        <row r="619">
          <cell r="A619" t="str">
            <v>01019</v>
          </cell>
          <cell r="B619" t="str">
            <v>Torres Nava Angeles Marisol</v>
          </cell>
          <cell r="C619" t="str">
            <v>PLANTEL 16 MESA DE LOS OCOTES</v>
          </cell>
          <cell r="D619" t="str">
            <v>SRIA DE DIRECTOR DE PLANTEL</v>
          </cell>
        </row>
        <row r="620">
          <cell r="A620" t="str">
            <v>01023</v>
          </cell>
          <cell r="B620" t="str">
            <v>Gonzalez Ortiz Joel</v>
          </cell>
          <cell r="C620" t="str">
            <v>PLANTEL 13 JALISCO</v>
          </cell>
          <cell r="D620" t="str">
            <v>ENCARGADO DE ORDEN</v>
          </cell>
        </row>
        <row r="621">
          <cell r="A621" t="str">
            <v>01026</v>
          </cell>
          <cell r="B621" t="str">
            <v>Urdiano Sanchez Efrain</v>
          </cell>
          <cell r="C621" t="str">
            <v>PLANTEL 01 BASILIO VADILLO</v>
          </cell>
          <cell r="D621" t="str">
            <v>BIBLIOTECARIO</v>
          </cell>
        </row>
        <row r="622">
          <cell r="A622" t="str">
            <v>01027</v>
          </cell>
          <cell r="B622" t="str">
            <v>Ortega Torres Elda</v>
          </cell>
          <cell r="C622" t="str">
            <v>PLANTEL 05 NUEVA SANTA MARIA</v>
          </cell>
          <cell r="D622" t="str">
            <v>ENCARGADO DE ORDEN</v>
          </cell>
        </row>
        <row r="623">
          <cell r="A623" t="str">
            <v>01030</v>
          </cell>
          <cell r="B623" t="str">
            <v>Cuautle Cruz Jose Ricardo</v>
          </cell>
          <cell r="C623" t="str">
            <v>PLANTEL 05 NUEVA SANTA MARIA</v>
          </cell>
          <cell r="D623" t="str">
            <v>INGENIERO EN SISTEMAS</v>
          </cell>
        </row>
        <row r="624">
          <cell r="A624" t="str">
            <v>01032</v>
          </cell>
          <cell r="B624" t="str">
            <v>Casillas Romero Adriana</v>
          </cell>
          <cell r="C624" t="str">
            <v>PLANTEL 10 SAN SEBASTIAN EL GRANDE</v>
          </cell>
          <cell r="D624" t="str">
            <v>JEFE DE OFICINA</v>
          </cell>
        </row>
        <row r="625">
          <cell r="A625" t="str">
            <v>01033</v>
          </cell>
          <cell r="B625" t="str">
            <v>Souza Sanchez Ma De Los Angeles</v>
          </cell>
          <cell r="C625" t="str">
            <v>PLANTEL 17 SAN ANTONIO DE LOS VAZQUEZ</v>
          </cell>
          <cell r="D625" t="str">
            <v>SRIA DE DIRECTOR DE PLANTEL</v>
          </cell>
        </row>
        <row r="626">
          <cell r="A626" t="str">
            <v>01036</v>
          </cell>
          <cell r="B626" t="str">
            <v>Martinez Medina Jose Manuel</v>
          </cell>
          <cell r="C626" t="str">
            <v>PLANTEL 17 SAN ANTONIO DE LOS VAZQUEZ</v>
          </cell>
          <cell r="D626" t="str">
            <v>VIGILANTE</v>
          </cell>
        </row>
        <row r="627">
          <cell r="A627" t="str">
            <v>01041</v>
          </cell>
          <cell r="B627" t="str">
            <v>Mendiola Bautista Miriam Alejandra</v>
          </cell>
          <cell r="C627" t="str">
            <v>PLANTEL 19 CUAUTLA</v>
          </cell>
          <cell r="D627" t="str">
            <v>TECNICO</v>
          </cell>
        </row>
        <row r="628">
          <cell r="A628" t="str">
            <v>01042</v>
          </cell>
          <cell r="B628" t="str">
            <v>Zarate Gonzalez Rosa Alicia</v>
          </cell>
          <cell r="C628" t="str">
            <v>PLANTEL 20 TALPA DE ALLENDE</v>
          </cell>
          <cell r="D628" t="str">
            <v>SRIA DE DIRECTOR DE PLANTEL</v>
          </cell>
        </row>
        <row r="629">
          <cell r="A629" t="str">
            <v>01043</v>
          </cell>
          <cell r="B629" t="str">
            <v>Rodriguez Ramos Jose Luis</v>
          </cell>
          <cell r="C629" t="str">
            <v>PLANTEL 20 TALPA DE ALLENDE</v>
          </cell>
          <cell r="D629" t="str">
            <v>VIGILANTE</v>
          </cell>
        </row>
        <row r="630">
          <cell r="A630" t="str">
            <v>01044</v>
          </cell>
          <cell r="B630" t="str">
            <v>Velasco Rodriguez Moises</v>
          </cell>
          <cell r="C630" t="str">
            <v>PLANTEL 20 TALPA DE ALLENDE</v>
          </cell>
          <cell r="D630" t="str">
            <v>VIGILANTE</v>
          </cell>
        </row>
        <row r="631">
          <cell r="A631" t="str">
            <v>01045</v>
          </cell>
          <cell r="B631" t="str">
            <v>Perez Ledezma Laura Ivette</v>
          </cell>
          <cell r="C631" t="str">
            <v>PLANTEL 20 TALPA DE ALLENDE</v>
          </cell>
          <cell r="D631" t="str">
            <v>TECNICO ESPECIALIZADO</v>
          </cell>
        </row>
        <row r="632">
          <cell r="A632" t="str">
            <v>01046</v>
          </cell>
          <cell r="B632" t="str">
            <v>Sanchez Rubio Everardo</v>
          </cell>
          <cell r="C632" t="str">
            <v>PLANTEL 20 TALPA DE ALLENDE</v>
          </cell>
          <cell r="D632" t="str">
            <v>ENCARGADO DE ORDEN</v>
          </cell>
        </row>
        <row r="633">
          <cell r="A633" t="str">
            <v>01047</v>
          </cell>
          <cell r="B633" t="str">
            <v>Blanco De La Cruz Maria De Los Dolores</v>
          </cell>
          <cell r="C633" t="str">
            <v>PLANTEL 18 ATEMAJAC DE BRIZUELA</v>
          </cell>
          <cell r="D633" t="str">
            <v>RESP DE LABORATORIO TECNICO</v>
          </cell>
        </row>
        <row r="634">
          <cell r="A634" t="str">
            <v>01048</v>
          </cell>
          <cell r="B634" t="str">
            <v>Huerta Sandoval Carlos Antonio</v>
          </cell>
          <cell r="C634" t="str">
            <v>PLANTEL 18 ATEMAJAC DE BRIZUELA</v>
          </cell>
          <cell r="D634" t="str">
            <v>TECNICO</v>
          </cell>
        </row>
        <row r="635">
          <cell r="A635" t="str">
            <v>01049</v>
          </cell>
          <cell r="B635" t="str">
            <v>Martinez Aguilar Gamaliel</v>
          </cell>
          <cell r="C635" t="str">
            <v>PLANTEL 18 ATEMAJAC DE BRIZUELA</v>
          </cell>
          <cell r="D635" t="str">
            <v>ENCARGADO DE LA DIRECCION</v>
          </cell>
        </row>
        <row r="636">
          <cell r="A636" t="str">
            <v>01050</v>
          </cell>
          <cell r="B636" t="str">
            <v>Castillo Vergara Vicente Salomon</v>
          </cell>
          <cell r="C636" t="str">
            <v>PLANTEL 18 ATEMAJAC DE BRIZUELA</v>
          </cell>
          <cell r="D636" t="str">
            <v>VIGILANTE</v>
          </cell>
        </row>
        <row r="637">
          <cell r="A637" t="str">
            <v>01051</v>
          </cell>
          <cell r="B637" t="str">
            <v>Gonzalez De La Cruz Rocio De La Luz</v>
          </cell>
          <cell r="C637" t="str">
            <v>PLANTEL 19 CUAUTLA</v>
          </cell>
          <cell r="D637" t="str">
            <v>SRIA DE DIRECTOR DE PLANTEL</v>
          </cell>
        </row>
        <row r="638">
          <cell r="A638" t="str">
            <v>01052</v>
          </cell>
          <cell r="B638" t="str">
            <v>De Dios Moran Edgar Omar</v>
          </cell>
          <cell r="C638" t="str">
            <v>PLANTEL 19 CUAUTLA</v>
          </cell>
          <cell r="D638" t="str">
            <v>VIGILANTE</v>
          </cell>
        </row>
        <row r="639">
          <cell r="A639" t="str">
            <v>01057</v>
          </cell>
          <cell r="B639" t="str">
            <v>Gonzalez Zaragoza Sergio Eduardo</v>
          </cell>
          <cell r="C639" t="str">
            <v>PLANTEL 21 SAN MIGUEL CUYUTLAN</v>
          </cell>
          <cell r="D639" t="str">
            <v>TECNICO ESPECIALIZADO</v>
          </cell>
        </row>
        <row r="640">
          <cell r="A640" t="str">
            <v>01059</v>
          </cell>
          <cell r="B640" t="str">
            <v>Gomez Casales Rodolfo Andres</v>
          </cell>
          <cell r="C640" t="str">
            <v>PLANTEL 17 SAN ANTONIO DE LOS VAZQUEZ</v>
          </cell>
          <cell r="D640" t="str">
            <v>ENCARGADO DE ORDEN</v>
          </cell>
        </row>
        <row r="641">
          <cell r="A641" t="str">
            <v>01060</v>
          </cell>
          <cell r="B641" t="str">
            <v>Vazquez Mondragon Sergio Antonio</v>
          </cell>
          <cell r="C641" t="str">
            <v>PLANTEL 19 CUAUTLA</v>
          </cell>
          <cell r="D641" t="str">
            <v>RESP DE LABORATORIO TECNICO</v>
          </cell>
        </row>
        <row r="642">
          <cell r="A642" t="str">
            <v>01061</v>
          </cell>
          <cell r="B642" t="str">
            <v>Guitron Barajas Jose De Jesus</v>
          </cell>
          <cell r="C642" t="str">
            <v>PLANTEL 19 CUAUTLA</v>
          </cell>
          <cell r="D642" t="str">
            <v>VIGILANTE</v>
          </cell>
        </row>
        <row r="643">
          <cell r="A643" t="str">
            <v>01066</v>
          </cell>
          <cell r="B643" t="str">
            <v>Ochoa Llamas Juan Carlos</v>
          </cell>
          <cell r="C643" t="str">
            <v>PLANTEL 06 PIHUAMO</v>
          </cell>
          <cell r="D643" t="str">
            <v>AUXILIAR DE BIBLIOTECA</v>
          </cell>
        </row>
        <row r="644">
          <cell r="A644" t="str">
            <v>01067</v>
          </cell>
          <cell r="B644" t="str">
            <v>Delgado Martinez Maria Guadalupe</v>
          </cell>
          <cell r="C644" t="str">
            <v>PLANTEL 11 GUADALAJARA</v>
          </cell>
          <cell r="D644" t="str">
            <v>LABORATORISTA</v>
          </cell>
        </row>
        <row r="645">
          <cell r="A645" t="str">
            <v>01072</v>
          </cell>
          <cell r="B645" t="str">
            <v>Alcazar Guzman Irene</v>
          </cell>
          <cell r="C645" t="str">
            <v>PLANTEL 10 SAN SEBASTIAN EL GRANDE</v>
          </cell>
          <cell r="D645" t="str">
            <v>SRIA SUBDIRECTOR PLANTEL</v>
          </cell>
        </row>
        <row r="646">
          <cell r="A646" t="str">
            <v>01073</v>
          </cell>
          <cell r="B646" t="str">
            <v>Lopez Rizo Araceli</v>
          </cell>
          <cell r="C646" t="str">
            <v>PLANTEL 20 TALPA DE ALLENDE</v>
          </cell>
          <cell r="D646" t="str">
            <v>TAQUIMECANOGRAFA</v>
          </cell>
        </row>
        <row r="647">
          <cell r="A647" t="str">
            <v>01081</v>
          </cell>
          <cell r="B647" t="str">
            <v>Ojeda Estrada Maria Isabel</v>
          </cell>
          <cell r="C647" t="str">
            <v>PLANTEL 18 ATEMAJAC DE BRIZUELA</v>
          </cell>
          <cell r="D647" t="str">
            <v>TECNICO ESPECIALIZADO</v>
          </cell>
        </row>
        <row r="648">
          <cell r="A648" t="str">
            <v>01084</v>
          </cell>
          <cell r="B648" t="str">
            <v>Galvan Barron Luis Esteban</v>
          </cell>
          <cell r="C648" t="str">
            <v>PLANTEL 13 JALISCO</v>
          </cell>
          <cell r="D648" t="str">
            <v>SRIA SUBDIRECTOR PLANTEL</v>
          </cell>
        </row>
        <row r="649">
          <cell r="A649" t="str">
            <v>01085</v>
          </cell>
          <cell r="B649" t="str">
            <v>Vera Montes Axel Jesus</v>
          </cell>
          <cell r="C649" t="str">
            <v>PLANTEL 16 MESA DE LOS OCOTES</v>
          </cell>
          <cell r="D649" t="str">
            <v>INGENIERO EN SISTEMAS</v>
          </cell>
        </row>
        <row r="650">
          <cell r="A650" t="str">
            <v>01089</v>
          </cell>
          <cell r="B650" t="str">
            <v>Nuño Victor John David</v>
          </cell>
          <cell r="C650" t="str">
            <v>PLANTEL 11 GUADALAJARA</v>
          </cell>
          <cell r="D650" t="str">
            <v>TECNICO ESPECIALIZADO</v>
          </cell>
        </row>
        <row r="651">
          <cell r="A651" t="str">
            <v>01090</v>
          </cell>
          <cell r="B651" t="str">
            <v>Guerrero Hernandez Luis Humberto</v>
          </cell>
          <cell r="C651" t="str">
            <v>PLANTEL 16 MESA DE LOS OCOTES</v>
          </cell>
          <cell r="D651" t="str">
            <v>ANALISTA TECNICO</v>
          </cell>
        </row>
        <row r="652">
          <cell r="A652" t="str">
            <v>01091</v>
          </cell>
          <cell r="B652" t="str">
            <v>Ponce Sanchez Juan Jose</v>
          </cell>
          <cell r="C652" t="str">
            <v>PLANTEL 13 JALISCO</v>
          </cell>
          <cell r="D652" t="str">
            <v>JEFE DE OFICINA</v>
          </cell>
        </row>
        <row r="653">
          <cell r="A653" t="str">
            <v>01107</v>
          </cell>
          <cell r="B653" t="str">
            <v>Rosas Garcia Luz Violeta</v>
          </cell>
          <cell r="C653" t="str">
            <v>PLANTEL 10 SAN SEBASTIAN EL GRANDE</v>
          </cell>
          <cell r="D653" t="str">
            <v>SRIA SUBDIRECTOR PLANTEL</v>
          </cell>
        </row>
        <row r="654">
          <cell r="A654" t="str">
            <v>01108</v>
          </cell>
          <cell r="B654" t="str">
            <v>Andrade Padilla Guadalupe</v>
          </cell>
          <cell r="C654" t="str">
            <v>PLANTEL 11 GUADALAJARA</v>
          </cell>
          <cell r="D654" t="str">
            <v>SRIA SUBDIRECTOR PLANTEL</v>
          </cell>
        </row>
        <row r="655">
          <cell r="A655" t="str">
            <v>01109</v>
          </cell>
          <cell r="B655" t="str">
            <v>Rodriguez Rangel Maricruz</v>
          </cell>
          <cell r="C655" t="str">
            <v>PLANTEL 19 CUAUTLA</v>
          </cell>
          <cell r="D655" t="str">
            <v>AUXILIAR DE BIBLIOTECA</v>
          </cell>
        </row>
        <row r="656">
          <cell r="A656" t="str">
            <v>01113</v>
          </cell>
          <cell r="B656" t="str">
            <v>Cruz Lopez Juan Manuel</v>
          </cell>
          <cell r="C656" t="str">
            <v>PLANTEL 06 PIHUAMO</v>
          </cell>
          <cell r="D656" t="str">
            <v>TECNICO ESPECIALIZADO</v>
          </cell>
        </row>
        <row r="657">
          <cell r="A657" t="str">
            <v>01116</v>
          </cell>
          <cell r="B657" t="str">
            <v>Ortega Murillo Velma</v>
          </cell>
          <cell r="C657" t="str">
            <v>PLANTEL 05 NUEVA SANTA MARIA</v>
          </cell>
          <cell r="D657" t="str">
            <v>TAQUIMECANOGRAFA</v>
          </cell>
        </row>
        <row r="658">
          <cell r="A658" t="str">
            <v>01118</v>
          </cell>
          <cell r="B658" t="str">
            <v>Benavides Esparza Christian Moises</v>
          </cell>
          <cell r="C658" t="str">
            <v>PLANTEL 21 SAN MIGUEL CUYUTLAN</v>
          </cell>
          <cell r="D658" t="str">
            <v>TECNICO</v>
          </cell>
        </row>
        <row r="659">
          <cell r="A659" t="str">
            <v>01119</v>
          </cell>
          <cell r="B659" t="str">
            <v>Ortiz Sotelo Jose</v>
          </cell>
          <cell r="C659" t="str">
            <v>PLANTEL 21 SAN MIGUEL CUYUTLAN</v>
          </cell>
          <cell r="D659" t="str">
            <v>VIGILANTE</v>
          </cell>
        </row>
        <row r="660">
          <cell r="A660" t="str">
            <v>01122</v>
          </cell>
          <cell r="B660" t="str">
            <v>Santana Zaragoza Jorge Alberto</v>
          </cell>
          <cell r="C660" t="str">
            <v>PLANTEL 02 MIRAMAR</v>
          </cell>
          <cell r="D660" t="str">
            <v>BIBLIOTECARIO</v>
          </cell>
        </row>
        <row r="661">
          <cell r="A661" t="str">
            <v>01123</v>
          </cell>
          <cell r="B661" t="str">
            <v>Sanchez Ruelas Miriam Elilea</v>
          </cell>
          <cell r="C661" t="str">
            <v>PLANTEL 19 CUAUTLA</v>
          </cell>
          <cell r="D661" t="str">
            <v>TECNICO ESPECIALIZADO</v>
          </cell>
        </row>
        <row r="662">
          <cell r="A662" t="str">
            <v>01124</v>
          </cell>
          <cell r="B662" t="str">
            <v>Flores Padilla Liliana Marisol</v>
          </cell>
          <cell r="C662" t="str">
            <v>PLANTEL 12 ARROYO HONDO</v>
          </cell>
          <cell r="D662" t="str">
            <v>SRIA SUBDIRECTOR PLANTEL</v>
          </cell>
        </row>
        <row r="663">
          <cell r="A663" t="str">
            <v>01147</v>
          </cell>
          <cell r="B663" t="str">
            <v>Salazar Angel Teresa Imelda</v>
          </cell>
          <cell r="C663" t="str">
            <v>PLANTEL 01 BASILIO VADILLO</v>
          </cell>
          <cell r="D663" t="str">
            <v>LABORATORISTA</v>
          </cell>
        </row>
        <row r="664">
          <cell r="A664" t="str">
            <v>01153</v>
          </cell>
          <cell r="B664" t="str">
            <v>Medina Lopez Miguel Angel</v>
          </cell>
          <cell r="C664" t="str">
            <v>PLANTEL 01 BASILIO VADILLO</v>
          </cell>
          <cell r="D664" t="str">
            <v>AUXILIAR DE INTENDENCIA</v>
          </cell>
        </row>
        <row r="665">
          <cell r="A665" t="str">
            <v>01154</v>
          </cell>
          <cell r="B665" t="str">
            <v>Nuño Cruz Agustin</v>
          </cell>
          <cell r="C665" t="str">
            <v>PLANTEL 16 MESA DE LOS OCOTES</v>
          </cell>
          <cell r="D665" t="str">
            <v>TECNICO</v>
          </cell>
        </row>
        <row r="666">
          <cell r="A666" t="str">
            <v>01156</v>
          </cell>
          <cell r="B666" t="str">
            <v>Jimenez Carranza Roberto</v>
          </cell>
          <cell r="C666" t="str">
            <v>PLANTEL 01 BASILIO VADILLO</v>
          </cell>
          <cell r="D666" t="str">
            <v>AUXILIAR DE INTENDENCIA</v>
          </cell>
        </row>
        <row r="667">
          <cell r="A667" t="str">
            <v>01157</v>
          </cell>
          <cell r="B667" t="str">
            <v>Perez Lopez Juan Jose</v>
          </cell>
          <cell r="C667" t="str">
            <v>PLANTEL 10 SAN SEBASTIAN EL GRANDE</v>
          </cell>
          <cell r="D667" t="str">
            <v>TECNICO</v>
          </cell>
        </row>
        <row r="668">
          <cell r="A668" t="str">
            <v>01172</v>
          </cell>
          <cell r="B668" t="str">
            <v>Sahagun Hernandez Paola Guadalupe</v>
          </cell>
          <cell r="C668" t="str">
            <v>PLANTEL 12 ARROYO HONDO</v>
          </cell>
          <cell r="D668" t="str">
            <v>AUXILIAR DE BIBLIOTECA</v>
          </cell>
        </row>
        <row r="669">
          <cell r="A669" t="str">
            <v>01177</v>
          </cell>
          <cell r="B669" t="str">
            <v xml:space="preserve">Ocaranza Padilla Rosa Maria </v>
          </cell>
          <cell r="C669" t="str">
            <v>PLANTEL 18 ATEMAJAC DE BRIZUELA</v>
          </cell>
          <cell r="D669" t="str">
            <v>TAQUIMECANOGRAFA</v>
          </cell>
        </row>
        <row r="670">
          <cell r="A670" t="str">
            <v>01180</v>
          </cell>
          <cell r="B670" t="str">
            <v>Lopez Aguilar Beatriz</v>
          </cell>
          <cell r="C670" t="str">
            <v>PLANTEL 21 SAN MIGUEL CUYUTLAN</v>
          </cell>
          <cell r="D670" t="str">
            <v>ENCARGADO DE ORDEN</v>
          </cell>
        </row>
        <row r="671">
          <cell r="A671" t="str">
            <v>01181</v>
          </cell>
          <cell r="B671" t="str">
            <v>Rodriguez Bonilla Sergio</v>
          </cell>
          <cell r="C671" t="str">
            <v>PLANTEL 21 SAN MIGUEL CUYUTLAN</v>
          </cell>
          <cell r="D671" t="str">
            <v>VIGILANTE</v>
          </cell>
        </row>
        <row r="672">
          <cell r="A672" t="str">
            <v>01184</v>
          </cell>
          <cell r="B672" t="str">
            <v>De La Cruz Mendoza Miriam Cristel</v>
          </cell>
          <cell r="C672" t="str">
            <v>PLANTEL 02 MIRAMAR</v>
          </cell>
          <cell r="D672" t="str">
            <v>TECNICO</v>
          </cell>
        </row>
        <row r="673">
          <cell r="A673" t="str">
            <v>01185</v>
          </cell>
          <cell r="B673" t="str">
            <v>Santiago Rosales J Santos</v>
          </cell>
          <cell r="C673" t="str">
            <v>PLANTEL 18 ATEMAJAC DE BRIZUELA</v>
          </cell>
          <cell r="D673" t="str">
            <v>VIGILANTE</v>
          </cell>
        </row>
        <row r="674">
          <cell r="A674" t="str">
            <v>01187</v>
          </cell>
          <cell r="B674" t="str">
            <v>Serratos Fernandez Monica</v>
          </cell>
          <cell r="C674" t="str">
            <v>PLANTEL 12 ARROYO HONDO</v>
          </cell>
          <cell r="D674" t="str">
            <v>TECNICO</v>
          </cell>
        </row>
        <row r="675">
          <cell r="A675" t="str">
            <v>01188</v>
          </cell>
          <cell r="B675" t="str">
            <v>Quezada Armenta Juan Manuel</v>
          </cell>
          <cell r="C675" t="str">
            <v>PLANTEL 11 GUADALAJARA</v>
          </cell>
          <cell r="D675" t="str">
            <v>TECNICO</v>
          </cell>
        </row>
        <row r="676">
          <cell r="A676" t="str">
            <v>01189</v>
          </cell>
          <cell r="B676" t="str">
            <v>Casasola Chavez Ramon</v>
          </cell>
          <cell r="C676" t="str">
            <v>PLANTEL 15 SAN GONZALO</v>
          </cell>
          <cell r="D676" t="str">
            <v>VIGILANTE</v>
          </cell>
        </row>
        <row r="677">
          <cell r="A677" t="str">
            <v>01194</v>
          </cell>
          <cell r="B677" t="str">
            <v>Muñoz Solis Joesselym Areli</v>
          </cell>
          <cell r="C677" t="str">
            <v>PLANTEL 05 NUEVA SANTA MARIA</v>
          </cell>
          <cell r="D677" t="str">
            <v>JEFE DE OFICINA</v>
          </cell>
        </row>
        <row r="678">
          <cell r="A678" t="str">
            <v>01196</v>
          </cell>
          <cell r="B678" t="str">
            <v>Zaragoza Guzman Maria Del Carmen</v>
          </cell>
          <cell r="C678" t="str">
            <v>PLANTEL 10 SAN SEBASTIAN EL GRANDE</v>
          </cell>
          <cell r="D678" t="str">
            <v>AUXILIAR DE INTENDENCIA</v>
          </cell>
        </row>
        <row r="679">
          <cell r="A679" t="str">
            <v>01201</v>
          </cell>
          <cell r="B679" t="str">
            <v>Curiel Ramos Maria Elena</v>
          </cell>
          <cell r="C679" t="str">
            <v>PLANTEL 05 NUEVA SANTA MARIA</v>
          </cell>
          <cell r="D679" t="str">
            <v>SRIA SUBDIRECTOR PLANTEL</v>
          </cell>
        </row>
        <row r="680">
          <cell r="A680" t="str">
            <v>01202</v>
          </cell>
          <cell r="B680" t="str">
            <v>Martinez Ramirez Maria De Jesus</v>
          </cell>
          <cell r="C680" t="str">
            <v>PLANTEL 02 MIRAMAR</v>
          </cell>
          <cell r="D680" t="str">
            <v>SRIA SUBDIRECTOR PLANTEL</v>
          </cell>
        </row>
        <row r="681">
          <cell r="A681" t="str">
            <v>01203</v>
          </cell>
          <cell r="B681" t="str">
            <v>Arroyo Madrigal Juan Jose</v>
          </cell>
          <cell r="C681" t="str">
            <v>PLANTEL 13 JALISCO</v>
          </cell>
          <cell r="D681" t="str">
            <v>TECNICO</v>
          </cell>
        </row>
        <row r="682">
          <cell r="A682" t="str">
            <v>01204</v>
          </cell>
          <cell r="B682" t="str">
            <v>Garcia Moreno Garcia Angelica</v>
          </cell>
          <cell r="C682" t="str">
            <v>PLANTEL 11 GUADALAJARA</v>
          </cell>
          <cell r="D682" t="str">
            <v>AUXILIAR DE INTENDENCIA</v>
          </cell>
        </row>
        <row r="683">
          <cell r="A683" t="str">
            <v>01206</v>
          </cell>
          <cell r="B683" t="str">
            <v>Orozco Flores Ana Cecilia</v>
          </cell>
          <cell r="C683" t="str">
            <v>PLANTEL 03 GOMEZ FARIAS</v>
          </cell>
          <cell r="D683" t="str">
            <v>SRIA SUBDIRECTOR PLANTEL</v>
          </cell>
        </row>
        <row r="684">
          <cell r="A684" t="str">
            <v>01208</v>
          </cell>
          <cell r="B684" t="str">
            <v>Barragan Rivera Alicia Liseth</v>
          </cell>
          <cell r="C684" t="str">
            <v>PLANTEL 11 GUADALAJARA</v>
          </cell>
          <cell r="D684" t="str">
            <v>TAQUIMECANOGRAFA</v>
          </cell>
        </row>
        <row r="685">
          <cell r="A685" t="str">
            <v>01209</v>
          </cell>
          <cell r="B685" t="str">
            <v>Lopez Lucio Juan Carlos</v>
          </cell>
          <cell r="C685" t="str">
            <v>PLANTEL 13 JALISCO</v>
          </cell>
          <cell r="D685" t="str">
            <v>TECNICO ESPECIALIZADO</v>
          </cell>
        </row>
        <row r="686">
          <cell r="A686" t="str">
            <v>01212</v>
          </cell>
          <cell r="B686" t="str">
            <v>Garcia Govea Tania Margarita</v>
          </cell>
          <cell r="C686" t="str">
            <v>PLANTEL 12 ARROYO HONDO</v>
          </cell>
          <cell r="D686" t="str">
            <v>SRIA SUBDIRECTOR PLANTEL</v>
          </cell>
        </row>
        <row r="687">
          <cell r="A687" t="str">
            <v>01213</v>
          </cell>
          <cell r="B687" t="str">
            <v>Perez Renovato Carlos Alberto</v>
          </cell>
          <cell r="C687" t="str">
            <v>PLANTEL 15 SAN GONZALO</v>
          </cell>
          <cell r="D687" t="str">
            <v>AUXILIAR DE BIBLIOTECA</v>
          </cell>
        </row>
        <row r="688">
          <cell r="A688" t="str">
            <v>01214</v>
          </cell>
          <cell r="B688" t="str">
            <v>Medina Rodriguez Moises</v>
          </cell>
          <cell r="C688" t="str">
            <v>PLANTEL 19 CUAUTLA</v>
          </cell>
          <cell r="D688" t="str">
            <v>TAQUIMECANOGRAFO</v>
          </cell>
        </row>
        <row r="689">
          <cell r="A689" t="str">
            <v>01217</v>
          </cell>
          <cell r="B689" t="str">
            <v>Frausto Meza Maria Elizabeth</v>
          </cell>
          <cell r="C689" t="str">
            <v>PLANTEL 01 BASILIO VADILLO</v>
          </cell>
          <cell r="D689" t="str">
            <v>SRIA SUBDIRECTOR PLANTEL</v>
          </cell>
        </row>
        <row r="690">
          <cell r="A690" t="str">
            <v>01218</v>
          </cell>
          <cell r="B690" t="str">
            <v>Ramirez Delgado Maria Del Rosario</v>
          </cell>
          <cell r="C690" t="str">
            <v>PLANTEL 10 SAN SEBASTIAN EL GRANDE</v>
          </cell>
          <cell r="D690" t="str">
            <v>AUXILIAR DE INTENDENCIA</v>
          </cell>
        </row>
        <row r="691">
          <cell r="A691" t="str">
            <v>01219</v>
          </cell>
          <cell r="B691" t="str">
            <v>Rochin Cantu Xochitl</v>
          </cell>
          <cell r="C691" t="str">
            <v>PLANTEL 10 SAN SEBASTIAN EL GRANDE</v>
          </cell>
          <cell r="D691" t="str">
            <v>TAQUIMECANOGRAFA</v>
          </cell>
        </row>
        <row r="692">
          <cell r="A692" t="str">
            <v>01221</v>
          </cell>
          <cell r="B692" t="str">
            <v>Rodriguez Avalos Francisco Enrique</v>
          </cell>
          <cell r="C692" t="str">
            <v>PLANTEL 03 GOMEZ FARIAS</v>
          </cell>
          <cell r="D692" t="str">
            <v>AUXILIAR DE BIBLIOTECA</v>
          </cell>
        </row>
        <row r="693">
          <cell r="A693" t="str">
            <v>01227</v>
          </cell>
          <cell r="B693" t="str">
            <v>Serrato Pasaye Angelica</v>
          </cell>
          <cell r="C693" t="str">
            <v>PLANTEL 12 ARROYO HONDO</v>
          </cell>
          <cell r="D693" t="str">
            <v>TECNICO ESPECIALIZADO</v>
          </cell>
        </row>
        <row r="694">
          <cell r="A694" t="str">
            <v>01228</v>
          </cell>
          <cell r="B694" t="str">
            <v>Torres Martinez Margarita Lucia</v>
          </cell>
          <cell r="C694" t="str">
            <v>PLANTEL 02 MIRAMAR</v>
          </cell>
          <cell r="D694" t="str">
            <v>TECNICO ESPECIALIZADO</v>
          </cell>
        </row>
        <row r="695">
          <cell r="A695" t="str">
            <v>01233</v>
          </cell>
          <cell r="B695" t="str">
            <v>Rivera Nuñez Raul</v>
          </cell>
          <cell r="C695" t="str">
            <v>PLANTEL 19 CUAUTLA</v>
          </cell>
          <cell r="D695" t="str">
            <v>ENCARGADO DE ORDEN</v>
          </cell>
        </row>
        <row r="696">
          <cell r="A696" t="str">
            <v>01234</v>
          </cell>
          <cell r="B696" t="str">
            <v>Parada Avalos Agustin</v>
          </cell>
          <cell r="C696" t="str">
            <v>PLANTEL 02 MIRAMAR</v>
          </cell>
          <cell r="D696" t="str">
            <v>AUXILIAR DE BIBLIOTECA</v>
          </cell>
        </row>
        <row r="697">
          <cell r="A697" t="str">
            <v>01235</v>
          </cell>
          <cell r="B697" t="str">
            <v>Torres Ruelas Juan Gerardo</v>
          </cell>
          <cell r="C697" t="str">
            <v>PLANTEL 04 TEUCHITLAN</v>
          </cell>
          <cell r="D697" t="str">
            <v>TECNICO</v>
          </cell>
        </row>
        <row r="698">
          <cell r="A698" t="str">
            <v>01239</v>
          </cell>
          <cell r="B698" t="str">
            <v>Mariscal Moret Julio Cesar</v>
          </cell>
          <cell r="C698" t="str">
            <v>PLANTEL 02 MIRAMAR</v>
          </cell>
          <cell r="D698" t="str">
            <v>TAQUIMECANOGRAFO</v>
          </cell>
        </row>
        <row r="699">
          <cell r="A699" t="str">
            <v>01240</v>
          </cell>
          <cell r="B699" t="str">
            <v>Barajas De La Torre Luis Eduardo</v>
          </cell>
          <cell r="C699" t="str">
            <v>PLANTEL 05 NUEVA SANTA MARIA</v>
          </cell>
          <cell r="D699" t="str">
            <v>TAQUIMECANOGRAFO</v>
          </cell>
        </row>
        <row r="700">
          <cell r="A700" t="str">
            <v>01245</v>
          </cell>
          <cell r="B700" t="str">
            <v>Sanchez Sanchez Norma Yolanda</v>
          </cell>
          <cell r="C700" t="str">
            <v>PLANTEL 17 SAN ANTONIO DE LOS VAZQUEZ</v>
          </cell>
          <cell r="D700" t="str">
            <v>TECNICO</v>
          </cell>
        </row>
        <row r="701">
          <cell r="A701" t="str">
            <v>01253</v>
          </cell>
          <cell r="B701" t="str">
            <v>Ramirez Fonseca Hector Felipe</v>
          </cell>
          <cell r="C701" t="str">
            <v>PLANTEL 11 GUADALAJARA</v>
          </cell>
          <cell r="D701" t="str">
            <v>AUXILIAR DE INTENDENCIA</v>
          </cell>
        </row>
        <row r="702">
          <cell r="A702" t="str">
            <v>01254</v>
          </cell>
          <cell r="B702" t="str">
            <v>Sanchez Lopez Samuel</v>
          </cell>
          <cell r="C702" t="str">
            <v>PLANTEL 02 MIRAMAR</v>
          </cell>
          <cell r="D702" t="str">
            <v>AUXILIAR DE BIBLIOTECA</v>
          </cell>
        </row>
        <row r="703">
          <cell r="A703" t="str">
            <v>01255</v>
          </cell>
          <cell r="B703" t="str">
            <v>Hernandez Sepulveda Sandra</v>
          </cell>
          <cell r="C703" t="str">
            <v>PLANTEL 11 GUADALAJARA</v>
          </cell>
          <cell r="D703" t="str">
            <v>TAQUIMECANOGRAFA</v>
          </cell>
        </row>
        <row r="704">
          <cell r="A704" t="str">
            <v>01259</v>
          </cell>
          <cell r="B704" t="str">
            <v>Gomez Godina Jose Arturo</v>
          </cell>
          <cell r="C704" t="str">
            <v>PLANTEL 15 SAN GONZALO</v>
          </cell>
          <cell r="D704" t="str">
            <v>AUXILIAR DE INTENDENCIA</v>
          </cell>
        </row>
        <row r="705">
          <cell r="A705" t="str">
            <v>01261</v>
          </cell>
          <cell r="B705" t="str">
            <v>Zaragoza Carrillo Daniela Berenice</v>
          </cell>
          <cell r="C705" t="str">
            <v>PLANTEL 11 GUADALAJARA</v>
          </cell>
          <cell r="D705" t="str">
            <v>SRIA SUBDIRECTOR PLANTEL</v>
          </cell>
        </row>
        <row r="706">
          <cell r="A706" t="str">
            <v>01262</v>
          </cell>
          <cell r="B706" t="str">
            <v>Zenteno Contreras Maria Yolanda Elizabeth</v>
          </cell>
          <cell r="C706" t="str">
            <v>PLANTEL 13 JALISCO</v>
          </cell>
          <cell r="D706" t="str">
            <v>TAQUIMECANOGRAFA</v>
          </cell>
        </row>
        <row r="707">
          <cell r="A707" t="str">
            <v>01263</v>
          </cell>
          <cell r="B707" t="str">
            <v>Souza Sanchez Ma Francisca</v>
          </cell>
          <cell r="C707" t="str">
            <v>PLANTEL 17 SAN ANTONIO DE LOS VAZQUEZ</v>
          </cell>
          <cell r="D707" t="str">
            <v>TAQUIMECANOGRAFA</v>
          </cell>
        </row>
        <row r="708">
          <cell r="A708" t="str">
            <v>01267</v>
          </cell>
          <cell r="B708" t="str">
            <v>Robles Herrera Felipe</v>
          </cell>
          <cell r="C708" t="str">
            <v>PLANTEL 12 ARROYO HONDO</v>
          </cell>
          <cell r="D708" t="str">
            <v>INGENIERO EN SISTEMAS</v>
          </cell>
        </row>
        <row r="709">
          <cell r="A709" t="str">
            <v>01270</v>
          </cell>
          <cell r="B709" t="str">
            <v>Hernandez Gonzalez Lila Alejandra</v>
          </cell>
          <cell r="C709" t="str">
            <v>PLANTEL 04 TEUCHITLAN</v>
          </cell>
          <cell r="D709" t="str">
            <v>TAQUIMECANOGRAFA</v>
          </cell>
        </row>
        <row r="710">
          <cell r="A710" t="str">
            <v>01271</v>
          </cell>
          <cell r="B710" t="str">
            <v>Ochoa Flores Ruben</v>
          </cell>
          <cell r="C710" t="str">
            <v>PLANTEL 11 GUADALAJARA</v>
          </cell>
          <cell r="D710" t="str">
            <v>ENCARGADO DE ORDEN</v>
          </cell>
        </row>
        <row r="711">
          <cell r="A711" t="str">
            <v>01280</v>
          </cell>
          <cell r="B711" t="str">
            <v>Ahumada Avila Sandra Cecilia</v>
          </cell>
          <cell r="C711" t="str">
            <v>PLANTEL 04 TEUCHITLAN</v>
          </cell>
          <cell r="D711" t="str">
            <v>ENCARGADO DE ORDEN</v>
          </cell>
        </row>
        <row r="712">
          <cell r="A712" t="str">
            <v>01286</v>
          </cell>
          <cell r="B712" t="str">
            <v>Torres Garcia Luis Alberto</v>
          </cell>
          <cell r="C712" t="str">
            <v>PLANTEL 11 GUADALAJARA</v>
          </cell>
          <cell r="D712" t="str">
            <v>VIGILANTE</v>
          </cell>
        </row>
        <row r="713">
          <cell r="A713" t="str">
            <v>01287</v>
          </cell>
          <cell r="B713" t="str">
            <v>Alonzo Tabasco Freddy Azarel</v>
          </cell>
          <cell r="C713" t="str">
            <v>PLANTEL 21 SAN MIGUEL CUYUTLAN</v>
          </cell>
          <cell r="D713" t="str">
            <v>TECNICO ESPECIALIZADO</v>
          </cell>
        </row>
        <row r="714">
          <cell r="A714" t="str">
            <v>01290</v>
          </cell>
          <cell r="B714" t="str">
            <v>Barboza Rizo Yoana Yadira</v>
          </cell>
          <cell r="C714" t="str">
            <v>PLANTEL 04 TEUCHITLAN</v>
          </cell>
          <cell r="D714" t="str">
            <v>TAQUIMECANOGRAFA</v>
          </cell>
        </row>
        <row r="715">
          <cell r="A715" t="str">
            <v>01293</v>
          </cell>
          <cell r="B715" t="str">
            <v>Alvarez Romo Ricardo</v>
          </cell>
          <cell r="C715" t="str">
            <v>PLANTEL 21 SAN MIGUEL CUYUTLAN</v>
          </cell>
          <cell r="D715" t="str">
            <v>SRIA DE DIRECTOR DE PLANTEL</v>
          </cell>
        </row>
        <row r="716">
          <cell r="A716" t="str">
            <v>01294</v>
          </cell>
          <cell r="B716" t="str">
            <v>Hernandez Fuentes Ana</v>
          </cell>
          <cell r="C716" t="str">
            <v>PLANTEL 21 SAN MIGUEL CUYUTLAN</v>
          </cell>
          <cell r="D716" t="str">
            <v>RESP DE LABORATORIO TECNICO</v>
          </cell>
        </row>
        <row r="717">
          <cell r="A717" t="str">
            <v>01302</v>
          </cell>
          <cell r="B717" t="str">
            <v>Villalobos Avalos Juan Carlos</v>
          </cell>
          <cell r="C717" t="str">
            <v>PLANTEL 12 ARROYO HONDO</v>
          </cell>
          <cell r="D717" t="str">
            <v>AUXILIAR DE INTENDENCIA</v>
          </cell>
        </row>
        <row r="718">
          <cell r="A718" t="str">
            <v>01303</v>
          </cell>
          <cell r="B718" t="str">
            <v>Martinez Campos Arturo</v>
          </cell>
          <cell r="C718" t="str">
            <v>PLANTEL 14 ZAPOTLANEJO</v>
          </cell>
          <cell r="D718" t="str">
            <v>AUXILIAR DE BIBLIOTECA</v>
          </cell>
        </row>
        <row r="719">
          <cell r="A719" t="str">
            <v>01304</v>
          </cell>
          <cell r="B719" t="str">
            <v>Gonzalez Villanueva Martin</v>
          </cell>
          <cell r="C719" t="str">
            <v>PLANTEL 14 ZAPOTLANEJO</v>
          </cell>
          <cell r="D719" t="str">
            <v>TECNICO</v>
          </cell>
        </row>
        <row r="720">
          <cell r="A720" t="str">
            <v>01314</v>
          </cell>
          <cell r="B720" t="str">
            <v>Galvan Martinez Francisco Antonio</v>
          </cell>
          <cell r="C720" t="str">
            <v>PLANTEL 20 TALPA DE ALLENDE</v>
          </cell>
          <cell r="D720" t="str">
            <v>DIRECTOR DE PLANTEL A</v>
          </cell>
        </row>
        <row r="721">
          <cell r="A721" t="str">
            <v>01318</v>
          </cell>
          <cell r="B721" t="str">
            <v>Barajas Cortes Francisco</v>
          </cell>
          <cell r="C721" t="str">
            <v>PLANTEL 06 PIHUAMO</v>
          </cell>
          <cell r="D721" t="str">
            <v>DIRECTOR DE PLANTEL A</v>
          </cell>
        </row>
        <row r="722">
          <cell r="A722" t="str">
            <v>01319</v>
          </cell>
          <cell r="B722" t="str">
            <v>Ortega Melendez Juan</v>
          </cell>
          <cell r="C722" t="str">
            <v>PLANTEL 09 PORTEZUELO</v>
          </cell>
          <cell r="D722" t="str">
            <v>DIRECTOR DE PLANTEL B</v>
          </cell>
        </row>
        <row r="723">
          <cell r="A723" t="str">
            <v>01321</v>
          </cell>
          <cell r="B723" t="str">
            <v>Chavira Ruano Octavio</v>
          </cell>
          <cell r="C723" t="str">
            <v>PLANTEL 11 GUADALAJARA</v>
          </cell>
          <cell r="D723" t="str">
            <v>DIRECTOR DE PLANTEL B</v>
          </cell>
        </row>
        <row r="724">
          <cell r="A724" t="str">
            <v>01322</v>
          </cell>
          <cell r="B724" t="str">
            <v>Nuño Gomez Bertha Abigail</v>
          </cell>
          <cell r="C724" t="str">
            <v>PLANTEL 13 JALISCO</v>
          </cell>
          <cell r="D724" t="str">
            <v>DIRECTOR DE PLANTEL B</v>
          </cell>
        </row>
        <row r="725">
          <cell r="A725" t="str">
            <v>01324</v>
          </cell>
          <cell r="B725" t="str">
            <v>Naranjo Barajas Maria De Jesus</v>
          </cell>
          <cell r="C725" t="str">
            <v>PLANTEL 16 MESA DE LOS OCOTES</v>
          </cell>
          <cell r="D725" t="str">
            <v>DIRECTOR DE PLANTEL A</v>
          </cell>
        </row>
        <row r="726">
          <cell r="A726" t="str">
            <v>01327</v>
          </cell>
          <cell r="B726" t="str">
            <v>Yañez Bautista Alejandra</v>
          </cell>
          <cell r="C726" t="str">
            <v>PLANTEL 12 ARROYO HONDO</v>
          </cell>
          <cell r="D726" t="str">
            <v>DIRECTOR DE PLANTEL</v>
          </cell>
        </row>
        <row r="727">
          <cell r="A727" t="str">
            <v>01328</v>
          </cell>
          <cell r="B727" t="str">
            <v>Moreno Aguilar Joab</v>
          </cell>
          <cell r="C727" t="str">
            <v>PLANTEL 12 ARROYO HONDO</v>
          </cell>
          <cell r="D727" t="str">
            <v>SUBDIR DE PLANTEL B</v>
          </cell>
        </row>
        <row r="728">
          <cell r="A728" t="str">
            <v>01329</v>
          </cell>
          <cell r="B728" t="str">
            <v>Gonzalez Hurtado Gabriela</v>
          </cell>
          <cell r="C728" t="str">
            <v>PLANTEL 13 JALISCO</v>
          </cell>
          <cell r="D728" t="str">
            <v>SUBDIR DE PLANTEL B</v>
          </cell>
        </row>
        <row r="729">
          <cell r="A729" t="str">
            <v>01333</v>
          </cell>
          <cell r="B729" t="str">
            <v>Velazquez Garcia Neftali</v>
          </cell>
          <cell r="C729" t="str">
            <v>PLANTEL 13 JALISCO</v>
          </cell>
          <cell r="D729" t="str">
            <v>SUBDIR DE PLANTEL B</v>
          </cell>
        </row>
        <row r="730">
          <cell r="A730" t="str">
            <v>01337</v>
          </cell>
          <cell r="B730" t="str">
            <v>Sanchez Valdez Horacio</v>
          </cell>
          <cell r="C730" t="str">
            <v>PLANTEL 08 SAN MARTIN DE LAS FLORES</v>
          </cell>
          <cell r="D730" t="str">
            <v>SUBDIR DE PLANTEL C</v>
          </cell>
        </row>
        <row r="731">
          <cell r="A731" t="str">
            <v>01338</v>
          </cell>
          <cell r="B731" t="str">
            <v>Flores Ruiz Miguel</v>
          </cell>
          <cell r="C731" t="str">
            <v>PLANTEL 10 SAN SEBASTIAN EL GRANDE</v>
          </cell>
          <cell r="D731" t="str">
            <v>SUBDIR DE PLANTEL B</v>
          </cell>
        </row>
        <row r="732">
          <cell r="A732" t="str">
            <v>01339</v>
          </cell>
          <cell r="B732" t="str">
            <v>Cuadras Loubet Victor Paul</v>
          </cell>
          <cell r="C732" t="str">
            <v>PLANTEL 11 GUADALAJARA</v>
          </cell>
          <cell r="D732" t="str">
            <v>SUBDIR DE PLANTEL B</v>
          </cell>
        </row>
        <row r="733">
          <cell r="A733" t="str">
            <v>01340</v>
          </cell>
          <cell r="B733" t="str">
            <v>Ramirez Acevedo Sulaica Yadira</v>
          </cell>
          <cell r="C733" t="str">
            <v>PLANTEL 03 GOMEZ FARIAS</v>
          </cell>
          <cell r="D733" t="str">
            <v>SUBDIR DE PLANTEL B</v>
          </cell>
        </row>
        <row r="734">
          <cell r="A734" t="str">
            <v>01351</v>
          </cell>
          <cell r="B734" t="str">
            <v>Campechano Ascencio Fatima Yalick</v>
          </cell>
          <cell r="C734" t="str">
            <v>PLANTEL 05 NUEVA SANTA MARIA</v>
          </cell>
          <cell r="D734" t="str">
            <v>SUBDIR DE PLANTEL C</v>
          </cell>
        </row>
        <row r="735">
          <cell r="A735" t="str">
            <v>01352</v>
          </cell>
          <cell r="B735" t="str">
            <v>Perez Malfavon Mariana Alejandra</v>
          </cell>
          <cell r="C735" t="str">
            <v>PLANTEL 07 PUERTO VALLARTA</v>
          </cell>
          <cell r="D735" t="str">
            <v>SUBDIR DE PLANTEL C</v>
          </cell>
        </row>
        <row r="736">
          <cell r="A736" t="str">
            <v>01371</v>
          </cell>
          <cell r="B736" t="str">
            <v>Morales Aceves Cesar Alfonso</v>
          </cell>
          <cell r="C736" t="str">
            <v>PLANTEL 05 NUEVA SANTA MARIA</v>
          </cell>
          <cell r="D736" t="str">
            <v>ENCARGADO DE LA DIRECCION</v>
          </cell>
        </row>
        <row r="737">
          <cell r="A737" t="str">
            <v>01372</v>
          </cell>
          <cell r="B737" t="str">
            <v>Vadillo Fernandez Sulette Andrea</v>
          </cell>
          <cell r="C737" t="str">
            <v>PLANTEL 21 SAN MIGUEL CUYUTLAN</v>
          </cell>
          <cell r="D737" t="str">
            <v>ANALISTA TECNICO</v>
          </cell>
        </row>
        <row r="738">
          <cell r="A738" t="str">
            <v>01389</v>
          </cell>
          <cell r="B738" t="str">
            <v>Sanchez Velasco Liliana Dicnora</v>
          </cell>
          <cell r="C738" t="str">
            <v>PLANTEL 16 MESA DE LOS OCOTES</v>
          </cell>
          <cell r="D738" t="str">
            <v>TECNICO ESPECIALIZADO</v>
          </cell>
        </row>
        <row r="739">
          <cell r="A739" t="str">
            <v>01400</v>
          </cell>
          <cell r="B739" t="str">
            <v>Espinosa Gomez Jose Ignacio</v>
          </cell>
          <cell r="C739" t="str">
            <v>PLANTEL 07 PUERTO VALLARTA</v>
          </cell>
          <cell r="D739" t="str">
            <v>TECNICO</v>
          </cell>
        </row>
        <row r="740">
          <cell r="A740" t="str">
            <v>01401</v>
          </cell>
          <cell r="B740" t="str">
            <v>Becerra Castañeda Salvador</v>
          </cell>
          <cell r="C740" t="str">
            <v>PLANTEL 10 SAN SEBASTIAN EL GRANDE</v>
          </cell>
          <cell r="D740" t="str">
            <v>TECNICO</v>
          </cell>
        </row>
        <row r="741">
          <cell r="A741" t="str">
            <v>01402</v>
          </cell>
          <cell r="B741" t="str">
            <v>Salazar Briseño Brenda Alejandra</v>
          </cell>
          <cell r="C741" t="str">
            <v>PLANTEL 11 GUADALAJARA</v>
          </cell>
          <cell r="D741" t="str">
            <v>TECNICO</v>
          </cell>
        </row>
        <row r="742">
          <cell r="A742" t="str">
            <v>01403</v>
          </cell>
          <cell r="B742" t="str">
            <v>Almejo De La Cruz Cecilia</v>
          </cell>
          <cell r="C742" t="str">
            <v>PLANTEL 19 CUAUTLA</v>
          </cell>
          <cell r="D742" t="str">
            <v>AUXILIAR DE INTENDENCIA</v>
          </cell>
        </row>
        <row r="743">
          <cell r="A743" t="str">
            <v>01404</v>
          </cell>
          <cell r="B743" t="str">
            <v>Allende Abad Elvis Francisco</v>
          </cell>
          <cell r="C743" t="str">
            <v>PLANTEL 01 BASILIO VADILLO</v>
          </cell>
          <cell r="D743" t="str">
            <v>ENCARGADO DE ORDEN</v>
          </cell>
        </row>
        <row r="744">
          <cell r="A744" t="str">
            <v>01405</v>
          </cell>
          <cell r="B744" t="str">
            <v>Lopez Hernandez Jose De Jesus Trinidad</v>
          </cell>
          <cell r="C744" t="str">
            <v>PLANTEL 15 SAN GONZALO</v>
          </cell>
          <cell r="D744" t="str">
            <v>TECNICO</v>
          </cell>
        </row>
        <row r="745">
          <cell r="A745" t="str">
            <v>01406</v>
          </cell>
          <cell r="B745" t="str">
            <v>Chavez Gomez Judith Herendira</v>
          </cell>
          <cell r="C745" t="str">
            <v>PLANTEL 03 GOMEZ FARIAS</v>
          </cell>
          <cell r="D745" t="str">
            <v>SRIA SUBDIRECTOR PLANTEL</v>
          </cell>
        </row>
        <row r="746">
          <cell r="A746" t="str">
            <v>01407</v>
          </cell>
          <cell r="B746" t="str">
            <v>Serna Lara Sandra Adriana</v>
          </cell>
          <cell r="C746" t="str">
            <v>PLANTEL 16 MESA DE LOS OCOTES</v>
          </cell>
          <cell r="D746" t="str">
            <v>AUXILIAR DE INTENDENCIA</v>
          </cell>
        </row>
        <row r="747">
          <cell r="A747" t="str">
            <v>01410</v>
          </cell>
          <cell r="B747" t="str">
            <v>Romero Martinez Olga Margarita</v>
          </cell>
          <cell r="C747" t="str">
            <v>PLANTEL 04 TEUCHITLAN</v>
          </cell>
          <cell r="D747" t="str">
            <v>SRIA DE DIRECTOR DE PLANTEL</v>
          </cell>
        </row>
        <row r="748">
          <cell r="A748" t="str">
            <v>01411</v>
          </cell>
          <cell r="B748" t="str">
            <v>Ceballos Hinojosa Noel</v>
          </cell>
          <cell r="C748" t="str">
            <v>PLANTEL 06 PIHUAMO</v>
          </cell>
          <cell r="D748" t="str">
            <v>TECNICO</v>
          </cell>
        </row>
        <row r="749">
          <cell r="A749" t="str">
            <v>01412</v>
          </cell>
          <cell r="B749" t="str">
            <v>Rodriguez Andrade Alma Elizabeth</v>
          </cell>
          <cell r="C749" t="str">
            <v>PLANTEL 07 PUERTO VALLARTA</v>
          </cell>
          <cell r="D749" t="str">
            <v>SRIA SUBDIRECTOR PLANTEL</v>
          </cell>
        </row>
        <row r="750">
          <cell r="A750" t="str">
            <v>01413</v>
          </cell>
          <cell r="B750" t="str">
            <v>Hernandez Ramirez Julio Cesar</v>
          </cell>
          <cell r="C750" t="str">
            <v>PLANTEL 10 SAN SEBASTIAN EL GRANDE</v>
          </cell>
          <cell r="D750" t="str">
            <v>TECNICO</v>
          </cell>
        </row>
        <row r="751">
          <cell r="A751" t="str">
            <v>01415</v>
          </cell>
          <cell r="B751" t="str">
            <v>Loza Alvarez Gabriela Isabel</v>
          </cell>
          <cell r="C751" t="str">
            <v>PLANTEL 14 ZAPOTLANEJO</v>
          </cell>
          <cell r="D751" t="str">
            <v>SRIA DE DIRECTOR DE PLANTEL</v>
          </cell>
        </row>
        <row r="752">
          <cell r="A752" t="str">
            <v>01416</v>
          </cell>
          <cell r="B752" t="str">
            <v>Lozano Sanchez Ana Bertha</v>
          </cell>
          <cell r="C752" t="str">
            <v>PLANTEL 17 SAN ANTONIO DE LOS VAZQUEZ</v>
          </cell>
          <cell r="D752" t="str">
            <v>TECNICO ESPECIALIZADO</v>
          </cell>
        </row>
        <row r="753">
          <cell r="A753" t="str">
            <v>01417</v>
          </cell>
          <cell r="B753" t="str">
            <v>Lugo Morales Victor Eugenio</v>
          </cell>
          <cell r="C753" t="str">
            <v>PLANTEL 16 MESA DE LOS OCOTES</v>
          </cell>
          <cell r="D753" t="str">
            <v>RESP DE LABORATORIO TECNICO</v>
          </cell>
        </row>
        <row r="754">
          <cell r="A754" t="str">
            <v>01421</v>
          </cell>
          <cell r="B754" t="str">
            <v>Gonzalez Galindo Enrique</v>
          </cell>
          <cell r="C754" t="str">
            <v>PLANTEL 21 SAN MIGUEL CUYUTLAN</v>
          </cell>
          <cell r="D754" t="str">
            <v>AUXILIAR DE BIBLIOTECA</v>
          </cell>
        </row>
        <row r="755">
          <cell r="A755" t="str">
            <v>01422</v>
          </cell>
          <cell r="B755" t="str">
            <v>Rios Gonzalez Jose Ruben</v>
          </cell>
          <cell r="C755" t="str">
            <v>PLANTEL 15 SAN GONZALO</v>
          </cell>
          <cell r="D755" t="str">
            <v>SRIA SUBDIRECTOR PLANTEL</v>
          </cell>
        </row>
        <row r="756">
          <cell r="A756" t="str">
            <v>01429</v>
          </cell>
          <cell r="B756" t="str">
            <v>Rodriguez Davila Roberto</v>
          </cell>
          <cell r="C756" t="str">
            <v>PLANTEL 09 PORTEZUELO</v>
          </cell>
          <cell r="D756" t="str">
            <v>AUXILIAR DE INTENDENCIA</v>
          </cell>
        </row>
        <row r="757">
          <cell r="A757" t="str">
            <v>01431</v>
          </cell>
          <cell r="B757" t="str">
            <v>Lomeli Gonzalez Jesus Alejandro</v>
          </cell>
          <cell r="C757" t="str">
            <v>PLANTEL 01 BASILIO VADILLO</v>
          </cell>
          <cell r="D757" t="str">
            <v>AUXILIAR DE BIBLIOTECA</v>
          </cell>
        </row>
        <row r="758">
          <cell r="A758" t="str">
            <v>01433</v>
          </cell>
          <cell r="B758" t="str">
            <v>Ramirez Nuñez Lorena Noemi</v>
          </cell>
          <cell r="C758" t="str">
            <v>PLANTEL 17 SAN ANTONIO DE LOS VAZQUEZ</v>
          </cell>
          <cell r="D758" t="str">
            <v>DIRECTOR DE PLANTEL A</v>
          </cell>
        </row>
        <row r="759">
          <cell r="A759" t="str">
            <v>01442</v>
          </cell>
          <cell r="B759" t="str">
            <v>Arquieta Badillo Lizbeth Veronica</v>
          </cell>
          <cell r="C759" t="str">
            <v>PLANTEL 04 TEUCHITLAN</v>
          </cell>
          <cell r="D759" t="str">
            <v>AUXILIAR DE BIBLIOTECA</v>
          </cell>
        </row>
        <row r="760">
          <cell r="A760" t="str">
            <v>01450</v>
          </cell>
          <cell r="B760" t="str">
            <v>Ruiz Ornelas David Adolfo</v>
          </cell>
          <cell r="C760" t="str">
            <v>PLANTEL 18 ATEMAJAC DE BRIZUELA</v>
          </cell>
          <cell r="D760" t="str">
            <v>TECNICO</v>
          </cell>
        </row>
        <row r="761">
          <cell r="A761" t="str">
            <v>01452</v>
          </cell>
          <cell r="B761" t="str">
            <v>Maldonado Sanchez Ricardo</v>
          </cell>
          <cell r="C761" t="str">
            <v>PLANTEL 10 SAN SEBASTIAN EL GRANDE</v>
          </cell>
          <cell r="D761" t="str">
            <v>AUXILIAR DE INTENDENCIA</v>
          </cell>
        </row>
        <row r="762">
          <cell r="A762" t="str">
            <v>01453</v>
          </cell>
          <cell r="B762" t="str">
            <v>Rojas Ramirez Hector</v>
          </cell>
          <cell r="C762" t="str">
            <v>PLANTEL 11 GUADALAJARA</v>
          </cell>
          <cell r="D762" t="str">
            <v>AUXILIAR DE BIBLIOTECA</v>
          </cell>
        </row>
        <row r="763">
          <cell r="A763" t="str">
            <v>01457</v>
          </cell>
          <cell r="B763" t="str">
            <v>Padilla Madera Berenice</v>
          </cell>
          <cell r="C763" t="str">
            <v>PLANTEL 02 MIRAMAR</v>
          </cell>
          <cell r="D763" t="str">
            <v>AUXILIAR DE INTENDENCIA</v>
          </cell>
        </row>
        <row r="764">
          <cell r="A764" t="str">
            <v>01458</v>
          </cell>
          <cell r="B764" t="str">
            <v>Perez Hernandez Aram Israel</v>
          </cell>
          <cell r="C764" t="str">
            <v>PLANTEL 02 MIRAMAR</v>
          </cell>
          <cell r="D764" t="str">
            <v>VIGILANTE</v>
          </cell>
        </row>
        <row r="765">
          <cell r="A765" t="str">
            <v>01459</v>
          </cell>
          <cell r="B765" t="str">
            <v>Bastida Martinez Dante Daril</v>
          </cell>
          <cell r="C765" t="str">
            <v>PLANTEL 10 SAN SEBASTIAN EL GRANDE</v>
          </cell>
          <cell r="D765" t="str">
            <v>AUXILIAR DE BIBLIOTECA</v>
          </cell>
        </row>
        <row r="766">
          <cell r="A766" t="str">
            <v>01464</v>
          </cell>
          <cell r="B766" t="str">
            <v>Muñoz Trejo Fatima Guadalupe</v>
          </cell>
          <cell r="C766" t="str">
            <v>PLANTEL 12 ARROYO HONDO</v>
          </cell>
          <cell r="D766" t="str">
            <v>BIBLIOTECARIO</v>
          </cell>
        </row>
        <row r="767">
          <cell r="A767" t="str">
            <v>01465</v>
          </cell>
          <cell r="B767" t="str">
            <v>Gonzalez Muñoz Arturo Javier</v>
          </cell>
          <cell r="C767" t="str">
            <v>PLANTEL 05 NUEVA SANTA MARIA</v>
          </cell>
          <cell r="D767" t="str">
            <v>TECNICO</v>
          </cell>
        </row>
        <row r="768">
          <cell r="A768" t="str">
            <v>01466</v>
          </cell>
          <cell r="B768" t="str">
            <v>Farias Uribe Vansi Joel</v>
          </cell>
          <cell r="C768" t="str">
            <v>PLANTEL 11 GUADALAJARA</v>
          </cell>
          <cell r="D768" t="str">
            <v>BIBLIOTECARIO</v>
          </cell>
        </row>
        <row r="769">
          <cell r="A769" t="str">
            <v>01469</v>
          </cell>
          <cell r="B769" t="str">
            <v>Flores Bedoy Victor Hugo</v>
          </cell>
          <cell r="C769" t="str">
            <v>PLANTEL 02 MIRAMAR</v>
          </cell>
          <cell r="D769" t="str">
            <v>TECNICO ESPECIALIZADO</v>
          </cell>
        </row>
        <row r="770">
          <cell r="A770" t="str">
            <v>01470</v>
          </cell>
          <cell r="B770" t="str">
            <v>Lopez Murillo Guillermo</v>
          </cell>
          <cell r="C770" t="str">
            <v>PLANTEL 09 PORTEZUELO</v>
          </cell>
          <cell r="D770" t="str">
            <v>VIGILANTE</v>
          </cell>
        </row>
        <row r="771">
          <cell r="A771" t="str">
            <v>01477</v>
          </cell>
          <cell r="B771" t="str">
            <v>Lopez Gonzalez Aquiles</v>
          </cell>
          <cell r="C771" t="str">
            <v>PLANTEL 14 ZAPOTLANEJO</v>
          </cell>
          <cell r="D771" t="str">
            <v>TECNICO</v>
          </cell>
        </row>
        <row r="772">
          <cell r="A772" t="str">
            <v>01478</v>
          </cell>
          <cell r="B772" t="str">
            <v>Camacho Tabares Javier</v>
          </cell>
          <cell r="C772" t="str">
            <v>PLANTEL 05 NUEVA SANTA MARIA</v>
          </cell>
          <cell r="D772" t="str">
            <v>AUXILIAR DE BIBLIOTECA</v>
          </cell>
        </row>
        <row r="773">
          <cell r="A773" t="str">
            <v>01484</v>
          </cell>
          <cell r="B773" t="str">
            <v>Casillas Santos Luz Maria</v>
          </cell>
          <cell r="C773" t="str">
            <v>PLANTEL 02 MIRAMAR</v>
          </cell>
          <cell r="D773" t="str">
            <v>RESP DE LABORATORIO TECNICO</v>
          </cell>
        </row>
        <row r="774">
          <cell r="A774" t="str">
            <v>01486</v>
          </cell>
          <cell r="B774" t="str">
            <v>Isaac Mejia Sarah Gabriela</v>
          </cell>
          <cell r="C774" t="str">
            <v>PLANTEL 18 ATEMAJAC DE BRIZUELA</v>
          </cell>
          <cell r="D774" t="str">
            <v>TECNICO ESPECIALIZADO</v>
          </cell>
        </row>
        <row r="775">
          <cell r="A775" t="str">
            <v>01487</v>
          </cell>
          <cell r="B775" t="str">
            <v>De Niz Gonzalez Valeria Magdalena</v>
          </cell>
          <cell r="C775" t="str">
            <v>PLANTEL 11 GUADALAJARA</v>
          </cell>
          <cell r="D775" t="str">
            <v>RESP DE LABORATORIO TECNICO</v>
          </cell>
        </row>
        <row r="776">
          <cell r="A776" t="str">
            <v>01491</v>
          </cell>
          <cell r="B776" t="str">
            <v>Cueva Pelayo Genesis Isamar</v>
          </cell>
          <cell r="C776" t="str">
            <v>PLANTEL 16 MESA DE LOS OCOTES</v>
          </cell>
          <cell r="D776" t="str">
            <v>RESP DE LABORATORIO TECNICO</v>
          </cell>
        </row>
        <row r="777">
          <cell r="A777" t="str">
            <v>01493</v>
          </cell>
          <cell r="B777" t="str">
            <v>Garcia Munguia Laura Del Carmen</v>
          </cell>
          <cell r="C777" t="str">
            <v>PLANTEL 01 BASILIO VADILLO</v>
          </cell>
          <cell r="D777" t="str">
            <v>RESP DE LABORATORIO TECNICO</v>
          </cell>
        </row>
        <row r="778">
          <cell r="A778" t="str">
            <v>01494</v>
          </cell>
          <cell r="B778" t="str">
            <v>Figueroa Gomez Juan Pablo</v>
          </cell>
          <cell r="C778" t="str">
            <v>PLANTEL 03 GOMEZ FARIAS</v>
          </cell>
          <cell r="D778" t="str">
            <v>AUXILIAR DE INTENDENCIA</v>
          </cell>
        </row>
        <row r="779">
          <cell r="A779" t="str">
            <v>01495</v>
          </cell>
          <cell r="B779" t="str">
            <v>Ramos Garcia Maria Alejandra</v>
          </cell>
          <cell r="C779" t="str">
            <v>PLANTEL 05 NUEVA SANTA MARIA</v>
          </cell>
          <cell r="D779" t="str">
            <v>ENCARGADO DE ORDEN</v>
          </cell>
        </row>
        <row r="780">
          <cell r="A780" t="str">
            <v>01497</v>
          </cell>
          <cell r="B780" t="str">
            <v>Pulido Juarez Javier Eduardo</v>
          </cell>
          <cell r="C780" t="str">
            <v>PLANTEL 08 SAN MARTIN DE LAS FLORES</v>
          </cell>
          <cell r="D780" t="str">
            <v>AUXILIAR DE INTENDENCIA</v>
          </cell>
        </row>
        <row r="781">
          <cell r="A781" t="str">
            <v>01498</v>
          </cell>
          <cell r="B781" t="str">
            <v>Gomez Flores Angelica</v>
          </cell>
          <cell r="C781" t="str">
            <v>PLANTEL 02 MIRAMAR</v>
          </cell>
          <cell r="D781" t="str">
            <v>BIBLIOTECARIA</v>
          </cell>
        </row>
        <row r="782">
          <cell r="A782" t="str">
            <v>01500</v>
          </cell>
          <cell r="B782" t="str">
            <v>Lopez Gonzalez Alma Alicia</v>
          </cell>
          <cell r="C782" t="str">
            <v>PLANTEL 14 ZAPOTLANEJO</v>
          </cell>
          <cell r="D782" t="str">
            <v>RESP DE LABORATORIO TECNICO</v>
          </cell>
        </row>
        <row r="783">
          <cell r="A783" t="str">
            <v>01501</v>
          </cell>
          <cell r="B783" t="str">
            <v>Garcia Ramirez Fabiola</v>
          </cell>
          <cell r="C783" t="str">
            <v>PLANTEL 13 JALISCO</v>
          </cell>
          <cell r="D783" t="str">
            <v>RESP DE LABORATORIO TECNICO</v>
          </cell>
        </row>
        <row r="784">
          <cell r="A784" t="str">
            <v>01503</v>
          </cell>
          <cell r="B784" t="str">
            <v>Ahumada Hernandez Maria Erendida</v>
          </cell>
          <cell r="C784" t="str">
            <v>PLANTEL 15 SAN GONZALO</v>
          </cell>
          <cell r="D784" t="str">
            <v>TECNICO ESPECIALIZADO</v>
          </cell>
        </row>
        <row r="785">
          <cell r="A785" t="str">
            <v>01504</v>
          </cell>
          <cell r="B785" t="str">
            <v>Ruiz Garcia Sandra Nayeli</v>
          </cell>
          <cell r="C785" t="str">
            <v>PLANTEL 20 TALPA DE ALLENDE</v>
          </cell>
          <cell r="D785" t="str">
            <v>TECNICO ESPECIALIZADO</v>
          </cell>
        </row>
        <row r="786">
          <cell r="A786" t="str">
            <v>01505</v>
          </cell>
          <cell r="B786" t="str">
            <v>Dominguez Garcia Yesica Liliana</v>
          </cell>
          <cell r="C786" t="str">
            <v>PLANTEL 05 NUEVA SANTA MARIA</v>
          </cell>
          <cell r="D786" t="str">
            <v>RESP DE LABORATORIO TECNICO</v>
          </cell>
        </row>
        <row r="787">
          <cell r="A787" t="str">
            <v>01507</v>
          </cell>
          <cell r="B787" t="str">
            <v>Rodriguez Blanco Mario Alberto</v>
          </cell>
          <cell r="C787" t="str">
            <v>PLANTEL 20 TALPA DE ALLENDE</v>
          </cell>
          <cell r="D787" t="str">
            <v>RESP DE LABORATORIO TECNICO</v>
          </cell>
        </row>
        <row r="788">
          <cell r="A788" t="str">
            <v>01508</v>
          </cell>
          <cell r="B788" t="str">
            <v>Sanchez Rodriguez Miriam</v>
          </cell>
          <cell r="C788" t="str">
            <v>PLANTEL 15 SAN GONZALO</v>
          </cell>
          <cell r="D788" t="str">
            <v>RESP DE LABORATORIO TECNICO</v>
          </cell>
        </row>
        <row r="789">
          <cell r="A789" t="str">
            <v>01511</v>
          </cell>
          <cell r="B789" t="str">
            <v>Trapero Y Rivas Jose Conrado</v>
          </cell>
          <cell r="C789" t="str">
            <v>PLANTEL 03 GOMEZ FARIAS</v>
          </cell>
          <cell r="D789" t="str">
            <v>SUBDIR DE PLANTEL B</v>
          </cell>
        </row>
        <row r="790">
          <cell r="A790" t="str">
            <v>01512</v>
          </cell>
          <cell r="B790" t="str">
            <v>Ramirez Estrada Maria De Jesus</v>
          </cell>
          <cell r="C790" t="str">
            <v>PLANTEL 08 SAN MARTIN DE LAS FLORES</v>
          </cell>
          <cell r="D790" t="str">
            <v>TECNICO</v>
          </cell>
        </row>
        <row r="791">
          <cell r="A791" t="str">
            <v>01513</v>
          </cell>
          <cell r="B791" t="str">
            <v>Ramirez Tello Rodriguez Beniel Gerardo</v>
          </cell>
          <cell r="C791" t="str">
            <v>PLANTEL 06 PIHUAMO</v>
          </cell>
          <cell r="D791" t="str">
            <v>RESP DE LABORATORIO TECNICO</v>
          </cell>
        </row>
        <row r="792">
          <cell r="A792" t="str">
            <v>01514</v>
          </cell>
          <cell r="B792" t="str">
            <v>Cortes Montes De Oca Edgar Leopoldo</v>
          </cell>
          <cell r="C792" t="str">
            <v>PLANTEL 05 NUEVA SANTA MARIA</v>
          </cell>
          <cell r="D792" t="str">
            <v>AUXILIAR DE BIBLIOTECA</v>
          </cell>
        </row>
        <row r="793">
          <cell r="A793" t="str">
            <v>01517</v>
          </cell>
          <cell r="B793" t="str">
            <v>Robles Lozano Elba Jackeline</v>
          </cell>
          <cell r="C793" t="str">
            <v>PLANTEL 07 PUERTO VALLARTA</v>
          </cell>
          <cell r="D793" t="str">
            <v>RESP DE LABORATORIO TECNICO</v>
          </cell>
        </row>
        <row r="794">
          <cell r="A794" t="str">
            <v>01518</v>
          </cell>
          <cell r="B794" t="str">
            <v>Garcia Magaña Cristofer Eduardo</v>
          </cell>
          <cell r="C794" t="str">
            <v>PLANTEL 01 BASILIO VADILLO</v>
          </cell>
          <cell r="D794" t="str">
            <v>TAQUIMECANOGRAFO</v>
          </cell>
        </row>
        <row r="795">
          <cell r="A795" t="str">
            <v>01519</v>
          </cell>
          <cell r="B795" t="str">
            <v>Navarro Arana Victor Hugo</v>
          </cell>
          <cell r="C795" t="str">
            <v>PLANTEL 08 SAN MARTIN DE LAS FLORES</v>
          </cell>
          <cell r="D795" t="str">
            <v>TECNICO</v>
          </cell>
        </row>
        <row r="796">
          <cell r="A796" t="str">
            <v>01520</v>
          </cell>
          <cell r="B796" t="str">
            <v>Gonzalez Bautista Ma Refugio</v>
          </cell>
          <cell r="C796" t="str">
            <v>PLANTEL 13 JALISCO</v>
          </cell>
          <cell r="D796" t="str">
            <v>SRIA SUBDIRECTOR PLANTEL</v>
          </cell>
        </row>
        <row r="797">
          <cell r="A797" t="str">
            <v>01521</v>
          </cell>
          <cell r="B797" t="str">
            <v>Ocampo Ortega Jose Armando</v>
          </cell>
          <cell r="C797" t="str">
            <v>PLANTEL 08 SAN MARTIN DE LAS FLORES</v>
          </cell>
          <cell r="D797" t="str">
            <v>BIBLIOTECARIO</v>
          </cell>
        </row>
        <row r="798">
          <cell r="A798" t="str">
            <v>01525</v>
          </cell>
          <cell r="B798" t="str">
            <v>Ilustre Preciado Karen Priscila</v>
          </cell>
          <cell r="C798" t="str">
            <v>PLANTEL 12 ARROYO HONDO</v>
          </cell>
          <cell r="D798" t="str">
            <v>LABORATORISTA</v>
          </cell>
        </row>
        <row r="799">
          <cell r="A799" t="str">
            <v>01527</v>
          </cell>
          <cell r="B799" t="str">
            <v>Gloria Gonzalez Rebeca</v>
          </cell>
          <cell r="C799" t="str">
            <v>PLANTEL 16 MESA DE LOS OCOTES</v>
          </cell>
          <cell r="D799" t="str">
            <v>AUXILIAR DE BIBLIOTECA</v>
          </cell>
        </row>
        <row r="800">
          <cell r="A800" t="str">
            <v>01528</v>
          </cell>
          <cell r="B800" t="str">
            <v>Fonseca Fuentes Ileana Rosana</v>
          </cell>
          <cell r="C800" t="str">
            <v>PLANTEL 10 SAN SEBASTIAN EL GRANDE</v>
          </cell>
          <cell r="D800" t="str">
            <v>BIBLIOTECARIA</v>
          </cell>
        </row>
        <row r="801">
          <cell r="A801" t="str">
            <v>01529</v>
          </cell>
          <cell r="B801" t="str">
            <v>Corona Perez Jose Oswaldo</v>
          </cell>
          <cell r="C801" t="str">
            <v>PLANTEL 16 MESA DE LOS OCOTES</v>
          </cell>
          <cell r="D801" t="str">
            <v>AUXILIAR DE BIBLIOTECA</v>
          </cell>
        </row>
        <row r="802">
          <cell r="A802" t="str">
            <v>01530</v>
          </cell>
          <cell r="B802" t="str">
            <v>Velasco Yerena Jose Juvencio</v>
          </cell>
          <cell r="C802" t="str">
            <v>PLANTEL 07 PUERTO VALLARTA</v>
          </cell>
          <cell r="D802" t="str">
            <v>AUXILIAR DE BIBLIOTECA</v>
          </cell>
        </row>
        <row r="803">
          <cell r="A803" t="str">
            <v>01534</v>
          </cell>
          <cell r="B803" t="str">
            <v>Magallanes Ramirez Dora Yaneth</v>
          </cell>
          <cell r="C803" t="str">
            <v>PLANTEL 18 ATEMAJAC DE BRIZUELA</v>
          </cell>
          <cell r="D803" t="str">
            <v>TECNICO ESPECIALIZADO</v>
          </cell>
        </row>
        <row r="804">
          <cell r="A804" t="str">
            <v>01538</v>
          </cell>
          <cell r="B804" t="str">
            <v>Villa Amezcua Jose Israel</v>
          </cell>
          <cell r="C804" t="str">
            <v>PLANTEL 03 GOMEZ FARIAS</v>
          </cell>
          <cell r="D804" t="str">
            <v>TECNICO</v>
          </cell>
        </row>
        <row r="805">
          <cell r="A805" t="str">
            <v>01539</v>
          </cell>
          <cell r="B805" t="str">
            <v>Zarate Torres Jessica</v>
          </cell>
          <cell r="C805" t="str">
            <v>PLANTEL 05 NUEVA SANTA MARIA</v>
          </cell>
          <cell r="D805" t="str">
            <v>BIBLIOTECARIA</v>
          </cell>
        </row>
        <row r="806">
          <cell r="A806" t="str">
            <v>01540</v>
          </cell>
          <cell r="B806" t="str">
            <v>Vera Montero Edgar Manuel</v>
          </cell>
          <cell r="C806" t="str">
            <v>PLANTEL 09 PORTEZUELO</v>
          </cell>
          <cell r="D806" t="str">
            <v>AUXILIAR DE BIBLIOTECA</v>
          </cell>
        </row>
        <row r="807">
          <cell r="A807" t="str">
            <v>01541</v>
          </cell>
          <cell r="B807" t="str">
            <v>Campa Nicio Liliana Aglae</v>
          </cell>
          <cell r="C807" t="str">
            <v>PLANTEL 18 ATEMAJAC DE BRIZUELA</v>
          </cell>
          <cell r="D807" t="str">
            <v>AUXILIAR DE BIBLIOTECA</v>
          </cell>
        </row>
        <row r="808">
          <cell r="A808" t="str">
            <v>01543</v>
          </cell>
          <cell r="B808" t="str">
            <v>Gonzalez Melo Jose Saul</v>
          </cell>
          <cell r="C808" t="str">
            <v>PLANTEL 02 MIRAMAR</v>
          </cell>
          <cell r="D808" t="str">
            <v>VIGILANTE</v>
          </cell>
        </row>
        <row r="809">
          <cell r="A809" t="str">
            <v>01546</v>
          </cell>
          <cell r="B809" t="str">
            <v>Godinez Escamilla Susana</v>
          </cell>
          <cell r="C809" t="str">
            <v>PLANTEL 19 CUAUTLA</v>
          </cell>
          <cell r="D809" t="str">
            <v>ENCARGADO DE ORDEN</v>
          </cell>
        </row>
        <row r="810">
          <cell r="A810" t="str">
            <v>01547</v>
          </cell>
          <cell r="B810" t="str">
            <v>Banderas Flores Priscilla Fernanda</v>
          </cell>
          <cell r="C810" t="str">
            <v>PLANTEL 07 PUERTO VALLARTA</v>
          </cell>
          <cell r="D810" t="str">
            <v>TAQUIMECANOGRAFA</v>
          </cell>
        </row>
        <row r="811">
          <cell r="A811" t="str">
            <v>01550</v>
          </cell>
          <cell r="B811" t="str">
            <v>Padilla Madera Jose Manuel</v>
          </cell>
          <cell r="C811" t="str">
            <v>PLANTEL 02 MIRAMAR</v>
          </cell>
          <cell r="D811" t="str">
            <v>JEFE DE OFICINA</v>
          </cell>
        </row>
        <row r="812">
          <cell r="A812" t="str">
            <v>01551</v>
          </cell>
          <cell r="B812" t="str">
            <v>Gonzalez Zaragoza Edgar Arturo</v>
          </cell>
          <cell r="C812" t="str">
            <v>PLANTEL 08 SAN MARTIN DE LAS FLORES</v>
          </cell>
          <cell r="D812" t="str">
            <v>TECNICO</v>
          </cell>
        </row>
        <row r="813">
          <cell r="A813" t="str">
            <v>01553</v>
          </cell>
          <cell r="B813" t="str">
            <v>Jaramillo Torres Erika Ivette</v>
          </cell>
          <cell r="C813" t="str">
            <v>PLANTEL 14 ZAPOTLANEJO</v>
          </cell>
          <cell r="D813" t="str">
            <v>AUXILIAR DE BIBLIOTECA</v>
          </cell>
        </row>
        <row r="814">
          <cell r="A814" t="str">
            <v>01556</v>
          </cell>
          <cell r="B814" t="str">
            <v>Pimienta Sandoval Ramon Eduardo</v>
          </cell>
          <cell r="C814" t="str">
            <v>PLANTEL 01 BASILIO VADILLO</v>
          </cell>
          <cell r="D814" t="str">
            <v>DIRECTOR DE PLANTEL</v>
          </cell>
        </row>
        <row r="815">
          <cell r="A815" t="str">
            <v>01557</v>
          </cell>
          <cell r="B815" t="str">
            <v>Flores Lopez Jesus Francisco</v>
          </cell>
          <cell r="C815" t="str">
            <v>PLANTEL 02 MIRAMAR</v>
          </cell>
          <cell r="D815" t="str">
            <v>DIRECTOR DE PLANTEL</v>
          </cell>
        </row>
        <row r="816">
          <cell r="A816" t="str">
            <v>01558</v>
          </cell>
          <cell r="B816" t="str">
            <v>Ramos Ortega Jose Mauricio</v>
          </cell>
          <cell r="C816" t="str">
            <v>PLANTEL 08 SAN MARTIN DE LAS FLORES</v>
          </cell>
          <cell r="D816" t="str">
            <v>DIRECTOR DE PLANTEL</v>
          </cell>
        </row>
        <row r="817">
          <cell r="A817" t="str">
            <v>01559</v>
          </cell>
          <cell r="B817" t="str">
            <v>Hernandez De La Torre Ruth Livier</v>
          </cell>
          <cell r="C817" t="str">
            <v>PLANTEL 15 SAN GONZALO</v>
          </cell>
          <cell r="D817" t="str">
            <v>DIRECTOR DE PLANTEL</v>
          </cell>
        </row>
        <row r="818">
          <cell r="A818" t="str">
            <v>01563</v>
          </cell>
          <cell r="B818" t="str">
            <v>Moreno Bolaños Omar Adrian</v>
          </cell>
          <cell r="C818" t="str">
            <v>PLANTEL 01 BASILIO VADILLO</v>
          </cell>
          <cell r="D818" t="str">
            <v>TECNICO</v>
          </cell>
        </row>
        <row r="819">
          <cell r="A819" t="str">
            <v>01564</v>
          </cell>
          <cell r="B819" t="str">
            <v>Hernandez Gonzalez Edith Esperanza</v>
          </cell>
          <cell r="C819" t="str">
            <v>PLANTEL 01 BASILIO VADILLO</v>
          </cell>
          <cell r="D819" t="str">
            <v>AUXILIAR BIBLIOTECA</v>
          </cell>
        </row>
        <row r="820">
          <cell r="A820" t="str">
            <v>01565</v>
          </cell>
          <cell r="B820" t="str">
            <v>Silva Moya Miriam Guadalupe</v>
          </cell>
          <cell r="C820" t="str">
            <v>PLANTEL 02 MIRAMAR</v>
          </cell>
          <cell r="D820" t="str">
            <v>LABORATORISTA</v>
          </cell>
        </row>
        <row r="821">
          <cell r="A821" t="str">
            <v>01566</v>
          </cell>
          <cell r="B821" t="str">
            <v>Rodriguez Dueñas Carolina</v>
          </cell>
          <cell r="C821" t="str">
            <v>PLANTEL 07 PUERTO VALLARTA</v>
          </cell>
          <cell r="D821" t="str">
            <v>ENCARGADO DE ORDEN</v>
          </cell>
        </row>
        <row r="822">
          <cell r="A822" t="str">
            <v>01567</v>
          </cell>
          <cell r="B822" t="str">
            <v>Rodriguez Ramirez Alejandra Berenice</v>
          </cell>
          <cell r="C822" t="str">
            <v>PLANTEL 09 PORTEZUELO</v>
          </cell>
          <cell r="D822" t="str">
            <v>RESP DE LABORATORIO TECNICO</v>
          </cell>
        </row>
        <row r="823">
          <cell r="A823" t="str">
            <v>01568</v>
          </cell>
          <cell r="B823" t="str">
            <v>Medina Ornelas Monica Alejandra</v>
          </cell>
          <cell r="C823" t="str">
            <v>PLANTEL 10 SAN SEBASTIAN EL GRANDE</v>
          </cell>
          <cell r="D823" t="str">
            <v>BIBLIOTECARIA</v>
          </cell>
        </row>
        <row r="824">
          <cell r="A824" t="str">
            <v>01569</v>
          </cell>
          <cell r="B824" t="str">
            <v>Aparicio Dodero Zamara Daniela</v>
          </cell>
          <cell r="C824" t="str">
            <v>PLANTEL 13 JALISCO</v>
          </cell>
          <cell r="D824" t="str">
            <v>AUXILIAR DE BIBLIOTECA</v>
          </cell>
        </row>
        <row r="825">
          <cell r="A825" t="str">
            <v>01570</v>
          </cell>
          <cell r="B825" t="str">
            <v>Lugo Vazquez Nora Ivon</v>
          </cell>
          <cell r="C825" t="str">
            <v>PLANTEL 14 ZAPOTLANEJO</v>
          </cell>
          <cell r="D825" t="str">
            <v>TAQUIMECANOGRAFO</v>
          </cell>
        </row>
        <row r="826">
          <cell r="A826" t="str">
            <v>01571</v>
          </cell>
          <cell r="B826" t="str">
            <v>Ruvalcaba Martinez Eveling Guadalupe</v>
          </cell>
          <cell r="C826" t="str">
            <v>PLANTEL 15 SAN GONZALO</v>
          </cell>
          <cell r="D826" t="str">
            <v>SRIA SUBDIRECTOR PLANTEL</v>
          </cell>
        </row>
        <row r="827">
          <cell r="A827" t="str">
            <v>01572</v>
          </cell>
          <cell r="B827" t="str">
            <v>Loera Guerrero Miguel Angel</v>
          </cell>
          <cell r="C827" t="str">
            <v>PLANTEL 19 CUAUTLA</v>
          </cell>
          <cell r="D827" t="str">
            <v>TECNICO ESPECIALIZADO</v>
          </cell>
        </row>
        <row r="828">
          <cell r="A828" t="str">
            <v>01574</v>
          </cell>
          <cell r="B828" t="str">
            <v>Talavera Sepulveda Tania</v>
          </cell>
          <cell r="C828" t="str">
            <v>PLANTEL 20 TALPA DE ALLENDE</v>
          </cell>
          <cell r="D828" t="str">
            <v>AUXILIAR DE BIBLIOTECA</v>
          </cell>
        </row>
        <row r="829">
          <cell r="A829" t="str">
            <v>01575</v>
          </cell>
          <cell r="B829" t="str">
            <v>Ruano Valdivia Veronica Elizabeth</v>
          </cell>
          <cell r="C829" t="str">
            <v>PLANTEL 21 SAN MIGUEL CUYUTLAN</v>
          </cell>
          <cell r="D829" t="str">
            <v>AUXILIAR DE INTENDENCIA</v>
          </cell>
        </row>
        <row r="830">
          <cell r="A830" t="str">
            <v>01576</v>
          </cell>
          <cell r="B830" t="str">
            <v>Chavez Arias Janet Imelda</v>
          </cell>
          <cell r="C830" t="str">
            <v>PLANTEL 15 SAN GONZALO</v>
          </cell>
          <cell r="D830" t="str">
            <v>JEFE DE OFICINA</v>
          </cell>
        </row>
        <row r="831">
          <cell r="A831" t="str">
            <v>01577</v>
          </cell>
          <cell r="B831" t="str">
            <v>Garcia Rodriguez Francisco Eduardo</v>
          </cell>
          <cell r="C831" t="str">
            <v>PLANTEL 02 MIRAMAR</v>
          </cell>
          <cell r="D831" t="str">
            <v>AUXILIAR ADMINISTRATIVO</v>
          </cell>
        </row>
        <row r="832">
          <cell r="A832" t="str">
            <v>01578</v>
          </cell>
          <cell r="B832" t="str">
            <v>Gonzalez  Gaitan Juan Jesus</v>
          </cell>
          <cell r="C832" t="str">
            <v>PLANTEL 10 SAN SEBASTIAN EL GRANDE</v>
          </cell>
          <cell r="D832" t="str">
            <v>LABORATORISTA</v>
          </cell>
        </row>
        <row r="833">
          <cell r="A833" t="str">
            <v>01579</v>
          </cell>
          <cell r="B833" t="str">
            <v>Hernandez Valdez Teresita De Jesus</v>
          </cell>
          <cell r="C833" t="str">
            <v>PLANTEL 17 SAN ANTONIO DE LOS VAZQUEZ</v>
          </cell>
          <cell r="D833" t="str">
            <v>TECNICO</v>
          </cell>
        </row>
        <row r="834">
          <cell r="A834" t="str">
            <v>01580</v>
          </cell>
          <cell r="B834" t="str">
            <v>Juarez Martin Del Campo Miguel Andres</v>
          </cell>
          <cell r="C834" t="str">
            <v>PLANTEL 12 ARROYO HONDO</v>
          </cell>
          <cell r="D834" t="str">
            <v>ENCARGADO DE ORDEN</v>
          </cell>
        </row>
        <row r="835">
          <cell r="A835" t="str">
            <v>01581</v>
          </cell>
          <cell r="B835" t="str">
            <v>Romero Garcia Leonardo</v>
          </cell>
          <cell r="C835" t="str">
            <v>PLANTEL 06 PIHUAMO</v>
          </cell>
          <cell r="D835" t="str">
            <v>VIGILANTE</v>
          </cell>
        </row>
        <row r="836">
          <cell r="A836" t="str">
            <v>01582</v>
          </cell>
          <cell r="B836" t="str">
            <v>Valle Leos Jean Carlos</v>
          </cell>
          <cell r="C836" t="str">
            <v>PLANTEL 20 TALPA DE ALLENDE</v>
          </cell>
          <cell r="D836" t="str">
            <v>TECNICO</v>
          </cell>
        </row>
        <row r="837">
          <cell r="A837" t="str">
            <v>01583</v>
          </cell>
          <cell r="B837" t="str">
            <v>Zermeño Carbajal Jose Gabriel</v>
          </cell>
          <cell r="C837" t="str">
            <v>PLANTEL 18 ATEMAJAC DE BRIZUELA</v>
          </cell>
          <cell r="D837" t="str">
            <v>AUXILIAR DE BIBLIOTECA</v>
          </cell>
        </row>
        <row r="838">
          <cell r="A838" t="str">
            <v>01584</v>
          </cell>
          <cell r="B838" t="str">
            <v>Mayorga Lopez Monis Jose Javier</v>
          </cell>
          <cell r="C838" t="str">
            <v>PLANTEL 07 PUERTO VALLARTA</v>
          </cell>
          <cell r="D838" t="str">
            <v>SRIA SUBDIRECTOR PLANTEL</v>
          </cell>
        </row>
        <row r="839">
          <cell r="A839" t="str">
            <v>01589</v>
          </cell>
          <cell r="B839" t="str">
            <v>Ramirez Gonzalez Gabriela Araceli</v>
          </cell>
          <cell r="C839" t="str">
            <v>PLANTEL 09 PORTEZUELO</v>
          </cell>
          <cell r="D839" t="str">
            <v>TECNICO ESPECIALIZADO</v>
          </cell>
        </row>
        <row r="840">
          <cell r="A840" t="str">
            <v>01595</v>
          </cell>
          <cell r="B840" t="str">
            <v>Jimenez Mejia Francisco De Paul</v>
          </cell>
          <cell r="C840" t="str">
            <v>PLANTEL 03 GOMEZ FARIAS</v>
          </cell>
          <cell r="D840" t="str">
            <v>ENCARGADA DE DIRECCION</v>
          </cell>
        </row>
        <row r="841">
          <cell r="A841" t="str">
            <v>01597</v>
          </cell>
          <cell r="B841" t="str">
            <v>Ruiz Aceves Berenice</v>
          </cell>
          <cell r="C841" t="str">
            <v>PLANTEL 04 TEUCHITLAN</v>
          </cell>
          <cell r="D841" t="str">
            <v>ENCARGADA DE DIRECCION</v>
          </cell>
        </row>
        <row r="842">
          <cell r="A842" t="str">
            <v>01598</v>
          </cell>
          <cell r="B842" t="str">
            <v>Leal Leon Leopoldo</v>
          </cell>
          <cell r="C842" t="str">
            <v>PLANTEL 15 SAN GONZALO</v>
          </cell>
          <cell r="D842" t="str">
            <v>SUBDIR DE PLANTEL B</v>
          </cell>
        </row>
        <row r="843">
          <cell r="A843" t="str">
            <v>01599</v>
          </cell>
          <cell r="B843" t="str">
            <v>Ramirez Ruelas Ricardo</v>
          </cell>
          <cell r="C843" t="str">
            <v>PLANTEL 10 SAN SEBASTIAN EL GRANDE</v>
          </cell>
          <cell r="D843" t="str">
            <v>SUBDIR DE PLANTEL B</v>
          </cell>
        </row>
        <row r="844">
          <cell r="A844" t="str">
            <v>01600</v>
          </cell>
          <cell r="B844" t="str">
            <v>Zambrano Munoz Alejandrina</v>
          </cell>
          <cell r="C844" t="str">
            <v>PLANTEL 02 MIRAMAR</v>
          </cell>
          <cell r="D844" t="str">
            <v>SUBDIR DE PLANTEL C</v>
          </cell>
        </row>
        <row r="845">
          <cell r="A845" t="str">
            <v>01602</v>
          </cell>
          <cell r="B845" t="str">
            <v>Flores Ramirez Nancy Paola</v>
          </cell>
          <cell r="C845" t="str">
            <v>PLANTEL 21 SAN MIGUEL CUYUTLAN</v>
          </cell>
          <cell r="D845" t="str">
            <v>DIRECTOR DE PLANTEL C</v>
          </cell>
        </row>
        <row r="846">
          <cell r="A846" t="str">
            <v>01604</v>
          </cell>
          <cell r="B846" t="str">
            <v>Rodriguez Jimenez Victor Hugo</v>
          </cell>
          <cell r="C846" t="str">
            <v/>
          </cell>
          <cell r="D846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">
          <cell r="A1" t="str">
            <v>10008</v>
          </cell>
          <cell r="B1" t="str">
            <v>Picazo Garcia Juan</v>
          </cell>
          <cell r="C1" t="str">
            <v>03 GUACHINANGO</v>
          </cell>
          <cell r="D1" t="str">
            <v>EMSAD III</v>
          </cell>
        </row>
        <row r="2">
          <cell r="A2" t="str">
            <v>10009</v>
          </cell>
          <cell r="B2" t="str">
            <v>Caro Peña Abel</v>
          </cell>
          <cell r="C2" t="str">
            <v>06 ATENGO</v>
          </cell>
          <cell r="D2" t="str">
            <v>EMSAD I</v>
          </cell>
        </row>
        <row r="3">
          <cell r="A3" t="str">
            <v>10011</v>
          </cell>
          <cell r="B3" t="str">
            <v>Castro Sedano Jorge Gabriel</v>
          </cell>
          <cell r="C3" t="str">
            <v>03 GUACHINANGO</v>
          </cell>
          <cell r="D3" t="str">
            <v>EMSAD III</v>
          </cell>
        </row>
        <row r="4">
          <cell r="A4" t="str">
            <v>10024</v>
          </cell>
          <cell r="B4" t="str">
            <v>Ornelas Llamas Efren</v>
          </cell>
          <cell r="C4" t="str">
            <v>07 CRUZ DE LORETO</v>
          </cell>
          <cell r="D4" t="str">
            <v>EMSAD II</v>
          </cell>
        </row>
        <row r="5">
          <cell r="A5" t="str">
            <v>10027</v>
          </cell>
          <cell r="B5" t="str">
            <v>Ponce Sedano Hugo Antonio</v>
          </cell>
          <cell r="C5" t="str">
            <v>03 GUACHINANGO</v>
          </cell>
          <cell r="D5" t="str">
            <v>EMSAD II</v>
          </cell>
        </row>
        <row r="6">
          <cell r="A6" t="str">
            <v>10031</v>
          </cell>
          <cell r="B6" t="str">
            <v>Romero Amaral Miguel</v>
          </cell>
          <cell r="C6" t="str">
            <v>02 EL REFUGIO DE SUCHITLAN</v>
          </cell>
          <cell r="D6" t="str">
            <v>EMSAD II</v>
          </cell>
        </row>
        <row r="7">
          <cell r="A7" t="str">
            <v>10059</v>
          </cell>
          <cell r="B7" t="str">
            <v>Perez Lepe Guillermo</v>
          </cell>
          <cell r="C7" t="str">
            <v>06 ATENGO</v>
          </cell>
          <cell r="D7" t="str">
            <v>EMSAD II</v>
          </cell>
        </row>
        <row r="8">
          <cell r="A8" t="str">
            <v>10062</v>
          </cell>
          <cell r="B8" t="str">
            <v>Avalos Barraza Cesar Alfredo</v>
          </cell>
          <cell r="C8" t="str">
            <v>07 CRUZ DE LORETO</v>
          </cell>
          <cell r="D8" t="str">
            <v>EMSAD III</v>
          </cell>
        </row>
        <row r="9">
          <cell r="A9" t="str">
            <v>10067</v>
          </cell>
          <cell r="B9" t="str">
            <v>Santiago Arreola Candelario</v>
          </cell>
          <cell r="C9" t="str">
            <v>03 GUACHINANGO</v>
          </cell>
          <cell r="D9" t="str">
            <v>EMSAD III</v>
          </cell>
        </row>
        <row r="10">
          <cell r="A10" t="str">
            <v>10070</v>
          </cell>
          <cell r="B10" t="str">
            <v>Arreola Figueroa Jose Maria</v>
          </cell>
          <cell r="C10" t="str">
            <v>02 EL REFUGIO DE SUCHITLAN</v>
          </cell>
          <cell r="D10" t="str">
            <v>EMSAD III</v>
          </cell>
        </row>
        <row r="11">
          <cell r="A11" t="str">
            <v>10078</v>
          </cell>
          <cell r="B11" t="str">
            <v>Rosales Hernandez Mario</v>
          </cell>
          <cell r="C11" t="str">
            <v>07 CRUZ DE LORETO</v>
          </cell>
          <cell r="D11" t="str">
            <v>EMSAD IV</v>
          </cell>
        </row>
        <row r="12">
          <cell r="A12" t="str">
            <v>10082</v>
          </cell>
          <cell r="B12" t="str">
            <v>Quiles Larios Hugo Antonio</v>
          </cell>
          <cell r="C12" t="str">
            <v>08 TUXCACUESCO</v>
          </cell>
          <cell r="D12" t="str">
            <v>EMSAD I</v>
          </cell>
        </row>
        <row r="13">
          <cell r="A13" t="str">
            <v>10089</v>
          </cell>
          <cell r="B13" t="str">
            <v>Gomez Lopez Luis Alberto</v>
          </cell>
          <cell r="C13" t="str">
            <v>07 CRUZ DE LORETO</v>
          </cell>
          <cell r="D13" t="str">
            <v>EMSAD III</v>
          </cell>
        </row>
        <row r="14">
          <cell r="A14" t="str">
            <v>10332</v>
          </cell>
          <cell r="B14" t="str">
            <v>Aguirre Lepe Rita Olga</v>
          </cell>
          <cell r="C14" t="str">
            <v>09 SAN SEBASTIAN DEL OESTE</v>
          </cell>
          <cell r="D14" t="str">
            <v>EMSAD II</v>
          </cell>
        </row>
        <row r="15">
          <cell r="A15" t="str">
            <v>10433</v>
          </cell>
          <cell r="B15" t="str">
            <v>Magaña Patiño Karina</v>
          </cell>
          <cell r="C15" t="str">
            <v>06 ATENGO</v>
          </cell>
          <cell r="D15" t="str">
            <v>EMSAD III</v>
          </cell>
        </row>
        <row r="16">
          <cell r="A16" t="str">
            <v>10454</v>
          </cell>
          <cell r="B16" t="str">
            <v>Meza Nodal Rafael</v>
          </cell>
          <cell r="C16" t="str">
            <v>10 TECHALUTA</v>
          </cell>
          <cell r="D16" t="str">
            <v>EMSAD III</v>
          </cell>
        </row>
        <row r="17">
          <cell r="A17" t="str">
            <v>10455</v>
          </cell>
          <cell r="B17" t="str">
            <v>Peña Ceja Juan</v>
          </cell>
          <cell r="C17" t="str">
            <v>10 TECHALUTA</v>
          </cell>
          <cell r="D17" t="str">
            <v>EMSAD III</v>
          </cell>
        </row>
        <row r="18">
          <cell r="A18" t="str">
            <v>10458</v>
          </cell>
          <cell r="B18" t="str">
            <v>Morales Covarrubias Jose Luis</v>
          </cell>
          <cell r="C18" t="str">
            <v>11 SAN MIGUEL</v>
          </cell>
          <cell r="D18" t="str">
            <v>EMSAD III</v>
          </cell>
        </row>
        <row r="19">
          <cell r="A19" t="str">
            <v>10483</v>
          </cell>
          <cell r="B19" t="str">
            <v>Rojas Marin Victoriano</v>
          </cell>
          <cell r="C19" t="str">
            <v>13 LLANO GRANDE</v>
          </cell>
          <cell r="D19" t="str">
            <v>EMSAD II</v>
          </cell>
        </row>
        <row r="20">
          <cell r="A20" t="str">
            <v>10496</v>
          </cell>
          <cell r="B20" t="str">
            <v>Betancourt Pacheco Adriana</v>
          </cell>
          <cell r="C20" t="str">
            <v>15 TENZOMPA</v>
          </cell>
          <cell r="D20" t="str">
            <v>EMSAD III</v>
          </cell>
        </row>
        <row r="21">
          <cell r="A21" t="str">
            <v>10534</v>
          </cell>
          <cell r="B21" t="str">
            <v>Reyes Gonzalez Tomas</v>
          </cell>
          <cell r="C21" t="str">
            <v>11 SAN MIGUEL</v>
          </cell>
          <cell r="D21" t="str">
            <v>EMSAD III</v>
          </cell>
        </row>
        <row r="22">
          <cell r="A22" t="str">
            <v>10536</v>
          </cell>
          <cell r="B22" t="str">
            <v>Ramos Garcia Pedro</v>
          </cell>
          <cell r="C22" t="str">
            <v>59 CODE</v>
          </cell>
          <cell r="D22" t="str">
            <v>EMSAD III</v>
          </cell>
        </row>
        <row r="23">
          <cell r="A23" t="str">
            <v>10538</v>
          </cell>
          <cell r="B23" t="str">
            <v>Rasura Madrigal Aurelio</v>
          </cell>
          <cell r="C23" t="str">
            <v>02 EL REFUGIO DE SUCHITLAN</v>
          </cell>
          <cell r="D23" t="str">
            <v>EMSAD III</v>
          </cell>
        </row>
        <row r="24">
          <cell r="A24" t="str">
            <v>10579</v>
          </cell>
          <cell r="B24" t="str">
            <v>Cardenas Villa Maria Isabel</v>
          </cell>
          <cell r="C24" t="str">
            <v>08 TUXCACUESCO</v>
          </cell>
          <cell r="D24" t="str">
            <v>EMSAD III</v>
          </cell>
        </row>
        <row r="25">
          <cell r="A25" t="str">
            <v>10580</v>
          </cell>
          <cell r="B25" t="str">
            <v>Castillo Sanchez Carlos Alberto</v>
          </cell>
          <cell r="C25" t="str">
            <v>10 TECHALUTA</v>
          </cell>
          <cell r="D25" t="str">
            <v>EMSAD III</v>
          </cell>
        </row>
        <row r="26">
          <cell r="A26" t="str">
            <v>10592</v>
          </cell>
          <cell r="B26" t="str">
            <v>Dueñas Peña Javier Arturo</v>
          </cell>
          <cell r="C26" t="str">
            <v>EXT 12A BOCA DE TOMATLAN</v>
          </cell>
          <cell r="D26" t="str">
            <v>EMSAD II</v>
          </cell>
        </row>
        <row r="27">
          <cell r="A27" t="str">
            <v>10603</v>
          </cell>
          <cell r="B27" t="str">
            <v>Vazquez Oceguera Maria De Jesus</v>
          </cell>
          <cell r="C27" t="str">
            <v>65 ZAPOTAN</v>
          </cell>
          <cell r="D27" t="str">
            <v>EMSAD II</v>
          </cell>
        </row>
        <row r="28">
          <cell r="A28" t="str">
            <v>10615</v>
          </cell>
          <cell r="B28" t="str">
            <v>Naranjo Vivian Albino</v>
          </cell>
          <cell r="C28" t="str">
            <v>11 SAN MIGUEL</v>
          </cell>
          <cell r="D28" t="str">
            <v>EMSAD III</v>
          </cell>
        </row>
        <row r="29">
          <cell r="A29" t="str">
            <v>10618</v>
          </cell>
          <cell r="B29" t="str">
            <v>Robles Topete Maria Lina</v>
          </cell>
          <cell r="C29" t="str">
            <v>16 LA LAJA</v>
          </cell>
          <cell r="D29" t="str">
            <v>EMSAD III</v>
          </cell>
        </row>
        <row r="30">
          <cell r="A30" t="str">
            <v>10620</v>
          </cell>
          <cell r="B30" t="str">
            <v>Flores Hernandez Rogelio</v>
          </cell>
          <cell r="C30" t="str">
            <v>17 CHINAMPAS</v>
          </cell>
          <cell r="D30" t="str">
            <v>EMSAD II</v>
          </cell>
        </row>
        <row r="31">
          <cell r="A31" t="str">
            <v>10622</v>
          </cell>
          <cell r="B31" t="str">
            <v>Lopez Ramon Isaul</v>
          </cell>
          <cell r="C31" t="str">
            <v>17 CHINAMPAS</v>
          </cell>
          <cell r="D31" t="str">
            <v>EMSAD III</v>
          </cell>
        </row>
        <row r="32">
          <cell r="A32" t="str">
            <v>10625</v>
          </cell>
          <cell r="B32" t="str">
            <v>Lopez Zamora Noe Quetzalcoatl</v>
          </cell>
          <cell r="C32" t="str">
            <v>17 CHINAMPAS</v>
          </cell>
          <cell r="D32" t="str">
            <v>EMSAD III</v>
          </cell>
        </row>
        <row r="33">
          <cell r="A33" t="str">
            <v>10627</v>
          </cell>
          <cell r="B33" t="str">
            <v>Perez Arias Mauricio</v>
          </cell>
          <cell r="C33" t="str">
            <v>17 CHINAMPAS</v>
          </cell>
          <cell r="D33" t="str">
            <v>EMSAD III</v>
          </cell>
        </row>
        <row r="34">
          <cell r="A34" t="str">
            <v>10635</v>
          </cell>
          <cell r="B34" t="str">
            <v>Sanchez Ramirez Jose Juan</v>
          </cell>
          <cell r="C34" t="str">
            <v>18 BETULIA</v>
          </cell>
          <cell r="D34" t="str">
            <v>EMSAD II</v>
          </cell>
        </row>
        <row r="35">
          <cell r="A35" t="str">
            <v>10655</v>
          </cell>
          <cell r="B35" t="str">
            <v>Arias Dominguez Jose Guadalupe</v>
          </cell>
          <cell r="C35" t="str">
            <v>65 ZAPOTAN</v>
          </cell>
          <cell r="D35" t="str">
            <v>EMSAD III</v>
          </cell>
        </row>
        <row r="36">
          <cell r="A36" t="str">
            <v>10657</v>
          </cell>
          <cell r="B36" t="str">
            <v>Moya Mendoza Francisco Martin</v>
          </cell>
          <cell r="C36" t="str">
            <v>67 LA CUESTA</v>
          </cell>
          <cell r="D36" t="str">
            <v>EMSAD II</v>
          </cell>
        </row>
        <row r="37">
          <cell r="A37" t="str">
            <v>10662</v>
          </cell>
          <cell r="B37" t="str">
            <v>Camberos Araiza Jorge</v>
          </cell>
          <cell r="C37" t="str">
            <v>47 ALPATAHUA</v>
          </cell>
          <cell r="D37" t="str">
            <v>EMSAD I</v>
          </cell>
        </row>
        <row r="38">
          <cell r="A38" t="str">
            <v>10671</v>
          </cell>
          <cell r="B38" t="str">
            <v>Amaya Loera Alfonso</v>
          </cell>
          <cell r="C38" t="str">
            <v>15 TENZOMPA</v>
          </cell>
          <cell r="D38" t="str">
            <v>EMSAD II</v>
          </cell>
        </row>
        <row r="39">
          <cell r="A39" t="str">
            <v>10674</v>
          </cell>
          <cell r="B39" t="str">
            <v>Gomez Hernandez Ideth</v>
          </cell>
          <cell r="C39" t="str">
            <v>60 ACADEMIA DE POLICIA</v>
          </cell>
          <cell r="D39" t="str">
            <v>EMSAD II</v>
          </cell>
        </row>
        <row r="40">
          <cell r="A40" t="str">
            <v>10679</v>
          </cell>
          <cell r="B40" t="str">
            <v>Flores Merino Martha Leticia</v>
          </cell>
          <cell r="C40" t="str">
            <v>60 ACADEMIA DE POLICIA</v>
          </cell>
          <cell r="D40" t="str">
            <v>EMSAD III</v>
          </cell>
        </row>
        <row r="41">
          <cell r="A41" t="str">
            <v>10691</v>
          </cell>
          <cell r="B41" t="str">
            <v>Sanchez Aquino Miguel</v>
          </cell>
          <cell r="C41" t="str">
            <v>EXT 12A BOCA DE TOMATLAN</v>
          </cell>
          <cell r="D41" t="str">
            <v>EMSAD III</v>
          </cell>
        </row>
        <row r="42">
          <cell r="A42" t="str">
            <v>10692</v>
          </cell>
          <cell r="B42" t="str">
            <v>Alatorre Hernandez Carlos</v>
          </cell>
          <cell r="C42" t="str">
            <v>EXT 12A BOCA DE TOMATLAN</v>
          </cell>
          <cell r="D42" t="str">
            <v>EMSAD III</v>
          </cell>
        </row>
        <row r="43">
          <cell r="A43" t="str">
            <v>10694</v>
          </cell>
          <cell r="B43" t="str">
            <v>Mendoza Garcia Francisco Javier</v>
          </cell>
          <cell r="C43" t="str">
            <v>11 SAN MIGUEL</v>
          </cell>
          <cell r="D43" t="str">
            <v>EMSAD III</v>
          </cell>
        </row>
        <row r="44">
          <cell r="A44" t="str">
            <v>10695</v>
          </cell>
          <cell r="B44" t="str">
            <v>Guerrero Arechiga Mario Alberto</v>
          </cell>
          <cell r="C44" t="str">
            <v>47 ALPATAHUA</v>
          </cell>
          <cell r="D44" t="str">
            <v>EMSAD III</v>
          </cell>
        </row>
        <row r="45">
          <cell r="A45" t="str">
            <v>10700</v>
          </cell>
          <cell r="B45" t="str">
            <v>Topete Ventura Gustavo Alfonso</v>
          </cell>
          <cell r="C45" t="str">
            <v>03 GUACHINANGO</v>
          </cell>
          <cell r="D45" t="str">
            <v>EMSAD II</v>
          </cell>
        </row>
        <row r="46">
          <cell r="A46" t="str">
            <v>10726</v>
          </cell>
          <cell r="B46" t="str">
            <v>Castillon Lopez Maria Del Socorro</v>
          </cell>
          <cell r="C46" t="str">
            <v>09 SAN SEBASTIAN DEL OESTE</v>
          </cell>
          <cell r="D46" t="str">
            <v>EMSAD II</v>
          </cell>
        </row>
        <row r="47">
          <cell r="A47" t="str">
            <v>10728</v>
          </cell>
          <cell r="B47" t="str">
            <v>Romo Lopez Jose Angel</v>
          </cell>
          <cell r="C47" t="str">
            <v>17 CHINAMPAS</v>
          </cell>
          <cell r="D47" t="str">
            <v>EMSAD III</v>
          </cell>
        </row>
        <row r="48">
          <cell r="A48" t="str">
            <v>10770</v>
          </cell>
          <cell r="B48" t="str">
            <v>Hernandez Davila Elizabeth</v>
          </cell>
          <cell r="C48" t="str">
            <v>13 LLANO GRANDE</v>
          </cell>
          <cell r="D48" t="str">
            <v>EMSAD I</v>
          </cell>
        </row>
        <row r="49">
          <cell r="A49" t="str">
            <v>10774</v>
          </cell>
          <cell r="B49" t="str">
            <v>Flores Ballin Miguel Angel</v>
          </cell>
          <cell r="C49" t="str">
            <v>18 BETULIA</v>
          </cell>
          <cell r="D49" t="str">
            <v>EMSAD III</v>
          </cell>
        </row>
        <row r="50">
          <cell r="A50" t="str">
            <v>10784</v>
          </cell>
          <cell r="B50" t="str">
            <v>Carvajal Barrios Alonso</v>
          </cell>
          <cell r="C50" t="str">
            <v>15 TENZOMPA</v>
          </cell>
          <cell r="D50" t="str">
            <v>EMSAD II</v>
          </cell>
        </row>
        <row r="51">
          <cell r="A51" t="str">
            <v>10785</v>
          </cell>
          <cell r="B51" t="str">
            <v>Cruz Robles Juan Antonio</v>
          </cell>
          <cell r="C51" t="str">
            <v>15 TENZOMPA</v>
          </cell>
          <cell r="D51" t="str">
            <v>EMSAD III</v>
          </cell>
        </row>
        <row r="52">
          <cell r="A52" t="str">
            <v>10799</v>
          </cell>
          <cell r="B52" t="str">
            <v>Mata Nungaray Alejandro</v>
          </cell>
          <cell r="C52" t="str">
            <v>60 ACADEMIA DE POLICIA</v>
          </cell>
          <cell r="D52" t="str">
            <v>EMSAD II</v>
          </cell>
        </row>
        <row r="53">
          <cell r="A53" t="str">
            <v>10800</v>
          </cell>
          <cell r="B53" t="str">
            <v>Alaniz Hernandez Carlos</v>
          </cell>
          <cell r="C53" t="str">
            <v>67 LA CUESTA</v>
          </cell>
          <cell r="D53" t="str">
            <v>EMSAD II</v>
          </cell>
        </row>
        <row r="54">
          <cell r="A54" t="str">
            <v>10823</v>
          </cell>
          <cell r="B54" t="str">
            <v>Gonzalez Lopez Abelardo</v>
          </cell>
          <cell r="C54" t="str">
            <v>23 LAS PALMAS</v>
          </cell>
          <cell r="D54" t="str">
            <v>EMSAD II</v>
          </cell>
        </row>
        <row r="55">
          <cell r="A55" t="str">
            <v>10836</v>
          </cell>
          <cell r="B55" t="str">
            <v>Carrillo Gonzalez Guillermo</v>
          </cell>
          <cell r="C55" t="str">
            <v>20 TUXPAN DE BOLAÑOS</v>
          </cell>
          <cell r="D55" t="str">
            <v>EMSAD I</v>
          </cell>
        </row>
        <row r="56">
          <cell r="A56" t="str">
            <v>10838</v>
          </cell>
          <cell r="B56" t="str">
            <v>Mata Aguilar Juan Carlos</v>
          </cell>
          <cell r="C56" t="str">
            <v>22 EL SALITRE</v>
          </cell>
          <cell r="D56" t="str">
            <v>EMSAD II</v>
          </cell>
        </row>
        <row r="57">
          <cell r="A57" t="str">
            <v>10839</v>
          </cell>
          <cell r="B57" t="str">
            <v>Velazquez Alvarez Andrea</v>
          </cell>
          <cell r="C57" t="str">
            <v>22 EL SALITRE</v>
          </cell>
          <cell r="D57" t="str">
            <v>EMSAD II</v>
          </cell>
        </row>
        <row r="58">
          <cell r="A58" t="str">
            <v>10841</v>
          </cell>
          <cell r="B58" t="str">
            <v>Cisneros Duran Ramiro</v>
          </cell>
          <cell r="C58" t="str">
            <v>22 EL SALITRE</v>
          </cell>
          <cell r="D58" t="str">
            <v>EMSAD III</v>
          </cell>
        </row>
        <row r="59">
          <cell r="A59" t="str">
            <v>10842</v>
          </cell>
          <cell r="B59" t="str">
            <v>Amador Amador Eduardo</v>
          </cell>
          <cell r="C59" t="str">
            <v>22 EL SALITRE</v>
          </cell>
          <cell r="D59" t="str">
            <v>EMSAD III</v>
          </cell>
        </row>
        <row r="60">
          <cell r="A60" t="str">
            <v>10844</v>
          </cell>
          <cell r="B60" t="str">
            <v>Fletes Rosas Anastacio</v>
          </cell>
          <cell r="C60" t="str">
            <v>23 LAS PALMAS</v>
          </cell>
          <cell r="D60" t="str">
            <v>EMSAD III</v>
          </cell>
        </row>
        <row r="61">
          <cell r="A61" t="str">
            <v>10848</v>
          </cell>
          <cell r="B61" t="str">
            <v>Gonzalez X Mireya Guadalupe</v>
          </cell>
          <cell r="C61" t="str">
            <v>23 LAS PALMAS</v>
          </cell>
          <cell r="D61" t="str">
            <v>EMSAD I</v>
          </cell>
        </row>
        <row r="62">
          <cell r="A62" t="str">
            <v>10852</v>
          </cell>
          <cell r="B62" t="str">
            <v>Avalos Tello Maria Victoria</v>
          </cell>
          <cell r="C62" t="str">
            <v>21 CAMPO ACOSTA</v>
          </cell>
          <cell r="D62" t="str">
            <v>EMSAD III</v>
          </cell>
        </row>
        <row r="63">
          <cell r="A63" t="str">
            <v>10854</v>
          </cell>
          <cell r="B63" t="str">
            <v>Guerrero Bermudez Jazmin Judith</v>
          </cell>
          <cell r="C63" t="str">
            <v>27 AYOTLAN</v>
          </cell>
          <cell r="D63" t="str">
            <v>EMSAD III</v>
          </cell>
        </row>
        <row r="64">
          <cell r="A64" t="str">
            <v>10855</v>
          </cell>
          <cell r="B64" t="str">
            <v>Zamudio Valdovinos Jose Raul</v>
          </cell>
          <cell r="C64" t="str">
            <v>27 AYOTLAN</v>
          </cell>
          <cell r="D64" t="str">
            <v>EMSAD II</v>
          </cell>
        </row>
        <row r="65">
          <cell r="A65" t="str">
            <v>10856</v>
          </cell>
          <cell r="B65" t="str">
            <v>Siordia Gutierrez Juan Ramon</v>
          </cell>
          <cell r="C65" t="str">
            <v>27 AYOTLAN</v>
          </cell>
          <cell r="D65" t="str">
            <v>EMSAD III</v>
          </cell>
        </row>
        <row r="66">
          <cell r="A66" t="str">
            <v>10857</v>
          </cell>
          <cell r="B66" t="str">
            <v>Diaz Canchola Blanca Estela</v>
          </cell>
          <cell r="C66" t="str">
            <v>27 AYOTLAN</v>
          </cell>
          <cell r="D66" t="str">
            <v>EMSAD III</v>
          </cell>
        </row>
        <row r="67">
          <cell r="A67" t="str">
            <v>10860</v>
          </cell>
          <cell r="B67" t="str">
            <v>Hernandez Rivera Ana Maria</v>
          </cell>
          <cell r="C67" t="str">
            <v>24 SAN LUIS SOYATLAN</v>
          </cell>
          <cell r="D67" t="str">
            <v>EMSAD II</v>
          </cell>
        </row>
        <row r="68">
          <cell r="A68" t="str">
            <v>10863</v>
          </cell>
          <cell r="B68" t="str">
            <v>Cuellar Marquez Alejandra</v>
          </cell>
          <cell r="C68" t="str">
            <v>25 PASO DEL CUARENTA</v>
          </cell>
          <cell r="D68" t="str">
            <v>EMSAD II</v>
          </cell>
        </row>
        <row r="69">
          <cell r="A69" t="str">
            <v>10872</v>
          </cell>
          <cell r="B69" t="str">
            <v>Hernandez Mejia Ramon</v>
          </cell>
          <cell r="C69" t="str">
            <v>25 PASO DEL CUARENTA</v>
          </cell>
          <cell r="D69" t="str">
            <v>EMSAD III</v>
          </cell>
        </row>
        <row r="70">
          <cell r="A70" t="str">
            <v>10873</v>
          </cell>
          <cell r="B70" t="str">
            <v>Gomez Gallegos Luis Domingo</v>
          </cell>
          <cell r="C70" t="str">
            <v>16 LA LAJA</v>
          </cell>
          <cell r="D70" t="str">
            <v>EMSAD III</v>
          </cell>
        </row>
        <row r="71">
          <cell r="A71" t="str">
            <v>10882</v>
          </cell>
          <cell r="B71" t="str">
            <v>Contreras Gomez Saul</v>
          </cell>
          <cell r="C71" t="str">
            <v>47 ALPATAHUA</v>
          </cell>
          <cell r="D71" t="str">
            <v>EMSAD III</v>
          </cell>
        </row>
        <row r="72">
          <cell r="A72" t="str">
            <v>10883</v>
          </cell>
          <cell r="B72" t="str">
            <v>Buendia Saldaña Nadia Araceli</v>
          </cell>
          <cell r="C72" t="str">
            <v>27 AYOTLAN</v>
          </cell>
          <cell r="D72" t="str">
            <v>EMSAD III</v>
          </cell>
        </row>
        <row r="73">
          <cell r="A73" t="str">
            <v>10885</v>
          </cell>
          <cell r="B73" t="str">
            <v>Gomez Martinez Maria Elena</v>
          </cell>
          <cell r="C73" t="str">
            <v>27 AYOTLAN</v>
          </cell>
          <cell r="D73" t="str">
            <v>EMSAD III</v>
          </cell>
        </row>
        <row r="74">
          <cell r="A74" t="str">
            <v>10887</v>
          </cell>
          <cell r="B74" t="str">
            <v>Uribe Villegas Gustavo</v>
          </cell>
          <cell r="C74" t="str">
            <v>16 LA LAJA</v>
          </cell>
          <cell r="D74" t="str">
            <v>EMSAD I</v>
          </cell>
        </row>
        <row r="75">
          <cell r="A75" t="str">
            <v>10898</v>
          </cell>
          <cell r="B75" t="str">
            <v>Alba Barrios Edgar Francisco</v>
          </cell>
          <cell r="C75" t="str">
            <v>21 CAMPO ACOSTA</v>
          </cell>
          <cell r="D75" t="str">
            <v>EMSAD III</v>
          </cell>
        </row>
        <row r="76">
          <cell r="A76" t="str">
            <v>10899</v>
          </cell>
          <cell r="B76" t="str">
            <v>Perez Vera Gabriel</v>
          </cell>
          <cell r="C76" t="str">
            <v>21 CAMPO ACOSTA</v>
          </cell>
          <cell r="D76" t="str">
            <v>EMSAD II</v>
          </cell>
        </row>
        <row r="77">
          <cell r="A77" t="str">
            <v>10905</v>
          </cell>
          <cell r="B77" t="str">
            <v>Espericueta Medina Julian</v>
          </cell>
          <cell r="C77" t="str">
            <v>16 LA LAJA</v>
          </cell>
          <cell r="D77" t="str">
            <v>EMSAD II</v>
          </cell>
        </row>
        <row r="78">
          <cell r="A78" t="str">
            <v>10918</v>
          </cell>
          <cell r="B78" t="str">
            <v>Ramon Arribeño Maria Yaneth</v>
          </cell>
          <cell r="C78" t="str">
            <v>27 AYOTLAN</v>
          </cell>
          <cell r="D78" t="str">
            <v>EMSAD III</v>
          </cell>
        </row>
        <row r="79">
          <cell r="A79" t="str">
            <v>10930</v>
          </cell>
          <cell r="B79" t="str">
            <v>Santillan Medina Noe Guadalupe</v>
          </cell>
          <cell r="C79" t="str">
            <v>57 VILLA DEL MAR</v>
          </cell>
          <cell r="D79" t="str">
            <v>EMSAD II</v>
          </cell>
        </row>
        <row r="80">
          <cell r="A80" t="str">
            <v>10938</v>
          </cell>
          <cell r="B80" t="str">
            <v>Muñiz Camacho Edith</v>
          </cell>
          <cell r="C80" t="str">
            <v>03 GUACHINANGO</v>
          </cell>
          <cell r="D80" t="str">
            <v>EMSAD III</v>
          </cell>
        </row>
        <row r="81">
          <cell r="A81" t="str">
            <v>10946</v>
          </cell>
          <cell r="B81" t="str">
            <v>Rivas Rodriguez Omar</v>
          </cell>
          <cell r="C81" t="str">
            <v>22 EL SALITRE</v>
          </cell>
          <cell r="D81" t="str">
            <v>EMSAD II</v>
          </cell>
        </row>
        <row r="82">
          <cell r="A82" t="str">
            <v>10947</v>
          </cell>
          <cell r="B82" t="str">
            <v>Bernal Buenrostro Maria Guadalupe</v>
          </cell>
          <cell r="C82" t="str">
            <v>24 SAN LUIS SOYATLAN</v>
          </cell>
          <cell r="D82" t="str">
            <v>EMSAD II</v>
          </cell>
        </row>
        <row r="83">
          <cell r="A83" t="str">
            <v>10948</v>
          </cell>
          <cell r="B83" t="str">
            <v>Yañez Fabian Selene Georgina</v>
          </cell>
          <cell r="C83" t="str">
            <v>25 PASO DEL CUARENTA</v>
          </cell>
          <cell r="D83" t="str">
            <v>EMSAD II</v>
          </cell>
        </row>
        <row r="84">
          <cell r="A84" t="str">
            <v>10949</v>
          </cell>
          <cell r="B84" t="str">
            <v>Mora Ramon Isidro</v>
          </cell>
          <cell r="C84" t="str">
            <v>25 PASO DEL CUARENTA</v>
          </cell>
          <cell r="D84" t="str">
            <v>EMSAD III</v>
          </cell>
        </row>
        <row r="85">
          <cell r="A85" t="str">
            <v>10952</v>
          </cell>
          <cell r="B85" t="str">
            <v>Vargas Cisneros Eduardo</v>
          </cell>
          <cell r="C85" t="str">
            <v>11 SAN MIGUEL</v>
          </cell>
          <cell r="D85" t="str">
            <v>EMSAD II</v>
          </cell>
        </row>
        <row r="86">
          <cell r="A86" t="str">
            <v>10957</v>
          </cell>
          <cell r="B86" t="str">
            <v>Guerra Sandoval Ricardo</v>
          </cell>
          <cell r="C86" t="str">
            <v>23 LAS PALMAS</v>
          </cell>
          <cell r="D86" t="str">
            <v>EMSAD II</v>
          </cell>
        </row>
        <row r="87">
          <cell r="A87" t="str">
            <v>10964</v>
          </cell>
          <cell r="B87" t="str">
            <v>Arias Uribe Alejandra</v>
          </cell>
          <cell r="C87" t="str">
            <v>08 TUXCACUESCO</v>
          </cell>
          <cell r="D87" t="str">
            <v>EMSAD II</v>
          </cell>
        </row>
        <row r="88">
          <cell r="A88" t="str">
            <v>20014</v>
          </cell>
          <cell r="B88" t="str">
            <v>Rodriguez Meza Cintya Anabel</v>
          </cell>
          <cell r="C88" t="str">
            <v>57 VILLA DEL MAR</v>
          </cell>
          <cell r="D88" t="str">
            <v>EMSAD I</v>
          </cell>
        </row>
        <row r="89">
          <cell r="A89" t="str">
            <v>20018</v>
          </cell>
          <cell r="B89" t="str">
            <v>Espinoza Santiago Manuel</v>
          </cell>
          <cell r="C89" t="str">
            <v>47 ALPATAHUA</v>
          </cell>
          <cell r="D89" t="str">
            <v>EMSAD II</v>
          </cell>
        </row>
        <row r="90">
          <cell r="A90" t="str">
            <v>20019</v>
          </cell>
          <cell r="B90" t="str">
            <v>Moreno Hernandez Cesar Eloy</v>
          </cell>
          <cell r="C90" t="str">
            <v>47 ALPATAHUA</v>
          </cell>
          <cell r="D90" t="str">
            <v>EMSAD II</v>
          </cell>
        </row>
        <row r="91">
          <cell r="A91" t="str">
            <v>20020</v>
          </cell>
          <cell r="B91" t="str">
            <v>Aguilar Cisneros Luis Alejandro</v>
          </cell>
          <cell r="C91" t="str">
            <v>47 ALPATAHUA</v>
          </cell>
          <cell r="D91" t="str">
            <v>EMSAD III</v>
          </cell>
        </row>
        <row r="92">
          <cell r="A92" t="str">
            <v>20024</v>
          </cell>
          <cell r="B92" t="str">
            <v>Perez Ortiz Alma Lilia</v>
          </cell>
          <cell r="C92" t="str">
            <v>07 CRUZ DE LORETO</v>
          </cell>
          <cell r="D92" t="str">
            <v>EMSAD II</v>
          </cell>
        </row>
        <row r="93">
          <cell r="A93" t="str">
            <v>20028</v>
          </cell>
          <cell r="B93" t="str">
            <v>Suarez Fuentes Jose Luis</v>
          </cell>
          <cell r="C93" t="str">
            <v>60 ACADEMIA DE POLICIA</v>
          </cell>
          <cell r="D93" t="str">
            <v>EMSAD III</v>
          </cell>
        </row>
        <row r="94">
          <cell r="A94" t="str">
            <v>20034</v>
          </cell>
          <cell r="B94" t="str">
            <v>Cernas Molina Edgar Rafael</v>
          </cell>
          <cell r="C94" t="str">
            <v>11 SAN MIGUEL</v>
          </cell>
          <cell r="D94" t="str">
            <v>EMSAD II</v>
          </cell>
        </row>
        <row r="95">
          <cell r="A95" t="str">
            <v>20036</v>
          </cell>
          <cell r="B95" t="str">
            <v>Gomez Briones Alfredo</v>
          </cell>
          <cell r="C95" t="str">
            <v>17 CHINAMPAS</v>
          </cell>
          <cell r="D95" t="str">
            <v>EMSAD II</v>
          </cell>
        </row>
        <row r="96">
          <cell r="A96" t="str">
            <v>20037</v>
          </cell>
          <cell r="B96" t="str">
            <v>Ibarra Lopez Humberto</v>
          </cell>
          <cell r="C96" t="str">
            <v>17 CHINAMPAS</v>
          </cell>
          <cell r="D96" t="str">
            <v>EMSAD II</v>
          </cell>
        </row>
        <row r="97">
          <cell r="A97" t="str">
            <v>20038</v>
          </cell>
          <cell r="B97" t="str">
            <v>Gonzalez Cortez Ma Azucena</v>
          </cell>
          <cell r="C97" t="str">
            <v>18 BETULIA</v>
          </cell>
          <cell r="D97" t="str">
            <v>EMSAD II</v>
          </cell>
        </row>
        <row r="98">
          <cell r="A98" t="str">
            <v>20039</v>
          </cell>
          <cell r="B98" t="str">
            <v>Cueva Bravo Cesar Octavio</v>
          </cell>
          <cell r="C98" t="str">
            <v>18 BETULIA</v>
          </cell>
          <cell r="D98" t="str">
            <v>EMSAD II</v>
          </cell>
        </row>
        <row r="99">
          <cell r="A99" t="str">
            <v>20040</v>
          </cell>
          <cell r="B99" t="str">
            <v>Ahumada Medina Veronica Del Socorro</v>
          </cell>
          <cell r="C99" t="str">
            <v>38 AZULITOS</v>
          </cell>
          <cell r="D99" t="str">
            <v>EMSAD III</v>
          </cell>
        </row>
        <row r="100">
          <cell r="A100" t="str">
            <v>20041</v>
          </cell>
          <cell r="B100" t="str">
            <v>Serrano Carmona Pablo Fernando</v>
          </cell>
          <cell r="C100" t="str">
            <v>43 GPE VICTORIA</v>
          </cell>
          <cell r="D100" t="str">
            <v>EMSAD III</v>
          </cell>
        </row>
        <row r="101">
          <cell r="A101" t="str">
            <v>20045</v>
          </cell>
          <cell r="B101" t="str">
            <v>Bañuelos De La Cruz Filiberto</v>
          </cell>
          <cell r="C101" t="str">
            <v>20 TUXPAN DE BOLAÑOS</v>
          </cell>
          <cell r="D101" t="str">
            <v>EMSAD I</v>
          </cell>
        </row>
        <row r="102">
          <cell r="A102" t="str">
            <v>20084</v>
          </cell>
          <cell r="B102" t="str">
            <v>Ortega Marquez Christian Ariell</v>
          </cell>
          <cell r="C102" t="str">
            <v>07 CRUZ DE LORETO</v>
          </cell>
          <cell r="D102" t="str">
            <v>EMSAD II</v>
          </cell>
        </row>
        <row r="103">
          <cell r="A103" t="str">
            <v>20087</v>
          </cell>
          <cell r="B103" t="str">
            <v>Rios Nuñez Armando</v>
          </cell>
          <cell r="C103" t="str">
            <v>54 EL CHIPINQUE DE ARRIBA</v>
          </cell>
          <cell r="D103" t="str">
            <v>EMSAD III</v>
          </cell>
        </row>
        <row r="104">
          <cell r="A104" t="str">
            <v>30015</v>
          </cell>
          <cell r="B104" t="str">
            <v>Quintanilla Moreno Fabian</v>
          </cell>
          <cell r="C104" t="str">
            <v>17 CHINAMPAS</v>
          </cell>
          <cell r="D104" t="str">
            <v>EMSAD III</v>
          </cell>
        </row>
        <row r="105">
          <cell r="A105" t="str">
            <v>30017</v>
          </cell>
          <cell r="B105" t="str">
            <v>Miramontes Nuño Raul</v>
          </cell>
          <cell r="C105" t="str">
            <v>21 CAMPO ACOSTA</v>
          </cell>
          <cell r="D105" t="str">
            <v>EMSAD II</v>
          </cell>
        </row>
        <row r="106">
          <cell r="A106" t="str">
            <v>30018</v>
          </cell>
          <cell r="B106" t="str">
            <v>Herrera Perez Efrain</v>
          </cell>
          <cell r="C106" t="str">
            <v>30 PUNTA PERULA</v>
          </cell>
          <cell r="D106" t="str">
            <v>EMSAD II</v>
          </cell>
        </row>
        <row r="107">
          <cell r="A107" t="str">
            <v>30021</v>
          </cell>
          <cell r="B107" t="str">
            <v>Romero Comparan Jorge Andres</v>
          </cell>
          <cell r="C107" t="str">
            <v>27 AYOTLAN</v>
          </cell>
          <cell r="D107" t="str">
            <v>EMSAD III</v>
          </cell>
        </row>
        <row r="108">
          <cell r="A108" t="str">
            <v>30032</v>
          </cell>
          <cell r="B108" t="str">
            <v>Madera Perez Lorenzo</v>
          </cell>
          <cell r="C108" t="str">
            <v>60 ACADEMIA DE POLICIA</v>
          </cell>
          <cell r="D108" t="str">
            <v>EMSAD I</v>
          </cell>
        </row>
        <row r="109">
          <cell r="A109" t="str">
            <v>30034</v>
          </cell>
          <cell r="B109" t="str">
            <v>Vazquez Hernandez Juan Salvador</v>
          </cell>
          <cell r="C109" t="str">
            <v>EXT 12A BOCA DE TOMATLAN</v>
          </cell>
          <cell r="D109" t="str">
            <v>EMSAD I</v>
          </cell>
        </row>
        <row r="110">
          <cell r="A110" t="str">
            <v>30041</v>
          </cell>
          <cell r="B110" t="str">
            <v>Escobedo Ponce J Zacarias</v>
          </cell>
          <cell r="C110" t="str">
            <v>EXT 34XA MECHOACANEJO</v>
          </cell>
          <cell r="D110" t="str">
            <v>EMSAD II</v>
          </cell>
        </row>
        <row r="111">
          <cell r="A111" t="str">
            <v>30042</v>
          </cell>
          <cell r="B111" t="str">
            <v>Garcia Calvillo Alvaro</v>
          </cell>
          <cell r="C111" t="str">
            <v>34 AGUA TINTA DE ABAJO</v>
          </cell>
          <cell r="D111" t="str">
            <v>EMSAD III</v>
          </cell>
        </row>
        <row r="112">
          <cell r="A112" t="str">
            <v>30046</v>
          </cell>
          <cell r="B112" t="str">
            <v>Agredano Cadena Elizabeth</v>
          </cell>
          <cell r="C112" t="str">
            <v>35 LAS CRUCES</v>
          </cell>
          <cell r="D112" t="str">
            <v>EMSAD III</v>
          </cell>
        </row>
        <row r="113">
          <cell r="A113" t="str">
            <v>30051</v>
          </cell>
          <cell r="B113" t="str">
            <v>Yañez Rubio Oscar</v>
          </cell>
          <cell r="C113" t="str">
            <v>30 PUNTA PERULA</v>
          </cell>
          <cell r="D113" t="str">
            <v>EMSAD II</v>
          </cell>
        </row>
        <row r="114">
          <cell r="A114" t="str">
            <v>30054</v>
          </cell>
          <cell r="B114" t="str">
            <v>Camarena Garcia Alonso</v>
          </cell>
          <cell r="C114" t="str">
            <v>28 JOSEFINO DE ALLENDE</v>
          </cell>
          <cell r="D114" t="str">
            <v>EMSAD II</v>
          </cell>
        </row>
        <row r="115">
          <cell r="A115" t="str">
            <v>30057</v>
          </cell>
          <cell r="B115" t="str">
            <v>Alvarado Sandoval Epifanio</v>
          </cell>
          <cell r="C115" t="str">
            <v>36 OJO DE AGUA DE LATILLAS</v>
          </cell>
          <cell r="D115" t="str">
            <v>EMSAD III</v>
          </cell>
        </row>
        <row r="116">
          <cell r="A116" t="str">
            <v>30058</v>
          </cell>
          <cell r="B116" t="str">
            <v>Guerrero Velazquez Luisa</v>
          </cell>
          <cell r="C116" t="str">
            <v>36 OJO DE AGUA DE LATILLAS</v>
          </cell>
          <cell r="D116" t="str">
            <v>EMSAD III</v>
          </cell>
        </row>
        <row r="117">
          <cell r="A117" t="str">
            <v>30066</v>
          </cell>
          <cell r="B117" t="str">
            <v>Robles Maldonado Maria De Jesus</v>
          </cell>
          <cell r="C117" t="str">
            <v>18 BETULIA</v>
          </cell>
          <cell r="D117" t="str">
            <v>EMSAD II</v>
          </cell>
        </row>
        <row r="118">
          <cell r="A118" t="str">
            <v>30071</v>
          </cell>
          <cell r="B118" t="str">
            <v>Sigala Trigueros Josefina</v>
          </cell>
          <cell r="C118" t="str">
            <v>31 SAN ANDRES LA QUEMADA</v>
          </cell>
          <cell r="D118" t="str">
            <v>EMSAD III</v>
          </cell>
        </row>
        <row r="119">
          <cell r="A119" t="str">
            <v>30073</v>
          </cell>
          <cell r="B119" t="str">
            <v>Ruiz Reyes Arturo</v>
          </cell>
          <cell r="C119" t="str">
            <v>31 SAN ANDRES LA QUEMADA</v>
          </cell>
          <cell r="D119" t="str">
            <v>EMSAD III</v>
          </cell>
        </row>
        <row r="120">
          <cell r="A120" t="str">
            <v>30074</v>
          </cell>
          <cell r="B120" t="str">
            <v>Hernandez Romero Omar Alejandro</v>
          </cell>
          <cell r="C120" t="str">
            <v>31 SAN ANDRES LA QUEMADA</v>
          </cell>
          <cell r="D120" t="str">
            <v>EMSAD II</v>
          </cell>
        </row>
        <row r="121">
          <cell r="A121" t="str">
            <v>30079</v>
          </cell>
          <cell r="B121" t="str">
            <v>Ruvalcaba Martinez Zenaida</v>
          </cell>
          <cell r="C121" t="str">
            <v>34 AGUA TINTA DE ABAJO</v>
          </cell>
          <cell r="D121" t="str">
            <v>EMSAD II</v>
          </cell>
        </row>
        <row r="122">
          <cell r="A122" t="str">
            <v>30081</v>
          </cell>
          <cell r="B122" t="str">
            <v>Montes Cervantes Ignacio</v>
          </cell>
          <cell r="C122" t="str">
            <v>10 TECHALUTA</v>
          </cell>
          <cell r="D122" t="str">
            <v>EMSAD II</v>
          </cell>
        </row>
        <row r="123">
          <cell r="A123" t="str">
            <v>30083</v>
          </cell>
          <cell r="B123" t="str">
            <v>Herrera Martinez Miguel Angel</v>
          </cell>
          <cell r="C123" t="str">
            <v>33 TEQUESQUITE</v>
          </cell>
          <cell r="D123" t="str">
            <v>EMSAD II</v>
          </cell>
        </row>
        <row r="124">
          <cell r="A124" t="str">
            <v>30085</v>
          </cell>
          <cell r="B124" t="str">
            <v>Macedo Gonzalez Luis Alberto</v>
          </cell>
          <cell r="C124" t="str">
            <v>33 TEQUESQUITE</v>
          </cell>
          <cell r="D124" t="str">
            <v>EMSAD III</v>
          </cell>
        </row>
        <row r="125">
          <cell r="A125" t="str">
            <v>30087</v>
          </cell>
          <cell r="B125" t="str">
            <v>Arreola Figueroa Juan Jose</v>
          </cell>
          <cell r="C125" t="str">
            <v>64 SAN RAFAEL DE LOS MORENOS</v>
          </cell>
          <cell r="D125" t="str">
            <v>EMSAD I</v>
          </cell>
        </row>
        <row r="126">
          <cell r="A126" t="str">
            <v>30088</v>
          </cell>
          <cell r="B126" t="str">
            <v>Sanchez Perez Nelson Ivan</v>
          </cell>
          <cell r="C126" t="str">
            <v>64 SAN RAFAEL DE LOS MORENOS</v>
          </cell>
          <cell r="D126" t="str">
            <v>EMSAD II</v>
          </cell>
        </row>
        <row r="127">
          <cell r="A127" t="str">
            <v>30090</v>
          </cell>
          <cell r="B127" t="str">
            <v>Barron Mejia Paula Del Carmen</v>
          </cell>
          <cell r="C127" t="str">
            <v>29 LA LOMA</v>
          </cell>
          <cell r="D127" t="str">
            <v>EMSAD III</v>
          </cell>
        </row>
        <row r="128">
          <cell r="A128" t="str">
            <v>30095</v>
          </cell>
          <cell r="B128" t="str">
            <v>Frausto Simental Angela</v>
          </cell>
          <cell r="C128" t="str">
            <v>48 MESA DEL TIRADOR</v>
          </cell>
          <cell r="D128" t="str">
            <v>EMSAD I</v>
          </cell>
        </row>
        <row r="129">
          <cell r="A129" t="str">
            <v>30099</v>
          </cell>
          <cell r="B129" t="str">
            <v>De La Cruz Castañeda Sixto</v>
          </cell>
          <cell r="C129" t="str">
            <v>48 MESA DEL TIRADOR</v>
          </cell>
          <cell r="D129" t="str">
            <v>EMSAD II</v>
          </cell>
        </row>
        <row r="130">
          <cell r="A130" t="str">
            <v>30104</v>
          </cell>
          <cell r="B130" t="str">
            <v>Salgado Martinez Ana Gabriela</v>
          </cell>
          <cell r="C130" t="str">
            <v>21 CAMPO ACOSTA</v>
          </cell>
          <cell r="D130" t="str">
            <v>EMSAD II</v>
          </cell>
        </row>
        <row r="131">
          <cell r="A131" t="str">
            <v>30109</v>
          </cell>
          <cell r="B131" t="str">
            <v>Zepeda Quintero Rebeca</v>
          </cell>
          <cell r="C131" t="str">
            <v>23 LAS PALMAS</v>
          </cell>
          <cell r="D131" t="str">
            <v>EMSAD III</v>
          </cell>
        </row>
        <row r="132">
          <cell r="A132" t="str">
            <v>30113</v>
          </cell>
          <cell r="B132" t="str">
            <v>Villalobos Frias Wendy Rocio</v>
          </cell>
          <cell r="C132" t="str">
            <v>25 PASO DEL CUARENTA</v>
          </cell>
          <cell r="D132" t="str">
            <v>EMSAD III</v>
          </cell>
        </row>
        <row r="133">
          <cell r="A133" t="str">
            <v>30118</v>
          </cell>
          <cell r="B133" t="str">
            <v>Hernandez Martinez Helem Zohet</v>
          </cell>
          <cell r="C133" t="str">
            <v>31 SAN ANDRES LA QUEMADA</v>
          </cell>
          <cell r="D133" t="str">
            <v>EMSAD III</v>
          </cell>
        </row>
        <row r="134">
          <cell r="A134" t="str">
            <v>30136</v>
          </cell>
          <cell r="B134" t="str">
            <v>Najar Vela Ma Guadalupe Eugenia</v>
          </cell>
          <cell r="C134" t="str">
            <v>15 TENZOMPA</v>
          </cell>
          <cell r="D134" t="str">
            <v>EMSAD II</v>
          </cell>
        </row>
        <row r="135">
          <cell r="A135" t="str">
            <v>30137</v>
          </cell>
          <cell r="B135" t="str">
            <v>Martinez Valles Jose Abel</v>
          </cell>
          <cell r="C135" t="str">
            <v>34 AGUA TINTA DE ABAJO</v>
          </cell>
          <cell r="D135" t="str">
            <v>EMSAD II</v>
          </cell>
        </row>
        <row r="136">
          <cell r="A136" t="str">
            <v>30141</v>
          </cell>
          <cell r="B136" t="str">
            <v>Rodriguez Joya Eutiquio</v>
          </cell>
          <cell r="C136" t="str">
            <v>02 EL REFUGIO DE SUCHITLAN</v>
          </cell>
          <cell r="D136" t="str">
            <v>EMSAD II</v>
          </cell>
        </row>
        <row r="137">
          <cell r="A137" t="str">
            <v>30169</v>
          </cell>
          <cell r="B137" t="str">
            <v>Renteria Rodriguez Ruth Selene</v>
          </cell>
          <cell r="C137" t="str">
            <v>30 PUNTA PERULA</v>
          </cell>
          <cell r="D137" t="str">
            <v>EMSAD III</v>
          </cell>
        </row>
        <row r="138">
          <cell r="A138" t="str">
            <v>30170</v>
          </cell>
          <cell r="B138" t="str">
            <v>Ochoa Morales Eduardo</v>
          </cell>
          <cell r="C138" t="str">
            <v>29 LA LOMA</v>
          </cell>
          <cell r="D138" t="str">
            <v>EMSAD III</v>
          </cell>
        </row>
        <row r="139">
          <cell r="A139" t="str">
            <v>30175</v>
          </cell>
          <cell r="B139" t="str">
            <v>Perez Cervantes Aracely</v>
          </cell>
          <cell r="C139" t="str">
            <v>18 BETULIA</v>
          </cell>
          <cell r="D139" t="str">
            <v>EMSAD III</v>
          </cell>
        </row>
        <row r="140">
          <cell r="A140" t="str">
            <v>30188</v>
          </cell>
          <cell r="B140" t="str">
            <v>Acevedo Gaytan Humberto</v>
          </cell>
          <cell r="C140" t="str">
            <v>43 GPE VICTORIA</v>
          </cell>
          <cell r="D140" t="str">
            <v>EMSAD III</v>
          </cell>
        </row>
        <row r="141">
          <cell r="A141" t="str">
            <v>30201</v>
          </cell>
          <cell r="B141" t="str">
            <v>Navarrete Arambula Isaac</v>
          </cell>
          <cell r="C141" t="str">
            <v>27 AYOTLAN</v>
          </cell>
          <cell r="D141" t="str">
            <v>EMSAD III</v>
          </cell>
        </row>
        <row r="142">
          <cell r="A142" t="str">
            <v>30202</v>
          </cell>
          <cell r="B142" t="str">
            <v>Becerra Avena Martin</v>
          </cell>
          <cell r="C142" t="str">
            <v>27 AYOTLAN</v>
          </cell>
          <cell r="D142" t="str">
            <v>EMSAD III</v>
          </cell>
        </row>
        <row r="143">
          <cell r="A143" t="str">
            <v>30203</v>
          </cell>
          <cell r="B143" t="str">
            <v>Zaragoza Moreno Marco Antonio</v>
          </cell>
          <cell r="C143" t="str">
            <v>27 AYOTLAN</v>
          </cell>
          <cell r="D143" t="str">
            <v>EMSAD III</v>
          </cell>
        </row>
        <row r="144">
          <cell r="A144" t="str">
            <v>30204</v>
          </cell>
          <cell r="B144" t="str">
            <v>Gonzalez Villanueva Maria Consepcion</v>
          </cell>
          <cell r="C144" t="str">
            <v>21 CAMPO ACOSTA</v>
          </cell>
          <cell r="D144" t="str">
            <v>EMSAD II</v>
          </cell>
        </row>
        <row r="145">
          <cell r="A145" t="str">
            <v>30206</v>
          </cell>
          <cell r="B145" t="str">
            <v>Ponce Aranda Uriel</v>
          </cell>
          <cell r="C145" t="str">
            <v>25 PASO DEL CUARENTA</v>
          </cell>
          <cell r="D145" t="str">
            <v>EMSAD III</v>
          </cell>
        </row>
        <row r="146">
          <cell r="A146" t="str">
            <v>30213</v>
          </cell>
          <cell r="B146" t="str">
            <v>Gomez Flores Joaquin</v>
          </cell>
          <cell r="C146" t="str">
            <v>34 AGUA TINTA DE ABAJO</v>
          </cell>
          <cell r="D146" t="str">
            <v>EMSAD III</v>
          </cell>
        </row>
        <row r="147">
          <cell r="A147" t="str">
            <v>30215</v>
          </cell>
          <cell r="B147" t="str">
            <v>Cortes Lopez Ana Leticia</v>
          </cell>
          <cell r="C147" t="str">
            <v>59 CODE</v>
          </cell>
          <cell r="D147" t="str">
            <v>EMSAD III</v>
          </cell>
        </row>
        <row r="148">
          <cell r="A148" t="str">
            <v>30217</v>
          </cell>
          <cell r="B148" t="str">
            <v>Palacios Ceballos Lizetth Nathalie</v>
          </cell>
          <cell r="C148" t="str">
            <v>23 LAS PALMAS</v>
          </cell>
          <cell r="D148" t="str">
            <v>EMSAD II</v>
          </cell>
        </row>
        <row r="149">
          <cell r="A149" t="str">
            <v>30218</v>
          </cell>
          <cell r="B149" t="str">
            <v>Aguirre Curiel Ana Paulina</v>
          </cell>
          <cell r="C149" t="str">
            <v>23 LAS PALMAS</v>
          </cell>
          <cell r="D149" t="str">
            <v>EMSAD II</v>
          </cell>
        </row>
        <row r="150">
          <cell r="A150" t="str">
            <v>30220</v>
          </cell>
          <cell r="B150" t="str">
            <v>Cabrera Lopez Maurilio</v>
          </cell>
          <cell r="C150" t="str">
            <v>29 LA LOMA</v>
          </cell>
          <cell r="D150" t="str">
            <v>EMSAD III</v>
          </cell>
        </row>
        <row r="151">
          <cell r="A151" t="str">
            <v>30262</v>
          </cell>
          <cell r="B151" t="str">
            <v>Cardona Navarro Alfredo</v>
          </cell>
          <cell r="C151" t="str">
            <v>17 CHINAMPAS</v>
          </cell>
          <cell r="D151" t="str">
            <v>EMSAD III</v>
          </cell>
        </row>
        <row r="152">
          <cell r="A152" t="str">
            <v>30263</v>
          </cell>
          <cell r="B152" t="str">
            <v>Castillo Olvera Dora Imelda</v>
          </cell>
          <cell r="C152" t="str">
            <v>22 EL SALITRE</v>
          </cell>
          <cell r="D152" t="str">
            <v>EMSAD III</v>
          </cell>
        </row>
        <row r="153">
          <cell r="A153" t="str">
            <v>30265</v>
          </cell>
          <cell r="B153" t="str">
            <v>Magallon Cardenas Jose Guadalupe</v>
          </cell>
          <cell r="C153" t="str">
            <v>24 SAN LUIS SOYATLAN</v>
          </cell>
          <cell r="D153" t="str">
            <v>EMSAD II</v>
          </cell>
        </row>
        <row r="154">
          <cell r="A154" t="str">
            <v>30268</v>
          </cell>
          <cell r="B154" t="str">
            <v>Garcia Zañudo Saul Arturo</v>
          </cell>
          <cell r="C154" t="str">
            <v>60 ACADEMIA DE POLICIA</v>
          </cell>
          <cell r="D154" t="str">
            <v>EMSAD III</v>
          </cell>
        </row>
        <row r="155">
          <cell r="A155" t="str">
            <v>30271</v>
          </cell>
          <cell r="B155" t="str">
            <v>Partida Gomez Rito</v>
          </cell>
          <cell r="C155" t="str">
            <v>47 ALPATAHUA</v>
          </cell>
          <cell r="D155" t="str">
            <v>EMSAD III</v>
          </cell>
        </row>
        <row r="156">
          <cell r="A156" t="str">
            <v>30272</v>
          </cell>
          <cell r="B156" t="str">
            <v>Perez Carvajal Edgar Manuel</v>
          </cell>
          <cell r="C156" t="str">
            <v>31 SAN ANDRES LA QUEMADA</v>
          </cell>
          <cell r="D156" t="str">
            <v>EMSAD II</v>
          </cell>
        </row>
        <row r="157">
          <cell r="A157" t="str">
            <v>30281</v>
          </cell>
          <cell r="B157" t="str">
            <v>Rangel Pedroza Luis Alberto</v>
          </cell>
          <cell r="C157" t="str">
            <v>38 AZULITOS</v>
          </cell>
          <cell r="D157" t="str">
            <v>EMSAD III</v>
          </cell>
        </row>
        <row r="158">
          <cell r="A158" t="str">
            <v>30282</v>
          </cell>
          <cell r="B158" t="str">
            <v>De Luna Briones Juan Carlos</v>
          </cell>
          <cell r="C158" t="str">
            <v>38 AZULITOS</v>
          </cell>
          <cell r="D158" t="str">
            <v>EMSAD II</v>
          </cell>
        </row>
        <row r="159">
          <cell r="A159" t="str">
            <v>30283</v>
          </cell>
          <cell r="B159" t="str">
            <v>Cedano Valenzuela Ruth Elizabeth</v>
          </cell>
          <cell r="C159" t="str">
            <v>18 BETULIA</v>
          </cell>
          <cell r="D159" t="str">
            <v>EMSAD II</v>
          </cell>
        </row>
        <row r="160">
          <cell r="A160" t="str">
            <v>30284</v>
          </cell>
          <cell r="B160" t="str">
            <v>Ochoa Garcia Francisco Javier</v>
          </cell>
          <cell r="C160" t="str">
            <v>38 AZULITOS</v>
          </cell>
          <cell r="D160" t="str">
            <v>EMSAD II</v>
          </cell>
        </row>
        <row r="161">
          <cell r="A161" t="str">
            <v>30285</v>
          </cell>
          <cell r="B161" t="str">
            <v>Macias Lopez Jose Antonio</v>
          </cell>
          <cell r="C161" t="str">
            <v>38 AZULITOS</v>
          </cell>
          <cell r="D161" t="str">
            <v>EMSAD II</v>
          </cell>
        </row>
        <row r="162">
          <cell r="A162" t="str">
            <v>30286</v>
          </cell>
          <cell r="B162" t="str">
            <v>Hernandez Sanchez Maria</v>
          </cell>
          <cell r="C162" t="str">
            <v>38 AZULITOS</v>
          </cell>
          <cell r="D162" t="str">
            <v>EMSAD II</v>
          </cell>
        </row>
        <row r="163">
          <cell r="A163" t="str">
            <v>30287</v>
          </cell>
          <cell r="B163" t="str">
            <v>Gutierrez Ruiz Juan Gaudencio</v>
          </cell>
          <cell r="C163" t="str">
            <v>37 SAN JUANITO</v>
          </cell>
          <cell r="D163" t="str">
            <v>EMSAD II</v>
          </cell>
        </row>
        <row r="164">
          <cell r="A164" t="str">
            <v>30288</v>
          </cell>
          <cell r="B164" t="str">
            <v>Vargas Trujillo Sandra Elizabeth</v>
          </cell>
          <cell r="C164" t="str">
            <v>40 SANTA MARIA DE LOS ANGELES</v>
          </cell>
          <cell r="D164" t="str">
            <v>EMSAD II</v>
          </cell>
        </row>
        <row r="165">
          <cell r="A165" t="str">
            <v>30289</v>
          </cell>
          <cell r="B165" t="str">
            <v>Hernandez Carrillo Maria Andrea</v>
          </cell>
          <cell r="C165" t="str">
            <v>37 SAN JUANITO</v>
          </cell>
          <cell r="D165" t="str">
            <v>EMSAD III</v>
          </cell>
        </row>
        <row r="166">
          <cell r="A166" t="str">
            <v>30290</v>
          </cell>
          <cell r="B166" t="str">
            <v>Rodriguez Macias Maria Ofelia</v>
          </cell>
          <cell r="C166" t="str">
            <v>41 CARROZAS</v>
          </cell>
          <cell r="D166" t="str">
            <v>EMSAD II</v>
          </cell>
        </row>
        <row r="167">
          <cell r="A167" t="str">
            <v>30292</v>
          </cell>
          <cell r="B167" t="str">
            <v>Barrios Pacheco Mario Antonio</v>
          </cell>
          <cell r="C167" t="str">
            <v>40 SANTA MARIA DE LOS ANGELES</v>
          </cell>
          <cell r="D167" t="str">
            <v>EMSAD I</v>
          </cell>
        </row>
        <row r="168">
          <cell r="A168" t="str">
            <v>30294</v>
          </cell>
          <cell r="B168" t="str">
            <v>Robles Garcia Maria Esther</v>
          </cell>
          <cell r="C168" t="str">
            <v>40 SANTA MARIA DE LOS ANGELES</v>
          </cell>
          <cell r="D168" t="str">
            <v>EMSAD III</v>
          </cell>
        </row>
        <row r="169">
          <cell r="A169" t="str">
            <v>30297</v>
          </cell>
          <cell r="B169" t="str">
            <v>Lopez Barajas Jose Martin</v>
          </cell>
          <cell r="C169" t="str">
            <v>37 SAN JUANITO</v>
          </cell>
          <cell r="D169" t="str">
            <v>EMSAD II</v>
          </cell>
        </row>
        <row r="170">
          <cell r="A170" t="str">
            <v>30298</v>
          </cell>
          <cell r="B170" t="str">
            <v>Tovar Garcia Adrian Apolinar</v>
          </cell>
          <cell r="C170" t="str">
            <v>43 GPE VICTORIA</v>
          </cell>
          <cell r="D170" t="str">
            <v>EMSAD I</v>
          </cell>
        </row>
        <row r="171">
          <cell r="A171" t="str">
            <v>30303</v>
          </cell>
          <cell r="B171" t="str">
            <v>Carrillo Carrillo Paulita</v>
          </cell>
          <cell r="C171" t="str">
            <v>39 SAN ANDRES COHAMIATA</v>
          </cell>
          <cell r="D171" t="str">
            <v>EMSAD II</v>
          </cell>
        </row>
        <row r="172">
          <cell r="A172" t="str">
            <v>30307</v>
          </cell>
          <cell r="B172" t="str">
            <v>Rodriguez Hernandez Alma Delia</v>
          </cell>
          <cell r="C172" t="str">
            <v>58 ETZATLAN</v>
          </cell>
          <cell r="D172" t="str">
            <v>EMSAD II</v>
          </cell>
        </row>
        <row r="173">
          <cell r="A173" t="str">
            <v>30312</v>
          </cell>
          <cell r="B173" t="str">
            <v>Dominguez Farias Patricia Yolanda</v>
          </cell>
          <cell r="C173" t="str">
            <v>37 SAN JUANITO</v>
          </cell>
          <cell r="D173" t="str">
            <v>EMSAD II</v>
          </cell>
        </row>
        <row r="174">
          <cell r="A174" t="str">
            <v>30315</v>
          </cell>
          <cell r="B174" t="str">
            <v>Ramirez Mota Heric Fabian</v>
          </cell>
          <cell r="C174" t="str">
            <v>32 BELEN DEL REFUGIO</v>
          </cell>
          <cell r="D174" t="str">
            <v>EMSAD II</v>
          </cell>
        </row>
        <row r="175">
          <cell r="A175" t="str">
            <v>30320</v>
          </cell>
          <cell r="B175" t="str">
            <v>Macias Hernandez Jose Raul</v>
          </cell>
          <cell r="C175" t="str">
            <v>25 PASO DEL CUARENTA</v>
          </cell>
          <cell r="D175" t="str">
            <v>EMSAD III</v>
          </cell>
        </row>
        <row r="176">
          <cell r="A176" t="str">
            <v>30330</v>
          </cell>
          <cell r="B176" t="str">
            <v>Flores Lopez Jose Luis</v>
          </cell>
          <cell r="C176" t="str">
            <v>25 PASO DEL CUARENTA</v>
          </cell>
          <cell r="D176" t="str">
            <v>EMSAD III</v>
          </cell>
        </row>
        <row r="177">
          <cell r="A177" t="str">
            <v>30331</v>
          </cell>
          <cell r="B177" t="str">
            <v>Vazquez Diaz Jorge Ivan</v>
          </cell>
          <cell r="C177" t="str">
            <v>36 OJO DE AGUA DE LATILLAS</v>
          </cell>
          <cell r="D177" t="str">
            <v>EMSAD II</v>
          </cell>
        </row>
        <row r="178">
          <cell r="A178" t="str">
            <v>30333</v>
          </cell>
          <cell r="B178" t="str">
            <v>Valdez Frias Alvaro</v>
          </cell>
          <cell r="C178" t="str">
            <v>32 BELEN DEL REFUGIO</v>
          </cell>
          <cell r="D178" t="str">
            <v>EMSAD II</v>
          </cell>
        </row>
        <row r="179">
          <cell r="A179" t="str">
            <v>30335</v>
          </cell>
          <cell r="B179" t="str">
            <v>Ramirez Lopez Anselmo Salomon</v>
          </cell>
          <cell r="C179" t="str">
            <v>33 TEQUESQUITE</v>
          </cell>
          <cell r="D179" t="str">
            <v>EMSAD III</v>
          </cell>
        </row>
        <row r="180">
          <cell r="A180" t="str">
            <v>30342</v>
          </cell>
          <cell r="B180" t="str">
            <v>Carrillo Montoya Benito</v>
          </cell>
          <cell r="C180" t="str">
            <v>39 SAN ANDRES COHAMIATA</v>
          </cell>
          <cell r="D180" t="str">
            <v>EMSAD II</v>
          </cell>
        </row>
        <row r="181">
          <cell r="A181" t="str">
            <v>30351</v>
          </cell>
          <cell r="B181" t="str">
            <v>Hernandez Meza Beatriz Del Carmen</v>
          </cell>
          <cell r="C181" t="str">
            <v>30 PUNTA PERULA</v>
          </cell>
          <cell r="D181" t="str">
            <v>EMSAD III</v>
          </cell>
        </row>
        <row r="182">
          <cell r="A182" t="str">
            <v>30352</v>
          </cell>
          <cell r="B182" t="str">
            <v>Ortiz Rosas Jose De Jesus</v>
          </cell>
          <cell r="C182" t="str">
            <v>25 PASO DEL CUARENTA</v>
          </cell>
          <cell r="D182" t="str">
            <v>EMSAD III</v>
          </cell>
        </row>
        <row r="183">
          <cell r="A183" t="str">
            <v>30354</v>
          </cell>
          <cell r="B183" t="str">
            <v>Gutierrez Araiza Carlos Abraham</v>
          </cell>
          <cell r="C183" t="str">
            <v>08 TUXCACUESCO</v>
          </cell>
          <cell r="D183" t="str">
            <v>EMSAD II</v>
          </cell>
        </row>
        <row r="184">
          <cell r="A184" t="str">
            <v>30362</v>
          </cell>
          <cell r="B184" t="str">
            <v>Ramirez Cota Oscar Ramon</v>
          </cell>
          <cell r="C184" t="str">
            <v>41 CARROZAS</v>
          </cell>
          <cell r="D184" t="str">
            <v>EMSAD II</v>
          </cell>
        </row>
        <row r="185">
          <cell r="A185" t="str">
            <v>30371</v>
          </cell>
          <cell r="B185" t="str">
            <v>Garcia Valladares Ana Carmina</v>
          </cell>
          <cell r="C185" t="str">
            <v>33 TEQUESQUITE</v>
          </cell>
          <cell r="D185" t="str">
            <v>EMSAD III</v>
          </cell>
        </row>
        <row r="186">
          <cell r="A186" t="str">
            <v>30375</v>
          </cell>
          <cell r="B186" t="str">
            <v>Aguirre X Cristian Emmanuel</v>
          </cell>
          <cell r="C186" t="str">
            <v>67 LA CUESTA</v>
          </cell>
          <cell r="D186" t="str">
            <v>EMSAD I</v>
          </cell>
        </row>
        <row r="187">
          <cell r="A187" t="str">
            <v>30376</v>
          </cell>
          <cell r="B187" t="str">
            <v>Llerenas Delgado Julio</v>
          </cell>
          <cell r="C187" t="str">
            <v>33 TEQUESQUITE</v>
          </cell>
          <cell r="D187" t="str">
            <v>EMSAD II</v>
          </cell>
        </row>
        <row r="188">
          <cell r="A188" t="str">
            <v>30377</v>
          </cell>
          <cell r="B188" t="str">
            <v>Hernandez Ordoñez Luis Daniel</v>
          </cell>
          <cell r="C188" t="str">
            <v>65 ZAPOTAN</v>
          </cell>
          <cell r="D188" t="str">
            <v>EMSAD II</v>
          </cell>
        </row>
        <row r="189">
          <cell r="A189" t="str">
            <v>30389</v>
          </cell>
          <cell r="B189" t="str">
            <v>Vargas Zepeda Veronica</v>
          </cell>
          <cell r="C189" t="str">
            <v>37 SAN JUANITO</v>
          </cell>
          <cell r="D189" t="str">
            <v>EMSAD II</v>
          </cell>
        </row>
        <row r="190">
          <cell r="A190" t="str">
            <v>30399</v>
          </cell>
          <cell r="B190" t="str">
            <v>Rosas Gonzalez Martha Cecilia</v>
          </cell>
          <cell r="C190" t="str">
            <v>66 QUILA</v>
          </cell>
          <cell r="D190" t="str">
            <v>EMSAD III</v>
          </cell>
        </row>
        <row r="191">
          <cell r="A191" t="str">
            <v>30402</v>
          </cell>
          <cell r="B191" t="str">
            <v>Flores Villagrana Laura Patricia</v>
          </cell>
          <cell r="C191" t="str">
            <v>28 JOSEFINO DE ALLENDE</v>
          </cell>
          <cell r="D191" t="str">
            <v>EMSAD II</v>
          </cell>
        </row>
        <row r="192">
          <cell r="A192" t="str">
            <v>30403</v>
          </cell>
          <cell r="B192" t="str">
            <v>Flores Robles Marco Antonio</v>
          </cell>
          <cell r="C192" t="str">
            <v>64 SAN RAFAEL DE LOS MORENOS</v>
          </cell>
          <cell r="D192" t="str">
            <v>EMSAD III</v>
          </cell>
        </row>
        <row r="193">
          <cell r="A193" t="str">
            <v>30404</v>
          </cell>
          <cell r="B193" t="str">
            <v>Basopoli Gastelum Marciano</v>
          </cell>
          <cell r="C193" t="str">
            <v>64 SAN RAFAEL DE LOS MORENOS</v>
          </cell>
          <cell r="D193" t="str">
            <v>EMSAD II</v>
          </cell>
        </row>
        <row r="194">
          <cell r="A194" t="str">
            <v>30406</v>
          </cell>
          <cell r="B194" t="str">
            <v>Zuñiga Reynoso Petra</v>
          </cell>
          <cell r="C194" t="str">
            <v>41 CARROZAS</v>
          </cell>
          <cell r="D194" t="str">
            <v>EMSAD I</v>
          </cell>
        </row>
        <row r="195">
          <cell r="A195" t="str">
            <v>30408</v>
          </cell>
          <cell r="B195" t="str">
            <v>Ruiz Meza Rosalinda</v>
          </cell>
          <cell r="C195" t="str">
            <v>37 SAN JUANITO</v>
          </cell>
          <cell r="D195" t="str">
            <v>EMSAD II</v>
          </cell>
        </row>
        <row r="196">
          <cell r="A196" t="str">
            <v>30419</v>
          </cell>
          <cell r="B196" t="str">
            <v>Rivas Lopez Luis Miguel</v>
          </cell>
          <cell r="C196" t="str">
            <v>60 ACADEMIA DE POLICIA</v>
          </cell>
          <cell r="D196" t="str">
            <v>EMSAD II</v>
          </cell>
        </row>
        <row r="197">
          <cell r="A197" t="str">
            <v>30428</v>
          </cell>
          <cell r="B197" t="str">
            <v>Ledesma Gomez Cinthya Paola</v>
          </cell>
          <cell r="C197" t="str">
            <v>35 LAS CRUCES</v>
          </cell>
          <cell r="D197" t="str">
            <v>EMSAD I</v>
          </cell>
        </row>
        <row r="198">
          <cell r="A198" t="str">
            <v>30430</v>
          </cell>
          <cell r="B198" t="str">
            <v>Olmos Flores Graciela</v>
          </cell>
          <cell r="C198" t="str">
            <v>32 BELEN DEL REFUGIO</v>
          </cell>
          <cell r="D198" t="str">
            <v>EMSAD III</v>
          </cell>
        </row>
        <row r="199">
          <cell r="A199" t="str">
            <v>30431</v>
          </cell>
          <cell r="B199" t="str">
            <v>Rivera Eleoterio Hermenegildo</v>
          </cell>
          <cell r="C199" t="str">
            <v>39 SAN ANDRES COHAMIATA</v>
          </cell>
          <cell r="D199" t="str">
            <v>EMSAD I</v>
          </cell>
        </row>
        <row r="200">
          <cell r="A200" t="str">
            <v>30436</v>
          </cell>
          <cell r="B200" t="str">
            <v>Roque Barba Luis Humberto</v>
          </cell>
          <cell r="C200" t="str">
            <v>59 CODE</v>
          </cell>
          <cell r="D200" t="str">
            <v>EMSAD II</v>
          </cell>
        </row>
        <row r="201">
          <cell r="A201" t="str">
            <v>30437</v>
          </cell>
          <cell r="B201" t="str">
            <v>Montero Flores Maria Esther</v>
          </cell>
          <cell r="C201" t="str">
            <v>36 OJO DE AGUA DE LATILLAS</v>
          </cell>
          <cell r="D201" t="str">
            <v>EMSAD III</v>
          </cell>
        </row>
        <row r="202">
          <cell r="A202" t="str">
            <v>30443</v>
          </cell>
          <cell r="B202" t="str">
            <v>Vazquez Garcia Omar Eduardo</v>
          </cell>
          <cell r="C202" t="str">
            <v>28 JOSEFINO DE ALLENDE</v>
          </cell>
          <cell r="D202" t="str">
            <v>EMSAD II</v>
          </cell>
        </row>
        <row r="203">
          <cell r="A203" t="str">
            <v>30446</v>
          </cell>
          <cell r="B203" t="str">
            <v>Vega Rios Orlando</v>
          </cell>
          <cell r="C203" t="str">
            <v>64 SAN RAFAEL DE LOS MORENOS</v>
          </cell>
          <cell r="D203" t="str">
            <v>EMSAD I</v>
          </cell>
        </row>
        <row r="204">
          <cell r="A204" t="str">
            <v>30451</v>
          </cell>
          <cell r="B204" t="str">
            <v>Tovar Medina Moises</v>
          </cell>
          <cell r="C204" t="str">
            <v>57 VILLA DEL MAR</v>
          </cell>
          <cell r="D204" t="str">
            <v>EMSAD II</v>
          </cell>
        </row>
        <row r="205">
          <cell r="A205" t="str">
            <v>30453</v>
          </cell>
          <cell r="B205" t="str">
            <v>Arana Avila Isis Sandra</v>
          </cell>
          <cell r="C205" t="str">
            <v>37 SAN JUANITO</v>
          </cell>
          <cell r="D205" t="str">
            <v>EMSAD II</v>
          </cell>
        </row>
        <row r="206">
          <cell r="A206" t="str">
            <v>30459</v>
          </cell>
          <cell r="B206" t="str">
            <v>Mejia Estrella Julio Cesar</v>
          </cell>
          <cell r="C206" t="str">
            <v>65 ZAPOTAN</v>
          </cell>
          <cell r="D206" t="str">
            <v>EMSAD III</v>
          </cell>
        </row>
        <row r="207">
          <cell r="A207" t="str">
            <v>30463</v>
          </cell>
          <cell r="B207" t="str">
            <v>Camarena Sanchez Viviana</v>
          </cell>
          <cell r="C207" t="str">
            <v>28 JOSEFINO DE ALLENDE</v>
          </cell>
          <cell r="D207" t="str">
            <v>EMSAD II</v>
          </cell>
        </row>
        <row r="208">
          <cell r="A208" t="str">
            <v>30465</v>
          </cell>
          <cell r="B208" t="str">
            <v>Mendoza Torres Marco Antonio</v>
          </cell>
          <cell r="C208" t="str">
            <v>21 CAMPO ACOSTA</v>
          </cell>
          <cell r="D208" t="str">
            <v>EMSAD II</v>
          </cell>
        </row>
        <row r="209">
          <cell r="A209" t="str">
            <v>30471</v>
          </cell>
          <cell r="B209" t="str">
            <v>Flores Castañeda J Rosario</v>
          </cell>
          <cell r="C209" t="str">
            <v>40 SANTA MARIA DE LOS ANGELES</v>
          </cell>
          <cell r="D209" t="str">
            <v>EMSAD II</v>
          </cell>
        </row>
        <row r="210">
          <cell r="A210" t="str">
            <v>30472</v>
          </cell>
          <cell r="B210" t="str">
            <v>Barajas Mendez Ricardo</v>
          </cell>
          <cell r="C210" t="str">
            <v>07 CRUZ DE LORETO</v>
          </cell>
          <cell r="D210" t="str">
            <v>EMSAD II</v>
          </cell>
        </row>
        <row r="211">
          <cell r="A211" t="str">
            <v>30493</v>
          </cell>
          <cell r="B211" t="str">
            <v>Reynoso Dueñas Guadalupe</v>
          </cell>
          <cell r="C211" t="str">
            <v>08 TUXCACUESCO</v>
          </cell>
          <cell r="D211" t="str">
            <v>EMSAD II</v>
          </cell>
        </row>
        <row r="212">
          <cell r="A212" t="str">
            <v>30500</v>
          </cell>
          <cell r="B212" t="str">
            <v>Medrano Garcia Edgar</v>
          </cell>
          <cell r="C212" t="str">
            <v>35 LAS CRUCES</v>
          </cell>
          <cell r="D212" t="str">
            <v>EMSAD I</v>
          </cell>
        </row>
        <row r="213">
          <cell r="A213" t="str">
            <v>30504</v>
          </cell>
          <cell r="B213" t="str">
            <v>Sandoval Sanchez Juan Jose</v>
          </cell>
          <cell r="C213" t="str">
            <v>25 PASO DEL CUARENTA</v>
          </cell>
          <cell r="D213" t="str">
            <v>EMSAD I</v>
          </cell>
        </row>
        <row r="214">
          <cell r="A214" t="str">
            <v>30505</v>
          </cell>
          <cell r="B214" t="str">
            <v>Bautista Sanchez J Isabel</v>
          </cell>
          <cell r="C214" t="str">
            <v>48 MESA DEL TIRADOR</v>
          </cell>
          <cell r="D214" t="str">
            <v>EMSAD I</v>
          </cell>
        </row>
        <row r="215">
          <cell r="A215" t="str">
            <v>30506</v>
          </cell>
          <cell r="B215" t="str">
            <v>Martinez De Luna Margarita</v>
          </cell>
          <cell r="C215" t="str">
            <v>38 AZULITOS</v>
          </cell>
          <cell r="D215" t="str">
            <v>EMSAD I</v>
          </cell>
        </row>
        <row r="216">
          <cell r="A216" t="str">
            <v>30509</v>
          </cell>
          <cell r="B216" t="str">
            <v>Mora Sanchez Manuel</v>
          </cell>
          <cell r="C216" t="str">
            <v>41 CARROZAS</v>
          </cell>
          <cell r="D216" t="str">
            <v>EMSAD III</v>
          </cell>
        </row>
        <row r="217">
          <cell r="A217" t="str">
            <v>30511</v>
          </cell>
          <cell r="B217" t="str">
            <v>Flores Godinez Rodrigo</v>
          </cell>
          <cell r="C217" t="str">
            <v>42 BETANIA</v>
          </cell>
          <cell r="D217" t="str">
            <v>EMSAD II</v>
          </cell>
        </row>
        <row r="218">
          <cell r="A218" t="str">
            <v>30513</v>
          </cell>
          <cell r="B218" t="str">
            <v>Sanchez Maria Erika</v>
          </cell>
          <cell r="C218" t="str">
            <v>66 QUILA</v>
          </cell>
          <cell r="D218" t="str">
            <v>EMSAD I</v>
          </cell>
        </row>
        <row r="219">
          <cell r="A219" t="str">
            <v>30514</v>
          </cell>
          <cell r="B219" t="str">
            <v>Hernandez Saldierna Raul Eduardo</v>
          </cell>
          <cell r="C219" t="str">
            <v>46 LOS DOLORES</v>
          </cell>
          <cell r="D219" t="str">
            <v>EMSAD III</v>
          </cell>
        </row>
        <row r="220">
          <cell r="A220" t="str">
            <v>30515</v>
          </cell>
          <cell r="B220" t="str">
            <v>Hernandez Saldierna Mario Rafael</v>
          </cell>
          <cell r="C220" t="str">
            <v>46 LOS DOLORES</v>
          </cell>
          <cell r="D220" t="str">
            <v>EMSAD III</v>
          </cell>
        </row>
        <row r="221">
          <cell r="A221" t="str">
            <v>30516</v>
          </cell>
          <cell r="B221" t="str">
            <v>Hernandez Saldierna Rene Abad</v>
          </cell>
          <cell r="C221" t="str">
            <v>46 LOS DOLORES</v>
          </cell>
          <cell r="D221" t="str">
            <v>EMSAD III</v>
          </cell>
        </row>
        <row r="222">
          <cell r="A222" t="str">
            <v>30519</v>
          </cell>
          <cell r="B222" t="str">
            <v>Sandoval Rodriguez Alfredo</v>
          </cell>
          <cell r="C222" t="str">
            <v>17 CHINAMPAS</v>
          </cell>
          <cell r="D222" t="str">
            <v>EMSAD II</v>
          </cell>
        </row>
        <row r="223">
          <cell r="A223" t="str">
            <v>30520</v>
          </cell>
          <cell r="B223" t="str">
            <v>Tovar Gomez Arnulfo</v>
          </cell>
          <cell r="C223" t="str">
            <v>55 SAN ISIDRO MATANCILLAS</v>
          </cell>
          <cell r="D223" t="str">
            <v>EMSAD II</v>
          </cell>
        </row>
        <row r="224">
          <cell r="A224" t="str">
            <v>30522</v>
          </cell>
          <cell r="B224" t="str">
            <v>Treviño Martinez Javier Guadalupe</v>
          </cell>
          <cell r="C224" t="str">
            <v>43 GPE VICTORIA</v>
          </cell>
          <cell r="D224" t="str">
            <v>EMSAD I</v>
          </cell>
        </row>
        <row r="225">
          <cell r="A225" t="str">
            <v>30523</v>
          </cell>
          <cell r="B225" t="str">
            <v>Baez Hernandez Ma Rosario</v>
          </cell>
          <cell r="C225" t="str">
            <v>17 CHINAMPAS</v>
          </cell>
          <cell r="D225" t="str">
            <v>EMSAD II</v>
          </cell>
        </row>
        <row r="226">
          <cell r="A226" t="str">
            <v>30524</v>
          </cell>
          <cell r="B226" t="str">
            <v>Quevedo Vazquez Jose Luis</v>
          </cell>
          <cell r="C226" t="str">
            <v>43 GPE VICTORIA</v>
          </cell>
          <cell r="D226" t="str">
            <v>EMSAD I</v>
          </cell>
        </row>
        <row r="227">
          <cell r="A227" t="str">
            <v>30525</v>
          </cell>
          <cell r="B227" t="str">
            <v>Lizcano Alonso Luis Miguel</v>
          </cell>
          <cell r="C227" t="str">
            <v>25 PASO DEL CUARENTA</v>
          </cell>
          <cell r="D227" t="str">
            <v>EMSAD I</v>
          </cell>
        </row>
        <row r="228">
          <cell r="A228" t="str">
            <v>30527</v>
          </cell>
          <cell r="B228" t="str">
            <v>Trujillo Gomez Eder Armando</v>
          </cell>
          <cell r="C228" t="str">
            <v>45 CUISILLOS</v>
          </cell>
          <cell r="D228" t="str">
            <v>EMSAD II</v>
          </cell>
        </row>
        <row r="229">
          <cell r="A229" t="str">
            <v>30528</v>
          </cell>
          <cell r="B229" t="str">
            <v>Mejia Garcia Mario</v>
          </cell>
          <cell r="C229" t="str">
            <v>45 CUISILLOS</v>
          </cell>
          <cell r="D229" t="str">
            <v>EMSAD II</v>
          </cell>
        </row>
        <row r="230">
          <cell r="A230" t="str">
            <v>30530</v>
          </cell>
          <cell r="B230" t="str">
            <v>Ponce Lopez Elvia</v>
          </cell>
          <cell r="C230" t="str">
            <v>45 CUISILLOS</v>
          </cell>
          <cell r="D230" t="str">
            <v>EMSAD I</v>
          </cell>
        </row>
        <row r="231">
          <cell r="A231" t="str">
            <v>30531</v>
          </cell>
          <cell r="B231" t="str">
            <v>Muñoz Sanchez Patricia</v>
          </cell>
          <cell r="C231" t="str">
            <v>46 LOS DOLORES</v>
          </cell>
          <cell r="D231" t="str">
            <v>EMSAD II</v>
          </cell>
        </row>
        <row r="232">
          <cell r="A232" t="str">
            <v>30542</v>
          </cell>
          <cell r="B232" t="str">
            <v>Cobos Garcia Luis Antonio</v>
          </cell>
          <cell r="C232" t="str">
            <v>34 AGUA TINTA DE ABAJO</v>
          </cell>
          <cell r="D232" t="str">
            <v>EMSAD I</v>
          </cell>
        </row>
        <row r="233">
          <cell r="A233" t="str">
            <v>30543</v>
          </cell>
          <cell r="B233" t="str">
            <v>Mascorro Montoya Jose</v>
          </cell>
          <cell r="C233" t="str">
            <v>43 GPE VICTORIA</v>
          </cell>
          <cell r="D233" t="str">
            <v>EMSAD I</v>
          </cell>
        </row>
        <row r="234">
          <cell r="A234" t="str">
            <v>30544</v>
          </cell>
          <cell r="B234" t="str">
            <v>Escobedo Ruvalcaba Martin</v>
          </cell>
          <cell r="C234" t="str">
            <v>34 AGUA TINTA DE ABAJO</v>
          </cell>
          <cell r="D234" t="str">
            <v>TECNICO CBI</v>
          </cell>
        </row>
        <row r="235">
          <cell r="A235" t="str">
            <v>30549</v>
          </cell>
          <cell r="B235" t="str">
            <v>Ramirez Meza Rosa Estela</v>
          </cell>
          <cell r="C235" t="str">
            <v>45 CUISILLOS</v>
          </cell>
          <cell r="D235" t="str">
            <v>EMSAD II</v>
          </cell>
        </row>
        <row r="236">
          <cell r="A236" t="str">
            <v>30553</v>
          </cell>
          <cell r="B236" t="str">
            <v>Huerta Amezquita Jorge Arturo</v>
          </cell>
          <cell r="C236" t="str">
            <v>45 CUISILLOS</v>
          </cell>
          <cell r="D236" t="str">
            <v>EMSAD II</v>
          </cell>
        </row>
        <row r="237">
          <cell r="A237" t="str">
            <v>30555</v>
          </cell>
          <cell r="B237" t="str">
            <v>Calderon Nuñez Gerardo Ignacio</v>
          </cell>
          <cell r="C237" t="str">
            <v>45 CUISILLOS</v>
          </cell>
          <cell r="D237" t="str">
            <v>EMSAD III</v>
          </cell>
        </row>
        <row r="238">
          <cell r="A238" t="str">
            <v>30556</v>
          </cell>
          <cell r="B238" t="str">
            <v>Tovar Huerta Hector Eduardo</v>
          </cell>
          <cell r="C238" t="str">
            <v>45 CUISILLOS</v>
          </cell>
          <cell r="D238" t="str">
            <v>EMSAD I</v>
          </cell>
        </row>
        <row r="239">
          <cell r="A239" t="str">
            <v>30559</v>
          </cell>
          <cell r="B239" t="str">
            <v>Bermejo Quezada Daniel</v>
          </cell>
          <cell r="C239" t="str">
            <v>32 BELEN DEL REFUGIO</v>
          </cell>
          <cell r="D239" t="str">
            <v>EMSAD I</v>
          </cell>
        </row>
        <row r="240">
          <cell r="A240" t="str">
            <v>30563</v>
          </cell>
          <cell r="B240" t="str">
            <v>Franco Arias Roberto</v>
          </cell>
          <cell r="C240" t="str">
            <v>45 CUISILLOS</v>
          </cell>
          <cell r="D240" t="str">
            <v>EMSAD I</v>
          </cell>
        </row>
        <row r="241">
          <cell r="A241" t="str">
            <v>30565</v>
          </cell>
          <cell r="B241" t="str">
            <v>Barcenas Zaragoza Hilda Mireya</v>
          </cell>
          <cell r="C241" t="str">
            <v>42 BETANIA</v>
          </cell>
          <cell r="D241" t="str">
            <v>EMSAD I</v>
          </cell>
        </row>
        <row r="242">
          <cell r="A242" t="str">
            <v>30570</v>
          </cell>
          <cell r="B242" t="str">
            <v>Acevedo Enriquez Maria Guadalupe</v>
          </cell>
          <cell r="C242" t="str">
            <v>64 SAN RAFAEL DE LOS MORENOS</v>
          </cell>
          <cell r="D242" t="str">
            <v>EMSAD I</v>
          </cell>
        </row>
        <row r="243">
          <cell r="A243" t="str">
            <v>30581</v>
          </cell>
          <cell r="B243" t="str">
            <v>Dueñas Cervantes Linyu Berenise</v>
          </cell>
          <cell r="C243" t="str">
            <v>09 SAN SEBASTIAN DEL OESTE</v>
          </cell>
          <cell r="D243" t="str">
            <v>EMSAD I</v>
          </cell>
        </row>
        <row r="244">
          <cell r="A244" t="str">
            <v>30583</v>
          </cell>
          <cell r="B244" t="str">
            <v>Lopez Gutierrez Mariela</v>
          </cell>
          <cell r="C244" t="str">
            <v>13 LLANO GRANDE</v>
          </cell>
          <cell r="D244" t="str">
            <v>EMSAD I</v>
          </cell>
        </row>
        <row r="245">
          <cell r="A245" t="str">
            <v>30601</v>
          </cell>
          <cell r="B245" t="str">
            <v>Ramos Cisneros Ignacio</v>
          </cell>
          <cell r="C245" t="str">
            <v>47 ALPATAHUA</v>
          </cell>
          <cell r="D245" t="str">
            <v>EMSAD III</v>
          </cell>
        </row>
        <row r="246">
          <cell r="A246" t="str">
            <v>30603</v>
          </cell>
          <cell r="B246" t="str">
            <v>Cisneros Colin Carlos Roman</v>
          </cell>
          <cell r="C246" t="str">
            <v>27 AYOTLAN</v>
          </cell>
          <cell r="D246" t="str">
            <v>EMSAD I</v>
          </cell>
        </row>
        <row r="247">
          <cell r="A247" t="str">
            <v>30605</v>
          </cell>
          <cell r="B247" t="str">
            <v>Leaños Luna Kriseyda Hitchel</v>
          </cell>
          <cell r="C247" t="str">
            <v>40 SANTA MARIA DE LOS ANGELES</v>
          </cell>
          <cell r="D247" t="str">
            <v>EMSAD I</v>
          </cell>
        </row>
        <row r="248">
          <cell r="A248" t="str">
            <v>30610</v>
          </cell>
          <cell r="B248" t="str">
            <v>Becerra Padilla Alma Rocio</v>
          </cell>
          <cell r="C248" t="str">
            <v>41 CARROZAS</v>
          </cell>
          <cell r="D248" t="str">
            <v>EMSAD II</v>
          </cell>
        </row>
        <row r="249">
          <cell r="A249" t="str">
            <v>30611</v>
          </cell>
          <cell r="B249" t="str">
            <v>Burgara Gonzalez Juan Carlos</v>
          </cell>
          <cell r="C249" t="str">
            <v>41 CARROZAS</v>
          </cell>
          <cell r="D249" t="str">
            <v>EMSAD I</v>
          </cell>
        </row>
        <row r="250">
          <cell r="A250" t="str">
            <v>30628</v>
          </cell>
          <cell r="B250" t="str">
            <v>Gonzalez Rodriguez Gilberto</v>
          </cell>
          <cell r="C250" t="str">
            <v>17 CHINAMPAS</v>
          </cell>
          <cell r="D250" t="str">
            <v>EMSAD II</v>
          </cell>
        </row>
        <row r="251">
          <cell r="A251" t="str">
            <v>30629</v>
          </cell>
          <cell r="B251" t="str">
            <v>Ramirez Sanchez Francisco Javier</v>
          </cell>
          <cell r="C251" t="str">
            <v>35 LAS CRUCES</v>
          </cell>
          <cell r="D251" t="str">
            <v>EMSAD I</v>
          </cell>
        </row>
        <row r="252">
          <cell r="A252" t="str">
            <v>30636</v>
          </cell>
          <cell r="B252" t="str">
            <v>Castañeda Alonso Martha Elena</v>
          </cell>
          <cell r="C252" t="str">
            <v>EXT 11B CARREON</v>
          </cell>
          <cell r="D252" t="str">
            <v>EMSAD I</v>
          </cell>
        </row>
        <row r="253">
          <cell r="A253" t="str">
            <v>30638</v>
          </cell>
          <cell r="B253" t="str">
            <v>Ruiz Ortiz Maria Guadalupe</v>
          </cell>
          <cell r="C253" t="str">
            <v>23 LAS PALMAS</v>
          </cell>
          <cell r="D253" t="str">
            <v>EMSAD II</v>
          </cell>
        </row>
        <row r="254">
          <cell r="A254" t="str">
            <v>30643</v>
          </cell>
          <cell r="B254" t="str">
            <v>Hernandez Martinez Agustin</v>
          </cell>
          <cell r="C254" t="str">
            <v>EXT 11B CARREON</v>
          </cell>
          <cell r="D254" t="str">
            <v>EMSAD I</v>
          </cell>
        </row>
        <row r="255">
          <cell r="A255" t="str">
            <v>30647</v>
          </cell>
          <cell r="B255" t="str">
            <v>Delgadillo Gomez Janh Carlos</v>
          </cell>
          <cell r="C255" t="str">
            <v>11 SAN MIGUEL</v>
          </cell>
          <cell r="D255" t="str">
            <v>EMSAD I</v>
          </cell>
        </row>
        <row r="256">
          <cell r="A256" t="str">
            <v>30652</v>
          </cell>
          <cell r="B256" t="str">
            <v>Concho Avila Evelyn Yendira</v>
          </cell>
          <cell r="C256" t="str">
            <v>37 SAN JUANITO</v>
          </cell>
          <cell r="D256" t="str">
            <v>EMSAD I</v>
          </cell>
        </row>
        <row r="257">
          <cell r="A257" t="str">
            <v>30654</v>
          </cell>
          <cell r="B257" t="str">
            <v>Camarena Castañeda Maritza</v>
          </cell>
          <cell r="C257" t="str">
            <v>28 JOSEFINO DE ALLENDE</v>
          </cell>
          <cell r="D257" t="str">
            <v>EMSAD I</v>
          </cell>
        </row>
        <row r="258">
          <cell r="A258" t="str">
            <v>30656</v>
          </cell>
          <cell r="B258" t="str">
            <v>Carrillo Saldaña Olga Lidia</v>
          </cell>
          <cell r="C258" t="str">
            <v>41 CARROZAS</v>
          </cell>
          <cell r="D258" t="str">
            <v>EMSAD I</v>
          </cell>
        </row>
        <row r="259">
          <cell r="A259" t="str">
            <v>30660</v>
          </cell>
          <cell r="B259" t="str">
            <v>Loza Becerra Martin Alejandro</v>
          </cell>
          <cell r="C259" t="str">
            <v>50 EL CABEZON</v>
          </cell>
          <cell r="D259" t="str">
            <v>EMSAD II</v>
          </cell>
        </row>
        <row r="260">
          <cell r="A260" t="str">
            <v>30661</v>
          </cell>
          <cell r="B260" t="str">
            <v>Herrera Sotomayor Gabriel</v>
          </cell>
          <cell r="C260" t="str">
            <v>45 CUISILLOS</v>
          </cell>
          <cell r="D260" t="str">
            <v>EMSAD I</v>
          </cell>
        </row>
        <row r="261">
          <cell r="A261" t="str">
            <v>30670</v>
          </cell>
          <cell r="B261" t="str">
            <v>Casillas Cornejo Ramon</v>
          </cell>
          <cell r="C261" t="str">
            <v>52 EL SALVADOR</v>
          </cell>
          <cell r="D261" t="str">
            <v>EMSAD I</v>
          </cell>
        </row>
        <row r="262">
          <cell r="A262" t="str">
            <v>30671</v>
          </cell>
          <cell r="B262" t="str">
            <v>Martinez Botello Fernando</v>
          </cell>
          <cell r="C262" t="str">
            <v>41 CARROZAS</v>
          </cell>
          <cell r="D262" t="str">
            <v>EMSAD I</v>
          </cell>
        </row>
        <row r="263">
          <cell r="A263" t="str">
            <v>30673</v>
          </cell>
          <cell r="B263" t="str">
            <v>Duran Toral Victor Antonio</v>
          </cell>
          <cell r="C263" t="str">
            <v>57 VILLA DEL MAR</v>
          </cell>
          <cell r="D263" t="str">
            <v>EMSAD I</v>
          </cell>
        </row>
        <row r="264">
          <cell r="A264" t="str">
            <v>30676</v>
          </cell>
          <cell r="B264" t="str">
            <v>Lizaola Garcia Rosa Elena</v>
          </cell>
          <cell r="C264" t="str">
            <v>52 EL SALVADOR</v>
          </cell>
          <cell r="D264" t="str">
            <v>EMSAD I</v>
          </cell>
        </row>
        <row r="265">
          <cell r="A265" t="str">
            <v>30682</v>
          </cell>
          <cell r="B265" t="str">
            <v>Diaz Andrade Jose Ignacio</v>
          </cell>
          <cell r="C265" t="str">
            <v>33 TEQUESQUITE</v>
          </cell>
          <cell r="D265" t="str">
            <v>EMSAD II</v>
          </cell>
        </row>
        <row r="266">
          <cell r="A266" t="str">
            <v>30695</v>
          </cell>
          <cell r="B266" t="str">
            <v>Ornelas Martin Oscar</v>
          </cell>
          <cell r="C266" t="str">
            <v>49 EL REFUGIO</v>
          </cell>
          <cell r="D266" t="str">
            <v>EMSAD II</v>
          </cell>
        </row>
        <row r="267">
          <cell r="A267" t="str">
            <v>30696</v>
          </cell>
          <cell r="B267" t="str">
            <v>Estrada Negrete Jose Raymundo</v>
          </cell>
          <cell r="C267" t="str">
            <v>14 SAN JUAN DE LOS POTREROS</v>
          </cell>
          <cell r="D267" t="str">
            <v>EMSAD I</v>
          </cell>
        </row>
        <row r="268">
          <cell r="A268" t="str">
            <v>30716</v>
          </cell>
          <cell r="B268" t="str">
            <v>Estrada Garcia Jorge</v>
          </cell>
          <cell r="C268" t="str">
            <v>02 EL REFUGIO DE SUCHITLAN</v>
          </cell>
          <cell r="D268" t="str">
            <v>EMSAD I</v>
          </cell>
        </row>
        <row r="269">
          <cell r="A269" t="str">
            <v>30723</v>
          </cell>
          <cell r="B269" t="str">
            <v>Garcia Delgadillo Luis Humberto</v>
          </cell>
          <cell r="C269" t="str">
            <v>46 LOS DOLORES</v>
          </cell>
          <cell r="D269" t="str">
            <v>EMSAD I</v>
          </cell>
        </row>
        <row r="270">
          <cell r="A270" t="str">
            <v>30735</v>
          </cell>
          <cell r="B270" t="str">
            <v>Alonso Martinez Franco</v>
          </cell>
          <cell r="C270" t="str">
            <v>55 SAN ISIDRO MATANCILLAS</v>
          </cell>
          <cell r="D270" t="str">
            <v>EMSAD I</v>
          </cell>
        </row>
        <row r="271">
          <cell r="A271" t="str">
            <v>30736</v>
          </cell>
          <cell r="B271" t="str">
            <v>Cardona De Luna Juan Manuel</v>
          </cell>
          <cell r="C271" t="str">
            <v>55 SAN ISIDRO MATANCILLAS</v>
          </cell>
          <cell r="D271" t="str">
            <v>EMSAD III</v>
          </cell>
        </row>
        <row r="272">
          <cell r="A272" t="str">
            <v>30737</v>
          </cell>
          <cell r="B272" t="str">
            <v>Tovar Gomez Elizabeth</v>
          </cell>
          <cell r="C272" t="str">
            <v>55 SAN ISIDRO MATANCILLAS</v>
          </cell>
          <cell r="D272" t="str">
            <v>EMSAD I</v>
          </cell>
        </row>
        <row r="273">
          <cell r="A273" t="str">
            <v>30738</v>
          </cell>
          <cell r="B273" t="str">
            <v>Macias Gonzalez Uriel</v>
          </cell>
          <cell r="C273" t="str">
            <v>55 SAN ISIDRO MATANCILLAS</v>
          </cell>
          <cell r="D273" t="str">
            <v>EMSAD I</v>
          </cell>
        </row>
        <row r="274">
          <cell r="A274" t="str">
            <v>30741</v>
          </cell>
          <cell r="B274" t="str">
            <v>Pacheco Garcia Raul Alberto</v>
          </cell>
          <cell r="C274" t="str">
            <v>56 SAN ANTONIO DE RIVAS</v>
          </cell>
          <cell r="D274" t="str">
            <v>EMSAD I</v>
          </cell>
        </row>
        <row r="275">
          <cell r="A275" t="str">
            <v>30743</v>
          </cell>
          <cell r="B275" t="str">
            <v>Padilla Alvarez Yamilet</v>
          </cell>
          <cell r="C275" t="str">
            <v>56 SAN ANTONIO DE RIVAS</v>
          </cell>
          <cell r="D275" t="str">
            <v>EMSAD I</v>
          </cell>
        </row>
        <row r="276">
          <cell r="A276" t="str">
            <v>30745</v>
          </cell>
          <cell r="B276" t="str">
            <v>Cepeda Gonzalez Julio Alejandro</v>
          </cell>
          <cell r="C276" t="str">
            <v>56 SAN ANTONIO DE RIVAS</v>
          </cell>
          <cell r="D276" t="str">
            <v>EMSAD I</v>
          </cell>
        </row>
        <row r="277">
          <cell r="A277" t="str">
            <v>30746</v>
          </cell>
          <cell r="B277" t="str">
            <v>Villaseñor Ulloa Jose De Jesus</v>
          </cell>
          <cell r="C277" t="str">
            <v>53 SAN JOSE DE LAS FLORES</v>
          </cell>
          <cell r="D277" t="str">
            <v>EMSAD III</v>
          </cell>
        </row>
        <row r="278">
          <cell r="A278" t="str">
            <v>30747</v>
          </cell>
          <cell r="B278" t="str">
            <v>Navarro Yañez Vanessa Guadalupe</v>
          </cell>
          <cell r="C278" t="str">
            <v>53 SAN JOSE DE LAS FLORES</v>
          </cell>
          <cell r="D278" t="str">
            <v>EMSAD I</v>
          </cell>
        </row>
        <row r="279">
          <cell r="A279" t="str">
            <v>30748</v>
          </cell>
          <cell r="B279" t="str">
            <v>Pulido Delgadillo Carmen Yunuen</v>
          </cell>
          <cell r="C279" t="str">
            <v>49 EL REFUGIO</v>
          </cell>
          <cell r="D279" t="str">
            <v>EMSAD I</v>
          </cell>
        </row>
        <row r="280">
          <cell r="A280" t="str">
            <v>30752</v>
          </cell>
          <cell r="B280" t="str">
            <v>De Alba Olvera Raul Alejandro</v>
          </cell>
          <cell r="C280" t="str">
            <v>54 EL CHIPINQUE DE ARRIBA</v>
          </cell>
          <cell r="D280" t="str">
            <v>EMSAD II</v>
          </cell>
        </row>
        <row r="281">
          <cell r="A281" t="str">
            <v>30753</v>
          </cell>
          <cell r="B281" t="str">
            <v>Mendoza Lizarraga Leopoldo</v>
          </cell>
          <cell r="C281" t="str">
            <v>54 EL CHIPINQUE DE ARRIBA</v>
          </cell>
          <cell r="D281" t="str">
            <v>EMSAD I</v>
          </cell>
        </row>
        <row r="282">
          <cell r="A282" t="str">
            <v>30754</v>
          </cell>
          <cell r="B282" t="str">
            <v>Dueñas Perez Jose Atahualpa</v>
          </cell>
          <cell r="C282" t="str">
            <v>54 EL CHIPINQUE DE ARRIBA</v>
          </cell>
          <cell r="D282" t="str">
            <v>EMSAD II</v>
          </cell>
        </row>
        <row r="283">
          <cell r="A283" t="str">
            <v>30755</v>
          </cell>
          <cell r="B283" t="str">
            <v>Ruiz Llovet Samuel</v>
          </cell>
          <cell r="C283" t="str">
            <v>54 EL CHIPINQUE DE ARRIBA</v>
          </cell>
          <cell r="D283" t="str">
            <v>EMSAD II</v>
          </cell>
        </row>
        <row r="284">
          <cell r="A284" t="str">
            <v>30775</v>
          </cell>
          <cell r="B284" t="str">
            <v>Cervantes Diaz Rosa Margarita</v>
          </cell>
          <cell r="C284" t="str">
            <v>66 QUILA</v>
          </cell>
          <cell r="D284" t="str">
            <v>EMSAD I</v>
          </cell>
        </row>
        <row r="285">
          <cell r="A285" t="str">
            <v>30782</v>
          </cell>
          <cell r="B285" t="str">
            <v>Urista Reyes Gema Lizeth</v>
          </cell>
          <cell r="C285" t="str">
            <v>40 SANTA MARIA DE LOS ANGELES</v>
          </cell>
          <cell r="D285" t="str">
            <v>EMSAD I</v>
          </cell>
        </row>
        <row r="286">
          <cell r="A286" t="str">
            <v>30787</v>
          </cell>
          <cell r="B286" t="str">
            <v>Martinez Adame Fausto Jose</v>
          </cell>
          <cell r="C286" t="str">
            <v>35 LAS CRUCES</v>
          </cell>
          <cell r="D286" t="str">
            <v>EMSAD I</v>
          </cell>
        </row>
        <row r="287">
          <cell r="A287" t="str">
            <v>30801</v>
          </cell>
          <cell r="B287" t="str">
            <v>Garcia Garcia Jorge Luis</v>
          </cell>
          <cell r="C287" t="str">
            <v>56 SAN ANTONIO DE RIVAS</v>
          </cell>
          <cell r="D287" t="str">
            <v>EMSAD I</v>
          </cell>
        </row>
        <row r="288">
          <cell r="A288" t="str">
            <v>30804</v>
          </cell>
          <cell r="B288" t="str">
            <v>Verdin Garcia Jose Angel</v>
          </cell>
          <cell r="C288" t="str">
            <v>43 GPE VICTORIA</v>
          </cell>
          <cell r="D288" t="str">
            <v>EMSAD I</v>
          </cell>
        </row>
        <row r="289">
          <cell r="A289" t="str">
            <v>30807</v>
          </cell>
          <cell r="B289" t="str">
            <v>Lara Murillo Ma Isabel</v>
          </cell>
          <cell r="C289" t="str">
            <v>46 LOS DOLORES</v>
          </cell>
          <cell r="D289" t="str">
            <v>EMSAD I</v>
          </cell>
        </row>
        <row r="290">
          <cell r="A290" t="str">
            <v>30808</v>
          </cell>
          <cell r="B290" t="str">
            <v>Aceves Gonzalez Jose Isabel</v>
          </cell>
          <cell r="C290" t="str">
            <v>49 EL REFUGIO</v>
          </cell>
          <cell r="D290" t="str">
            <v>EMSAD I</v>
          </cell>
        </row>
        <row r="291">
          <cell r="A291" t="str">
            <v>30810</v>
          </cell>
          <cell r="B291" t="str">
            <v>Rojas Aquino Francisco Javier</v>
          </cell>
          <cell r="C291" t="str">
            <v>50 EL CABEZON</v>
          </cell>
          <cell r="D291" t="str">
            <v>EMSAD II</v>
          </cell>
        </row>
        <row r="292">
          <cell r="A292" t="str">
            <v>30811</v>
          </cell>
          <cell r="B292" t="str">
            <v>Ramirez Naranjo Fabiola Guadalupe</v>
          </cell>
          <cell r="C292" t="str">
            <v>54 EL CHIPINQUE DE ARRIBA</v>
          </cell>
          <cell r="D292" t="str">
            <v>EMSAD II</v>
          </cell>
        </row>
        <row r="293">
          <cell r="A293" t="str">
            <v>30812</v>
          </cell>
          <cell r="B293" t="str">
            <v>Islas Guerrero Jose De Jesus</v>
          </cell>
          <cell r="C293" t="str">
            <v>54 EL CHIPINQUE DE ARRIBA</v>
          </cell>
          <cell r="D293" t="str">
            <v>EMSAD III</v>
          </cell>
        </row>
        <row r="294">
          <cell r="A294" t="str">
            <v>30814</v>
          </cell>
          <cell r="B294" t="str">
            <v>Fregoso Hernandez Alfonso Axayacatl</v>
          </cell>
          <cell r="C294" t="str">
            <v>58 ETZATLAN</v>
          </cell>
          <cell r="D294" t="str">
            <v>EMSAD II</v>
          </cell>
        </row>
        <row r="295">
          <cell r="A295" t="str">
            <v>30815</v>
          </cell>
          <cell r="B295" t="str">
            <v>Casillas Castro Martha Dolores</v>
          </cell>
          <cell r="C295" t="str">
            <v>62 SAN CRISTOBAL DE LA BARRANCA</v>
          </cell>
          <cell r="D295" t="str">
            <v>EMSAD II</v>
          </cell>
        </row>
        <row r="296">
          <cell r="A296" t="str">
            <v>30816</v>
          </cell>
          <cell r="B296" t="str">
            <v>Herrera Gonzalez Celia</v>
          </cell>
          <cell r="C296" t="str">
            <v>62 SAN CRISTOBAL DE LA BARRANCA</v>
          </cell>
          <cell r="D296" t="str">
            <v>EMSAD II</v>
          </cell>
        </row>
        <row r="297">
          <cell r="A297" t="str">
            <v>30817</v>
          </cell>
          <cell r="B297" t="str">
            <v>Rendon Rivas Araceli</v>
          </cell>
          <cell r="C297" t="str">
            <v>62 SAN CRISTOBAL DE LA BARRANCA</v>
          </cell>
          <cell r="D297" t="str">
            <v>EMSAD II</v>
          </cell>
        </row>
        <row r="298">
          <cell r="A298" t="str">
            <v>30818</v>
          </cell>
          <cell r="B298" t="str">
            <v>Merin Soto Juan Carlos</v>
          </cell>
          <cell r="C298" t="str">
            <v>62 SAN CRISTOBAL DE LA BARRANCA</v>
          </cell>
          <cell r="D298" t="str">
            <v>EMSAD II</v>
          </cell>
        </row>
        <row r="299">
          <cell r="A299" t="str">
            <v>30819</v>
          </cell>
          <cell r="B299" t="str">
            <v>Arroyo Gonzalez Jair De Jesus</v>
          </cell>
          <cell r="C299" t="str">
            <v>62 SAN CRISTOBAL DE LA BARRANCA</v>
          </cell>
          <cell r="D299" t="str">
            <v>EMSAD II</v>
          </cell>
        </row>
        <row r="300">
          <cell r="A300" t="str">
            <v>30821</v>
          </cell>
          <cell r="B300" t="str">
            <v>Felix Rodriguez Maria Luisa</v>
          </cell>
          <cell r="C300" t="str">
            <v>62 SAN CRISTOBAL DE LA BARRANCA</v>
          </cell>
          <cell r="D300" t="str">
            <v>EMSAD II</v>
          </cell>
        </row>
        <row r="301">
          <cell r="A301" t="str">
            <v>30822</v>
          </cell>
          <cell r="B301" t="str">
            <v>Bejarano Solis Brisa Yesenia</v>
          </cell>
          <cell r="C301" t="str">
            <v>61 SAN JOSE DE LOS GUAJES</v>
          </cell>
          <cell r="D301" t="str">
            <v>EMSAD I</v>
          </cell>
        </row>
        <row r="302">
          <cell r="A302" t="str">
            <v>30823</v>
          </cell>
          <cell r="B302" t="str">
            <v>Lopez Teran Faustino</v>
          </cell>
          <cell r="C302" t="str">
            <v>EXT 11B CARREON</v>
          </cell>
          <cell r="D302" t="str">
            <v>EMSAD I</v>
          </cell>
        </row>
        <row r="303">
          <cell r="A303" t="str">
            <v>30826</v>
          </cell>
          <cell r="B303" t="str">
            <v>Hernandez Rodriguez Marissa</v>
          </cell>
          <cell r="C303" t="str">
            <v>58 ETZATLAN</v>
          </cell>
          <cell r="D303" t="str">
            <v>EMSAD II</v>
          </cell>
        </row>
        <row r="304">
          <cell r="A304" t="str">
            <v>30836</v>
          </cell>
          <cell r="B304" t="str">
            <v>Castellon Guzman Guadalupe Del Rosario</v>
          </cell>
          <cell r="C304" t="str">
            <v>13 LLANO GRANDE</v>
          </cell>
          <cell r="D304" t="str">
            <v>EMSAD I</v>
          </cell>
        </row>
        <row r="305">
          <cell r="A305" t="str">
            <v>30843</v>
          </cell>
          <cell r="B305" t="str">
            <v>Magallon Cardenas Maria De Jesus</v>
          </cell>
          <cell r="C305" t="str">
            <v>24 SAN LUIS SOYATLAN</v>
          </cell>
          <cell r="D305" t="str">
            <v>EMSAD II</v>
          </cell>
        </row>
        <row r="306">
          <cell r="A306" t="str">
            <v>30847</v>
          </cell>
          <cell r="B306" t="str">
            <v>Lopez Olmedo Ana Rosio</v>
          </cell>
          <cell r="C306" t="str">
            <v>11 SAN MIGUEL</v>
          </cell>
          <cell r="D306" t="str">
            <v>EMSAD I</v>
          </cell>
        </row>
        <row r="307">
          <cell r="A307" t="str">
            <v>30850</v>
          </cell>
          <cell r="B307" t="str">
            <v>Moreno Huerta Jose De Jesus</v>
          </cell>
          <cell r="C307" t="str">
            <v>40 SANTA MARIA DE LOS ANGELES</v>
          </cell>
          <cell r="D307" t="str">
            <v>EMSAD I</v>
          </cell>
        </row>
        <row r="308">
          <cell r="A308" t="str">
            <v>30851</v>
          </cell>
          <cell r="B308" t="str">
            <v>Sedano Zamora Mercedes De Jesus</v>
          </cell>
          <cell r="C308" t="str">
            <v>50 EL CABEZON</v>
          </cell>
          <cell r="D308" t="str">
            <v>EMSAD III</v>
          </cell>
        </row>
        <row r="309">
          <cell r="A309" t="str">
            <v>30855</v>
          </cell>
          <cell r="B309" t="str">
            <v>Mejia Hernandez Gerardo</v>
          </cell>
          <cell r="C309" t="str">
            <v>EXT 12A BOCA DE TOMATLAN</v>
          </cell>
          <cell r="D309" t="str">
            <v>EMSAD I</v>
          </cell>
        </row>
        <row r="310">
          <cell r="A310" t="str">
            <v>30856</v>
          </cell>
          <cell r="B310" t="str">
            <v>Vazquez Martinez Aaron</v>
          </cell>
          <cell r="C310" t="str">
            <v>43 GPE VICTORIA</v>
          </cell>
          <cell r="D310" t="str">
            <v>EMSAD I</v>
          </cell>
        </row>
        <row r="311">
          <cell r="A311" t="str">
            <v>30857</v>
          </cell>
          <cell r="B311" t="str">
            <v>Palomino Ruvalcaba Candido Javier</v>
          </cell>
          <cell r="C311" t="str">
            <v>45 CUISILLOS</v>
          </cell>
          <cell r="D311" t="str">
            <v>EMSAD II</v>
          </cell>
        </row>
        <row r="312">
          <cell r="A312" t="str">
            <v>30858</v>
          </cell>
          <cell r="B312" t="str">
            <v>Ibarra Lopez Sara Milagros</v>
          </cell>
          <cell r="C312" t="str">
            <v>55 SAN ISIDRO MATANCILLAS</v>
          </cell>
          <cell r="D312" t="str">
            <v>EMSAD I</v>
          </cell>
        </row>
        <row r="313">
          <cell r="A313" t="str">
            <v>30863</v>
          </cell>
          <cell r="B313" t="str">
            <v>Castillo Ortega Guillermo</v>
          </cell>
          <cell r="C313" t="str">
            <v>10 TECHALUTA</v>
          </cell>
          <cell r="D313" t="str">
            <v>EMSAD I</v>
          </cell>
        </row>
        <row r="314">
          <cell r="A314" t="str">
            <v>30864</v>
          </cell>
          <cell r="B314" t="str">
            <v>Ortega Martinez Luis</v>
          </cell>
          <cell r="C314" t="str">
            <v>16 LA LAJA</v>
          </cell>
          <cell r="D314" t="str">
            <v>EMSAD I</v>
          </cell>
        </row>
        <row r="315">
          <cell r="A315" t="str">
            <v>30866</v>
          </cell>
          <cell r="B315" t="str">
            <v>Simon Martinez Jose Guadalupe</v>
          </cell>
          <cell r="C315" t="str">
            <v>24 SAN LUIS SOYATLAN</v>
          </cell>
          <cell r="D315" t="str">
            <v>EMSAD I</v>
          </cell>
        </row>
        <row r="316">
          <cell r="A316" t="str">
            <v>30867</v>
          </cell>
          <cell r="B316" t="str">
            <v>Martinez Rodriguez Ramon</v>
          </cell>
          <cell r="C316" t="str">
            <v>61 SAN JOSE DE LOS GUAJES</v>
          </cell>
          <cell r="D316" t="str">
            <v>EMSAD I</v>
          </cell>
        </row>
        <row r="317">
          <cell r="A317" t="str">
            <v>30878</v>
          </cell>
          <cell r="B317" t="str">
            <v>Martinez Dominguez Alejandro</v>
          </cell>
          <cell r="C317" t="str">
            <v>25 PASO DEL CUARENTA</v>
          </cell>
          <cell r="D317" t="str">
            <v>EMSAD I</v>
          </cell>
        </row>
        <row r="318">
          <cell r="A318" t="str">
            <v>30879</v>
          </cell>
          <cell r="B318" t="str">
            <v>Marquez Pinedo Ruben</v>
          </cell>
          <cell r="C318" t="str">
            <v>40 SANTA MARIA DE LOS ANGELES</v>
          </cell>
          <cell r="D318" t="str">
            <v>EMSAD I</v>
          </cell>
        </row>
        <row r="319">
          <cell r="A319" t="str">
            <v>30881</v>
          </cell>
          <cell r="B319" t="str">
            <v>Gandara Flores Sergio Armando</v>
          </cell>
          <cell r="C319" t="str">
            <v>40 SANTA MARIA DE LOS ANGELES</v>
          </cell>
          <cell r="D319" t="str">
            <v>EMSAD I</v>
          </cell>
        </row>
        <row r="320">
          <cell r="A320" t="str">
            <v>30882</v>
          </cell>
          <cell r="B320" t="str">
            <v>Peña Contreras Armando</v>
          </cell>
          <cell r="C320" t="str">
            <v>06 ATENGO</v>
          </cell>
          <cell r="D320" t="str">
            <v>EMSAD I</v>
          </cell>
        </row>
        <row r="321">
          <cell r="A321" t="str">
            <v>30883</v>
          </cell>
          <cell r="B321" t="str">
            <v>Castillo Sanchez Ismael</v>
          </cell>
          <cell r="C321" t="str">
            <v>10 TECHALUTA</v>
          </cell>
          <cell r="D321" t="str">
            <v>EMSAD I</v>
          </cell>
        </row>
        <row r="322">
          <cell r="A322" t="str">
            <v>30884</v>
          </cell>
          <cell r="B322" t="str">
            <v>Madera Espinoza Jeronimo Uriel</v>
          </cell>
          <cell r="C322" t="str">
            <v>65 ZAPOTAN</v>
          </cell>
          <cell r="D322" t="str">
            <v>EMSAD I</v>
          </cell>
        </row>
        <row r="323">
          <cell r="A323" t="str">
            <v>30885</v>
          </cell>
          <cell r="B323" t="str">
            <v>Rios Raya Maria Martha</v>
          </cell>
          <cell r="C323" t="str">
            <v>21 CAMPO ACOSTA</v>
          </cell>
          <cell r="D323" t="str">
            <v>EMSAD I</v>
          </cell>
        </row>
        <row r="324">
          <cell r="A324" t="str">
            <v>30887</v>
          </cell>
          <cell r="B324" t="str">
            <v>Barojas Zamora Guadalupe</v>
          </cell>
          <cell r="C324" t="str">
            <v>53 SAN JOSE DE LAS FLORES</v>
          </cell>
          <cell r="D324" t="str">
            <v>EMSAD I</v>
          </cell>
        </row>
        <row r="325">
          <cell r="A325" t="str">
            <v>30888</v>
          </cell>
          <cell r="B325" t="str">
            <v>Mascorro Palomera Maria Del Rosario</v>
          </cell>
          <cell r="C325" t="str">
            <v>63 DIGPRES</v>
          </cell>
          <cell r="D325" t="str">
            <v>EMSAD I</v>
          </cell>
        </row>
        <row r="326">
          <cell r="A326" t="str">
            <v>30894</v>
          </cell>
          <cell r="B326" t="str">
            <v>Ceja Tapia Jose Manuel</v>
          </cell>
          <cell r="C326" t="str">
            <v>13 LLANO GRANDE</v>
          </cell>
          <cell r="D326" t="str">
            <v>EMSAD I</v>
          </cell>
        </row>
        <row r="327">
          <cell r="A327" t="str">
            <v>30895</v>
          </cell>
          <cell r="B327" t="str">
            <v>Muñoz Becerra Lilia Haydee</v>
          </cell>
          <cell r="C327" t="str">
            <v>21 CAMPO ACOSTA</v>
          </cell>
          <cell r="D327" t="str">
            <v>EMSAD I</v>
          </cell>
        </row>
        <row r="328">
          <cell r="A328" t="str">
            <v>30896</v>
          </cell>
          <cell r="B328" t="str">
            <v>Ochoa Morales Ernesto</v>
          </cell>
          <cell r="C328" t="str">
            <v>29 LA LOMA</v>
          </cell>
          <cell r="D328" t="str">
            <v>EMSAD I</v>
          </cell>
        </row>
        <row r="329">
          <cell r="A329" t="str">
            <v>30902</v>
          </cell>
          <cell r="B329" t="str">
            <v>Garcia Flores Jorge Luis</v>
          </cell>
          <cell r="C329" t="str">
            <v>31 SAN ANDRES LA QUEMADA</v>
          </cell>
          <cell r="D329" t="str">
            <v>EMSAD I</v>
          </cell>
        </row>
        <row r="330">
          <cell r="A330" t="str">
            <v>30903</v>
          </cell>
          <cell r="B330" t="str">
            <v>Hernandez Garcia Moises</v>
          </cell>
          <cell r="C330" t="str">
            <v>49 EL REFUGIO</v>
          </cell>
          <cell r="D330" t="str">
            <v>EMSAD I</v>
          </cell>
        </row>
        <row r="331">
          <cell r="A331" t="str">
            <v>30908</v>
          </cell>
          <cell r="B331" t="str">
            <v>Esparza Reyes Marisela</v>
          </cell>
          <cell r="C331" t="str">
            <v>54 EL CHIPINQUE DE ARRIBA</v>
          </cell>
          <cell r="D331" t="str">
            <v>EMSAD I</v>
          </cell>
        </row>
        <row r="332">
          <cell r="A332" t="str">
            <v>30917</v>
          </cell>
          <cell r="B332" t="str">
            <v>Gonzalez Preciado Xochitl Lizette</v>
          </cell>
          <cell r="C332" t="str">
            <v>03 GUACHINANGO</v>
          </cell>
          <cell r="D332" t="str">
            <v>EMSAD I</v>
          </cell>
        </row>
        <row r="333">
          <cell r="A333" t="str">
            <v>30918</v>
          </cell>
          <cell r="B333" t="str">
            <v>Cortes Meza Oscar</v>
          </cell>
          <cell r="C333" t="str">
            <v>10 TECHALUTA</v>
          </cell>
          <cell r="D333" t="str">
            <v>EMSAD I</v>
          </cell>
        </row>
        <row r="334">
          <cell r="A334" t="str">
            <v>30920</v>
          </cell>
          <cell r="B334" t="str">
            <v>Rodriguez Dominguez Victor</v>
          </cell>
          <cell r="C334" t="str">
            <v>37 SAN JUANITO</v>
          </cell>
          <cell r="D334" t="str">
            <v>EMSAD I</v>
          </cell>
        </row>
        <row r="335">
          <cell r="A335" t="str">
            <v>30921</v>
          </cell>
          <cell r="B335" t="str">
            <v>Carrillo Montaño Maria De Los Angeles</v>
          </cell>
          <cell r="C335" t="str">
            <v>40 SANTA MARIA DE LOS ANGELES</v>
          </cell>
          <cell r="D335" t="str">
            <v>EMSAD I</v>
          </cell>
        </row>
        <row r="336">
          <cell r="A336" t="str">
            <v>30922</v>
          </cell>
          <cell r="B336" t="str">
            <v>Figueroa Jimenez Maria Dolores</v>
          </cell>
          <cell r="C336" t="str">
            <v>45 CUISILLOS</v>
          </cell>
          <cell r="D336" t="str">
            <v>EMSAD I</v>
          </cell>
        </row>
        <row r="337">
          <cell r="A337" t="str">
            <v>30926</v>
          </cell>
          <cell r="B337" t="str">
            <v>Vargas Meza Carlos</v>
          </cell>
          <cell r="C337" t="str">
            <v>12 BOCA DE TOMATLAN</v>
          </cell>
          <cell r="D337" t="str">
            <v>EMSAD I</v>
          </cell>
        </row>
        <row r="338">
          <cell r="A338" t="str">
            <v>30932</v>
          </cell>
          <cell r="B338" t="str">
            <v>Basulto Hernandez Lourdes Patricia</v>
          </cell>
          <cell r="C338" t="str">
            <v>24 SAN LUIS SOYATLAN</v>
          </cell>
          <cell r="D338" t="str">
            <v>EMSAD I</v>
          </cell>
        </row>
        <row r="339">
          <cell r="A339" t="str">
            <v>30934</v>
          </cell>
          <cell r="B339" t="str">
            <v>Hernandez Reynoso Dora Luz</v>
          </cell>
          <cell r="C339" t="str">
            <v>52 EL SALVADOR</v>
          </cell>
          <cell r="D339" t="str">
            <v>EMSAD I</v>
          </cell>
        </row>
        <row r="340">
          <cell r="A340" t="str">
            <v>30942</v>
          </cell>
          <cell r="B340" t="str">
            <v>Zuñiga Vargas Francisco Javier</v>
          </cell>
          <cell r="C340" t="str">
            <v>24 SAN LUIS SOYATLAN</v>
          </cell>
          <cell r="D340" t="str">
            <v>EMSAD I</v>
          </cell>
        </row>
        <row r="341">
          <cell r="A341" t="str">
            <v>30943</v>
          </cell>
          <cell r="B341" t="str">
            <v>Zepeda Casian Gerson</v>
          </cell>
          <cell r="C341" t="str">
            <v>58 ETZATLAN</v>
          </cell>
          <cell r="D341" t="str">
            <v>EMSAD I</v>
          </cell>
        </row>
        <row r="342">
          <cell r="A342" t="str">
            <v>30946</v>
          </cell>
          <cell r="B342" t="str">
            <v>Tejeda Reyes Demetrio</v>
          </cell>
          <cell r="C342" t="str">
            <v>49 EL REFUGIO</v>
          </cell>
          <cell r="D342" t="str">
            <v>EMSAD I</v>
          </cell>
        </row>
        <row r="343">
          <cell r="A343" t="str">
            <v>30948</v>
          </cell>
          <cell r="B343" t="str">
            <v>Felipe Lopez Antonio</v>
          </cell>
          <cell r="C343" t="str">
            <v>51 SAN MIGUEL HUAIXTITA</v>
          </cell>
          <cell r="D343" t="str">
            <v>EMSAD I</v>
          </cell>
        </row>
        <row r="344">
          <cell r="A344" t="str">
            <v>30949</v>
          </cell>
          <cell r="B344" t="str">
            <v>Facio Muñoz José Guadalupe</v>
          </cell>
          <cell r="C344" t="str">
            <v>54 EL CHIPINQUE DE ARRIBA</v>
          </cell>
          <cell r="D344" t="str">
            <v>EMSAD I</v>
          </cell>
        </row>
        <row r="345">
          <cell r="A345" t="str">
            <v>30950</v>
          </cell>
          <cell r="B345" t="str">
            <v>Covarrubias Moreno Ricardo</v>
          </cell>
          <cell r="C345" t="str">
            <v>54 EL CHIPINQUE DE ARRIBA</v>
          </cell>
          <cell r="D345" t="str">
            <v>EMSAD I</v>
          </cell>
        </row>
        <row r="346">
          <cell r="A346" t="str">
            <v>30951</v>
          </cell>
          <cell r="B346" t="str">
            <v>Becerra Lopez Jose Miguel</v>
          </cell>
          <cell r="C346" t="str">
            <v>54 EL CHIPINQUE DE ARRIBA</v>
          </cell>
          <cell r="D346" t="str">
            <v>EMSAD I</v>
          </cell>
        </row>
        <row r="347">
          <cell r="A347" t="str">
            <v>30954</v>
          </cell>
          <cell r="B347" t="str">
            <v>Valderrama Gomez Luis Humberto</v>
          </cell>
          <cell r="C347" t="str">
            <v>58 ETZATLAN</v>
          </cell>
          <cell r="D347" t="str">
            <v>EMSAD I</v>
          </cell>
        </row>
        <row r="348">
          <cell r="A348" t="str">
            <v>30956</v>
          </cell>
          <cell r="B348" t="str">
            <v>Damian Juarez Sergio</v>
          </cell>
          <cell r="C348" t="str">
            <v>63 DIGPRES</v>
          </cell>
          <cell r="D348" t="str">
            <v>EMSAD II</v>
          </cell>
        </row>
        <row r="349">
          <cell r="A349" t="str">
            <v>30957</v>
          </cell>
          <cell r="B349" t="str">
            <v>Bibian Yañez Chirstian Yomaziry</v>
          </cell>
          <cell r="C349" t="str">
            <v>61 SAN JOSE DE LOS GUAJES</v>
          </cell>
          <cell r="D349" t="str">
            <v>EMSAD II</v>
          </cell>
        </row>
        <row r="350">
          <cell r="A350" t="str">
            <v>30967</v>
          </cell>
          <cell r="B350" t="str">
            <v>Castro Garcia Victor Oziel</v>
          </cell>
          <cell r="C350" t="str">
            <v>58 ETZATLAN</v>
          </cell>
          <cell r="D350" t="str">
            <v>TECNICO CBI</v>
          </cell>
        </row>
        <row r="351">
          <cell r="A351" t="str">
            <v>30969</v>
          </cell>
          <cell r="B351" t="str">
            <v>Aguirre Gonzalez Ricardo</v>
          </cell>
          <cell r="C351" t="str">
            <v>56 SAN ANTONIO DE RIVAS</v>
          </cell>
          <cell r="D351" t="str">
            <v>EMSAD I</v>
          </cell>
        </row>
        <row r="352">
          <cell r="A352" t="str">
            <v>30973</v>
          </cell>
          <cell r="B352" t="str">
            <v>Ahumada Gonzalez Ana Isabel</v>
          </cell>
          <cell r="C352" t="str">
            <v>50 EL CABEZON</v>
          </cell>
          <cell r="D352" t="str">
            <v>EMSAD I</v>
          </cell>
        </row>
        <row r="353">
          <cell r="A353" t="str">
            <v>30977</v>
          </cell>
          <cell r="B353" t="str">
            <v>Meza Diaz Moises</v>
          </cell>
          <cell r="C353" t="str">
            <v>50 EL CABEZON</v>
          </cell>
          <cell r="D353" t="str">
            <v>EMSAD I</v>
          </cell>
        </row>
        <row r="354">
          <cell r="A354" t="str">
            <v>30978</v>
          </cell>
          <cell r="B354" t="str">
            <v>Orozco Jimenez Martha Leticia</v>
          </cell>
          <cell r="C354" t="str">
            <v>54 EL CHIPINQUE DE ARRIBA</v>
          </cell>
          <cell r="D354" t="str">
            <v>EMSAD I</v>
          </cell>
        </row>
        <row r="355">
          <cell r="A355" t="str">
            <v>30993</v>
          </cell>
          <cell r="B355" t="str">
            <v>Carrillo De La Cruz Prodencio</v>
          </cell>
          <cell r="C355" t="str">
            <v>39 SAN ANDRES COHAMIATA</v>
          </cell>
          <cell r="D355" t="str">
            <v>EMSAD I</v>
          </cell>
        </row>
        <row r="356">
          <cell r="A356" t="str">
            <v>30994</v>
          </cell>
          <cell r="B356" t="str">
            <v>Torres De La Cruz Lucas</v>
          </cell>
          <cell r="C356" t="str">
            <v>39 SAN ANDRES COHAMIATA</v>
          </cell>
          <cell r="D356" t="str">
            <v>EMSAD I</v>
          </cell>
        </row>
        <row r="357">
          <cell r="A357" t="str">
            <v>30996</v>
          </cell>
          <cell r="B357" t="str">
            <v>Orozco Mercado Leandro Noe</v>
          </cell>
          <cell r="C357" t="str">
            <v>58 ETZATLAN</v>
          </cell>
          <cell r="D357" t="str">
            <v>EMSAD II</v>
          </cell>
        </row>
        <row r="358">
          <cell r="A358" t="str">
            <v>31002</v>
          </cell>
          <cell r="B358" t="str">
            <v>Guerra Serrano Martha</v>
          </cell>
          <cell r="C358" t="str">
            <v>06 ATENGO</v>
          </cell>
          <cell r="D358" t="str">
            <v>EMSAD I</v>
          </cell>
        </row>
        <row r="359">
          <cell r="A359" t="str">
            <v>31003</v>
          </cell>
          <cell r="B359" t="str">
            <v>Villegas Murillo Marisol</v>
          </cell>
          <cell r="C359" t="str">
            <v>14 SAN JUAN DE LOS POTREROS</v>
          </cell>
          <cell r="D359" t="str">
            <v>EMSAD I</v>
          </cell>
        </row>
        <row r="360">
          <cell r="A360" t="str">
            <v>31007</v>
          </cell>
          <cell r="B360" t="str">
            <v>Reynoso Virgen Uriel</v>
          </cell>
          <cell r="C360" t="str">
            <v>12 BOCA DE TOMATLAN</v>
          </cell>
          <cell r="D360" t="str">
            <v>EMSAD I</v>
          </cell>
        </row>
        <row r="361">
          <cell r="A361" t="str">
            <v>31009</v>
          </cell>
          <cell r="B361" t="str">
            <v>Gomez Serna Agustina</v>
          </cell>
          <cell r="C361" t="str">
            <v>48 MESA DEL TIRADOR</v>
          </cell>
          <cell r="D361" t="str">
            <v>EMSAD I</v>
          </cell>
        </row>
        <row r="362">
          <cell r="A362" t="str">
            <v>31016</v>
          </cell>
          <cell r="B362" t="str">
            <v>Nanvo Vega Maria Fidelia</v>
          </cell>
          <cell r="C362" t="str">
            <v>57 VILLA DEL MAR</v>
          </cell>
          <cell r="D362" t="str">
            <v>EMSAD I</v>
          </cell>
        </row>
        <row r="363">
          <cell r="A363" t="str">
            <v>31019</v>
          </cell>
          <cell r="B363" t="str">
            <v>Arellano Martinez Ignacio</v>
          </cell>
          <cell r="C363" t="str">
            <v>15 TENZOMPA</v>
          </cell>
          <cell r="D363" t="str">
            <v>EMSAD I</v>
          </cell>
        </row>
        <row r="364">
          <cell r="A364" t="str">
            <v>31026</v>
          </cell>
          <cell r="B364" t="str">
            <v>Lizaola Garcia Lizeth Victoria</v>
          </cell>
          <cell r="C364" t="str">
            <v>52 EL SALVADOR</v>
          </cell>
          <cell r="D364" t="str">
            <v>EMSAD I</v>
          </cell>
        </row>
        <row r="365">
          <cell r="A365" t="str">
            <v>31047</v>
          </cell>
          <cell r="B365" t="str">
            <v>Barboza Perez Natividad Margarita</v>
          </cell>
          <cell r="C365" t="str">
            <v>06 ATENGO</v>
          </cell>
          <cell r="D365" t="str">
            <v>EMSAD I</v>
          </cell>
        </row>
        <row r="366">
          <cell r="A366" t="str">
            <v>31048</v>
          </cell>
          <cell r="B366" t="str">
            <v>Gomez Raygoza Ramon</v>
          </cell>
          <cell r="C366" t="str">
            <v>54 EL CHIPINQUE DE ARRIBA</v>
          </cell>
          <cell r="D366" t="str">
            <v>EMSAD I</v>
          </cell>
        </row>
        <row r="367">
          <cell r="A367" t="str">
            <v>31049</v>
          </cell>
          <cell r="B367" t="str">
            <v>Sanchez Enriquez Timoteo</v>
          </cell>
          <cell r="C367" t="str">
            <v>68 SANSEBASTIAN TEPONAHUATLAN</v>
          </cell>
          <cell r="D367" t="str">
            <v>EMSAD I</v>
          </cell>
        </row>
        <row r="368">
          <cell r="A368" t="str">
            <v>31050</v>
          </cell>
          <cell r="B368" t="str">
            <v>Reza Lopez Santos</v>
          </cell>
          <cell r="C368" t="str">
            <v>68 SANSEBASTIAN TEPONAHUATLAN</v>
          </cell>
          <cell r="D368" t="str">
            <v>EMSAD I</v>
          </cell>
        </row>
        <row r="369">
          <cell r="A369" t="str">
            <v>31051</v>
          </cell>
          <cell r="B369" t="str">
            <v>Lopez Lopez Justo</v>
          </cell>
          <cell r="C369" t="str">
            <v>68 SANSEBASTIAN TEPONAHUATLAN</v>
          </cell>
          <cell r="D369" t="str">
            <v>EMSAD I</v>
          </cell>
        </row>
        <row r="370">
          <cell r="A370" t="str">
            <v>31052</v>
          </cell>
          <cell r="B370" t="str">
            <v>Aguilar Baldera Hector</v>
          </cell>
          <cell r="C370" t="str">
            <v>68 SANSEBASTIAN TEPONAHUATLAN</v>
          </cell>
          <cell r="D370" t="str">
            <v>EMSAD I</v>
          </cell>
        </row>
        <row r="371">
          <cell r="A371" t="str">
            <v>31054</v>
          </cell>
          <cell r="B371" t="str">
            <v>Contreras Salazar Paulina Maria</v>
          </cell>
          <cell r="C371" t="str">
            <v>EXT 34XA MECHOACANEJO</v>
          </cell>
          <cell r="D371" t="str">
            <v>EMSAD I</v>
          </cell>
        </row>
        <row r="372">
          <cell r="A372" t="str">
            <v>31056</v>
          </cell>
          <cell r="B372" t="str">
            <v>Rodriguez Enriquez Maria Guadalupe</v>
          </cell>
          <cell r="C372" t="str">
            <v>54 EL CHIPINQUE DE ARRIBA</v>
          </cell>
          <cell r="D372" t="str">
            <v>TECNICO CBI</v>
          </cell>
        </row>
        <row r="373">
          <cell r="A373" t="str">
            <v>31057</v>
          </cell>
          <cell r="B373" t="str">
            <v>Gonzalez Arteaga Maria De Jesus</v>
          </cell>
          <cell r="C373" t="str">
            <v>14 SAN JUAN DE LOS POTREROS</v>
          </cell>
          <cell r="D373" t="str">
            <v>EMSAD I</v>
          </cell>
        </row>
        <row r="374">
          <cell r="A374" t="str">
            <v>31060</v>
          </cell>
          <cell r="B374" t="str">
            <v>Torres Vargas Jose De Jesus</v>
          </cell>
          <cell r="C374" t="str">
            <v>45 CUISILLOS</v>
          </cell>
          <cell r="D374" t="str">
            <v>EMSAD I</v>
          </cell>
        </row>
        <row r="375">
          <cell r="A375" t="str">
            <v>31062</v>
          </cell>
          <cell r="B375" t="str">
            <v>Hernandez Lopez Rene</v>
          </cell>
          <cell r="C375" t="str">
            <v>32 BELEN DEL REFUGIO</v>
          </cell>
          <cell r="D375" t="str">
            <v>EMSAD I</v>
          </cell>
        </row>
        <row r="376">
          <cell r="A376" t="str">
            <v>31063</v>
          </cell>
          <cell r="B376" t="str">
            <v>Carrillo Rodriguez Ruben</v>
          </cell>
          <cell r="C376" t="str">
            <v>40 SANTA MARIA DE LOS ANGELES</v>
          </cell>
          <cell r="D376" t="str">
            <v>TECNICO CBI</v>
          </cell>
        </row>
        <row r="377">
          <cell r="A377" t="str">
            <v>31064</v>
          </cell>
          <cell r="B377" t="str">
            <v>Valdovinos Rodriguez Alejandro</v>
          </cell>
          <cell r="C377" t="str">
            <v>40 SANTA MARIA DE LOS ANGELES</v>
          </cell>
          <cell r="D377" t="str">
            <v>TECNICO CBI</v>
          </cell>
        </row>
        <row r="378">
          <cell r="A378" t="str">
            <v>31073</v>
          </cell>
          <cell r="B378" t="str">
            <v>Delgadillo Gomez Edith</v>
          </cell>
          <cell r="C378" t="str">
            <v>11 SAN MIGUEL</v>
          </cell>
          <cell r="D378" t="str">
            <v>TECNICO CBI</v>
          </cell>
        </row>
        <row r="379">
          <cell r="A379" t="str">
            <v>31082</v>
          </cell>
          <cell r="B379" t="str">
            <v>Cruz Toribio Raquel</v>
          </cell>
          <cell r="C379" t="str">
            <v>52 EL SALVADOR</v>
          </cell>
          <cell r="D379" t="str">
            <v>EMSAD I</v>
          </cell>
        </row>
        <row r="380">
          <cell r="A380" t="str">
            <v>31083</v>
          </cell>
          <cell r="B380" t="str">
            <v>Miramontes Rivera Rosalba</v>
          </cell>
          <cell r="C380" t="str">
            <v>52 EL SALVADOR</v>
          </cell>
          <cell r="D380" t="str">
            <v>EMSAD I</v>
          </cell>
        </row>
        <row r="381">
          <cell r="A381" t="str">
            <v>31086</v>
          </cell>
          <cell r="B381" t="str">
            <v>Lopez Gregorio Sara</v>
          </cell>
          <cell r="C381" t="str">
            <v>56 SAN ANTONIO DE RIVAS</v>
          </cell>
          <cell r="D381" t="str">
            <v>EMSAD I</v>
          </cell>
        </row>
        <row r="382">
          <cell r="A382" t="str">
            <v>31087</v>
          </cell>
          <cell r="B382" t="str">
            <v>Navarro Barajas Andrea</v>
          </cell>
          <cell r="C382" t="str">
            <v>58 ETZATLAN</v>
          </cell>
          <cell r="D382" t="str">
            <v>EMSAD I</v>
          </cell>
        </row>
        <row r="383">
          <cell r="A383" t="str">
            <v>31088</v>
          </cell>
          <cell r="B383" t="str">
            <v>Calderon Garcia Sandra Luz</v>
          </cell>
          <cell r="C383" t="str">
            <v>69 ATOTONILQUILLO</v>
          </cell>
          <cell r="D383" t="str">
            <v>EMSAD I</v>
          </cell>
        </row>
        <row r="384">
          <cell r="A384" t="str">
            <v>31089</v>
          </cell>
          <cell r="B384" t="str">
            <v>Barriga Martinez Manuel</v>
          </cell>
          <cell r="C384" t="str">
            <v>69 ATOTONILQUILLO</v>
          </cell>
          <cell r="D384" t="str">
            <v>EMSAD I</v>
          </cell>
        </row>
        <row r="385">
          <cell r="A385" t="str">
            <v>31090</v>
          </cell>
          <cell r="B385" t="str">
            <v>Medina Ma Wing Yuk Sim</v>
          </cell>
          <cell r="C385" t="str">
            <v>69 ATOTONILQUILLO</v>
          </cell>
          <cell r="D385" t="str">
            <v>EMSAD I</v>
          </cell>
        </row>
        <row r="386">
          <cell r="A386" t="str">
            <v>31091</v>
          </cell>
          <cell r="B386" t="str">
            <v>Campos Suarez Juan</v>
          </cell>
          <cell r="C386" t="str">
            <v>69 ATOTONILQUILLO</v>
          </cell>
          <cell r="D386" t="str">
            <v>EMSAD I</v>
          </cell>
        </row>
        <row r="387">
          <cell r="A387" t="str">
            <v>31092</v>
          </cell>
          <cell r="B387" t="str">
            <v>Castellanos Botello Francisco Javier</v>
          </cell>
          <cell r="C387" t="str">
            <v>69 ATOTONILQUILLO</v>
          </cell>
          <cell r="D387" t="str">
            <v>EMSAD I</v>
          </cell>
        </row>
        <row r="388">
          <cell r="A388" t="str">
            <v>31093</v>
          </cell>
          <cell r="B388" t="str">
            <v>Arias Cervantes Juan Alberto</v>
          </cell>
          <cell r="C388" t="str">
            <v>70 SAN PEDRO ITZICAN</v>
          </cell>
          <cell r="D388" t="str">
            <v>EMSAD I</v>
          </cell>
        </row>
        <row r="389">
          <cell r="A389" t="str">
            <v>31094</v>
          </cell>
          <cell r="B389" t="str">
            <v>Marin Perez Genoveva</v>
          </cell>
          <cell r="C389" t="str">
            <v>70 SAN PEDRO ITZICAN</v>
          </cell>
          <cell r="D389" t="str">
            <v>EMSAD I</v>
          </cell>
        </row>
        <row r="390">
          <cell r="A390" t="str">
            <v>31096</v>
          </cell>
          <cell r="B390" t="str">
            <v>Estrada Moreida Mario</v>
          </cell>
          <cell r="C390" t="str">
            <v>70 SAN PEDRO ITZICAN</v>
          </cell>
          <cell r="D390" t="str">
            <v>EMSAD I</v>
          </cell>
        </row>
        <row r="391">
          <cell r="A391" t="str">
            <v>31097</v>
          </cell>
          <cell r="B391" t="str">
            <v>Pelayo Gutierrez Adriana</v>
          </cell>
          <cell r="C391" t="str">
            <v>70 SAN PEDRO ITZICAN</v>
          </cell>
          <cell r="D391" t="str">
            <v>EMSAD I</v>
          </cell>
        </row>
        <row r="392">
          <cell r="A392" t="str">
            <v>31098</v>
          </cell>
          <cell r="B392" t="str">
            <v>Gonzalez Pelayo Albamar Adriana</v>
          </cell>
          <cell r="C392" t="str">
            <v>69 ATOTONILQUILLO</v>
          </cell>
          <cell r="D392" t="str">
            <v>EMSAD I</v>
          </cell>
        </row>
        <row r="393">
          <cell r="A393" t="str">
            <v>31099</v>
          </cell>
          <cell r="B393" t="str">
            <v>Ascencio Mozqueda Alonzo</v>
          </cell>
          <cell r="C393" t="str">
            <v>70 SAN PEDRO ITZICAN</v>
          </cell>
          <cell r="D393" t="str">
            <v>EMSAD I</v>
          </cell>
        </row>
        <row r="394">
          <cell r="A394" t="str">
            <v>31110</v>
          </cell>
          <cell r="B394" t="str">
            <v>Luna Pallares Luz Elena</v>
          </cell>
          <cell r="C394" t="str">
            <v>14 SAN JUAN DE LOS POTREROS</v>
          </cell>
          <cell r="D394" t="str">
            <v>TECNICO CBI</v>
          </cell>
        </row>
        <row r="395">
          <cell r="A395" t="str">
            <v>31112</v>
          </cell>
          <cell r="B395" t="str">
            <v>Maldonado Aceves Lilia</v>
          </cell>
          <cell r="C395" t="str">
            <v>70 SAN PEDRO ITZICAN</v>
          </cell>
          <cell r="D395" t="str">
            <v>EMSAD I</v>
          </cell>
        </row>
        <row r="396">
          <cell r="A396" t="str">
            <v>31115</v>
          </cell>
          <cell r="B396" t="str">
            <v>Jimenez Lozano Liliana De Jesus</v>
          </cell>
          <cell r="C396" t="str">
            <v>46 LOS DOLORES</v>
          </cell>
          <cell r="D396" t="str">
            <v>EMSAD I</v>
          </cell>
        </row>
        <row r="397">
          <cell r="A397" t="str">
            <v>31116</v>
          </cell>
          <cell r="B397" t="str">
            <v>Carrillo Gonzalez Hector</v>
          </cell>
          <cell r="C397" t="str">
            <v>51 SAN MIGUEL HUAIXTITA</v>
          </cell>
          <cell r="D397" t="str">
            <v>EMSAD I</v>
          </cell>
        </row>
        <row r="398">
          <cell r="A398" t="str">
            <v>31117</v>
          </cell>
          <cell r="B398" t="str">
            <v>Chavez Martinez Cesar</v>
          </cell>
          <cell r="C398" t="str">
            <v>51 SAN MIGUEL HUAIXTITA</v>
          </cell>
          <cell r="D398" t="str">
            <v>EMSAD I</v>
          </cell>
        </row>
        <row r="399">
          <cell r="A399" t="str">
            <v>31128</v>
          </cell>
          <cell r="B399" t="str">
            <v>Gallegos Rodriguez Yesenia</v>
          </cell>
          <cell r="C399" t="str">
            <v>33 TEQUESQUITE</v>
          </cell>
          <cell r="D399" t="str">
            <v>TECNICO CBI</v>
          </cell>
        </row>
        <row r="400">
          <cell r="A400" t="str">
            <v>31136</v>
          </cell>
          <cell r="B400" t="str">
            <v>Loera Acero Veronica Cecilia</v>
          </cell>
          <cell r="C400" t="str">
            <v>EXT 32A VILLA HIDALGO</v>
          </cell>
          <cell r="D400" t="str">
            <v>EMSAD I</v>
          </cell>
        </row>
        <row r="401">
          <cell r="A401" t="str">
            <v>31139</v>
          </cell>
          <cell r="B401" t="str">
            <v>Hernandez Mariscal Cristobal</v>
          </cell>
          <cell r="C401" t="str">
            <v>07 CRUZ DE LORETO</v>
          </cell>
          <cell r="D401" t="str">
            <v>TECNICO CBI</v>
          </cell>
        </row>
        <row r="402">
          <cell r="A402" t="str">
            <v>31140</v>
          </cell>
          <cell r="B402" t="str">
            <v>Vazquez Flores Jose Dante</v>
          </cell>
          <cell r="C402" t="str">
            <v>EXT 25A PRIMERO DE MAYO</v>
          </cell>
          <cell r="D402" t="str">
            <v>EMSAD I</v>
          </cell>
        </row>
        <row r="403">
          <cell r="A403" t="str">
            <v>31141</v>
          </cell>
          <cell r="B403" t="str">
            <v>Escobedo Martinez Juan Antonio</v>
          </cell>
          <cell r="C403" t="str">
            <v>34 AGUA TINTA DE ABAJO</v>
          </cell>
          <cell r="D403" t="str">
            <v>TECNICO CBI</v>
          </cell>
        </row>
        <row r="404">
          <cell r="A404" t="str">
            <v>31146</v>
          </cell>
          <cell r="B404" t="str">
            <v>Torres Rizo Ernesto</v>
          </cell>
          <cell r="C404" t="str">
            <v>69 ATOTONILQUILLO</v>
          </cell>
          <cell r="D404" t="str">
            <v>EMSAD I</v>
          </cell>
        </row>
        <row r="405">
          <cell r="A405" t="str">
            <v>31149</v>
          </cell>
          <cell r="B405" t="str">
            <v>Melgoza Calderon Irma</v>
          </cell>
          <cell r="C405" t="str">
            <v>27 AYOTLAN</v>
          </cell>
          <cell r="D405" t="str">
            <v>TECNICO CBI</v>
          </cell>
        </row>
        <row r="406">
          <cell r="A406" t="str">
            <v>31154</v>
          </cell>
          <cell r="B406" t="str">
            <v>Romero Curiel Miguel</v>
          </cell>
          <cell r="C406" t="str">
            <v>09 SAN SEBASTIAN DEL OESTE</v>
          </cell>
          <cell r="D406" t="str">
            <v>EMSAD I</v>
          </cell>
        </row>
        <row r="407">
          <cell r="A407" t="str">
            <v>31159</v>
          </cell>
          <cell r="B407" t="str">
            <v>Becerra Camacho Emilia</v>
          </cell>
          <cell r="C407" t="str">
            <v>23 LAS PALMAS</v>
          </cell>
          <cell r="D407" t="str">
            <v>EMSAD I</v>
          </cell>
        </row>
        <row r="408">
          <cell r="A408" t="str">
            <v>31160</v>
          </cell>
          <cell r="B408" t="str">
            <v>Rodriguez Echeverria Miguel Angel</v>
          </cell>
          <cell r="C408" t="str">
            <v>24 SAN LUIS SOYATLAN</v>
          </cell>
          <cell r="D408" t="str">
            <v>EMSAD I</v>
          </cell>
        </row>
        <row r="409">
          <cell r="A409" t="str">
            <v>31162</v>
          </cell>
          <cell r="B409" t="str">
            <v>Arias Mireles Francisco</v>
          </cell>
          <cell r="C409" t="str">
            <v>43 GPE VICTORIA</v>
          </cell>
          <cell r="D409" t="str">
            <v>EMSAD I</v>
          </cell>
        </row>
        <row r="410">
          <cell r="A410" t="str">
            <v>31164</v>
          </cell>
          <cell r="B410" t="str">
            <v>Velazquez Garcia Ana Bertha</v>
          </cell>
          <cell r="C410" t="str">
            <v>41 CARROZAS</v>
          </cell>
          <cell r="D410" t="str">
            <v>EMSAD I</v>
          </cell>
        </row>
        <row r="411">
          <cell r="A411" t="str">
            <v>31167</v>
          </cell>
          <cell r="B411" t="str">
            <v>Hernandez Macias Eduardo</v>
          </cell>
          <cell r="C411" t="str">
            <v>70 SAN PEDRO ITZICAN</v>
          </cell>
          <cell r="D411" t="str">
            <v>EMSAD I</v>
          </cell>
        </row>
        <row r="412">
          <cell r="A412" t="str">
            <v>31170</v>
          </cell>
          <cell r="B412" t="str">
            <v>Gonzalez Mata Armando</v>
          </cell>
          <cell r="C412" t="str">
            <v>EXT 32A VILLA HIDALGO</v>
          </cell>
          <cell r="D412" t="str">
            <v>EMSAD I</v>
          </cell>
        </row>
        <row r="413">
          <cell r="A413" t="str">
            <v>31179</v>
          </cell>
          <cell r="B413" t="str">
            <v>Madrigal Contreras Humberto</v>
          </cell>
          <cell r="C413" t="str">
            <v>29 LA LOMA</v>
          </cell>
          <cell r="D413" t="str">
            <v>EMSAD I</v>
          </cell>
        </row>
        <row r="414">
          <cell r="A414" t="str">
            <v>31184</v>
          </cell>
          <cell r="B414" t="str">
            <v>Cruz Gonzalez Jose Alfredo</v>
          </cell>
          <cell r="C414" t="str">
            <v>67 LA CUESTA</v>
          </cell>
          <cell r="D414" t="str">
            <v>EMSAD I</v>
          </cell>
        </row>
        <row r="415">
          <cell r="A415" t="str">
            <v>31185</v>
          </cell>
          <cell r="B415" t="str">
            <v>Rodriguez Lomeli Jose Luis</v>
          </cell>
          <cell r="C415" t="str">
            <v>41 CARROZAS</v>
          </cell>
          <cell r="D415" t="str">
            <v>TECNICO CBI</v>
          </cell>
        </row>
        <row r="416">
          <cell r="A416" t="str">
            <v>31188</v>
          </cell>
          <cell r="B416" t="str">
            <v>Baca Nava Jose Manuel</v>
          </cell>
          <cell r="C416" t="str">
            <v>34 AGUA TINTA DE ABAJO</v>
          </cell>
          <cell r="D416" t="str">
            <v>EMSAD I</v>
          </cell>
        </row>
        <row r="417">
          <cell r="A417" t="str">
            <v>31191</v>
          </cell>
          <cell r="B417" t="str">
            <v>Bautista Sanchez Saul</v>
          </cell>
          <cell r="C417" t="str">
            <v>20 TUXPAN DE BOLAÑOS</v>
          </cell>
          <cell r="D417" t="str">
            <v>EMSAD I</v>
          </cell>
        </row>
        <row r="418">
          <cell r="A418" t="str">
            <v>31198</v>
          </cell>
          <cell r="B418" t="str">
            <v>Flores Anacleto Ruben</v>
          </cell>
          <cell r="C418" t="str">
            <v>47 ALPATAHUA</v>
          </cell>
          <cell r="D418" t="str">
            <v>EMSAD I</v>
          </cell>
        </row>
        <row r="419">
          <cell r="A419" t="str">
            <v>31200</v>
          </cell>
          <cell r="B419" t="str">
            <v>Gonzalez Rivera Paulina</v>
          </cell>
          <cell r="C419" t="str">
            <v>24 SAN LUIS SOYATLAN</v>
          </cell>
          <cell r="D419" t="str">
            <v>EMSAD I</v>
          </cell>
        </row>
        <row r="420">
          <cell r="A420" t="str">
            <v>31201</v>
          </cell>
          <cell r="B420" t="str">
            <v>Santoyo Silva Ana Demecia</v>
          </cell>
          <cell r="C420" t="str">
            <v>62 SAN CRISTOBAL DE LA BARRANCA</v>
          </cell>
          <cell r="D420" t="str">
            <v>EMSAD I</v>
          </cell>
        </row>
        <row r="421">
          <cell r="A421" t="str">
            <v>31203</v>
          </cell>
          <cell r="B421" t="str">
            <v>Escobedo Ruvalcaba Brenda Micaela</v>
          </cell>
          <cell r="C421" t="str">
            <v>EXT 34XA MECHOACANEJO</v>
          </cell>
          <cell r="D421" t="str">
            <v>TECNICO CBI</v>
          </cell>
        </row>
        <row r="422">
          <cell r="A422" t="str">
            <v>31204</v>
          </cell>
          <cell r="B422" t="str">
            <v>Jardines Delgado Oswaldo German</v>
          </cell>
          <cell r="C422" t="str">
            <v>38 AZULITOS</v>
          </cell>
          <cell r="D422" t="str">
            <v>TECNICO CBI</v>
          </cell>
        </row>
        <row r="423">
          <cell r="A423" t="str">
            <v>31207</v>
          </cell>
          <cell r="B423" t="str">
            <v>Aranda Calderon Aleida Anabel</v>
          </cell>
          <cell r="C423" t="str">
            <v>45 CUISILLOS</v>
          </cell>
          <cell r="D423" t="str">
            <v>EMSAD I</v>
          </cell>
        </row>
        <row r="424">
          <cell r="A424" t="str">
            <v>31209</v>
          </cell>
          <cell r="B424" t="str">
            <v>Cisneros Martinez Angel Alejandro</v>
          </cell>
          <cell r="C424" t="str">
            <v>EXT 34XA MECHOACANEJO</v>
          </cell>
          <cell r="D424" t="str">
            <v>TECNICO CBI</v>
          </cell>
        </row>
        <row r="425">
          <cell r="A425" t="str">
            <v>31216</v>
          </cell>
          <cell r="B425" t="str">
            <v>Hernandez Montes Juan Miguel</v>
          </cell>
          <cell r="C425" t="str">
            <v>20 TUXPAN DE BOLAÑOS</v>
          </cell>
          <cell r="D425" t="str">
            <v>EMSAD I</v>
          </cell>
        </row>
        <row r="426">
          <cell r="A426" t="str">
            <v>31221</v>
          </cell>
          <cell r="B426" t="str">
            <v>Delgado Zepeda Nadya</v>
          </cell>
          <cell r="C426" t="str">
            <v>12 BOCA DE TOMATLAN</v>
          </cell>
          <cell r="D426" t="str">
            <v>EMSAD I</v>
          </cell>
        </row>
        <row r="427">
          <cell r="A427" t="str">
            <v>31228</v>
          </cell>
          <cell r="B427" t="str">
            <v>Sandoval Alcala Veronica</v>
          </cell>
          <cell r="C427" t="str">
            <v>32 BELEN DEL REFUGIO</v>
          </cell>
          <cell r="D427" t="str">
            <v>EMSAD I</v>
          </cell>
        </row>
        <row r="428">
          <cell r="A428" t="str">
            <v>31230</v>
          </cell>
          <cell r="B428" t="str">
            <v>Salvador Ramirez Jose Elias</v>
          </cell>
          <cell r="C428" t="str">
            <v>39 SAN ANDRES COHAMIATA</v>
          </cell>
          <cell r="D428" t="str">
            <v>TECNICO CBI</v>
          </cell>
        </row>
        <row r="429">
          <cell r="A429" t="str">
            <v>31242</v>
          </cell>
          <cell r="B429" t="str">
            <v>Ayon Campos Vicente</v>
          </cell>
          <cell r="C429" t="str">
            <v>48 MESA DEL TIRADOR</v>
          </cell>
          <cell r="D429" t="str">
            <v>EMSAD I</v>
          </cell>
        </row>
        <row r="430">
          <cell r="A430" t="str">
            <v>31244</v>
          </cell>
          <cell r="B430" t="str">
            <v>Carreon Cabrera Jose De Jesus</v>
          </cell>
          <cell r="C430" t="str">
            <v>55 SAN ISIDRO MATANCILLAS</v>
          </cell>
          <cell r="D430" t="str">
            <v>EMSAD I</v>
          </cell>
        </row>
        <row r="431">
          <cell r="A431" t="str">
            <v>31246</v>
          </cell>
          <cell r="B431" t="str">
            <v>Chalita Velarde Jose Jacobo</v>
          </cell>
          <cell r="C431" t="str">
            <v>09 SAN SEBASTIAN DEL OESTE</v>
          </cell>
          <cell r="D431" t="str">
            <v>EMSAD I</v>
          </cell>
        </row>
        <row r="432">
          <cell r="A432" t="str">
            <v>31248</v>
          </cell>
          <cell r="B432" t="str">
            <v>Flores Estrada Oscar Armando</v>
          </cell>
          <cell r="C432" t="str">
            <v>17 CHINAMPAS</v>
          </cell>
          <cell r="D432" t="str">
            <v>EMSAD I</v>
          </cell>
        </row>
        <row r="433">
          <cell r="A433" t="str">
            <v>31249</v>
          </cell>
          <cell r="B433" t="str">
            <v>Garcia Ramirez Misael Omar</v>
          </cell>
          <cell r="C433" t="str">
            <v>51 SAN MIGUEL HUAIXTITA</v>
          </cell>
          <cell r="D433" t="str">
            <v>TECNICO CBI</v>
          </cell>
        </row>
        <row r="434">
          <cell r="A434" t="str">
            <v>31253</v>
          </cell>
          <cell r="B434" t="str">
            <v>Ortiz De La Cruz Patricio</v>
          </cell>
          <cell r="C434" t="str">
            <v>39 SAN ANDRES COHAMIATA</v>
          </cell>
          <cell r="D434" t="str">
            <v>TECNICO CBI</v>
          </cell>
        </row>
        <row r="435">
          <cell r="A435" t="str">
            <v>31279</v>
          </cell>
          <cell r="B435" t="str">
            <v>Gonzalez Martinez Liliana</v>
          </cell>
          <cell r="C435" t="str">
            <v>54 EL CHIPINQUE DE ARRIBA</v>
          </cell>
          <cell r="D435" t="str">
            <v>EMSAD I</v>
          </cell>
        </row>
        <row r="436">
          <cell r="A436" t="str">
            <v>31281</v>
          </cell>
          <cell r="B436" t="str">
            <v>Reyes Tapia Edgar Alejandro</v>
          </cell>
          <cell r="C436" t="str">
            <v>43 GPE VICTORIA</v>
          </cell>
          <cell r="D436" t="str">
            <v>EMSAD I</v>
          </cell>
        </row>
        <row r="437">
          <cell r="A437" t="str">
            <v>31288</v>
          </cell>
          <cell r="B437" t="str">
            <v>Salazar Robles Aminadab</v>
          </cell>
          <cell r="C437" t="str">
            <v>38 AZULITOS</v>
          </cell>
          <cell r="D437" t="str">
            <v>EMSAD I</v>
          </cell>
        </row>
        <row r="438">
          <cell r="A438" t="str">
            <v>31289</v>
          </cell>
          <cell r="B438" t="str">
            <v>Hernandez Plasencia Maria De Lourdes</v>
          </cell>
          <cell r="C438" t="str">
            <v>36 OJO DE AGUA DE LATILLAS</v>
          </cell>
          <cell r="D438" t="str">
            <v>TECNICO CBI</v>
          </cell>
        </row>
        <row r="439">
          <cell r="A439" t="str">
            <v>31290</v>
          </cell>
          <cell r="B439" t="str">
            <v>Gomez Espinoza Mario</v>
          </cell>
          <cell r="C439" t="str">
            <v>43 GPE VICTORIA</v>
          </cell>
          <cell r="D439" t="str">
            <v>EMSAD I</v>
          </cell>
        </row>
        <row r="440">
          <cell r="A440" t="str">
            <v>31291</v>
          </cell>
          <cell r="B440" t="str">
            <v>Salazar Garcia Rosalio</v>
          </cell>
          <cell r="C440" t="str">
            <v>43 GPE VICTORIA</v>
          </cell>
          <cell r="D440" t="str">
            <v>EMSAD I</v>
          </cell>
        </row>
        <row r="441">
          <cell r="A441" t="str">
            <v>31292</v>
          </cell>
          <cell r="B441" t="str">
            <v>Orozco Mayorga Santiago</v>
          </cell>
          <cell r="C441" t="str">
            <v>43 GPE VICTORIA</v>
          </cell>
          <cell r="D441" t="str">
            <v>EMSAD I</v>
          </cell>
        </row>
        <row r="442">
          <cell r="A442" t="str">
            <v>31318</v>
          </cell>
          <cell r="B442" t="str">
            <v>Escobedo Ramos Alejandro</v>
          </cell>
          <cell r="C442" t="str">
            <v>48 MESA DEL TIRADOR</v>
          </cell>
          <cell r="D442" t="str">
            <v>TECNICO CBI</v>
          </cell>
        </row>
        <row r="443">
          <cell r="A443" t="str">
            <v>31320</v>
          </cell>
          <cell r="B443" t="str">
            <v>Macias Rojas Yesenia</v>
          </cell>
          <cell r="C443" t="str">
            <v>27 AYOTLAN</v>
          </cell>
          <cell r="D443" t="str">
            <v>EMSAD I</v>
          </cell>
        </row>
        <row r="444">
          <cell r="A444" t="str">
            <v>31321</v>
          </cell>
          <cell r="B444" t="str">
            <v>Magaña  Eduardo</v>
          </cell>
          <cell r="C444" t="str">
            <v>27 AYOTLAN</v>
          </cell>
          <cell r="D444" t="str">
            <v>EMSAD I</v>
          </cell>
        </row>
        <row r="445">
          <cell r="A445" t="str">
            <v>31324</v>
          </cell>
          <cell r="B445" t="str">
            <v>Gonzalez Lopez Erik Fabian</v>
          </cell>
          <cell r="C445" t="str">
            <v>32 BELEN DEL REFUGIO</v>
          </cell>
          <cell r="D445" t="str">
            <v>EMSAD I</v>
          </cell>
        </row>
        <row r="446">
          <cell r="A446" t="str">
            <v>31326</v>
          </cell>
          <cell r="B446" t="str">
            <v>Aguilar Garcia Juan</v>
          </cell>
          <cell r="C446" t="str">
            <v>36 OJO DE AGUA DE LATILLAS</v>
          </cell>
          <cell r="D446" t="str">
            <v>EMSAD I</v>
          </cell>
        </row>
        <row r="447">
          <cell r="A447" t="str">
            <v>31328</v>
          </cell>
          <cell r="B447" t="str">
            <v>Wyeth X Nancy Margaret</v>
          </cell>
          <cell r="C447" t="str">
            <v>30 PUNTA PERULA</v>
          </cell>
          <cell r="D447" t="str">
            <v>EMSAD I</v>
          </cell>
        </row>
        <row r="448">
          <cell r="A448" t="str">
            <v>31332</v>
          </cell>
          <cell r="B448" t="str">
            <v>Avila Casillas Jose Eduardo</v>
          </cell>
          <cell r="C448" t="str">
            <v>11 SAN MIGUEL</v>
          </cell>
          <cell r="D448" t="str">
            <v>EMSAD I</v>
          </cell>
        </row>
        <row r="449">
          <cell r="A449" t="str">
            <v>31346</v>
          </cell>
          <cell r="B449" t="str">
            <v>Rosas Guzman Felipe David</v>
          </cell>
          <cell r="C449" t="str">
            <v>30 PUNTA PERULA</v>
          </cell>
          <cell r="D449" t="str">
            <v>EMSAD I</v>
          </cell>
        </row>
        <row r="450">
          <cell r="A450" t="str">
            <v>31347</v>
          </cell>
          <cell r="B450" t="str">
            <v>Gonzalez Mejia Sonia</v>
          </cell>
          <cell r="C450" t="str">
            <v>34 AGUA TINTA DE ABAJO</v>
          </cell>
          <cell r="D450" t="str">
            <v>TECNICO CBI</v>
          </cell>
        </row>
        <row r="451">
          <cell r="A451" t="str">
            <v>31348</v>
          </cell>
          <cell r="B451" t="str">
            <v>Mora Rivas Manuel</v>
          </cell>
          <cell r="C451" t="str">
            <v>45 CUISILLOS</v>
          </cell>
          <cell r="D451" t="str">
            <v>TECNICO CBI</v>
          </cell>
        </row>
        <row r="452">
          <cell r="A452" t="str">
            <v>31351</v>
          </cell>
          <cell r="B452" t="str">
            <v>Avila Pereda Rebeca</v>
          </cell>
          <cell r="C452" t="str">
            <v>32 BELEN DEL REFUGIO</v>
          </cell>
          <cell r="D452" t="str">
            <v>EMSAD I</v>
          </cell>
        </row>
        <row r="453">
          <cell r="A453" t="str">
            <v>31361</v>
          </cell>
          <cell r="B453" t="str">
            <v>Loza Aguilar Maria Isabel</v>
          </cell>
          <cell r="C453" t="str">
            <v>28 JOSEFINO DE ALLENDE</v>
          </cell>
          <cell r="D453" t="str">
            <v>EMSAD I</v>
          </cell>
        </row>
        <row r="454">
          <cell r="A454" t="str">
            <v>31369</v>
          </cell>
          <cell r="B454" t="str">
            <v>Chavez Alba Janeth</v>
          </cell>
          <cell r="C454" t="str">
            <v>09 SAN SEBASTIAN DEL OESTE</v>
          </cell>
          <cell r="D454" t="str">
            <v>TECNICO CBI</v>
          </cell>
        </row>
        <row r="455">
          <cell r="A455" t="str">
            <v>31370</v>
          </cell>
          <cell r="B455" t="str">
            <v>Gomez Morales Noreli</v>
          </cell>
          <cell r="C455" t="str">
            <v>09 SAN SEBASTIAN DEL OESTE</v>
          </cell>
          <cell r="D455" t="str">
            <v>EMSAD I</v>
          </cell>
        </row>
        <row r="456">
          <cell r="A456" t="str">
            <v>31371</v>
          </cell>
          <cell r="B456" t="str">
            <v>Macias Rodriguez Perla Ivonne</v>
          </cell>
          <cell r="C456" t="str">
            <v>17 CHINAMPAS</v>
          </cell>
          <cell r="D456" t="str">
            <v>TECNICO CBI</v>
          </cell>
        </row>
        <row r="457">
          <cell r="A457" t="str">
            <v>31372</v>
          </cell>
          <cell r="B457" t="str">
            <v>Rodriguez Ramos Juan Jose</v>
          </cell>
          <cell r="C457" t="str">
            <v>24 SAN LUIS SOYATLAN</v>
          </cell>
          <cell r="D457" t="str">
            <v>EMSAD I</v>
          </cell>
        </row>
        <row r="458">
          <cell r="A458" t="str">
            <v>31374</v>
          </cell>
          <cell r="B458" t="str">
            <v>Gonzalez Gonzalez Luis Gerardo</v>
          </cell>
          <cell r="C458" t="str">
            <v>32 BELEN DEL REFUGIO</v>
          </cell>
          <cell r="D458" t="str">
            <v>EMSAD I</v>
          </cell>
        </row>
        <row r="459">
          <cell r="A459" t="str">
            <v>31375</v>
          </cell>
          <cell r="B459" t="str">
            <v>Nuño Becerra Oscar Noel</v>
          </cell>
          <cell r="C459" t="str">
            <v>38 AZULITOS</v>
          </cell>
          <cell r="D459" t="str">
            <v>EMSAD I</v>
          </cell>
        </row>
        <row r="460">
          <cell r="A460" t="str">
            <v>31376</v>
          </cell>
          <cell r="B460" t="str">
            <v>Varela Sifuentes Jose Juan</v>
          </cell>
          <cell r="C460" t="str">
            <v>38 AZULITOS</v>
          </cell>
          <cell r="D460" t="str">
            <v>EMSAD I</v>
          </cell>
        </row>
        <row r="461">
          <cell r="A461" t="str">
            <v>31382</v>
          </cell>
          <cell r="B461" t="str">
            <v>Rangel Cordoba Monica Maritza</v>
          </cell>
          <cell r="C461" t="str">
            <v>27 AYOTLAN</v>
          </cell>
          <cell r="D461" t="str">
            <v>EMSAD I</v>
          </cell>
        </row>
        <row r="462">
          <cell r="A462" t="str">
            <v>31383</v>
          </cell>
          <cell r="B462" t="str">
            <v>Macias Rojas Maria Guadalupe</v>
          </cell>
          <cell r="C462" t="str">
            <v>27 AYOTLAN</v>
          </cell>
          <cell r="D462" t="str">
            <v>EMSAD I</v>
          </cell>
        </row>
        <row r="463">
          <cell r="A463" t="str">
            <v>31384</v>
          </cell>
          <cell r="B463" t="str">
            <v>Duque Del Angel Ricardo</v>
          </cell>
          <cell r="C463" t="str">
            <v>14 SAN JUAN DE LOS POTREROS</v>
          </cell>
          <cell r="D463" t="str">
            <v>TECNICO CBI</v>
          </cell>
        </row>
        <row r="464">
          <cell r="A464" t="str">
            <v>31385</v>
          </cell>
          <cell r="B464" t="str">
            <v>Dominguez Ortiz Maria De Jesus</v>
          </cell>
          <cell r="C464" t="str">
            <v>38 AZULITOS</v>
          </cell>
          <cell r="D464" t="str">
            <v>EMSAD I</v>
          </cell>
        </row>
        <row r="465">
          <cell r="A465" t="str">
            <v>31387</v>
          </cell>
          <cell r="B465" t="str">
            <v>Lopez Perez Esperanza</v>
          </cell>
          <cell r="C465" t="str">
            <v>48 MESA DEL TIRADOR</v>
          </cell>
          <cell r="D465" t="str">
            <v>EMSAD I</v>
          </cell>
        </row>
        <row r="466">
          <cell r="A466" t="str">
            <v>31388</v>
          </cell>
          <cell r="B466" t="str">
            <v>Salvador Diaz Sonia</v>
          </cell>
          <cell r="C466" t="str">
            <v>20 TUXPAN DE BOLAÑOS</v>
          </cell>
          <cell r="D466" t="str">
            <v>TECNICO CBI</v>
          </cell>
        </row>
        <row r="467">
          <cell r="A467" t="str">
            <v>31394</v>
          </cell>
          <cell r="B467" t="str">
            <v>Zavala Cuarenta Xochitl Alejandra</v>
          </cell>
          <cell r="C467" t="str">
            <v>66 QUILA</v>
          </cell>
          <cell r="D467" t="str">
            <v>TECNICO CBI</v>
          </cell>
        </row>
        <row r="468">
          <cell r="A468" t="str">
            <v>31395</v>
          </cell>
          <cell r="B468" t="str">
            <v>Estrada Ramirez Maria Guadalupe</v>
          </cell>
          <cell r="C468" t="str">
            <v>70 SAN PEDRO ITZICAN</v>
          </cell>
          <cell r="D468" t="str">
            <v>EMSAD I</v>
          </cell>
        </row>
        <row r="469">
          <cell r="A469" t="str">
            <v>31396</v>
          </cell>
          <cell r="B469" t="str">
            <v>Estrada Gonzalez Nancy Maribel</v>
          </cell>
          <cell r="C469" t="str">
            <v>70 SAN PEDRO ITZICAN</v>
          </cell>
          <cell r="D469" t="str">
            <v>EMSAD I</v>
          </cell>
        </row>
        <row r="470">
          <cell r="A470" t="str">
            <v>31398</v>
          </cell>
          <cell r="B470" t="str">
            <v>Gutierrez Osorio Gabriela</v>
          </cell>
          <cell r="C470" t="str">
            <v>EXT 32A VILLA HIDALGO</v>
          </cell>
          <cell r="D470" t="str">
            <v>EMSAD I</v>
          </cell>
        </row>
        <row r="471">
          <cell r="A471" t="str">
            <v>31403</v>
          </cell>
          <cell r="B471" t="str">
            <v>De Alba Lozano Cesar David</v>
          </cell>
          <cell r="C471" t="str">
            <v>38 AZULITOS</v>
          </cell>
          <cell r="D471" t="str">
            <v>EMSAD I</v>
          </cell>
        </row>
        <row r="472">
          <cell r="A472" t="str">
            <v>31460</v>
          </cell>
          <cell r="B472" t="str">
            <v>Cueva Mora Beatriz Dolores</v>
          </cell>
          <cell r="C472" t="str">
            <v>06 ATENGO</v>
          </cell>
          <cell r="D472" t="str">
            <v>EMSAD I</v>
          </cell>
        </row>
        <row r="473">
          <cell r="A473" t="str">
            <v>31472</v>
          </cell>
          <cell r="B473" t="str">
            <v>Navarro Del Angel Demetrio</v>
          </cell>
          <cell r="C473" t="str">
            <v>32 BELEN DEL REFUGIO</v>
          </cell>
          <cell r="D473" t="str">
            <v>EMSAD I</v>
          </cell>
        </row>
        <row r="474">
          <cell r="A474" t="str">
            <v>31479</v>
          </cell>
          <cell r="B474" t="str">
            <v>Herrera Casillas Edgar Emmanuel</v>
          </cell>
          <cell r="C474" t="str">
            <v>30 PUNTA PERULA</v>
          </cell>
          <cell r="D474" t="str">
            <v>EMSAD I</v>
          </cell>
        </row>
        <row r="475">
          <cell r="A475" t="str">
            <v>31489</v>
          </cell>
          <cell r="B475" t="str">
            <v>Lujan Sosa Martin</v>
          </cell>
          <cell r="C475" t="str">
            <v>25 PASO DEL CUARENTA</v>
          </cell>
          <cell r="D475" t="str">
            <v>EMSAD I</v>
          </cell>
        </row>
        <row r="476">
          <cell r="A476" t="str">
            <v>31496</v>
          </cell>
          <cell r="B476" t="str">
            <v>Vega  Victor Manuel</v>
          </cell>
          <cell r="C476" t="str">
            <v>06 ATENGO</v>
          </cell>
          <cell r="D476" t="str">
            <v>EMSAD I</v>
          </cell>
        </row>
        <row r="477">
          <cell r="A477" t="str">
            <v>31500</v>
          </cell>
          <cell r="B477" t="str">
            <v>Cruz Aguilera Ana Elizabeth</v>
          </cell>
          <cell r="C477" t="str">
            <v>32 BELEN DEL REFUGIO</v>
          </cell>
          <cell r="D477" t="str">
            <v>EMSAD I</v>
          </cell>
        </row>
        <row r="478">
          <cell r="A478" t="str">
            <v>31503</v>
          </cell>
          <cell r="B478" t="str">
            <v>Contreras Ochoa Javier Isaac</v>
          </cell>
          <cell r="C478" t="str">
            <v>49 EL REFUGIO</v>
          </cell>
          <cell r="D478" t="str">
            <v>EMSAD I</v>
          </cell>
        </row>
        <row r="479">
          <cell r="A479" t="str">
            <v>31505</v>
          </cell>
          <cell r="B479" t="str">
            <v>Torres Esquivel Luis Graciano</v>
          </cell>
          <cell r="C479" t="str">
            <v>29 LA LOMA</v>
          </cell>
          <cell r="D479" t="str">
            <v>EMSAD I</v>
          </cell>
        </row>
        <row r="480">
          <cell r="A480" t="str">
            <v>31508</v>
          </cell>
          <cell r="B480" t="str">
            <v>Becerra Pulido Israel</v>
          </cell>
          <cell r="C480" t="str">
            <v>70 SAN PEDRO ITZICAN</v>
          </cell>
          <cell r="D480" t="str">
            <v>EMSAD I</v>
          </cell>
        </row>
        <row r="481">
          <cell r="A481" t="str">
            <v>31510</v>
          </cell>
          <cell r="B481" t="str">
            <v>Alatorre Salas America Elizabeth</v>
          </cell>
          <cell r="C481" t="str">
            <v>23 LAS PALMAS</v>
          </cell>
          <cell r="D481" t="str">
            <v>TECNICO CBI</v>
          </cell>
        </row>
        <row r="482">
          <cell r="A482" t="str">
            <v>31511</v>
          </cell>
          <cell r="B482" t="str">
            <v>Perez Galaviz Juan Ramon</v>
          </cell>
          <cell r="C482" t="str">
            <v>29 LA LOMA</v>
          </cell>
          <cell r="D482" t="str">
            <v>EMSAD I</v>
          </cell>
        </row>
        <row r="483">
          <cell r="A483" t="str">
            <v>31514</v>
          </cell>
          <cell r="B483" t="str">
            <v>Soto Vargas Maria De Jesus</v>
          </cell>
          <cell r="C483" t="str">
            <v>32 BELEN DEL REFUGIO</v>
          </cell>
          <cell r="D483" t="str">
            <v>EMSAD I</v>
          </cell>
        </row>
        <row r="484">
          <cell r="A484" t="str">
            <v>31521</v>
          </cell>
          <cell r="B484" t="str">
            <v>Martinez Cortez Eric</v>
          </cell>
          <cell r="C484" t="str">
            <v>18 BETULIA</v>
          </cell>
          <cell r="D484" t="str">
            <v>EMSAD I</v>
          </cell>
        </row>
        <row r="485">
          <cell r="A485" t="str">
            <v>31522</v>
          </cell>
          <cell r="B485" t="str">
            <v>Gutierrez Contreras Hugo Alfonso</v>
          </cell>
          <cell r="C485" t="str">
            <v>18 BETULIA</v>
          </cell>
          <cell r="D485" t="str">
            <v>EMSAD I</v>
          </cell>
        </row>
        <row r="486">
          <cell r="A486" t="str">
            <v>31523</v>
          </cell>
          <cell r="B486" t="str">
            <v>Orozco Espinosa Pamela</v>
          </cell>
          <cell r="C486" t="str">
            <v>18 BETULIA</v>
          </cell>
          <cell r="D486" t="str">
            <v>EMSAD I</v>
          </cell>
        </row>
        <row r="487">
          <cell r="A487" t="str">
            <v>31530</v>
          </cell>
          <cell r="B487" t="str">
            <v>Esparza Padilla Maria Guadalupe</v>
          </cell>
          <cell r="C487" t="str">
            <v>18 BETULIA</v>
          </cell>
          <cell r="D487" t="str">
            <v>EMSAD I</v>
          </cell>
        </row>
        <row r="488">
          <cell r="A488" t="str">
            <v>31534</v>
          </cell>
          <cell r="B488" t="str">
            <v>Llanos Almaraz Mauricio Israel</v>
          </cell>
          <cell r="C488" t="str">
            <v>08 TUXCACUESCO</v>
          </cell>
          <cell r="D488" t="str">
            <v>EMSAD I</v>
          </cell>
        </row>
        <row r="489">
          <cell r="A489" t="str">
            <v>31539</v>
          </cell>
          <cell r="B489" t="str">
            <v>Peña Virgen Maria Margarita</v>
          </cell>
          <cell r="C489" t="str">
            <v>07 CRUZ DE LORETO</v>
          </cell>
          <cell r="D489" t="str">
            <v>EMSAD I</v>
          </cell>
        </row>
        <row r="490">
          <cell r="A490" t="str">
            <v>31558</v>
          </cell>
          <cell r="B490" t="str">
            <v>Diaz Cruz Rene</v>
          </cell>
          <cell r="C490" t="str">
            <v>54 EL CHIPINQUE DE ARRIBA</v>
          </cell>
          <cell r="D490" t="str">
            <v>EMSAD I</v>
          </cell>
        </row>
        <row r="491">
          <cell r="A491" t="str">
            <v>31559</v>
          </cell>
          <cell r="B491" t="str">
            <v>Alvarez Betancourt Luis Antonio</v>
          </cell>
          <cell r="C491" t="str">
            <v>67 LA CUESTA</v>
          </cell>
          <cell r="D491" t="str">
            <v>EMSAD I</v>
          </cell>
        </row>
        <row r="492">
          <cell r="A492" t="str">
            <v>31571</v>
          </cell>
          <cell r="B492" t="str">
            <v>Bueno Peña Araldi Guadalupe</v>
          </cell>
          <cell r="C492" t="str">
            <v>30 PUNTA PERULA</v>
          </cell>
          <cell r="D492" t="str">
            <v>EMSAD I</v>
          </cell>
        </row>
        <row r="493">
          <cell r="A493" t="str">
            <v>31575</v>
          </cell>
          <cell r="B493" t="str">
            <v>Nuñez Camarena Oscar</v>
          </cell>
          <cell r="C493" t="str">
            <v>50 EL CABEZON</v>
          </cell>
          <cell r="D493" t="str">
            <v>TECNICO CBI</v>
          </cell>
        </row>
        <row r="494">
          <cell r="A494" t="str">
            <v>31576</v>
          </cell>
          <cell r="B494" t="str">
            <v>Guerrero Roque Katia Itzel</v>
          </cell>
          <cell r="C494" t="str">
            <v>07 CRUZ DE LORETO</v>
          </cell>
          <cell r="D494" t="str">
            <v>EMSAD I</v>
          </cell>
        </row>
        <row r="495">
          <cell r="A495" t="str">
            <v>31577</v>
          </cell>
          <cell r="B495" t="str">
            <v>Robles Rodriguez Elizabeth</v>
          </cell>
          <cell r="C495" t="str">
            <v>50 EL CABEZON</v>
          </cell>
          <cell r="D495" t="str">
            <v>EMSAD I</v>
          </cell>
        </row>
        <row r="496">
          <cell r="A496" t="str">
            <v>31579</v>
          </cell>
          <cell r="B496" t="str">
            <v>Ortega Davila Manuel Alejandro</v>
          </cell>
          <cell r="C496" t="str">
            <v>40 SANTA MARIA DE LOS ANGELES</v>
          </cell>
          <cell r="D496" t="str">
            <v>EMSAD I</v>
          </cell>
        </row>
        <row r="497">
          <cell r="A497" t="str">
            <v>31586</v>
          </cell>
          <cell r="B497" t="str">
            <v>Camarena Servin Guillermo</v>
          </cell>
          <cell r="C497" t="str">
            <v>32 BELEN DEL REFUGIO</v>
          </cell>
          <cell r="D497" t="str">
            <v>EMSAD I</v>
          </cell>
        </row>
        <row r="498">
          <cell r="A498" t="str">
            <v>31587</v>
          </cell>
          <cell r="B498" t="str">
            <v>Lopez Garcia Eva</v>
          </cell>
          <cell r="C498" t="str">
            <v>27 AYOTLAN</v>
          </cell>
          <cell r="D498" t="str">
            <v>EMSAD I</v>
          </cell>
        </row>
        <row r="499">
          <cell r="A499" t="str">
            <v>31588</v>
          </cell>
          <cell r="B499" t="str">
            <v>Garcia Talavera Eduardo</v>
          </cell>
          <cell r="C499" t="str">
            <v>63 DIGPRES</v>
          </cell>
          <cell r="D499" t="str">
            <v>EMSAD I</v>
          </cell>
        </row>
        <row r="500">
          <cell r="A500" t="str">
            <v>31596</v>
          </cell>
          <cell r="B500" t="str">
            <v>Gutierrez Tafolla Sergio Fabian</v>
          </cell>
          <cell r="C500" t="str">
            <v>29 LA LOMA</v>
          </cell>
          <cell r="D500" t="str">
            <v>EMSAD I</v>
          </cell>
        </row>
        <row r="501">
          <cell r="A501" t="str">
            <v>31597</v>
          </cell>
          <cell r="B501" t="str">
            <v>Leaños Robles Susana</v>
          </cell>
          <cell r="C501" t="str">
            <v>40 SANTA MARIA DE LOS ANGELES</v>
          </cell>
          <cell r="D501" t="str">
            <v>EMSAD I</v>
          </cell>
        </row>
        <row r="502">
          <cell r="A502" t="str">
            <v>31598</v>
          </cell>
          <cell r="B502" t="str">
            <v>Ramirez Sepulveda Alejandro</v>
          </cell>
          <cell r="C502" t="str">
            <v>29 LA LOMA</v>
          </cell>
          <cell r="D502" t="str">
            <v>EMSAD I</v>
          </cell>
        </row>
        <row r="503">
          <cell r="A503" t="str">
            <v>31599</v>
          </cell>
          <cell r="B503" t="str">
            <v>Palafox  Monica Pamela</v>
          </cell>
          <cell r="C503" t="str">
            <v>35 LAS CRUCES</v>
          </cell>
          <cell r="D503" t="str">
            <v>EMSAD I</v>
          </cell>
        </row>
        <row r="504">
          <cell r="A504" t="str">
            <v>31609</v>
          </cell>
          <cell r="B504" t="str">
            <v>Sanchez Zepeda Alondra</v>
          </cell>
          <cell r="C504" t="str">
            <v>29 LA LOMA</v>
          </cell>
          <cell r="D504" t="str">
            <v>EMSAD I</v>
          </cell>
        </row>
        <row r="505">
          <cell r="A505" t="str">
            <v>31610</v>
          </cell>
          <cell r="B505" t="str">
            <v>Bautista Muñoz Oscar</v>
          </cell>
          <cell r="C505" t="str">
            <v>20 TUXPAN DE BOLAÑOS</v>
          </cell>
          <cell r="D505" t="str">
            <v>EMSAD I</v>
          </cell>
        </row>
        <row r="506">
          <cell r="A506" t="str">
            <v>31620</v>
          </cell>
          <cell r="B506" t="str">
            <v>Garcia Hernandez Norma Patricia</v>
          </cell>
          <cell r="C506" t="str">
            <v>59 CODE</v>
          </cell>
          <cell r="D506" t="str">
            <v>EMSAD I</v>
          </cell>
        </row>
        <row r="507">
          <cell r="A507" t="str">
            <v>31629</v>
          </cell>
          <cell r="B507" t="str">
            <v>Brambila Andrade Juan Antonio</v>
          </cell>
          <cell r="C507" t="str">
            <v>06 ATENGO</v>
          </cell>
          <cell r="D507" t="str">
            <v>EMSAD I</v>
          </cell>
        </row>
        <row r="508">
          <cell r="A508" t="str">
            <v>31647</v>
          </cell>
          <cell r="B508" t="str">
            <v>Cervantes Castillon Maria Fernanda</v>
          </cell>
          <cell r="C508" t="str">
            <v>09 SAN SEBASTIAN DEL OESTE</v>
          </cell>
          <cell r="D508" t="str">
            <v>EMSAD I</v>
          </cell>
        </row>
        <row r="509">
          <cell r="A509" t="str">
            <v>31648</v>
          </cell>
          <cell r="B509" t="str">
            <v>Flores Chavoyo Manuel</v>
          </cell>
          <cell r="C509" t="str">
            <v>EXT 32A VILLA HIDALGO</v>
          </cell>
          <cell r="D509" t="str">
            <v>EMSAD I</v>
          </cell>
        </row>
        <row r="510">
          <cell r="A510" t="str">
            <v>31649</v>
          </cell>
          <cell r="B510" t="str">
            <v>Gomez Mora Miguel Angel</v>
          </cell>
          <cell r="C510" t="str">
            <v>49 EL REFUGIO</v>
          </cell>
          <cell r="D510" t="str">
            <v>EMSAD I</v>
          </cell>
        </row>
        <row r="511">
          <cell r="A511" t="str">
            <v>31650</v>
          </cell>
          <cell r="B511" t="str">
            <v>Gutierrez Serrano Joel Ignacio</v>
          </cell>
          <cell r="C511" t="str">
            <v>55 SAN ISIDRO MATANCILLAS</v>
          </cell>
          <cell r="D511" t="str">
            <v>EMSAD I</v>
          </cell>
        </row>
        <row r="512">
          <cell r="A512" t="str">
            <v>31651</v>
          </cell>
          <cell r="B512" t="str">
            <v>Marquez Cervantes Jose Manuel</v>
          </cell>
          <cell r="C512" t="str">
            <v>56 SAN ANTONIO DE RIVAS</v>
          </cell>
          <cell r="D512" t="str">
            <v>EMSAD I</v>
          </cell>
        </row>
        <row r="513">
          <cell r="A513" t="str">
            <v>31652</v>
          </cell>
          <cell r="B513" t="str">
            <v>Mercado Navarro Oscar</v>
          </cell>
          <cell r="C513" t="str">
            <v>58 ETZATLAN</v>
          </cell>
          <cell r="D513" t="str">
            <v>EMSAD I</v>
          </cell>
        </row>
        <row r="514">
          <cell r="A514" t="str">
            <v>31662</v>
          </cell>
          <cell r="B514" t="str">
            <v>Rodriguez Lopez Mayra</v>
          </cell>
          <cell r="C514" t="str">
            <v>EXT 32A VILLA HIDALGO</v>
          </cell>
          <cell r="D514" t="str">
            <v>EMSAD I</v>
          </cell>
        </row>
        <row r="515">
          <cell r="A515" t="str">
            <v>31665</v>
          </cell>
          <cell r="B515" t="str">
            <v>Rodriguez Rodriguez Elda Cecilia</v>
          </cell>
          <cell r="C515" t="str">
            <v>64 SAN RAFAEL DE LOS MORENOS</v>
          </cell>
          <cell r="D515" t="str">
            <v>EMSAD I</v>
          </cell>
        </row>
        <row r="516">
          <cell r="A516" t="str">
            <v>31666</v>
          </cell>
          <cell r="B516" t="str">
            <v>Villaseñor De La Cruz Lizette Daliana</v>
          </cell>
          <cell r="C516" t="str">
            <v>56 SAN ANTONIO DE RIVAS</v>
          </cell>
          <cell r="D516" t="str">
            <v>EMSAD I</v>
          </cell>
        </row>
        <row r="517">
          <cell r="A517" t="str">
            <v>31668</v>
          </cell>
          <cell r="B517" t="str">
            <v>Lara Renteria Rosa Luz</v>
          </cell>
          <cell r="C517" t="str">
            <v>20 TUXPAN DE BOLAÑOS</v>
          </cell>
          <cell r="D517" t="str">
            <v>EMSAD I</v>
          </cell>
        </row>
        <row r="518">
          <cell r="A518" t="str">
            <v>31669</v>
          </cell>
          <cell r="B518" t="str">
            <v>Martinez Montalvo Elia</v>
          </cell>
          <cell r="C518" t="str">
            <v>48 MESA DEL TIRADOR</v>
          </cell>
          <cell r="D518" t="str">
            <v>EMSAD I</v>
          </cell>
        </row>
        <row r="519">
          <cell r="A519" t="str">
            <v>31670</v>
          </cell>
          <cell r="B519" t="str">
            <v>Portillo Moreno Cesar Omar</v>
          </cell>
          <cell r="C519" t="str">
            <v>38 AZULITOS</v>
          </cell>
          <cell r="D519" t="str">
            <v>EMSAD I</v>
          </cell>
        </row>
        <row r="520">
          <cell r="A520" t="str">
            <v>31677</v>
          </cell>
          <cell r="B520" t="str">
            <v>Rodriguez Velazquez Espiridion</v>
          </cell>
          <cell r="C520" t="str">
            <v>41 CARROZAS</v>
          </cell>
          <cell r="D520" t="str">
            <v>TECNICO CBI</v>
          </cell>
        </row>
        <row r="521">
          <cell r="A521" t="str">
            <v>31680</v>
          </cell>
          <cell r="B521" t="str">
            <v>Mendoza Garcia Ismael</v>
          </cell>
          <cell r="C521" t="str">
            <v>33 TEQUESQUITE</v>
          </cell>
          <cell r="D521" t="str">
            <v>TECNICO CBI</v>
          </cell>
        </row>
        <row r="522">
          <cell r="A522" t="str">
            <v>31681</v>
          </cell>
          <cell r="B522" t="str">
            <v>Macias Gamez Margarita</v>
          </cell>
          <cell r="C522" t="str">
            <v>18 BETULIA</v>
          </cell>
          <cell r="D522" t="str">
            <v>EMSAD I</v>
          </cell>
        </row>
        <row r="523">
          <cell r="A523" t="str">
            <v>31682</v>
          </cell>
          <cell r="B523" t="str">
            <v>Ruschke Lira Jesus Nicolas</v>
          </cell>
          <cell r="C523" t="str">
            <v>66 QUILA</v>
          </cell>
          <cell r="D523" t="str">
            <v>EMSAD I</v>
          </cell>
        </row>
        <row r="524">
          <cell r="A524" t="str">
            <v>31685</v>
          </cell>
          <cell r="B524" t="str">
            <v>Luna Rojas Victor Javier</v>
          </cell>
          <cell r="C524" t="str">
            <v>68 SANSEBASTIAN TEPONAHUATLAN</v>
          </cell>
          <cell r="D524" t="str">
            <v>EMSAD I</v>
          </cell>
        </row>
        <row r="525">
          <cell r="A525" t="str">
            <v>31686</v>
          </cell>
          <cell r="B525" t="str">
            <v>Cortes Barrera Karla</v>
          </cell>
          <cell r="C525" t="str">
            <v>33 TEQUESQUITE</v>
          </cell>
          <cell r="D525" t="str">
            <v>EMSAD I</v>
          </cell>
        </row>
        <row r="526">
          <cell r="A526" t="str">
            <v>31694</v>
          </cell>
          <cell r="B526" t="str">
            <v>Esteban Garcia Rosalio</v>
          </cell>
          <cell r="C526" t="str">
            <v>08 TUXCACUESCO</v>
          </cell>
          <cell r="D526" t="str">
            <v>EMSAD I</v>
          </cell>
        </row>
        <row r="527">
          <cell r="A527" t="str">
            <v>31719</v>
          </cell>
          <cell r="B527" t="str">
            <v>Azpe Cardel Ricardo</v>
          </cell>
          <cell r="C527" t="str">
            <v>59 CODE</v>
          </cell>
          <cell r="D527" t="str">
            <v>EMSAD I</v>
          </cell>
        </row>
        <row r="528">
          <cell r="A528" t="str">
            <v>31750</v>
          </cell>
          <cell r="B528" t="str">
            <v>Carranza  Vazquez Esau</v>
          </cell>
          <cell r="C528" t="str">
            <v>25 PASO DEL CUARENTA</v>
          </cell>
          <cell r="D528" t="str">
            <v>EMSAD I</v>
          </cell>
        </row>
        <row r="529">
          <cell r="A529" t="str">
            <v>31753</v>
          </cell>
          <cell r="B529" t="str">
            <v xml:space="preserve">Mendoza Meliton Perla Azucena </v>
          </cell>
          <cell r="C529" t="str">
            <v>07 CRUZ DE LORETO</v>
          </cell>
          <cell r="D529" t="str">
            <v>EMSAD I</v>
          </cell>
        </row>
        <row r="530">
          <cell r="A530" t="str">
            <v>31755</v>
          </cell>
          <cell r="B530" t="str">
            <v xml:space="preserve">Martinez Robledo Ismael </v>
          </cell>
          <cell r="C530" t="str">
            <v>07 CRUZ DE LORETO</v>
          </cell>
          <cell r="D530" t="str">
            <v>EMSAD I</v>
          </cell>
        </row>
        <row r="531">
          <cell r="A531" t="str">
            <v>31756</v>
          </cell>
          <cell r="B531" t="str">
            <v>Acevedo Bernal Bruno Fernando</v>
          </cell>
          <cell r="C531" t="str">
            <v>07 CRUZ DE LORETO</v>
          </cell>
          <cell r="D531" t="str">
            <v>EMSAD I</v>
          </cell>
        </row>
        <row r="532">
          <cell r="A532" t="str">
            <v>31757</v>
          </cell>
          <cell r="B532" t="str">
            <v>Garcia Rodriguez Francisco Javier</v>
          </cell>
          <cell r="C532" t="str">
            <v>08 TUXCACUESCO</v>
          </cell>
          <cell r="D532" t="str">
            <v>EMSAD I</v>
          </cell>
        </row>
        <row r="533">
          <cell r="A533" t="str">
            <v>31759</v>
          </cell>
          <cell r="B533" t="str">
            <v xml:space="preserve">Pelayo Brambila Fernando Rene </v>
          </cell>
          <cell r="C533" t="str">
            <v>EXT 11B CARREON</v>
          </cell>
          <cell r="D533" t="str">
            <v>EMSAD I</v>
          </cell>
        </row>
        <row r="534">
          <cell r="A534" t="str">
            <v>31760</v>
          </cell>
          <cell r="B534" t="str">
            <v>Torres Arechiga Manuel Alejandro</v>
          </cell>
          <cell r="C534" t="str">
            <v>EXT 11B CARREON</v>
          </cell>
          <cell r="D534" t="str">
            <v>EMSAD I</v>
          </cell>
        </row>
        <row r="535">
          <cell r="A535" t="str">
            <v>31762</v>
          </cell>
          <cell r="B535" t="str">
            <v>Diaz  Jauregui Clariza Elizabeth</v>
          </cell>
          <cell r="C535" t="str">
            <v>13 LLANO GRANDE</v>
          </cell>
          <cell r="D535" t="str">
            <v>EMSAD I</v>
          </cell>
        </row>
        <row r="536">
          <cell r="A536" t="str">
            <v>31763</v>
          </cell>
          <cell r="B536" t="str">
            <v>Moreno Gonzalez Oscar Ernesto</v>
          </cell>
          <cell r="C536" t="str">
            <v>13 LLANO GRANDE</v>
          </cell>
          <cell r="D536" t="str">
            <v>EMSAD I</v>
          </cell>
        </row>
        <row r="537">
          <cell r="A537" t="str">
            <v>31764</v>
          </cell>
          <cell r="B537" t="str">
            <v xml:space="preserve">Castillon Llamas Jessica Karina </v>
          </cell>
          <cell r="C537" t="str">
            <v>13 LLANO GRANDE</v>
          </cell>
          <cell r="D537" t="str">
            <v>EMSAD I</v>
          </cell>
        </row>
        <row r="538">
          <cell r="A538" t="str">
            <v>31766</v>
          </cell>
          <cell r="B538" t="str">
            <v>Marmolejo Amaya Alfredo</v>
          </cell>
          <cell r="C538" t="str">
            <v>17 CHINAMPAS</v>
          </cell>
          <cell r="D538" t="str">
            <v>EMSAD I</v>
          </cell>
        </row>
        <row r="539">
          <cell r="A539" t="str">
            <v>31767</v>
          </cell>
          <cell r="B539" t="str">
            <v>Contreras  Hernandez Jose Angel</v>
          </cell>
          <cell r="C539" t="str">
            <v>17 CHINAMPAS</v>
          </cell>
          <cell r="D539" t="str">
            <v>EMSAD I</v>
          </cell>
        </row>
        <row r="540">
          <cell r="A540" t="str">
            <v>31768</v>
          </cell>
          <cell r="B540" t="str">
            <v>Romero Martinez Elvia Aracely</v>
          </cell>
          <cell r="C540" t="str">
            <v>17 CHINAMPAS</v>
          </cell>
          <cell r="D540" t="str">
            <v>EMSAD I</v>
          </cell>
        </row>
        <row r="541">
          <cell r="A541" t="str">
            <v>31769</v>
          </cell>
          <cell r="B541" t="str">
            <v xml:space="preserve">Marquez Rodriguez Ma. Del Carmen </v>
          </cell>
          <cell r="C541" t="str">
            <v>17 CHINAMPAS</v>
          </cell>
          <cell r="D541" t="str">
            <v>EMSAD I</v>
          </cell>
        </row>
        <row r="542">
          <cell r="A542" t="str">
            <v>31770</v>
          </cell>
          <cell r="B542" t="str">
            <v>Diaz De Leon Marquez  Salvador</v>
          </cell>
          <cell r="C542" t="str">
            <v>17 CHINAMPAS</v>
          </cell>
          <cell r="D542" t="str">
            <v>EMSAD I</v>
          </cell>
        </row>
        <row r="543">
          <cell r="A543" t="str">
            <v>31771</v>
          </cell>
          <cell r="B543" t="str">
            <v>Lopez Gallardo Lilia Sofia</v>
          </cell>
          <cell r="C543" t="str">
            <v>18 BETULIA</v>
          </cell>
          <cell r="D543" t="str">
            <v>EMSAD I</v>
          </cell>
        </row>
        <row r="544">
          <cell r="A544" t="str">
            <v>31772</v>
          </cell>
          <cell r="B544" t="str">
            <v xml:space="preserve">Esparza Padilla Ma. Del Carmen </v>
          </cell>
          <cell r="C544" t="str">
            <v>18 BETULIA</v>
          </cell>
          <cell r="D544" t="str">
            <v>EMSAD I</v>
          </cell>
        </row>
        <row r="545">
          <cell r="A545" t="str">
            <v>31773</v>
          </cell>
          <cell r="B545" t="str">
            <v>Castañeda Garcia Uriel Alberto</v>
          </cell>
          <cell r="C545" t="str">
            <v>18 BETULIA</v>
          </cell>
          <cell r="D545" t="str">
            <v>EMSAD I</v>
          </cell>
        </row>
        <row r="546">
          <cell r="A546" t="str">
            <v>31775</v>
          </cell>
          <cell r="B546" t="str">
            <v xml:space="preserve">Peña Muñoz Xochitl Yesenia </v>
          </cell>
          <cell r="C546" t="str">
            <v>25 PASO DEL CUARENTA</v>
          </cell>
          <cell r="D546" t="str">
            <v>EMSAD I</v>
          </cell>
        </row>
        <row r="547">
          <cell r="A547" t="str">
            <v>31776</v>
          </cell>
          <cell r="B547" t="str">
            <v>Esparza Reyes Francisco Javier</v>
          </cell>
          <cell r="C547" t="str">
            <v>25 PASO DEL CUARENTA</v>
          </cell>
          <cell r="D547" t="str">
            <v>EMSAD I</v>
          </cell>
        </row>
        <row r="548">
          <cell r="A548" t="str">
            <v>31778</v>
          </cell>
          <cell r="B548" t="str">
            <v>Escobar Romero Nancy Berenice</v>
          </cell>
          <cell r="C548" t="str">
            <v>25 PASO DEL CUARENTA</v>
          </cell>
          <cell r="D548" t="str">
            <v>EMSAD I</v>
          </cell>
        </row>
        <row r="549">
          <cell r="A549" t="str">
            <v>31779</v>
          </cell>
          <cell r="B549" t="str">
            <v xml:space="preserve">Cedillo Jimenez Maricela </v>
          </cell>
          <cell r="C549" t="str">
            <v>25 PASO DEL CUARENTA</v>
          </cell>
          <cell r="D549" t="str">
            <v>EMSAD I</v>
          </cell>
        </row>
        <row r="550">
          <cell r="A550" t="str">
            <v>31780</v>
          </cell>
          <cell r="B550" t="str">
            <v>Cisneros Ibarra Alberto</v>
          </cell>
          <cell r="C550" t="str">
            <v>31 SAN ANDRES LA QUEMADA</v>
          </cell>
          <cell r="D550" t="str">
            <v>EMSAD I</v>
          </cell>
        </row>
        <row r="551">
          <cell r="A551" t="str">
            <v>31781</v>
          </cell>
          <cell r="B551" t="str">
            <v>Tamayo  Rodriguez Roberto Ramses</v>
          </cell>
          <cell r="C551" t="str">
            <v>31 SAN ANDRES LA QUEMADA</v>
          </cell>
          <cell r="D551" t="str">
            <v>EMSAD I</v>
          </cell>
        </row>
        <row r="552">
          <cell r="A552" t="str">
            <v>31782</v>
          </cell>
          <cell r="B552" t="str">
            <v>Vergara Rodriguez Gloria Marina</v>
          </cell>
          <cell r="C552" t="str">
            <v>31 SAN ANDRES LA QUEMADA</v>
          </cell>
          <cell r="D552" t="str">
            <v>EMSAD I</v>
          </cell>
        </row>
        <row r="553">
          <cell r="A553" t="str">
            <v>31783</v>
          </cell>
          <cell r="B553" t="str">
            <v>Garcia Hernandez Jose Alfredo</v>
          </cell>
          <cell r="C553" t="str">
            <v>34 AGUA TINTA DE ABAJO</v>
          </cell>
          <cell r="D553" t="str">
            <v>EMSAD I</v>
          </cell>
        </row>
        <row r="554">
          <cell r="A554" t="str">
            <v>31784</v>
          </cell>
          <cell r="B554" t="str">
            <v>Gonzalez Olivas Manuel Ezequiel</v>
          </cell>
          <cell r="C554" t="str">
            <v>EXT 34XA MECHOACANEJO</v>
          </cell>
          <cell r="D554" t="str">
            <v>EMSAD I</v>
          </cell>
        </row>
        <row r="555">
          <cell r="A555" t="str">
            <v>31786</v>
          </cell>
          <cell r="B555" t="str">
            <v>Orozco Covarrubias Aida Guadalupe</v>
          </cell>
          <cell r="C555" t="str">
            <v>53 SAN JOSE DE LAS FLORES</v>
          </cell>
          <cell r="D555" t="str">
            <v>EMSAD I</v>
          </cell>
        </row>
        <row r="556">
          <cell r="A556" t="str">
            <v>31787</v>
          </cell>
          <cell r="B556" t="str">
            <v xml:space="preserve">Sanchez Herrera Karla Veronica </v>
          </cell>
          <cell r="C556" t="str">
            <v>17 CHINAMPAS</v>
          </cell>
          <cell r="D556" t="str">
            <v>EMSAD I</v>
          </cell>
        </row>
        <row r="557">
          <cell r="A557" t="str">
            <v>31789</v>
          </cell>
          <cell r="B557" t="str">
            <v>Macias Robledo Michelle Alejandra</v>
          </cell>
          <cell r="C557" t="str">
            <v>69 ATOTONILQUILLO</v>
          </cell>
          <cell r="D557" t="str">
            <v>EMSAD I</v>
          </cell>
        </row>
        <row r="558">
          <cell r="A558" t="str">
            <v>31790</v>
          </cell>
          <cell r="B558" t="str">
            <v>Ramirez Hernandez Cristian Alejandro</v>
          </cell>
          <cell r="C558" t="str">
            <v>69 ATOTONILQUILLO</v>
          </cell>
          <cell r="D558" t="str">
            <v>EMSAD I</v>
          </cell>
        </row>
        <row r="559">
          <cell r="A559" t="str">
            <v>31793</v>
          </cell>
          <cell r="B559" t="str">
            <v xml:space="preserve">Flores Oliva Olga Lilia </v>
          </cell>
          <cell r="C559" t="str">
            <v>69 ATOTONILQUILLO</v>
          </cell>
          <cell r="D559" t="str">
            <v>EMSAD I</v>
          </cell>
        </row>
        <row r="560">
          <cell r="A560" t="str">
            <v>31795</v>
          </cell>
          <cell r="B560" t="str">
            <v xml:space="preserve">Hurtado Rivas Elias Efrain </v>
          </cell>
          <cell r="C560" t="str">
            <v>69 ATOTONILQUILLO</v>
          </cell>
          <cell r="D560" t="str">
            <v>EMSAD I</v>
          </cell>
        </row>
        <row r="561">
          <cell r="A561" t="str">
            <v>31807</v>
          </cell>
          <cell r="B561" t="str">
            <v>Cura Juarez Nestor Gerardo</v>
          </cell>
          <cell r="C561" t="str">
            <v>17 CHINAMPAS</v>
          </cell>
          <cell r="D561" t="str">
            <v>EMSAD I</v>
          </cell>
        </row>
        <row r="562">
          <cell r="A562" t="str">
            <v>31808</v>
          </cell>
          <cell r="B562" t="str">
            <v>Curiel Grajeda Heriberto</v>
          </cell>
          <cell r="C562" t="str">
            <v>22 EL SALITRE</v>
          </cell>
          <cell r="D562" t="str">
            <v>EMSAD I</v>
          </cell>
        </row>
        <row r="563">
          <cell r="A563" t="str">
            <v>31809</v>
          </cell>
          <cell r="B563" t="str">
            <v>Ortega Salinas Magdalena</v>
          </cell>
          <cell r="C563" t="str">
            <v>12 BOCA DE TOMATLAN</v>
          </cell>
          <cell r="D563" t="str">
            <v>EMSAD I</v>
          </cell>
        </row>
        <row r="564">
          <cell r="A564" t="str">
            <v>31815</v>
          </cell>
          <cell r="B564" t="str">
            <v>Valdez Ramos Ramses Ivan</v>
          </cell>
          <cell r="C564" t="str">
            <v>08 TUXCACUESCO</v>
          </cell>
          <cell r="D564" t="str">
            <v>TECNICO CBI</v>
          </cell>
        </row>
        <row r="565">
          <cell r="A565" t="str">
            <v>31816</v>
          </cell>
          <cell r="B565" t="str">
            <v>Sandoval Estrada Ma. Del Pilar</v>
          </cell>
          <cell r="C565" t="str">
            <v>43 GPE VICTORIA</v>
          </cell>
          <cell r="D565" t="str">
            <v>EMSAD I</v>
          </cell>
        </row>
        <row r="566">
          <cell r="A566" t="str">
            <v>31817</v>
          </cell>
          <cell r="B566" t="str">
            <v>Castillo Cruz Cinthia Del Pilar</v>
          </cell>
          <cell r="C566" t="str">
            <v>30 PUNTA PERULA</v>
          </cell>
          <cell r="D566" t="str">
            <v>EMSAD I</v>
          </cell>
        </row>
        <row r="567">
          <cell r="A567" t="str">
            <v>31819</v>
          </cell>
          <cell r="B567" t="str">
            <v>Quezada Vargas Juan Diego</v>
          </cell>
          <cell r="C567" t="str">
            <v>37 SAN JUANITO</v>
          </cell>
          <cell r="D567" t="str">
            <v>TECNICO CBI</v>
          </cell>
        </row>
        <row r="568">
          <cell r="A568" t="str">
            <v>31820</v>
          </cell>
          <cell r="B568" t="str">
            <v>Guzman Gonzalez Lucey Azucena</v>
          </cell>
          <cell r="C568" t="str">
            <v>65 ZAPOTAN</v>
          </cell>
          <cell r="D568" t="str">
            <v>EMSAD I</v>
          </cell>
        </row>
        <row r="569">
          <cell r="A569" t="str">
            <v>31822</v>
          </cell>
          <cell r="B569" t="str">
            <v>Rivera Martinez Fernando</v>
          </cell>
          <cell r="C569" t="str">
            <v>EXT 11B CARREON</v>
          </cell>
          <cell r="D569" t="str">
            <v>EMSAD I</v>
          </cell>
        </row>
        <row r="570">
          <cell r="A570" t="str">
            <v>31824</v>
          </cell>
          <cell r="B570" t="str">
            <v>Mercado Maya Juan Carlos</v>
          </cell>
          <cell r="C570" t="str">
            <v>03 GUACHINANGO</v>
          </cell>
          <cell r="D570" t="str">
            <v>EMSAD I</v>
          </cell>
        </row>
        <row r="571">
          <cell r="A571" t="str">
            <v>31831</v>
          </cell>
          <cell r="B571" t="str">
            <v>Castillo Flores Oscar Mizael</v>
          </cell>
          <cell r="C571" t="str">
            <v>13 LLANO GRANDE</v>
          </cell>
          <cell r="D571" t="str">
            <v>EMSAD I</v>
          </cell>
        </row>
        <row r="572">
          <cell r="A572" t="str">
            <v>31835</v>
          </cell>
          <cell r="B572" t="str">
            <v>Galindo Zuñiga Rogelio</v>
          </cell>
          <cell r="C572" t="str">
            <v>42 BETANIA</v>
          </cell>
          <cell r="D572" t="str">
            <v>EMSAD I</v>
          </cell>
        </row>
        <row r="573">
          <cell r="A573" t="str">
            <v>31836</v>
          </cell>
          <cell r="B573" t="str">
            <v>Garcia Luna Vicente Paul</v>
          </cell>
          <cell r="C573" t="str">
            <v>25 PASO DEL CUARENTA</v>
          </cell>
          <cell r="D573" t="str">
            <v>TECNICO CBI</v>
          </cell>
        </row>
        <row r="574">
          <cell r="A574" t="str">
            <v>31837</v>
          </cell>
          <cell r="B574" t="str">
            <v>Reyes Ayala Claudia Beatriz</v>
          </cell>
          <cell r="C574" t="str">
            <v>42 BETANIA</v>
          </cell>
          <cell r="D574" t="str">
            <v>EMSAD I</v>
          </cell>
        </row>
        <row r="575">
          <cell r="A575" t="str">
            <v>31862</v>
          </cell>
          <cell r="B575" t="str">
            <v>Frausto Cabrera Elizabeth</v>
          </cell>
          <cell r="C575" t="str">
            <v>25 PASO DEL CUARENTA</v>
          </cell>
          <cell r="D575" t="str">
            <v>EMSAD I</v>
          </cell>
        </row>
        <row r="576">
          <cell r="A576" t="str">
            <v>31864</v>
          </cell>
          <cell r="B576" t="str">
            <v>Guth Laguna Porfirio</v>
          </cell>
          <cell r="C576" t="str">
            <v>69 ATOTONILQUILLO</v>
          </cell>
          <cell r="D576" t="str">
            <v>EMSAD I</v>
          </cell>
        </row>
        <row r="577">
          <cell r="A577" t="str">
            <v>31865</v>
          </cell>
          <cell r="B577" t="str">
            <v>Jimenez Godinez Ricardo</v>
          </cell>
          <cell r="C577" t="str">
            <v>69 ATOTONILQUILLO</v>
          </cell>
          <cell r="D577" t="str">
            <v>EMSAD I</v>
          </cell>
        </row>
        <row r="578">
          <cell r="A578" t="str">
            <v>31871</v>
          </cell>
          <cell r="B578" t="str">
            <v>Meza Aviña Fatima Lizbeth</v>
          </cell>
          <cell r="C578" t="str">
            <v>58 ETZATLAN</v>
          </cell>
          <cell r="D578" t="str">
            <v>EMSAD I</v>
          </cell>
        </row>
        <row r="579">
          <cell r="A579" t="str">
            <v>31878</v>
          </cell>
          <cell r="B579" t="str">
            <v>Lepe Adoño Daniela</v>
          </cell>
          <cell r="C579" t="str">
            <v>06 ATENGO</v>
          </cell>
          <cell r="D579" t="str">
            <v>EMSAD I</v>
          </cell>
        </row>
        <row r="580">
          <cell r="A580" t="str">
            <v>31879</v>
          </cell>
          <cell r="B580" t="str">
            <v>Zamudio Gaeta Jonathan Raul</v>
          </cell>
          <cell r="C580" t="str">
            <v>27 AYOTLAN</v>
          </cell>
          <cell r="D580" t="str">
            <v>EMSAD I</v>
          </cell>
        </row>
        <row r="581">
          <cell r="A581" t="str">
            <v>31880</v>
          </cell>
          <cell r="B581" t="str">
            <v>Salas Villalobos Carlos Roberto</v>
          </cell>
          <cell r="C581" t="str">
            <v>EXT 32A VILLA HIDALGO</v>
          </cell>
          <cell r="D581" t="str">
            <v>EMSAD I</v>
          </cell>
        </row>
        <row r="582">
          <cell r="A582" t="str">
            <v>31881</v>
          </cell>
          <cell r="B582" t="str">
            <v>Carrillo Lopez Jose Santos</v>
          </cell>
          <cell r="C582" t="str">
            <v>42 BETANIA</v>
          </cell>
          <cell r="D582" t="str">
            <v>EMSAD I</v>
          </cell>
        </row>
        <row r="583">
          <cell r="A583" t="str">
            <v>31882</v>
          </cell>
          <cell r="B583" t="str">
            <v>Andrade Jimenez Iscel Yareni</v>
          </cell>
          <cell r="C583" t="str">
            <v>42 BETANIA</v>
          </cell>
          <cell r="D583" t="str">
            <v>EMSAD I</v>
          </cell>
        </row>
        <row r="584">
          <cell r="A584" t="str">
            <v>31883</v>
          </cell>
          <cell r="B584" t="str">
            <v>Ramirez Larios Leonardo Daniel</v>
          </cell>
          <cell r="C584" t="str">
            <v>49 EL REFUGIO</v>
          </cell>
          <cell r="D584" t="str">
            <v>EMSAD I</v>
          </cell>
        </row>
        <row r="585">
          <cell r="A585" t="str">
            <v>31884</v>
          </cell>
          <cell r="B585" t="str">
            <v>Avila Jimenez Perla</v>
          </cell>
          <cell r="C585" t="str">
            <v>58 ETZATLAN</v>
          </cell>
          <cell r="D585" t="str">
            <v>EMSAD I</v>
          </cell>
        </row>
        <row r="586">
          <cell r="A586" t="str">
            <v>31894</v>
          </cell>
          <cell r="B586" t="str">
            <v>Macias Soltero Abigail</v>
          </cell>
          <cell r="C586" t="str">
            <v>EXT 12A BOCA DE TOMATLAN</v>
          </cell>
          <cell r="D586" t="str">
            <v>EMSAD I</v>
          </cell>
        </row>
        <row r="587">
          <cell r="A587" t="str">
            <v>31895</v>
          </cell>
          <cell r="B587" t="str">
            <v>Guerra Cedillo Adrian</v>
          </cell>
          <cell r="C587" t="str">
            <v>25 PASO DEL CUARENTA</v>
          </cell>
          <cell r="D587" t="str">
            <v>EMSAD I</v>
          </cell>
        </row>
        <row r="588">
          <cell r="A588" t="str">
            <v>31896</v>
          </cell>
          <cell r="B588" t="str">
            <v>Flores Villa Agustin</v>
          </cell>
          <cell r="C588" t="str">
            <v>42 BETANIA</v>
          </cell>
          <cell r="D588" t="str">
            <v>EMSAD I</v>
          </cell>
        </row>
        <row r="589">
          <cell r="A589" t="str">
            <v>31897</v>
          </cell>
          <cell r="B589" t="str">
            <v>Ramos Rico Hector Manuel</v>
          </cell>
          <cell r="C589" t="str">
            <v>59 CODE</v>
          </cell>
          <cell r="D589" t="str">
            <v>EMSAD I</v>
          </cell>
        </row>
        <row r="590">
          <cell r="A590" t="str">
            <v>31906</v>
          </cell>
          <cell r="B590" t="str">
            <v>Chino Carrillo Blanca Alicia</v>
          </cell>
          <cell r="C590" t="str">
            <v>20 TUXPAN DE BOLAÑOS</v>
          </cell>
          <cell r="D590" t="str">
            <v>EMSAD I</v>
          </cell>
        </row>
        <row r="591">
          <cell r="A591" t="str">
            <v>31907</v>
          </cell>
          <cell r="B591" t="str">
            <v>Chavez Hernandez Jose Angel</v>
          </cell>
          <cell r="C591" t="str">
            <v>20 TUXPAN DE BOLAÑOS</v>
          </cell>
          <cell r="D591" t="str">
            <v>EMSAD I</v>
          </cell>
        </row>
        <row r="592">
          <cell r="A592" t="str">
            <v>31908</v>
          </cell>
          <cell r="B592" t="str">
            <v>De La Cruz Gonzalez Francisco</v>
          </cell>
          <cell r="C592" t="str">
            <v>51 SAN MIGUEL HUAIXTITA</v>
          </cell>
          <cell r="D592" t="str">
            <v>EMSAD I</v>
          </cell>
        </row>
        <row r="593">
          <cell r="A593" t="str">
            <v>31909</v>
          </cell>
          <cell r="B593" t="str">
            <v>Lopez Alba Victor Manuel</v>
          </cell>
          <cell r="C593" t="str">
            <v>18 BETULIA</v>
          </cell>
          <cell r="D593" t="str">
            <v>EMSAD I</v>
          </cell>
        </row>
        <row r="594">
          <cell r="A594" t="str">
            <v>31910</v>
          </cell>
          <cell r="B594" t="str">
            <v>Maldonado Gonzalez Heriberto</v>
          </cell>
          <cell r="C594" t="str">
            <v>45 CUISILLOS</v>
          </cell>
          <cell r="D594" t="str">
            <v>EMSAD I</v>
          </cell>
        </row>
        <row r="595">
          <cell r="A595" t="str">
            <v>31911</v>
          </cell>
          <cell r="B595" t="str">
            <v>Virgen Rodriguez Ana Gabriela</v>
          </cell>
          <cell r="C595" t="str">
            <v>08 TUXCACUESCO</v>
          </cell>
          <cell r="D595" t="str">
            <v>EMSAD I</v>
          </cell>
        </row>
        <row r="596">
          <cell r="A596" t="str">
            <v>31912</v>
          </cell>
          <cell r="B596" t="str">
            <v>Canchola Perez Alonso</v>
          </cell>
          <cell r="C596" t="str">
            <v>28 JOSEFINO DE ALLENDE</v>
          </cell>
          <cell r="D596" t="str">
            <v>EMSAD I</v>
          </cell>
        </row>
        <row r="597">
          <cell r="A597" t="str">
            <v>31913</v>
          </cell>
          <cell r="B597" t="str">
            <v>Lopez Sanchez Carlos Alberto</v>
          </cell>
          <cell r="C597" t="str">
            <v>20 TUXPAN DE BOLAÑOS</v>
          </cell>
          <cell r="D597" t="str">
            <v>EMSAD I</v>
          </cell>
        </row>
        <row r="598">
          <cell r="A598" t="str">
            <v>31914</v>
          </cell>
          <cell r="B598" t="str">
            <v>Aguilar Flores Leonides</v>
          </cell>
          <cell r="C598" t="str">
            <v>10 TECHALUTA</v>
          </cell>
          <cell r="D598" t="str">
            <v>EMSAD I</v>
          </cell>
        </row>
        <row r="599">
          <cell r="A599" t="str">
            <v>31925</v>
          </cell>
          <cell r="B599" t="str">
            <v>Reynaga Lopez Briam Guadalupe</v>
          </cell>
          <cell r="C599" t="str">
            <v>42 BETANIA</v>
          </cell>
          <cell r="D599" t="str">
            <v>EMSAD I</v>
          </cell>
        </row>
        <row r="600">
          <cell r="A600" t="str">
            <v>31926</v>
          </cell>
          <cell r="B600" t="str">
            <v>Jaramillo Ramos Ricardo De Jesus</v>
          </cell>
          <cell r="C600" t="str">
            <v>25 PASO DEL CUARENTA</v>
          </cell>
          <cell r="D600" t="str">
            <v>TECNICO CBI</v>
          </cell>
        </row>
        <row r="601">
          <cell r="A601" t="str">
            <v>31927</v>
          </cell>
          <cell r="B601" t="str">
            <v>Gonzalez Bernal Adriana Margarita</v>
          </cell>
          <cell r="C601" t="str">
            <v>12 BOCA DE TOMATLAN</v>
          </cell>
          <cell r="D601" t="str">
            <v>EMSAD I</v>
          </cell>
        </row>
        <row r="602">
          <cell r="A602" t="str">
            <v>31928</v>
          </cell>
          <cell r="B602" t="str">
            <v>Gutierrez Gonzalez Viviana Itzel</v>
          </cell>
          <cell r="C602" t="str">
            <v>66 QUILA</v>
          </cell>
          <cell r="D602" t="str">
            <v>EMSAD I</v>
          </cell>
        </row>
        <row r="603">
          <cell r="A603" t="str">
            <v>31930</v>
          </cell>
          <cell r="B603" t="str">
            <v>Perez Flores Hector Ivan</v>
          </cell>
          <cell r="C603" t="str">
            <v>06 ATENGO</v>
          </cell>
          <cell r="D603" t="str">
            <v>EMSAD I</v>
          </cell>
        </row>
        <row r="604">
          <cell r="A604" t="str">
            <v>31931</v>
          </cell>
          <cell r="B604" t="str">
            <v>Lopez Muñoz Jose Juan</v>
          </cell>
          <cell r="C604" t="str">
            <v>68 SANSEBASTIAN TEPONAHUATLAN</v>
          </cell>
          <cell r="D604" t="str">
            <v>EMSAD I</v>
          </cell>
        </row>
        <row r="605">
          <cell r="A605" t="str">
            <v>31932</v>
          </cell>
          <cell r="B605" t="str">
            <v>Godina Castañeda Luis Daniel</v>
          </cell>
          <cell r="C605" t="str">
            <v>14 SAN JUAN DE LOS POTREROS</v>
          </cell>
          <cell r="D605" t="str">
            <v>EMSAD I</v>
          </cell>
        </row>
        <row r="606">
          <cell r="A606" t="str">
            <v>31935</v>
          </cell>
          <cell r="B606" t="str">
            <v>De La Torre De Loza Gustavo</v>
          </cell>
          <cell r="C606" t="str">
            <v>36 OJO DE AGUA DE LATILLAS</v>
          </cell>
          <cell r="D606" t="str">
            <v>EMSAD I</v>
          </cell>
        </row>
        <row r="607">
          <cell r="A607" t="str">
            <v>31936</v>
          </cell>
          <cell r="B607" t="str">
            <v>Delgado Mora Luis Miguel</v>
          </cell>
          <cell r="C607" t="str">
            <v>52 EL SALVADOR</v>
          </cell>
          <cell r="D607" t="str">
            <v>EMSAD I</v>
          </cell>
        </row>
        <row r="608">
          <cell r="A608" t="str">
            <v>31937</v>
          </cell>
          <cell r="B608" t="str">
            <v>Hermosillo Corona Manuel Che</v>
          </cell>
          <cell r="C608" t="str">
            <v>30 PUNTA PERULA</v>
          </cell>
          <cell r="D608" t="str">
            <v>EMSAD I</v>
          </cell>
        </row>
        <row r="609">
          <cell r="A609" t="str">
            <v>31939</v>
          </cell>
          <cell r="B609" t="str">
            <v>Bañuelos Avila Jose Emilio</v>
          </cell>
          <cell r="C609" t="str">
            <v>31 SAN ANDRES LA QUEMADA</v>
          </cell>
          <cell r="D609" t="str">
            <v>EMSAD I</v>
          </cell>
        </row>
        <row r="610">
          <cell r="A610" t="str">
            <v>31942</v>
          </cell>
          <cell r="B610" t="str">
            <v>Garcia Cervantes Cesar Ulises</v>
          </cell>
          <cell r="C610" t="str">
            <v>56 SAN ANTONIO DE RIVAS</v>
          </cell>
          <cell r="D610" t="str">
            <v>EMSAD I</v>
          </cell>
        </row>
        <row r="611">
          <cell r="A611" t="str">
            <v>31943</v>
          </cell>
          <cell r="B611" t="str">
            <v>Pacheco Cueva Jose Ricardo</v>
          </cell>
          <cell r="C611" t="str">
            <v>56 SAN ANTONIO DE RIVAS</v>
          </cell>
          <cell r="D611" t="str">
            <v>EMSAD I</v>
          </cell>
        </row>
        <row r="612">
          <cell r="A612" t="str">
            <v>31944</v>
          </cell>
          <cell r="B612" t="str">
            <v>Perez Mendoza Eduardo German</v>
          </cell>
          <cell r="C612" t="str">
            <v>69 ATOTONILQUILLO</v>
          </cell>
          <cell r="D612" t="str">
            <v>EMSAD I</v>
          </cell>
        </row>
        <row r="613">
          <cell r="A613" t="str">
            <v>31945</v>
          </cell>
          <cell r="B613" t="str">
            <v>Hernandez Gutierrez Ruben</v>
          </cell>
          <cell r="C613" t="str">
            <v>25 PASO DEL CUARENTA</v>
          </cell>
          <cell r="D613" t="str">
            <v>EMSAD I</v>
          </cell>
        </row>
        <row r="614">
          <cell r="A614" t="str">
            <v>31946</v>
          </cell>
          <cell r="B614" t="str">
            <v>De Lira Gonzalez Marco Antonio</v>
          </cell>
          <cell r="C614" t="str">
            <v>38 AZULITOS</v>
          </cell>
          <cell r="D614" t="str">
            <v>TECNICO CBI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">
          <cell r="A1" t="str">
            <v>10001</v>
          </cell>
          <cell r="B1" t="str">
            <v>Fernandez Figueroa Norma Angelica</v>
          </cell>
          <cell r="C1" t="str">
            <v>PLANTEL 01 BASILIO VADILLO</v>
          </cell>
          <cell r="D1" t="str">
            <v>PROFESOR CBIV</v>
          </cell>
        </row>
        <row r="2">
          <cell r="A2" t="str">
            <v>10007</v>
          </cell>
          <cell r="B2" t="str">
            <v>Magdaleno Peñaloza Norma Celia</v>
          </cell>
          <cell r="C2" t="str">
            <v>PLANTEL 02 MIRAMAR</v>
          </cell>
          <cell r="D2" t="str">
            <v>PROFESOR CBIV</v>
          </cell>
        </row>
        <row r="3">
          <cell r="A3" t="str">
            <v>10015</v>
          </cell>
          <cell r="B3" t="str">
            <v>Estrada Gutierrez Jose De Jesus</v>
          </cell>
          <cell r="C3" t="str">
            <v>PLANTEL 17 SAN ANTONIO DE LOS VAZQUEZ</v>
          </cell>
          <cell r="D3" t="str">
            <v>PROFESOR CBIV</v>
          </cell>
        </row>
        <row r="4">
          <cell r="A4" t="str">
            <v>10016</v>
          </cell>
          <cell r="B4" t="str">
            <v>Gutierrez Perez Norma Angelica</v>
          </cell>
          <cell r="C4" t="str">
            <v>PLANTEL 01 BASILIO VADILLO</v>
          </cell>
          <cell r="D4" t="str">
            <v>PROFESOR CBIV</v>
          </cell>
        </row>
        <row r="5">
          <cell r="A5" t="str">
            <v>10021</v>
          </cell>
          <cell r="B5" t="str">
            <v>Aguirre Ojeda Carmen Elsa</v>
          </cell>
          <cell r="C5" t="str">
            <v>PLANTEL 05 NUEVA SANTA MARIA</v>
          </cell>
          <cell r="D5" t="str">
            <v>PROFESOR CBIV</v>
          </cell>
        </row>
        <row r="6">
          <cell r="A6" t="str">
            <v>10022</v>
          </cell>
          <cell r="B6" t="str">
            <v>Merlos Ana Hilda</v>
          </cell>
          <cell r="C6" t="str">
            <v>PLANTEL 01 BASILIO VADILLO</v>
          </cell>
          <cell r="D6" t="str">
            <v>PROFESOR CBIV</v>
          </cell>
        </row>
        <row r="7">
          <cell r="A7" t="str">
            <v>10028</v>
          </cell>
          <cell r="B7" t="str">
            <v>Rodriguez Gomez Juan Manuel</v>
          </cell>
          <cell r="C7" t="str">
            <v>PLANTEL 04 TEUCHITLAN</v>
          </cell>
          <cell r="D7" t="str">
            <v>PROFESOR CBIV</v>
          </cell>
        </row>
        <row r="8">
          <cell r="A8" t="str">
            <v>10029</v>
          </cell>
          <cell r="B8" t="str">
            <v>Reynoso Davila Martin Gonzalo</v>
          </cell>
          <cell r="C8" t="str">
            <v>PLANTEL 18 ATEMAJAC DE BRIZUELA</v>
          </cell>
          <cell r="D8" t="str">
            <v>PROFESOR CBIII</v>
          </cell>
        </row>
        <row r="9">
          <cell r="A9" t="str">
            <v>10033</v>
          </cell>
          <cell r="B9" t="str">
            <v>Rostro Ramirez Aurelia</v>
          </cell>
          <cell r="C9" t="str">
            <v>PLANTEL 17 SAN ANTONIO DE LOS VAZQUEZ</v>
          </cell>
          <cell r="D9" t="str">
            <v>PROFESOR CBIV</v>
          </cell>
        </row>
        <row r="10">
          <cell r="A10" t="str">
            <v>10043</v>
          </cell>
          <cell r="B10" t="str">
            <v>Moya Gloria Isabel</v>
          </cell>
          <cell r="C10" t="str">
            <v>PLANTEL 17 SAN ANTONIO DE LOS VAZQUEZ</v>
          </cell>
          <cell r="D10" t="str">
            <v>PROFESOR CBIV</v>
          </cell>
        </row>
        <row r="11">
          <cell r="A11" t="str">
            <v>10044</v>
          </cell>
          <cell r="B11" t="str">
            <v>Mendez Rojas Epifanio Florencio</v>
          </cell>
          <cell r="C11" t="str">
            <v>PLANTEL 17 SAN ANTONIO DE LOS VAZQUEZ</v>
          </cell>
          <cell r="D11" t="str">
            <v>PROFESOR CBIII</v>
          </cell>
        </row>
        <row r="12">
          <cell r="A12" t="str">
            <v>10045</v>
          </cell>
          <cell r="B12" t="str">
            <v>Nuño Camacho Leobardo</v>
          </cell>
          <cell r="C12" t="str">
            <v>PLANTEL 17 SAN ANTONIO DE LOS VAZQUEZ</v>
          </cell>
          <cell r="D12" t="str">
            <v>PROFESOR CBIV</v>
          </cell>
        </row>
        <row r="13">
          <cell r="A13" t="str">
            <v>10049</v>
          </cell>
          <cell r="B13" t="str">
            <v>Tovar Mendez Nicolas</v>
          </cell>
          <cell r="C13" t="str">
            <v>PLANTEL 17 SAN ANTONIO DE LOS VAZQUEZ</v>
          </cell>
          <cell r="D13" t="str">
            <v>PROFESOR CBIII</v>
          </cell>
        </row>
        <row r="14">
          <cell r="A14" t="str">
            <v>10050</v>
          </cell>
          <cell r="B14" t="str">
            <v>Gonzalez Sandoval Silvia</v>
          </cell>
          <cell r="C14" t="str">
            <v>PLANTEL 05 NUEVA SANTA MARIA</v>
          </cell>
          <cell r="D14" t="str">
            <v>PROFESOR CBIV</v>
          </cell>
        </row>
        <row r="15">
          <cell r="A15" t="str">
            <v>10055</v>
          </cell>
          <cell r="B15" t="str">
            <v>Pizano Castro Leticia</v>
          </cell>
          <cell r="C15" t="str">
            <v>PLANTEL 08 SAN MARTIN DE LAS FLORES</v>
          </cell>
          <cell r="D15" t="str">
            <v>PROFESOR CBI</v>
          </cell>
        </row>
        <row r="16">
          <cell r="A16" t="str">
            <v>10056</v>
          </cell>
          <cell r="B16" t="str">
            <v>Martinez Rosales J Jesus</v>
          </cell>
          <cell r="C16" t="str">
            <v>PLANTEL 18 ATEMAJAC DE BRIZUELA</v>
          </cell>
          <cell r="D16" t="str">
            <v>PROFESOR CBIV</v>
          </cell>
        </row>
        <row r="17">
          <cell r="A17" t="str">
            <v>10061</v>
          </cell>
          <cell r="B17" t="str">
            <v>Tolano Gutierrez Edgar Ivan</v>
          </cell>
          <cell r="C17" t="str">
            <v>PLANTEL 02 MIRAMAR</v>
          </cell>
          <cell r="D17" t="str">
            <v>PROFESOR CBIV</v>
          </cell>
        </row>
        <row r="18">
          <cell r="A18" t="str">
            <v>10063</v>
          </cell>
          <cell r="B18" t="str">
            <v>Esparza Plascencia Valentin</v>
          </cell>
          <cell r="C18" t="str">
            <v>PLANTEL 02 MIRAMAR</v>
          </cell>
          <cell r="D18" t="str">
            <v>PROFESOR CBIV</v>
          </cell>
        </row>
        <row r="19">
          <cell r="A19" t="str">
            <v>10064</v>
          </cell>
          <cell r="B19" t="str">
            <v>Munguia Huerta Maria Catalina</v>
          </cell>
          <cell r="C19" t="str">
            <v>PLANTEL 01 BASILIO VADILLO</v>
          </cell>
          <cell r="D19" t="str">
            <v>PROFESOR CBIV</v>
          </cell>
        </row>
        <row r="20">
          <cell r="A20" t="str">
            <v>10065</v>
          </cell>
          <cell r="B20" t="str">
            <v>Martinez Delgado Reynaldo</v>
          </cell>
          <cell r="C20" t="str">
            <v>PLANTEL 02 MIRAMAR</v>
          </cell>
          <cell r="D20" t="str">
            <v>PROFESOR CBIV</v>
          </cell>
        </row>
        <row r="21">
          <cell r="A21" t="str">
            <v>10066</v>
          </cell>
          <cell r="B21" t="str">
            <v>Hernandez Serrano Jose Trinidad</v>
          </cell>
          <cell r="C21" t="str">
            <v>PLANTEL 02 MIRAMAR</v>
          </cell>
          <cell r="D21" t="str">
            <v>PROFESOR CBIV</v>
          </cell>
        </row>
        <row r="22">
          <cell r="A22" t="str">
            <v>10071</v>
          </cell>
          <cell r="B22" t="str">
            <v>Munro Olmos Jose Maria</v>
          </cell>
          <cell r="C22" t="str">
            <v>PLANTEL 04 TEUCHITLAN</v>
          </cell>
          <cell r="D22" t="str">
            <v>PROFESOR CBIV</v>
          </cell>
        </row>
        <row r="23">
          <cell r="A23" t="str">
            <v>10075</v>
          </cell>
          <cell r="B23" t="str">
            <v>Ceja Hernandez Antonio</v>
          </cell>
          <cell r="C23" t="str">
            <v>PLANTEL 03 GOMEZ FARIAS</v>
          </cell>
          <cell r="D23" t="str">
            <v>PROFESOR CBIV</v>
          </cell>
        </row>
        <row r="24">
          <cell r="A24" t="str">
            <v>10077</v>
          </cell>
          <cell r="B24" t="str">
            <v>Guzman Robles Luis</v>
          </cell>
          <cell r="C24" t="str">
            <v>PLANTEL 01 BASILIO VADILLO</v>
          </cell>
          <cell r="D24" t="str">
            <v>PROFESOR CBIV</v>
          </cell>
        </row>
        <row r="25">
          <cell r="A25" t="str">
            <v>10081</v>
          </cell>
          <cell r="B25" t="str">
            <v>Graciano Barrera Nadia</v>
          </cell>
          <cell r="C25" t="str">
            <v>PLANTEL 07 PUERTO VALLARTA</v>
          </cell>
          <cell r="D25" t="str">
            <v>PROFESOR CBIV</v>
          </cell>
        </row>
        <row r="26">
          <cell r="A26" t="str">
            <v>10087</v>
          </cell>
          <cell r="B26" t="str">
            <v>Plascencia Davalos Alfredo</v>
          </cell>
          <cell r="C26" t="str">
            <v>PLANTEL 05 NUEVA SANTA MARIA</v>
          </cell>
          <cell r="D26" t="str">
            <v>PROFESOR CBIV</v>
          </cell>
        </row>
        <row r="27">
          <cell r="A27" t="str">
            <v>10092</v>
          </cell>
          <cell r="B27" t="str">
            <v>Peregrina Guerrero Genaro</v>
          </cell>
          <cell r="C27" t="str">
            <v>PLANTEL 03 GOMEZ FARIAS</v>
          </cell>
          <cell r="D27" t="str">
            <v>PROFESOR CBIII</v>
          </cell>
        </row>
        <row r="28">
          <cell r="A28" t="str">
            <v>10093</v>
          </cell>
          <cell r="B28" t="str">
            <v>Sanchez Dueñas Maria De Los Angeles</v>
          </cell>
          <cell r="C28" t="str">
            <v>PLANTEL 05 NUEVA SANTA MARIA</v>
          </cell>
          <cell r="D28" t="str">
            <v>PROFESOR CBIV</v>
          </cell>
        </row>
        <row r="29">
          <cell r="A29" t="str">
            <v>10094</v>
          </cell>
          <cell r="B29" t="str">
            <v>Perez Carranza Gabriel</v>
          </cell>
          <cell r="C29" t="str">
            <v>PLANTEL 07 PUERTO VALLARTA</v>
          </cell>
          <cell r="D29" t="str">
            <v>PROFESOR CBIV</v>
          </cell>
        </row>
        <row r="30">
          <cell r="A30" t="str">
            <v>10097</v>
          </cell>
          <cell r="B30" t="str">
            <v>Herrera Villarruel Rosalio</v>
          </cell>
          <cell r="C30" t="str">
            <v>PLANTEL 07 PUERTO VALLARTA</v>
          </cell>
          <cell r="D30" t="str">
            <v>PROFESOR CBIV</v>
          </cell>
        </row>
        <row r="31">
          <cell r="A31" t="str">
            <v>10100</v>
          </cell>
          <cell r="B31" t="str">
            <v>Santana Salgado Samuel</v>
          </cell>
          <cell r="C31" t="str">
            <v>PLANTEL 08 SAN MARTIN DE LAS FLORES</v>
          </cell>
          <cell r="D31" t="str">
            <v>PROFESOR CBIV</v>
          </cell>
        </row>
        <row r="32">
          <cell r="A32" t="str">
            <v>10102</v>
          </cell>
          <cell r="B32" t="str">
            <v>Martinez Gomez Julio Cesar</v>
          </cell>
          <cell r="C32" t="str">
            <v>PLANTEL 03 GOMEZ FARIAS</v>
          </cell>
          <cell r="D32" t="str">
            <v>PROFESOR CBIII</v>
          </cell>
        </row>
        <row r="33">
          <cell r="A33" t="str">
            <v>10105</v>
          </cell>
          <cell r="B33" t="str">
            <v>Cancino Moreno Gasiel</v>
          </cell>
          <cell r="C33" t="str">
            <v>PLANTEL 03 GOMEZ FARIAS</v>
          </cell>
          <cell r="D33" t="str">
            <v>PROFESOR CBIV</v>
          </cell>
        </row>
        <row r="34">
          <cell r="A34" t="str">
            <v>10106</v>
          </cell>
          <cell r="B34" t="str">
            <v>Ibarra Del Toro Victor Emilio</v>
          </cell>
          <cell r="C34" t="str">
            <v>PLANTEL 05 NUEVA SANTA MARIA</v>
          </cell>
          <cell r="D34" t="str">
            <v>PROFESOR CBIII</v>
          </cell>
        </row>
        <row r="35">
          <cell r="A35" t="str">
            <v>10108</v>
          </cell>
          <cell r="B35" t="str">
            <v>Hernandez Ramos Daniel Enrique</v>
          </cell>
          <cell r="C35" t="str">
            <v>PLANTEL 05 NUEVA SANTA MARIA</v>
          </cell>
          <cell r="D35" t="str">
            <v>PROFESOR CBIV</v>
          </cell>
        </row>
        <row r="36">
          <cell r="A36" t="str">
            <v>10117</v>
          </cell>
          <cell r="B36" t="str">
            <v>Perez Barajas Rogelio</v>
          </cell>
          <cell r="C36" t="str">
            <v>PLANTEL 03 GOMEZ FARIAS</v>
          </cell>
          <cell r="D36" t="str">
            <v>PROFESOR CBIII</v>
          </cell>
        </row>
        <row r="37">
          <cell r="A37" t="str">
            <v>10120</v>
          </cell>
          <cell r="B37" t="str">
            <v>Barron Quevedo Francisca Isadora</v>
          </cell>
          <cell r="C37" t="str">
            <v>PLANTEL 05 NUEVA SANTA MARIA</v>
          </cell>
          <cell r="D37" t="str">
            <v>PROFESOR CBIII</v>
          </cell>
        </row>
        <row r="38">
          <cell r="A38" t="str">
            <v>10139</v>
          </cell>
          <cell r="B38" t="str">
            <v>Moreno Ibarra Roberto Jaime</v>
          </cell>
          <cell r="C38" t="str">
            <v>PLANTEL 05 NUEVA SANTA MARIA</v>
          </cell>
          <cell r="D38" t="str">
            <v>PROFESOR CBIII</v>
          </cell>
        </row>
        <row r="39">
          <cell r="A39" t="str">
            <v>10141</v>
          </cell>
          <cell r="B39" t="str">
            <v>Garcia Palacios David</v>
          </cell>
          <cell r="C39" t="str">
            <v>PLANTEL 01 BASILIO VADILLO</v>
          </cell>
          <cell r="D39" t="str">
            <v>PROFESOR CBI</v>
          </cell>
        </row>
        <row r="40">
          <cell r="A40" t="str">
            <v>10161</v>
          </cell>
          <cell r="B40" t="str">
            <v>Juarez Martinez Ricardo</v>
          </cell>
          <cell r="C40" t="str">
            <v>PLANTEL 01 BASILIO VADILLO</v>
          </cell>
          <cell r="D40" t="str">
            <v>PROFESOR CBIV</v>
          </cell>
        </row>
        <row r="41">
          <cell r="A41" t="str">
            <v>10163</v>
          </cell>
          <cell r="B41" t="str">
            <v>Toledo Muñoz Eduardo</v>
          </cell>
          <cell r="C41" t="str">
            <v>PLANTEL 02 MIRAMAR</v>
          </cell>
          <cell r="D41" t="str">
            <v>PROFESOR CBIV</v>
          </cell>
        </row>
        <row r="42">
          <cell r="A42" t="str">
            <v>10166</v>
          </cell>
          <cell r="B42" t="str">
            <v>Sanchez Frayre Fidel</v>
          </cell>
          <cell r="C42" t="str">
            <v>PLANTEL 05 NUEVA SANTA MARIA</v>
          </cell>
          <cell r="D42" t="str">
            <v>PROFESOR CBII</v>
          </cell>
        </row>
        <row r="43">
          <cell r="A43" t="str">
            <v>10176</v>
          </cell>
          <cell r="B43" t="str">
            <v>Hernandez Valdivia Lorenzo</v>
          </cell>
          <cell r="C43" t="str">
            <v>PLANTEL 02 MIRAMAR</v>
          </cell>
          <cell r="D43" t="str">
            <v>PROFESOR CBIV</v>
          </cell>
        </row>
        <row r="44">
          <cell r="A44" t="str">
            <v>10182</v>
          </cell>
          <cell r="B44" t="str">
            <v>Gonzalez Erosa Genny Beatriz De Gpe</v>
          </cell>
          <cell r="C44" t="str">
            <v>PLANTEL 05 NUEVA SANTA MARIA</v>
          </cell>
          <cell r="D44" t="str">
            <v>PROFESOR CBIV</v>
          </cell>
        </row>
        <row r="45">
          <cell r="A45" t="str">
            <v>10187</v>
          </cell>
          <cell r="B45" t="str">
            <v>Lucas Nuñez Jose Reyes</v>
          </cell>
          <cell r="C45" t="str">
            <v>PLANTEL 03 GOMEZ FARIAS</v>
          </cell>
          <cell r="D45" t="str">
            <v>PROFESOR CBIV</v>
          </cell>
        </row>
        <row r="46">
          <cell r="A46" t="str">
            <v>10188</v>
          </cell>
          <cell r="B46" t="str">
            <v>Zamorano De La Vega Maria Alejandra</v>
          </cell>
          <cell r="C46" t="str">
            <v>PLANTEL 03 GOMEZ FARIAS</v>
          </cell>
          <cell r="D46" t="str">
            <v>PROFESOR CBIV</v>
          </cell>
        </row>
        <row r="47">
          <cell r="A47" t="str">
            <v>10198</v>
          </cell>
          <cell r="B47" t="str">
            <v>Avila Esparza Francisco Javier</v>
          </cell>
          <cell r="C47" t="str">
            <v>PLANTEL 16 MESA DE LOS OCOTES</v>
          </cell>
          <cell r="D47" t="str">
            <v>PROFESOR CBIII</v>
          </cell>
        </row>
        <row r="48">
          <cell r="A48" t="str">
            <v>10211</v>
          </cell>
          <cell r="B48" t="str">
            <v>Narez Tello Jorge</v>
          </cell>
          <cell r="C48" t="str">
            <v>PLANTEL 01 BASILIO VADILLO</v>
          </cell>
          <cell r="D48" t="str">
            <v>PROFESOR CBIV</v>
          </cell>
        </row>
        <row r="49">
          <cell r="A49" t="str">
            <v>10213</v>
          </cell>
          <cell r="B49" t="str">
            <v>Tadeo Quiñones Silvia</v>
          </cell>
          <cell r="C49" t="str">
            <v>PLANTEL 03 GOMEZ FARIAS</v>
          </cell>
          <cell r="D49" t="str">
            <v>PROFESOR CBIV</v>
          </cell>
        </row>
        <row r="50">
          <cell r="A50" t="str">
            <v>10220</v>
          </cell>
          <cell r="B50" t="str">
            <v>Mariscal Chavarin Juan Carlos</v>
          </cell>
          <cell r="C50" t="str">
            <v>PLANTEL 04 TEUCHITLAN</v>
          </cell>
          <cell r="D50" t="str">
            <v>PROFESOR CBI</v>
          </cell>
        </row>
        <row r="51">
          <cell r="A51" t="str">
            <v>10225</v>
          </cell>
          <cell r="B51" t="str">
            <v>Quezada Valdivia Bertha Alicia</v>
          </cell>
          <cell r="C51" t="str">
            <v>PLANTEL 02 MIRAMAR</v>
          </cell>
          <cell r="D51" t="str">
            <v>PROFESOR CBIV</v>
          </cell>
        </row>
        <row r="52">
          <cell r="A52" t="str">
            <v>10227</v>
          </cell>
          <cell r="B52" t="str">
            <v>Mora Marin Maria Elena</v>
          </cell>
          <cell r="C52" t="str">
            <v>PLANTEL 01 BASILIO VADILLO</v>
          </cell>
          <cell r="D52" t="str">
            <v>PROFESOR CBIV</v>
          </cell>
        </row>
        <row r="53">
          <cell r="A53" t="str">
            <v>10228</v>
          </cell>
          <cell r="B53" t="str">
            <v>Cerros Ramos Ramon</v>
          </cell>
          <cell r="C53" t="str">
            <v>PLANTEL 01 BASILIO VADILLO</v>
          </cell>
          <cell r="D53" t="str">
            <v>PROFESOR CBIII</v>
          </cell>
        </row>
        <row r="54">
          <cell r="A54" t="str">
            <v>10230</v>
          </cell>
          <cell r="B54" t="str">
            <v>Salgado Flores J Isaac</v>
          </cell>
          <cell r="C54" t="str">
            <v>PLANTEL 12 ARROYO HONDO</v>
          </cell>
          <cell r="D54" t="str">
            <v>PROFESOR CBIV</v>
          </cell>
        </row>
        <row r="55">
          <cell r="A55" t="str">
            <v>10233</v>
          </cell>
          <cell r="B55" t="str">
            <v>Garibaldi Hernandez Ismael</v>
          </cell>
          <cell r="C55" t="str">
            <v>PLANTEL 01 BASILIO VADILLO</v>
          </cell>
          <cell r="D55" t="str">
            <v>PROFESOR CBIV</v>
          </cell>
        </row>
        <row r="56">
          <cell r="A56" t="str">
            <v>10241</v>
          </cell>
          <cell r="B56" t="str">
            <v>Rubio Mendoza Jose Luis</v>
          </cell>
          <cell r="C56" t="str">
            <v>PLANTEL 03 GOMEZ FARIAS</v>
          </cell>
          <cell r="D56" t="str">
            <v>PROFESOR CBIV</v>
          </cell>
        </row>
        <row r="57">
          <cell r="A57" t="str">
            <v>10247</v>
          </cell>
          <cell r="B57" t="str">
            <v>Dominguez Gutierrez Rosa Maria</v>
          </cell>
          <cell r="C57" t="str">
            <v>PLANTEL 05 NUEVA SANTA MARIA</v>
          </cell>
          <cell r="D57" t="str">
            <v>PROFESOR CBIV</v>
          </cell>
        </row>
        <row r="58">
          <cell r="A58" t="str">
            <v>10249</v>
          </cell>
          <cell r="B58" t="str">
            <v>Murillo Gutierrez Evelia</v>
          </cell>
          <cell r="C58" t="str">
            <v>PLANTEL 02 MIRAMAR</v>
          </cell>
          <cell r="D58" t="str">
            <v>PROFESOR CBIV</v>
          </cell>
        </row>
        <row r="59">
          <cell r="A59" t="str">
            <v>10251</v>
          </cell>
          <cell r="B59" t="str">
            <v>Rincon Morales Elias</v>
          </cell>
          <cell r="C59" t="str">
            <v>PLANTEL 02 MIRAMAR</v>
          </cell>
          <cell r="D59" t="str">
            <v>PROFESOR CBI</v>
          </cell>
        </row>
        <row r="60">
          <cell r="A60" t="str">
            <v>10253</v>
          </cell>
          <cell r="B60" t="str">
            <v>Rubio Delgado Alfonso</v>
          </cell>
          <cell r="C60" t="str">
            <v>PLANTEL 01 BASILIO VADILLO</v>
          </cell>
          <cell r="D60" t="str">
            <v>PROFESOR CBIII</v>
          </cell>
        </row>
        <row r="61">
          <cell r="A61" t="str">
            <v>10280</v>
          </cell>
          <cell r="B61" t="str">
            <v>Tapia Santiago Bertha Alicia</v>
          </cell>
          <cell r="C61" t="str">
            <v>PLANTEL 04 TEUCHITLAN</v>
          </cell>
          <cell r="D61" t="str">
            <v>PROFESOR CBIV</v>
          </cell>
        </row>
        <row r="62">
          <cell r="A62" t="str">
            <v>10283</v>
          </cell>
          <cell r="B62" t="str">
            <v>Rojas Valdez Mario</v>
          </cell>
          <cell r="C62" t="str">
            <v>PLANTEL 01 BASILIO VADILLO</v>
          </cell>
          <cell r="D62" t="str">
            <v>PROFESOR CBIV</v>
          </cell>
        </row>
        <row r="63">
          <cell r="A63" t="str">
            <v>10287</v>
          </cell>
          <cell r="B63" t="str">
            <v>Rodriguez Lopez Maria De Lourdes</v>
          </cell>
          <cell r="C63" t="str">
            <v>PLANTEL 01 BASILIO VADILLO</v>
          </cell>
          <cell r="D63" t="str">
            <v>PROFESOR CBIV</v>
          </cell>
        </row>
        <row r="64">
          <cell r="A64" t="str">
            <v>10291</v>
          </cell>
          <cell r="B64" t="str">
            <v>Del Angel Santiago Zeferino</v>
          </cell>
          <cell r="C64" t="str">
            <v>PLANTEL 02 MIRAMAR</v>
          </cell>
          <cell r="D64" t="str">
            <v>PROFESOR CBIV</v>
          </cell>
        </row>
        <row r="65">
          <cell r="A65" t="str">
            <v>10304</v>
          </cell>
          <cell r="B65" t="str">
            <v>Celis Martinez Celsa</v>
          </cell>
          <cell r="C65" t="str">
            <v>PLANTEL 05 NUEVA SANTA MARIA</v>
          </cell>
          <cell r="D65" t="str">
            <v>PROFESOR CBIV</v>
          </cell>
        </row>
        <row r="66">
          <cell r="A66" t="str">
            <v>10309</v>
          </cell>
          <cell r="B66" t="str">
            <v>Estrada Romero Carlos</v>
          </cell>
          <cell r="C66" t="str">
            <v>PLANTEL 06 PIHUAMO</v>
          </cell>
          <cell r="D66" t="str">
            <v>PROFESOR CBIII</v>
          </cell>
        </row>
        <row r="67">
          <cell r="A67" t="str">
            <v>10328</v>
          </cell>
          <cell r="B67" t="str">
            <v>Altamirano Ever Jose</v>
          </cell>
          <cell r="C67" t="str">
            <v>PLANTEL 07 PUERTO VALLARTA</v>
          </cell>
          <cell r="D67" t="str">
            <v>PROFESOR CBII</v>
          </cell>
        </row>
        <row r="68">
          <cell r="A68" t="str">
            <v>10331</v>
          </cell>
          <cell r="B68" t="str">
            <v>Ruiz Lopez Marcela</v>
          </cell>
          <cell r="C68" t="str">
            <v>PLANTEL 05 NUEVA SANTA MARIA</v>
          </cell>
          <cell r="D68" t="str">
            <v>PROFESOR CBIII</v>
          </cell>
        </row>
        <row r="69">
          <cell r="A69" t="str">
            <v>10333</v>
          </cell>
          <cell r="B69" t="str">
            <v>Madrigal Rivera Rogelio</v>
          </cell>
          <cell r="C69" t="str">
            <v>PLANTEL 08 SAN MARTIN DE LAS FLORES</v>
          </cell>
          <cell r="D69" t="str">
            <v>PROFESOR CBI</v>
          </cell>
        </row>
        <row r="70">
          <cell r="A70" t="str">
            <v>10334</v>
          </cell>
          <cell r="B70" t="str">
            <v>Ortega Hernandez Martin</v>
          </cell>
          <cell r="C70" t="str">
            <v>PLANTEL 03 GOMEZ FARIAS</v>
          </cell>
          <cell r="D70" t="str">
            <v>PROFESOR CBIV</v>
          </cell>
        </row>
        <row r="71">
          <cell r="A71" t="str">
            <v>10336</v>
          </cell>
          <cell r="B71" t="str">
            <v>Ortega Hernandez Rogelio</v>
          </cell>
          <cell r="C71" t="str">
            <v>PLANTEL 03 GOMEZ FARIAS</v>
          </cell>
          <cell r="D71" t="str">
            <v>PROFESOR CBIV</v>
          </cell>
        </row>
        <row r="72">
          <cell r="A72" t="str">
            <v>10337</v>
          </cell>
          <cell r="B72" t="str">
            <v>Magaña  Hector Arturo</v>
          </cell>
          <cell r="C72" t="str">
            <v>PLANTEL 03 GOMEZ FARIAS</v>
          </cell>
          <cell r="D72" t="str">
            <v>PROFESOR CBIV</v>
          </cell>
        </row>
        <row r="73">
          <cell r="A73" t="str">
            <v>10342</v>
          </cell>
          <cell r="B73" t="str">
            <v>Perez Molina Martha</v>
          </cell>
          <cell r="C73" t="str">
            <v>PLANTEL 05 NUEVA SANTA MARIA</v>
          </cell>
          <cell r="D73" t="str">
            <v>PROFESOR CBIV</v>
          </cell>
        </row>
        <row r="74">
          <cell r="A74" t="str">
            <v>10351</v>
          </cell>
          <cell r="B74" t="str">
            <v>Orozco Mejia Salvador</v>
          </cell>
          <cell r="C74" t="str">
            <v>PLANTEL 01 BASILIO VADILLO</v>
          </cell>
          <cell r="D74" t="str">
            <v>PROFESOR CBII</v>
          </cell>
        </row>
        <row r="75">
          <cell r="A75" t="str">
            <v>10357</v>
          </cell>
          <cell r="B75" t="str">
            <v>Munguia Rodriguez Sergio Enrique</v>
          </cell>
          <cell r="C75" t="str">
            <v>PLANTEL 02 MIRAMAR</v>
          </cell>
          <cell r="D75" t="str">
            <v>PROFESOR CBI</v>
          </cell>
        </row>
        <row r="76">
          <cell r="A76" t="str">
            <v>10361</v>
          </cell>
          <cell r="B76" t="str">
            <v>Ponce Llamas Jose Francisco</v>
          </cell>
          <cell r="C76" t="str">
            <v>PLANTEL 02 MIRAMAR</v>
          </cell>
          <cell r="D76" t="str">
            <v>PROFESOR CBIV</v>
          </cell>
        </row>
        <row r="77">
          <cell r="A77" t="str">
            <v>10369</v>
          </cell>
          <cell r="B77" t="str">
            <v>Montero Aguilar Oswaldo</v>
          </cell>
          <cell r="C77" t="str">
            <v>PLANTEL 01 BASILIO VADILLO</v>
          </cell>
          <cell r="D77" t="str">
            <v>PROFESOR CBIV</v>
          </cell>
        </row>
        <row r="78">
          <cell r="A78" t="str">
            <v>10370</v>
          </cell>
          <cell r="B78" t="str">
            <v>Bernache Jimenez Lucila</v>
          </cell>
          <cell r="C78" t="str">
            <v>PLANTEL 01 BASILIO VADILLO</v>
          </cell>
          <cell r="D78" t="str">
            <v>PROFESOR CBIV</v>
          </cell>
        </row>
        <row r="79">
          <cell r="A79" t="str">
            <v>10377</v>
          </cell>
          <cell r="B79" t="str">
            <v>Gileta Zamora Julio</v>
          </cell>
          <cell r="C79" t="str">
            <v>PLANTEL 06 PIHUAMO</v>
          </cell>
          <cell r="D79" t="str">
            <v>PROFESOR CBI</v>
          </cell>
        </row>
        <row r="80">
          <cell r="A80" t="str">
            <v>10379</v>
          </cell>
          <cell r="B80" t="str">
            <v>Ontiveros Ramos Jose Luis</v>
          </cell>
          <cell r="C80" t="str">
            <v>PLANTEL 07 PUERTO VALLARTA</v>
          </cell>
          <cell r="D80" t="str">
            <v>PROFESOR CBII</v>
          </cell>
        </row>
        <row r="81">
          <cell r="A81" t="str">
            <v>10381</v>
          </cell>
          <cell r="B81" t="str">
            <v>Martinez Ortega Susana Margarita</v>
          </cell>
          <cell r="C81" t="str">
            <v>PLANTEL 07 PUERTO VALLARTA</v>
          </cell>
          <cell r="D81" t="str">
            <v>PROFESOR CBII</v>
          </cell>
        </row>
        <row r="82">
          <cell r="A82" t="str">
            <v>10386</v>
          </cell>
          <cell r="B82" t="str">
            <v>Guzman Alvarado Alejandro</v>
          </cell>
          <cell r="C82" t="str">
            <v>PLANTEL 07 PUERTO VALLARTA</v>
          </cell>
          <cell r="D82" t="str">
            <v>PROFESOR CBIV</v>
          </cell>
        </row>
        <row r="83">
          <cell r="A83" t="str">
            <v>10389</v>
          </cell>
          <cell r="B83" t="str">
            <v>Candelario Marin Adrian Rafael</v>
          </cell>
          <cell r="C83" t="str">
            <v>PLANTEL 02 MIRAMAR</v>
          </cell>
          <cell r="D83" t="str">
            <v>PROFESOR CBIV</v>
          </cell>
        </row>
        <row r="84">
          <cell r="A84" t="str">
            <v>10392</v>
          </cell>
          <cell r="B84" t="str">
            <v>Vera Morales Sergio</v>
          </cell>
          <cell r="C84" t="str">
            <v>PLANTEL 06 PIHUAMO</v>
          </cell>
          <cell r="D84" t="str">
            <v>PROFESOR CBIV</v>
          </cell>
        </row>
        <row r="85">
          <cell r="A85" t="str">
            <v>10397</v>
          </cell>
          <cell r="B85" t="str">
            <v>Ramos Castillo Kathia Belen</v>
          </cell>
          <cell r="C85" t="str">
            <v>PLANTEL 05 NUEVA SANTA MARIA</v>
          </cell>
          <cell r="D85" t="str">
            <v>PROFESOR CBIV</v>
          </cell>
        </row>
        <row r="86">
          <cell r="A86" t="str">
            <v>10402</v>
          </cell>
          <cell r="B86" t="str">
            <v>Rivas Ortega Jose Miguel</v>
          </cell>
          <cell r="C86" t="str">
            <v>PLANTEL 05 NUEVA SANTA MARIA</v>
          </cell>
          <cell r="D86" t="str">
            <v>PROFESOR CBII</v>
          </cell>
        </row>
        <row r="87">
          <cell r="A87" t="str">
            <v>10404</v>
          </cell>
          <cell r="B87" t="str">
            <v>Garcia Ramirez Mario</v>
          </cell>
          <cell r="C87" t="str">
            <v>PLANTEL 05 NUEVA SANTA MARIA</v>
          </cell>
          <cell r="D87" t="str">
            <v>PROFESOR CBIV</v>
          </cell>
        </row>
        <row r="88">
          <cell r="A88" t="str">
            <v>10408</v>
          </cell>
          <cell r="B88" t="str">
            <v>Cortes Covarrubias Fernando</v>
          </cell>
          <cell r="C88" t="str">
            <v>PLANTEL 05 NUEVA SANTA MARIA</v>
          </cell>
          <cell r="D88" t="str">
            <v>PROFESOR CBIV</v>
          </cell>
        </row>
        <row r="89">
          <cell r="A89" t="str">
            <v>10415</v>
          </cell>
          <cell r="B89" t="str">
            <v>Rea Gomez Flor Alicia Guadalupe</v>
          </cell>
          <cell r="C89" t="str">
            <v>PLANTEL 05 NUEVA SANTA MARIA</v>
          </cell>
          <cell r="D89" t="str">
            <v>PROFESOR CBIV</v>
          </cell>
        </row>
        <row r="90">
          <cell r="A90" t="str">
            <v>10416</v>
          </cell>
          <cell r="B90" t="str">
            <v>Guerrero Perez Laura</v>
          </cell>
          <cell r="C90" t="str">
            <v>PLANTEL 05 NUEVA SANTA MARIA</v>
          </cell>
          <cell r="D90" t="str">
            <v>PROFESOR CBIV</v>
          </cell>
        </row>
        <row r="91">
          <cell r="A91" t="str">
            <v>10417</v>
          </cell>
          <cell r="B91" t="str">
            <v>Rueda Marquez Omar Felipe</v>
          </cell>
          <cell r="C91" t="str">
            <v>PLANTEL 07 PUERTO VALLARTA</v>
          </cell>
          <cell r="D91" t="str">
            <v>PROFESOR CBIV</v>
          </cell>
        </row>
        <row r="92">
          <cell r="A92" t="str">
            <v>10420</v>
          </cell>
          <cell r="B92" t="str">
            <v>Perez Gonzalez Francisco Javier</v>
          </cell>
          <cell r="C92" t="str">
            <v>PLANTEL 05 NUEVA SANTA MARIA</v>
          </cell>
          <cell r="D92" t="str">
            <v>PROFESOR CBIV</v>
          </cell>
        </row>
        <row r="93">
          <cell r="A93" t="str">
            <v>10424</v>
          </cell>
          <cell r="B93" t="str">
            <v>Gonzalez Virgen Adriana Del Rosario</v>
          </cell>
          <cell r="C93" t="str">
            <v>PLANTEL 06 PIHUAMO</v>
          </cell>
          <cell r="D93" t="str">
            <v>PROFESOR CBIII</v>
          </cell>
        </row>
        <row r="94">
          <cell r="A94" t="str">
            <v>10425</v>
          </cell>
          <cell r="B94" t="str">
            <v>Castillo Moreno Ma Estela</v>
          </cell>
          <cell r="C94" t="str">
            <v>PLANTEL 06 PIHUAMO</v>
          </cell>
          <cell r="D94" t="str">
            <v>PROFESOR CBII</v>
          </cell>
        </row>
        <row r="95">
          <cell r="A95" t="str">
            <v>10426</v>
          </cell>
          <cell r="B95" t="str">
            <v>Montes Godinez Nelida Adriana</v>
          </cell>
          <cell r="C95" t="str">
            <v>PLANTEL 06 PIHUAMO</v>
          </cell>
          <cell r="D95" t="str">
            <v>PROFESOR CBIII</v>
          </cell>
        </row>
        <row r="96">
          <cell r="A96" t="str">
            <v>10427</v>
          </cell>
          <cell r="B96" t="str">
            <v>Rodriguez Diaz Juana</v>
          </cell>
          <cell r="C96" t="str">
            <v>PLANTEL 06 PIHUAMO</v>
          </cell>
          <cell r="D96" t="str">
            <v>PROFESOR CBII</v>
          </cell>
        </row>
        <row r="97">
          <cell r="A97" t="str">
            <v>10428</v>
          </cell>
          <cell r="B97" t="str">
            <v>Sanchez Cuevas Salvador</v>
          </cell>
          <cell r="C97" t="str">
            <v>PLANTEL 06 PIHUAMO</v>
          </cell>
          <cell r="D97" t="str">
            <v>PROFESOR CBIV</v>
          </cell>
        </row>
        <row r="98">
          <cell r="A98" t="str">
            <v>10429</v>
          </cell>
          <cell r="B98" t="str">
            <v>Orozco Pelayo Luis Rodrigo</v>
          </cell>
          <cell r="C98" t="str">
            <v>PLANTEL 02 MIRAMAR</v>
          </cell>
          <cell r="D98" t="str">
            <v>PROFESOR CBIII</v>
          </cell>
        </row>
        <row r="99">
          <cell r="A99" t="str">
            <v>10434</v>
          </cell>
          <cell r="B99" t="str">
            <v>Salcido Castañeda Eugenio</v>
          </cell>
          <cell r="C99" t="str">
            <v>PLANTEL 18 ATEMAJAC DE BRIZUELA</v>
          </cell>
          <cell r="D99" t="str">
            <v>PROFESOR CBIII</v>
          </cell>
        </row>
        <row r="100">
          <cell r="A100" t="str">
            <v>10437</v>
          </cell>
          <cell r="B100" t="str">
            <v>Rubio Castro Carlos</v>
          </cell>
          <cell r="C100" t="str">
            <v>PLANTEL 18 ATEMAJAC DE BRIZUELA</v>
          </cell>
          <cell r="D100" t="str">
            <v>PROFESOR CBIV</v>
          </cell>
        </row>
        <row r="101">
          <cell r="A101" t="str">
            <v>10444</v>
          </cell>
          <cell r="B101" t="str">
            <v>Lopez Rocha America Julieta</v>
          </cell>
          <cell r="C101" t="str">
            <v>PLANTEL 13 JALISCO</v>
          </cell>
          <cell r="D101" t="str">
            <v>PROFESOR CBIV</v>
          </cell>
        </row>
        <row r="102">
          <cell r="A102" t="str">
            <v>10445</v>
          </cell>
          <cell r="B102" t="str">
            <v>Peredo Anguiano Telesforo Santiago</v>
          </cell>
          <cell r="C102" t="str">
            <v>PLANTEL 05 NUEVA SANTA MARIA</v>
          </cell>
          <cell r="D102" t="str">
            <v>PROFESOR CBIII</v>
          </cell>
        </row>
        <row r="103">
          <cell r="A103" t="str">
            <v>10447</v>
          </cell>
          <cell r="B103" t="str">
            <v>Martinez Negrete Leon Maria De La Luz</v>
          </cell>
          <cell r="C103" t="str">
            <v>PLANTEL 01 BASILIO VADILLO</v>
          </cell>
          <cell r="D103" t="str">
            <v>PROFESOR CBIV</v>
          </cell>
        </row>
        <row r="104">
          <cell r="A104" t="str">
            <v>10459</v>
          </cell>
          <cell r="B104" t="str">
            <v>Scheel Martin Carlos Guillermo</v>
          </cell>
          <cell r="C104" t="str">
            <v>PLANTEL 07 PUERTO VALLARTA</v>
          </cell>
          <cell r="D104" t="str">
            <v>PROFESOR CBII</v>
          </cell>
        </row>
        <row r="105">
          <cell r="A105" t="str">
            <v>10463</v>
          </cell>
          <cell r="B105" t="str">
            <v>Montoya Ramos Alina Graciela</v>
          </cell>
          <cell r="C105" t="str">
            <v>PLANTEL 07 PUERTO VALLARTA</v>
          </cell>
          <cell r="D105" t="str">
            <v>PROFESOR CBIII</v>
          </cell>
        </row>
        <row r="106">
          <cell r="A106" t="str">
            <v>10472</v>
          </cell>
          <cell r="B106" t="str">
            <v>Macedo Lopez Cruz Fernando</v>
          </cell>
          <cell r="C106" t="str">
            <v>PLANTEL 07 PUERTO VALLARTA</v>
          </cell>
          <cell r="D106" t="str">
            <v>PROFESOR CBII</v>
          </cell>
        </row>
        <row r="107">
          <cell r="A107" t="str">
            <v>10476</v>
          </cell>
          <cell r="B107" t="str">
            <v>Mata Rivera Enrique</v>
          </cell>
          <cell r="C107" t="str">
            <v>PLANTEL 01 BASILIO VADILLO</v>
          </cell>
          <cell r="D107" t="str">
            <v>PROFESOR CBI</v>
          </cell>
        </row>
        <row r="108">
          <cell r="A108" t="str">
            <v>10499</v>
          </cell>
          <cell r="B108" t="str">
            <v>Rodriguez Reyes Belen Cecilia</v>
          </cell>
          <cell r="C108" t="str">
            <v>PLANTEL 04 TEUCHITLAN</v>
          </cell>
          <cell r="D108" t="str">
            <v>PROFESOR CBII</v>
          </cell>
        </row>
        <row r="109">
          <cell r="A109" t="str">
            <v>10503</v>
          </cell>
          <cell r="B109" t="str">
            <v>Ramos Graciliano Bertha Alicia</v>
          </cell>
          <cell r="C109" t="str">
            <v>PLANTEL 12 ARROYO HONDO</v>
          </cell>
          <cell r="D109" t="str">
            <v>PROFESOR CBII</v>
          </cell>
        </row>
        <row r="110">
          <cell r="A110" t="str">
            <v>10505</v>
          </cell>
          <cell r="B110" t="str">
            <v>Valdez Pineda Oscar Alberto</v>
          </cell>
          <cell r="C110" t="str">
            <v>PLANTEL 08 SAN MARTIN DE LAS FLORES</v>
          </cell>
          <cell r="D110" t="str">
            <v>PROFESOR CBIII</v>
          </cell>
        </row>
        <row r="111">
          <cell r="A111" t="str">
            <v>10507</v>
          </cell>
          <cell r="B111" t="str">
            <v>Ramirez Rodriguez Norma Julieta</v>
          </cell>
          <cell r="C111" t="str">
            <v>PLANTEL 15 SAN GONZALO</v>
          </cell>
          <cell r="D111" t="str">
            <v>PROFESOR CBIII</v>
          </cell>
        </row>
        <row r="112">
          <cell r="A112" t="str">
            <v>10517</v>
          </cell>
          <cell r="B112" t="str">
            <v>Guerra Salcedo Jose De Jesus</v>
          </cell>
          <cell r="C112" t="str">
            <v>PLANTEL 18 ATEMAJAC DE BRIZUELA</v>
          </cell>
          <cell r="D112" t="str">
            <v>PROFESOR CBII</v>
          </cell>
        </row>
        <row r="113">
          <cell r="A113" t="str">
            <v>10520</v>
          </cell>
          <cell r="B113" t="str">
            <v>Enriquez Mayela O</v>
          </cell>
          <cell r="C113" t="str">
            <v>PLANTEL 01 BASILIO VADILLO</v>
          </cell>
          <cell r="D113" t="str">
            <v>PROFESOR CBI</v>
          </cell>
        </row>
        <row r="114">
          <cell r="A114" t="str">
            <v>10522</v>
          </cell>
          <cell r="B114" t="str">
            <v>Navarro Moran Roberto</v>
          </cell>
          <cell r="C114" t="str">
            <v>PLANTEL 04 TEUCHITLAN</v>
          </cell>
          <cell r="D114" t="str">
            <v>PROFESOR CBII</v>
          </cell>
        </row>
        <row r="115">
          <cell r="A115" t="str">
            <v>10523</v>
          </cell>
          <cell r="B115" t="str">
            <v>Vazquez Lopez Cristina Guadalupe</v>
          </cell>
          <cell r="C115" t="str">
            <v>PLANTEL 06 PIHUAMO</v>
          </cell>
          <cell r="D115" t="str">
            <v>PROFESOR CBIII</v>
          </cell>
        </row>
        <row r="116">
          <cell r="A116" t="str">
            <v>10528</v>
          </cell>
          <cell r="B116" t="str">
            <v>Mayo Cruz Miguel Angel</v>
          </cell>
          <cell r="C116" t="str">
            <v>PLANTEL 21 SAN MIGUEL CUYUTLAN</v>
          </cell>
          <cell r="D116" t="str">
            <v>PROFESOR CBI</v>
          </cell>
        </row>
        <row r="117">
          <cell r="A117" t="str">
            <v>10535</v>
          </cell>
          <cell r="B117" t="str">
            <v>Huerta Urzua Guadalupe Del Carmen</v>
          </cell>
          <cell r="C117" t="str">
            <v>PLANTEL 05 NUEVA SANTA MARIA</v>
          </cell>
          <cell r="D117" t="str">
            <v>PROFESOR CBI</v>
          </cell>
        </row>
        <row r="118">
          <cell r="A118" t="str">
            <v>10542</v>
          </cell>
          <cell r="B118" t="str">
            <v>Vargas Gomez Benjamin</v>
          </cell>
          <cell r="C118" t="str">
            <v>PLANTEL 08 SAN MARTIN DE LAS FLORES</v>
          </cell>
          <cell r="D118" t="str">
            <v>PROFESOR CBIV</v>
          </cell>
        </row>
        <row r="119">
          <cell r="A119" t="str">
            <v>10549</v>
          </cell>
          <cell r="B119" t="str">
            <v>Perez Lopez Arturo Javier</v>
          </cell>
          <cell r="C119" t="str">
            <v>PLANTEL 02 MIRAMAR</v>
          </cell>
          <cell r="D119" t="str">
            <v>PROFESOR CBIV</v>
          </cell>
        </row>
        <row r="120">
          <cell r="A120" t="str">
            <v>10554</v>
          </cell>
          <cell r="B120" t="str">
            <v>Ibarra Escobar Jorge</v>
          </cell>
          <cell r="C120" t="str">
            <v>PLANTEL 10 SAN SEBASTIAN EL GRANDE</v>
          </cell>
          <cell r="D120" t="str">
            <v>PROFESOR CBIV</v>
          </cell>
        </row>
        <row r="121">
          <cell r="A121" t="str">
            <v>10557</v>
          </cell>
          <cell r="B121" t="str">
            <v>Gonzalez Castillo Maria Guadalupe</v>
          </cell>
          <cell r="C121" t="str">
            <v>PLANTEL 11 GUADALAJARA</v>
          </cell>
          <cell r="D121" t="str">
            <v>PROFESOR CBIII</v>
          </cell>
        </row>
        <row r="122">
          <cell r="A122" t="str">
            <v>10560</v>
          </cell>
          <cell r="B122" t="str">
            <v>Flores Cortez Maria Del Carmen</v>
          </cell>
          <cell r="C122" t="str">
            <v>PLANTEL 05 NUEVA SANTA MARIA</v>
          </cell>
          <cell r="D122" t="str">
            <v>PROFESOR CBIII</v>
          </cell>
        </row>
        <row r="123">
          <cell r="A123" t="str">
            <v>10561</v>
          </cell>
          <cell r="B123" t="str">
            <v>Valencia Sanchez Custodio</v>
          </cell>
          <cell r="C123" t="str">
            <v>PLANTEL 08 SAN MARTIN DE LAS FLORES</v>
          </cell>
          <cell r="D123" t="str">
            <v>PROFESOR CBII</v>
          </cell>
        </row>
        <row r="124">
          <cell r="A124" t="str">
            <v>10563</v>
          </cell>
          <cell r="B124" t="str">
            <v>Flores Salas Concepcion Teresa</v>
          </cell>
          <cell r="C124" t="str">
            <v>PLANTEL 11 GUADALAJARA</v>
          </cell>
          <cell r="D124" t="str">
            <v>PROFESOR CBIV</v>
          </cell>
        </row>
        <row r="125">
          <cell r="A125" t="str">
            <v>10569</v>
          </cell>
          <cell r="B125" t="str">
            <v>Sanchez Garcia Carol</v>
          </cell>
          <cell r="C125" t="str">
            <v>PLANTEL 19 CUAUTLA</v>
          </cell>
          <cell r="D125" t="str">
            <v>PROFESOR CBII</v>
          </cell>
        </row>
        <row r="126">
          <cell r="A126" t="str">
            <v>10571</v>
          </cell>
          <cell r="B126" t="str">
            <v>Sanchez Sanchez Cecilia</v>
          </cell>
          <cell r="C126" t="str">
            <v>PLANTEL 01 BASILIO VADILLO</v>
          </cell>
          <cell r="D126" t="str">
            <v>PROFESOR CBII</v>
          </cell>
        </row>
        <row r="127">
          <cell r="A127" t="str">
            <v>10573</v>
          </cell>
          <cell r="B127" t="str">
            <v>Gomez Garcia Rolando</v>
          </cell>
          <cell r="C127" t="str">
            <v>PLANTEL 01 BASILIO VADILLO</v>
          </cell>
          <cell r="D127" t="str">
            <v>PROFESOR CBI</v>
          </cell>
        </row>
        <row r="128">
          <cell r="A128" t="str">
            <v>10575</v>
          </cell>
          <cell r="B128" t="str">
            <v>Gonzalez Gomez Victor Manuel</v>
          </cell>
          <cell r="C128" t="str">
            <v>PLANTEL 17 SAN ANTONIO DE LOS VAZQUEZ</v>
          </cell>
          <cell r="D128" t="str">
            <v>PROFESOR CBI</v>
          </cell>
        </row>
        <row r="129">
          <cell r="A129" t="str">
            <v>10577</v>
          </cell>
          <cell r="B129" t="str">
            <v>Bañuelos Delgadillo Guadalupe Josefina</v>
          </cell>
          <cell r="C129" t="str">
            <v>PLANTEL 19 CUAUTLA</v>
          </cell>
          <cell r="D129" t="str">
            <v>PROFESOR CBIII</v>
          </cell>
        </row>
        <row r="130">
          <cell r="A130" t="str">
            <v>10587</v>
          </cell>
          <cell r="B130" t="str">
            <v>Alcala Barojas Hugo</v>
          </cell>
          <cell r="C130" t="str">
            <v>PLANTEL 14 ZAPOTLANEJO</v>
          </cell>
          <cell r="D130" t="str">
            <v>PROFESOR CBIII</v>
          </cell>
        </row>
        <row r="131">
          <cell r="A131" t="str">
            <v>10593</v>
          </cell>
          <cell r="B131" t="str">
            <v>Hernandez Herrera Graciela</v>
          </cell>
          <cell r="C131" t="str">
            <v>PLANTEL 05 NUEVA SANTA MARIA</v>
          </cell>
          <cell r="D131" t="str">
            <v>PROFESOR CBIII</v>
          </cell>
        </row>
        <row r="132">
          <cell r="A132" t="str">
            <v>10595</v>
          </cell>
          <cell r="B132" t="str">
            <v>Romero Quintero Rosa Maria</v>
          </cell>
          <cell r="C132" t="str">
            <v>PLANTEL 07 PUERTO VALLARTA</v>
          </cell>
          <cell r="D132" t="str">
            <v>PROFESOR CBIII</v>
          </cell>
        </row>
        <row r="133">
          <cell r="A133" t="str">
            <v>10596</v>
          </cell>
          <cell r="B133" t="str">
            <v>Michel Lopez Luis Alberto</v>
          </cell>
          <cell r="C133" t="str">
            <v>PLANTEL 07 PUERTO VALLARTA</v>
          </cell>
          <cell r="D133" t="str">
            <v>PROFESOR CBIV</v>
          </cell>
        </row>
        <row r="134">
          <cell r="A134" t="str">
            <v>10599</v>
          </cell>
          <cell r="B134" t="str">
            <v>Ponce Orozco Julio Cesar</v>
          </cell>
          <cell r="C134" t="str">
            <v>PLANTEL 08 SAN MARTIN DE LAS FLORES</v>
          </cell>
          <cell r="D134" t="str">
            <v>PROFESOR CBI</v>
          </cell>
        </row>
        <row r="135">
          <cell r="A135" t="str">
            <v>10604</v>
          </cell>
          <cell r="B135" t="str">
            <v>Mendez Galaviz Diana Elizabeth</v>
          </cell>
          <cell r="C135" t="str">
            <v>PLANTEL 05 NUEVA SANTA MARIA</v>
          </cell>
          <cell r="D135" t="str">
            <v>PROFESOR CBII</v>
          </cell>
        </row>
        <row r="136">
          <cell r="A136" t="str">
            <v>10605</v>
          </cell>
          <cell r="B136" t="str">
            <v>Enriquez Becerra Jose Luis</v>
          </cell>
          <cell r="C136" t="str">
            <v>PLANTEL 01 BASILIO VADILLO</v>
          </cell>
          <cell r="D136" t="str">
            <v>PROFESOR CBIII</v>
          </cell>
        </row>
        <row r="137">
          <cell r="A137" t="str">
            <v>10607</v>
          </cell>
          <cell r="B137" t="str">
            <v>Barajas Gutierrez Miguel</v>
          </cell>
          <cell r="C137" t="str">
            <v>PLANTEL 08 SAN MARTIN DE LAS FLORES</v>
          </cell>
          <cell r="D137" t="str">
            <v>PROFESOR CBII</v>
          </cell>
        </row>
        <row r="138">
          <cell r="A138" t="str">
            <v>10610</v>
          </cell>
          <cell r="B138" t="str">
            <v>Luna Garcia Alejandro</v>
          </cell>
          <cell r="C138" t="str">
            <v>PLANTEL 08 SAN MARTIN DE LAS FLORES</v>
          </cell>
          <cell r="D138" t="str">
            <v>PROFESOR CBII</v>
          </cell>
        </row>
        <row r="139">
          <cell r="A139" t="str">
            <v>10632</v>
          </cell>
          <cell r="B139" t="str">
            <v>Tozcano Ramirez Cesar Alejandro</v>
          </cell>
          <cell r="C139" t="str">
            <v>PLANTEL 09 PORTEZUELO</v>
          </cell>
          <cell r="D139" t="str">
            <v>PROFESOR CBII</v>
          </cell>
        </row>
        <row r="140">
          <cell r="A140" t="str">
            <v>10637</v>
          </cell>
          <cell r="B140" t="str">
            <v>Noriega Aparicio Raymundo</v>
          </cell>
          <cell r="C140" t="str">
            <v>PLANTEL 05 NUEVA SANTA MARIA</v>
          </cell>
          <cell r="D140" t="str">
            <v>PROFESOR CBIV</v>
          </cell>
        </row>
        <row r="141">
          <cell r="A141" t="str">
            <v>10640</v>
          </cell>
          <cell r="B141" t="str">
            <v>Robles Sanchez Rosa Maria</v>
          </cell>
          <cell r="C141" t="str">
            <v>PLANTEL 16 MESA DE LOS OCOTES</v>
          </cell>
          <cell r="D141" t="str">
            <v>PROFESOR CBI</v>
          </cell>
        </row>
        <row r="142">
          <cell r="A142" t="str">
            <v>10643</v>
          </cell>
          <cell r="B142" t="str">
            <v>Gomez Ibal Dagoberto</v>
          </cell>
          <cell r="C142" t="str">
            <v>PLANTEL 08 SAN MARTIN DE LAS FLORES</v>
          </cell>
          <cell r="D142" t="str">
            <v>PROFESOR CBIII</v>
          </cell>
        </row>
        <row r="143">
          <cell r="A143" t="str">
            <v>10651</v>
          </cell>
          <cell r="B143" t="str">
            <v>Cruz Flores Jose De Jesus</v>
          </cell>
          <cell r="C143" t="str">
            <v>PLANTEL 01 BASILIO VADILLO</v>
          </cell>
          <cell r="D143" t="str">
            <v>PROFESOR CBII</v>
          </cell>
        </row>
        <row r="144">
          <cell r="A144" t="str">
            <v>10653</v>
          </cell>
          <cell r="B144" t="str">
            <v>Ruiz Nuñez Miguel</v>
          </cell>
          <cell r="C144" t="str">
            <v>PLANTEL 09 PORTEZUELO</v>
          </cell>
          <cell r="D144" t="str">
            <v>PROFESOR CBIV</v>
          </cell>
        </row>
        <row r="145">
          <cell r="A145" t="str">
            <v>10672</v>
          </cell>
          <cell r="B145" t="str">
            <v>Ruiz Olvera Sara</v>
          </cell>
          <cell r="C145" t="str">
            <v>PLANTEL 11 GUADALAJARA</v>
          </cell>
          <cell r="D145" t="str">
            <v>PROFESOR CBIV</v>
          </cell>
        </row>
        <row r="146">
          <cell r="A146" t="str">
            <v>10677</v>
          </cell>
          <cell r="B146" t="str">
            <v>Rodriguez  Armando</v>
          </cell>
          <cell r="C146" t="str">
            <v>PLANTEL 04 TEUCHITLAN</v>
          </cell>
          <cell r="D146" t="str">
            <v>TECNICO CBII</v>
          </cell>
        </row>
        <row r="147">
          <cell r="A147" t="str">
            <v>10682</v>
          </cell>
          <cell r="B147" t="str">
            <v>Colunga Macias Mercedes Luz</v>
          </cell>
          <cell r="C147" t="str">
            <v>PLANTEL 05 NUEVA SANTA MARIA</v>
          </cell>
          <cell r="D147" t="str">
            <v>PROFESOR CBIII</v>
          </cell>
        </row>
        <row r="148">
          <cell r="A148" t="str">
            <v>10683</v>
          </cell>
          <cell r="B148" t="str">
            <v>Lima Ramirez Agustin Otzmar</v>
          </cell>
          <cell r="C148" t="str">
            <v>PLANTEL 08 SAN MARTIN DE LAS FLORES</v>
          </cell>
          <cell r="D148" t="str">
            <v>PROFESOR CBII</v>
          </cell>
        </row>
        <row r="149">
          <cell r="A149" t="str">
            <v>10684</v>
          </cell>
          <cell r="B149" t="str">
            <v>Lopez Pantoja Hector Sabino</v>
          </cell>
          <cell r="C149" t="str">
            <v>PLANTEL 08 SAN MARTIN DE LAS FLORES</v>
          </cell>
          <cell r="D149" t="str">
            <v>PROFESOR CBI</v>
          </cell>
        </row>
        <row r="150">
          <cell r="A150" t="str">
            <v>10686</v>
          </cell>
          <cell r="B150" t="str">
            <v>Saldaña Navarro Monica Karina</v>
          </cell>
          <cell r="C150" t="str">
            <v>PLANTEL 08 SAN MARTIN DE LAS FLORES</v>
          </cell>
          <cell r="D150" t="str">
            <v>PROFESOR CBII</v>
          </cell>
        </row>
        <row r="151">
          <cell r="A151" t="str">
            <v>10688</v>
          </cell>
          <cell r="B151" t="str">
            <v>Garcia Rios Noel Alejandro</v>
          </cell>
          <cell r="C151" t="str">
            <v>PLANTEL 08 SAN MARTIN DE LAS FLORES</v>
          </cell>
          <cell r="D151" t="str">
            <v>PROFESOR CBIV</v>
          </cell>
        </row>
        <row r="152">
          <cell r="A152" t="str">
            <v>10697</v>
          </cell>
          <cell r="B152" t="str">
            <v>Sanchez Gomez Maria Ines</v>
          </cell>
          <cell r="C152" t="str">
            <v>PLANTEL 04 TEUCHITLAN</v>
          </cell>
          <cell r="D152" t="str">
            <v>PROFESOR CBIII</v>
          </cell>
        </row>
        <row r="153">
          <cell r="A153" t="str">
            <v>10706</v>
          </cell>
          <cell r="B153" t="str">
            <v>Garcia Gutierrez Maria Del Socorro</v>
          </cell>
          <cell r="C153" t="str">
            <v>PLANTEL 08 SAN MARTIN DE LAS FLORES</v>
          </cell>
          <cell r="D153" t="str">
            <v>PROFESOR CBIII</v>
          </cell>
        </row>
        <row r="154">
          <cell r="A154" t="str">
            <v>10710</v>
          </cell>
          <cell r="B154" t="str">
            <v>Lopez Montes Nancy Berenice</v>
          </cell>
          <cell r="C154" t="str">
            <v>PLANTEL 07 PUERTO VALLARTA</v>
          </cell>
          <cell r="D154" t="str">
            <v>PROFESOR CBII</v>
          </cell>
        </row>
        <row r="155">
          <cell r="A155" t="str">
            <v>10713</v>
          </cell>
          <cell r="B155" t="str">
            <v>Camacho Ramirez Victor Manuel</v>
          </cell>
          <cell r="C155" t="str">
            <v>PLANTEL 08 SAN MARTIN DE LAS FLORES</v>
          </cell>
          <cell r="D155" t="str">
            <v>TECNICO CBII</v>
          </cell>
        </row>
        <row r="156">
          <cell r="A156" t="str">
            <v>10718</v>
          </cell>
          <cell r="B156" t="str">
            <v>Rodriguez Diaz Maria Angelica</v>
          </cell>
          <cell r="C156" t="str">
            <v>PLANTEL 07 PUERTO VALLARTA</v>
          </cell>
          <cell r="D156" t="str">
            <v>PROFESOR CBI</v>
          </cell>
        </row>
        <row r="157">
          <cell r="A157" t="str">
            <v>10722</v>
          </cell>
          <cell r="B157" t="str">
            <v>Becerra Gonzalez Ramon Gerardo</v>
          </cell>
          <cell r="C157" t="str">
            <v>PLANTEL 17 SAN ANTONIO DE LOS VAZQUEZ</v>
          </cell>
          <cell r="D157" t="str">
            <v>PROFESOR CBI</v>
          </cell>
        </row>
        <row r="158">
          <cell r="A158" t="str">
            <v>10724</v>
          </cell>
          <cell r="B158" t="str">
            <v>Garcia Garcia Rene Alonso</v>
          </cell>
          <cell r="C158" t="str">
            <v>PLANTEL 08 SAN MARTIN DE LAS FLORES</v>
          </cell>
          <cell r="D158" t="str">
            <v>PROFESOR CBIII</v>
          </cell>
        </row>
        <row r="159">
          <cell r="A159" t="str">
            <v>10742</v>
          </cell>
          <cell r="B159" t="str">
            <v>Zarco Flores Gerardo</v>
          </cell>
          <cell r="C159" t="str">
            <v>PLANTEL 10 SAN SEBASTIAN EL GRANDE</v>
          </cell>
          <cell r="D159" t="str">
            <v>PROFESOR CBII</v>
          </cell>
        </row>
        <row r="160">
          <cell r="A160" t="str">
            <v>10743</v>
          </cell>
          <cell r="B160" t="str">
            <v>Perez Morales Maria Del Rosario</v>
          </cell>
          <cell r="C160" t="str">
            <v>PLANTEL 01 BASILIO VADILLO</v>
          </cell>
          <cell r="D160" t="str">
            <v>PROFESOR CBIV</v>
          </cell>
        </row>
        <row r="161">
          <cell r="A161" t="str">
            <v>10746</v>
          </cell>
          <cell r="B161" t="str">
            <v>Rodriguez Orozco Mireya Isela</v>
          </cell>
          <cell r="C161" t="str">
            <v>PLANTEL 01 BASILIO VADILLO</v>
          </cell>
          <cell r="D161" t="str">
            <v>PROFESOR CBIV</v>
          </cell>
        </row>
        <row r="162">
          <cell r="A162" t="str">
            <v>10747</v>
          </cell>
          <cell r="B162" t="str">
            <v>Gonzalez Ortiz Norma Angelica</v>
          </cell>
          <cell r="C162" t="str">
            <v>PLANTEL 02 MIRAMAR</v>
          </cell>
          <cell r="D162" t="str">
            <v>PROFESOR CBIV</v>
          </cell>
        </row>
        <row r="163">
          <cell r="A163" t="str">
            <v>10753</v>
          </cell>
          <cell r="B163" t="str">
            <v>Parra Bermudez Maria Magdalena Gerarda</v>
          </cell>
          <cell r="C163" t="str">
            <v>PLANTEL 01 BASILIO VADILLO</v>
          </cell>
          <cell r="D163" t="str">
            <v>PROFESOR CBIV</v>
          </cell>
        </row>
        <row r="164">
          <cell r="A164" t="str">
            <v>10754</v>
          </cell>
          <cell r="B164" t="str">
            <v>Gonzalez Iñiguez Alberto Ruben</v>
          </cell>
          <cell r="C164" t="str">
            <v>PLANTEL 01 BASILIO VADILLO</v>
          </cell>
          <cell r="D164" t="str">
            <v>PROFESOR CBII</v>
          </cell>
        </row>
        <row r="165">
          <cell r="A165" t="str">
            <v>10757</v>
          </cell>
          <cell r="B165" t="str">
            <v>Ramirez Hernandez Salvador</v>
          </cell>
          <cell r="C165" t="str">
            <v>PLANTEL 03 GOMEZ FARIAS</v>
          </cell>
          <cell r="D165" t="str">
            <v>PROFESOR CBIII</v>
          </cell>
        </row>
        <row r="166">
          <cell r="A166" t="str">
            <v>10762</v>
          </cell>
          <cell r="B166" t="str">
            <v>Guzman Avila Flor Leticia</v>
          </cell>
          <cell r="C166" t="str">
            <v>PLANTEL 07 PUERTO VALLARTA</v>
          </cell>
          <cell r="D166" t="str">
            <v>PROFESOR CBIII</v>
          </cell>
        </row>
        <row r="167">
          <cell r="A167" t="str">
            <v>10764</v>
          </cell>
          <cell r="B167" t="str">
            <v>Jimenez Lariz Moises Natanael</v>
          </cell>
          <cell r="C167" t="str">
            <v>PLANTEL 08 SAN MARTIN DE LAS FLORES</v>
          </cell>
          <cell r="D167" t="str">
            <v>PROFESOR CBIII</v>
          </cell>
        </row>
        <row r="168">
          <cell r="A168" t="str">
            <v>10766</v>
          </cell>
          <cell r="B168" t="str">
            <v>Barragan Rodriguez Manuel</v>
          </cell>
          <cell r="C168" t="str">
            <v>PLANTEL 18 ATEMAJAC DE BRIZUELA</v>
          </cell>
          <cell r="D168" t="str">
            <v>PROFESOR CBII</v>
          </cell>
        </row>
        <row r="169">
          <cell r="A169" t="str">
            <v>10773</v>
          </cell>
          <cell r="B169" t="str">
            <v>Mendoza Sanchez Jose Antonio</v>
          </cell>
          <cell r="C169" t="str">
            <v>PLANTEL 04 TEUCHITLAN</v>
          </cell>
          <cell r="D169" t="str">
            <v>PROFESOR CBII</v>
          </cell>
        </row>
        <row r="170">
          <cell r="A170" t="str">
            <v>10779</v>
          </cell>
          <cell r="B170" t="str">
            <v>Cardenas Monroy Angela Rocio</v>
          </cell>
          <cell r="C170" t="str">
            <v>PLANTEL 01 BASILIO VADILLO</v>
          </cell>
          <cell r="D170" t="str">
            <v>PROFESOR CBIII</v>
          </cell>
        </row>
        <row r="171">
          <cell r="A171" t="str">
            <v>10787</v>
          </cell>
          <cell r="B171" t="str">
            <v>Perez De La Mora Ubaldo</v>
          </cell>
          <cell r="C171" t="str">
            <v>PLANTEL 14 ZAPOTLANEJO</v>
          </cell>
          <cell r="D171" t="str">
            <v>PROFESOR CBIII</v>
          </cell>
        </row>
        <row r="172">
          <cell r="A172" t="str">
            <v>10790</v>
          </cell>
          <cell r="B172" t="str">
            <v>Vazquez Limon Maria Irene</v>
          </cell>
          <cell r="C172" t="str">
            <v>PLANTEL 11 GUADALAJARA</v>
          </cell>
          <cell r="D172" t="str">
            <v>PROFESOR CBII</v>
          </cell>
        </row>
        <row r="173">
          <cell r="A173" t="str">
            <v>10792</v>
          </cell>
          <cell r="B173" t="str">
            <v>Jacobo Suarez Ramiro</v>
          </cell>
          <cell r="C173" t="str">
            <v>PLANTEL 05 NUEVA SANTA MARIA</v>
          </cell>
          <cell r="D173" t="str">
            <v>PROFESOR CBII</v>
          </cell>
        </row>
        <row r="174">
          <cell r="A174" t="str">
            <v>10795</v>
          </cell>
          <cell r="B174" t="str">
            <v>Prado Gonzalez Samuel Alejandro</v>
          </cell>
          <cell r="C174" t="str">
            <v>PLANTEL 14 ZAPOTLANEJO</v>
          </cell>
          <cell r="D174" t="str">
            <v>PROFESOR CBIII</v>
          </cell>
        </row>
        <row r="175">
          <cell r="A175" t="str">
            <v>10801</v>
          </cell>
          <cell r="B175" t="str">
            <v>Landazuri Oliva Juan Jose</v>
          </cell>
          <cell r="C175" t="str">
            <v>PLANTEL 04 TEUCHITLAN</v>
          </cell>
          <cell r="D175" t="str">
            <v>PROFESOR CBII</v>
          </cell>
        </row>
        <row r="176">
          <cell r="A176" t="str">
            <v>10804</v>
          </cell>
          <cell r="B176" t="str">
            <v>Bañuelos Perez Juan</v>
          </cell>
          <cell r="C176" t="str">
            <v>PLANTEL 01 BASILIO VADILLO</v>
          </cell>
          <cell r="D176" t="str">
            <v>PROFESOR CBII</v>
          </cell>
        </row>
        <row r="177">
          <cell r="A177" t="str">
            <v>10806</v>
          </cell>
          <cell r="B177" t="str">
            <v>Urenda Solis Adolfo Jesus</v>
          </cell>
          <cell r="C177" t="str">
            <v>PLANTEL 08 SAN MARTIN DE LAS FLORES</v>
          </cell>
          <cell r="D177" t="str">
            <v>PROFESOR CBIV</v>
          </cell>
        </row>
        <row r="178">
          <cell r="A178" t="str">
            <v>10816</v>
          </cell>
          <cell r="B178" t="str">
            <v>Cruz Duran Rogelio</v>
          </cell>
          <cell r="C178" t="str">
            <v>PLANTEL 19 CUAUTLA</v>
          </cell>
          <cell r="D178" t="str">
            <v>PROFESOR CBIII</v>
          </cell>
        </row>
        <row r="179">
          <cell r="A179" t="str">
            <v>10828</v>
          </cell>
          <cell r="B179" t="str">
            <v>Torres Guzman Jose Angel</v>
          </cell>
          <cell r="C179" t="str">
            <v>PLANTEL 20 TALPA DE ALLENDE</v>
          </cell>
          <cell r="D179" t="str">
            <v>PROFESOR CBIII</v>
          </cell>
        </row>
        <row r="180">
          <cell r="A180" t="str">
            <v>10830</v>
          </cell>
          <cell r="B180" t="str">
            <v>Colmenares Contreras Victor Manuel</v>
          </cell>
          <cell r="C180" t="str">
            <v>PLANTEL 20 TALPA DE ALLENDE</v>
          </cell>
          <cell r="D180" t="str">
            <v>PROFESOR CBIII</v>
          </cell>
        </row>
        <row r="181">
          <cell r="A181" t="str">
            <v>10831</v>
          </cell>
          <cell r="B181" t="str">
            <v>Tapia Gonzalez Federico</v>
          </cell>
          <cell r="C181" t="str">
            <v>PLANTEL 20 TALPA DE ALLENDE</v>
          </cell>
          <cell r="D181" t="str">
            <v>PROFESOR CBIV</v>
          </cell>
        </row>
        <row r="182">
          <cell r="A182" t="str">
            <v>10837</v>
          </cell>
          <cell r="B182" t="str">
            <v>Vazquez Colima Noemi Alejandra</v>
          </cell>
          <cell r="C182" t="str">
            <v>PLANTEL 15 SAN GONZALO</v>
          </cell>
          <cell r="D182" t="str">
            <v>PROFESOR CBIV</v>
          </cell>
        </row>
        <row r="183">
          <cell r="A183" t="str">
            <v>10859</v>
          </cell>
          <cell r="B183" t="str">
            <v>Zuñiga Morando Jorge</v>
          </cell>
          <cell r="C183" t="str">
            <v>PLANTEL 10 SAN SEBASTIAN EL GRANDE</v>
          </cell>
          <cell r="D183" t="str">
            <v>PROFESOR CBII</v>
          </cell>
        </row>
        <row r="184">
          <cell r="A184" t="str">
            <v>10879</v>
          </cell>
          <cell r="B184" t="str">
            <v>Mercado Sanchez Luis Jaime</v>
          </cell>
          <cell r="C184" t="str">
            <v>PLANTEL 05 NUEVA SANTA MARIA</v>
          </cell>
          <cell r="D184" t="str">
            <v>PROFESOR CBII</v>
          </cell>
        </row>
        <row r="185">
          <cell r="A185" t="str">
            <v>10894</v>
          </cell>
          <cell r="B185" t="str">
            <v>Padilla Velazquez Francisco Javier</v>
          </cell>
          <cell r="C185" t="str">
            <v>PLANTEL 09 PORTEZUELO</v>
          </cell>
          <cell r="D185" t="str">
            <v>PROFESOR CBIII</v>
          </cell>
        </row>
        <row r="186">
          <cell r="A186" t="str">
            <v>10895</v>
          </cell>
          <cell r="B186" t="str">
            <v>Portillo Loya Laura Elena</v>
          </cell>
          <cell r="C186" t="str">
            <v>PLANTEL 09 PORTEZUELO</v>
          </cell>
          <cell r="D186" t="str">
            <v>PROFESOR CBI</v>
          </cell>
        </row>
        <row r="187">
          <cell r="A187" t="str">
            <v>10896</v>
          </cell>
          <cell r="B187" t="str">
            <v>Ramirez Flores Favio Gabriel</v>
          </cell>
          <cell r="C187" t="str">
            <v>PLANTEL 09 PORTEZUELO</v>
          </cell>
          <cell r="D187" t="str">
            <v>PROFESOR CBIII</v>
          </cell>
        </row>
        <row r="188">
          <cell r="A188" t="str">
            <v>10909</v>
          </cell>
          <cell r="B188" t="str">
            <v>Gutierrez Gutierrez Fidel</v>
          </cell>
          <cell r="C188" t="str">
            <v>PLANTEL 10 SAN SEBASTIAN EL GRANDE</v>
          </cell>
          <cell r="D188" t="str">
            <v>PROFESOR CBIII</v>
          </cell>
        </row>
        <row r="189">
          <cell r="A189" t="str">
            <v>10910</v>
          </cell>
          <cell r="B189" t="str">
            <v>Mejia Vargas J Guadalupe</v>
          </cell>
          <cell r="C189" t="str">
            <v>PLANTEL 10 SAN SEBASTIAN EL GRANDE</v>
          </cell>
          <cell r="D189" t="str">
            <v>PROFESOR CBIII</v>
          </cell>
        </row>
        <row r="190">
          <cell r="A190" t="str">
            <v>10912</v>
          </cell>
          <cell r="B190" t="str">
            <v>Orozco Regalado Mayra</v>
          </cell>
          <cell r="C190" t="str">
            <v>PLANTEL 10 SAN SEBASTIAN EL GRANDE</v>
          </cell>
          <cell r="D190" t="str">
            <v>PROFESOR CBIV</v>
          </cell>
        </row>
        <row r="191">
          <cell r="A191" t="str">
            <v>10915</v>
          </cell>
          <cell r="B191" t="str">
            <v>Godinez Guizar Jose Luis</v>
          </cell>
          <cell r="C191" t="str">
            <v>PLANTEL 03 GOMEZ FARIAS</v>
          </cell>
          <cell r="D191" t="str">
            <v>PROFESOR CBIII</v>
          </cell>
        </row>
        <row r="192">
          <cell r="A192" t="str">
            <v>10916</v>
          </cell>
          <cell r="B192" t="str">
            <v>Lopez Bueno Salome</v>
          </cell>
          <cell r="C192" t="str">
            <v>PLANTEL 19 CUAUTLA</v>
          </cell>
          <cell r="D192" t="str">
            <v>PROFESOR CBIV</v>
          </cell>
        </row>
        <row r="193">
          <cell r="A193" t="str">
            <v>10917</v>
          </cell>
          <cell r="B193" t="str">
            <v>Villalobos Mendoza Armando</v>
          </cell>
          <cell r="C193" t="str">
            <v>PLANTEL 19 CUAUTLA</v>
          </cell>
          <cell r="D193" t="str">
            <v>PROFESOR CBIII</v>
          </cell>
        </row>
        <row r="194">
          <cell r="A194" t="str">
            <v>10923</v>
          </cell>
          <cell r="B194" t="str">
            <v>Gamez Zapata Jose Eduardo</v>
          </cell>
          <cell r="C194" t="str">
            <v>PLANTEL 12 ARROYO HONDO</v>
          </cell>
          <cell r="D194" t="str">
            <v>PROFESOR CBII</v>
          </cell>
        </row>
        <row r="195">
          <cell r="A195" t="str">
            <v>10934</v>
          </cell>
          <cell r="B195" t="str">
            <v>Garcilazo Prieto Alejandro</v>
          </cell>
          <cell r="C195" t="str">
            <v>PLANTEL 05 NUEVA SANTA MARIA</v>
          </cell>
          <cell r="D195" t="str">
            <v>PROFESOR CBIV</v>
          </cell>
        </row>
        <row r="196">
          <cell r="A196" t="str">
            <v>10937</v>
          </cell>
          <cell r="B196" t="str">
            <v>Diaz Rodriguez Santana</v>
          </cell>
          <cell r="C196" t="str">
            <v>PLANTEL 08 SAN MARTIN DE LAS FLORES</v>
          </cell>
          <cell r="D196" t="str">
            <v>PROFESOR CBIV</v>
          </cell>
        </row>
        <row r="197">
          <cell r="A197" t="str">
            <v>10939</v>
          </cell>
          <cell r="B197" t="str">
            <v>Rodriguez Guerrero Ma Del Carmen</v>
          </cell>
          <cell r="C197" t="str">
            <v>PLANTEL 19 CUAUTLA</v>
          </cell>
          <cell r="D197" t="str">
            <v>PROFESOR CBI</v>
          </cell>
        </row>
        <row r="198">
          <cell r="A198" t="str">
            <v>10942</v>
          </cell>
          <cell r="B198" t="str">
            <v>Tello Ramirez Mario Alberto</v>
          </cell>
          <cell r="C198" t="str">
            <v>PLANTEL 09 PORTEZUELO</v>
          </cell>
          <cell r="D198" t="str">
            <v>PROFESOR CBII</v>
          </cell>
        </row>
        <row r="199">
          <cell r="A199" t="str">
            <v>10956</v>
          </cell>
          <cell r="B199" t="str">
            <v>Garcia Galicia David Arturo</v>
          </cell>
          <cell r="C199" t="str">
            <v>PLANTEL 11 GUADALAJARA</v>
          </cell>
          <cell r="D199" t="str">
            <v>PROFESOR CBI</v>
          </cell>
        </row>
        <row r="200">
          <cell r="A200" t="str">
            <v>10960</v>
          </cell>
          <cell r="B200" t="str">
            <v>Maya Diaz Veronica</v>
          </cell>
          <cell r="C200" t="str">
            <v>PLANTEL 05 NUEVA SANTA MARIA</v>
          </cell>
          <cell r="D200" t="str">
            <v>PROFESOR CBIV</v>
          </cell>
        </row>
        <row r="201">
          <cell r="A201" t="str">
            <v>10961</v>
          </cell>
          <cell r="B201" t="str">
            <v>Lara Montes Victor Hugo</v>
          </cell>
          <cell r="C201" t="str">
            <v>PLANTEL 11 GUADALAJARA</v>
          </cell>
          <cell r="D201" t="str">
            <v>PROFESOR CBII</v>
          </cell>
        </row>
        <row r="202">
          <cell r="A202" t="str">
            <v>10963</v>
          </cell>
          <cell r="B202" t="str">
            <v>Salvador Cano Luis Enrique</v>
          </cell>
          <cell r="C202" t="str">
            <v>PLANTEL 03 GOMEZ FARIAS</v>
          </cell>
          <cell r="D202" t="str">
            <v>PROFESOR CBIV</v>
          </cell>
        </row>
        <row r="203">
          <cell r="A203" t="str">
            <v>10966</v>
          </cell>
          <cell r="B203" t="str">
            <v>Valenciano Martinez Martin Israel</v>
          </cell>
          <cell r="C203" t="str">
            <v>PLANTEL 11 GUADALAJARA</v>
          </cell>
          <cell r="D203" t="str">
            <v>PROFESOR CBII</v>
          </cell>
        </row>
        <row r="204">
          <cell r="A204" t="str">
            <v>10975</v>
          </cell>
          <cell r="B204" t="str">
            <v>Hernandez Saavedra Alejandro</v>
          </cell>
          <cell r="C204" t="str">
            <v>PLANTEL 13 JALISCO</v>
          </cell>
          <cell r="D204" t="str">
            <v>PROFESOR CBII</v>
          </cell>
        </row>
        <row r="205">
          <cell r="A205" t="str">
            <v>10978</v>
          </cell>
          <cell r="B205" t="str">
            <v>Angel Mariscal Rafael</v>
          </cell>
          <cell r="C205" t="str">
            <v>PLANTEL 07 PUERTO VALLARTA</v>
          </cell>
          <cell r="D205" t="str">
            <v>PROFESOR CBI</v>
          </cell>
        </row>
        <row r="206">
          <cell r="A206" t="str">
            <v>10979</v>
          </cell>
          <cell r="B206" t="str">
            <v>Villaseñor Gonzalez Mario Alberto</v>
          </cell>
          <cell r="C206" t="str">
            <v>PLANTEL 03 GOMEZ FARIAS</v>
          </cell>
          <cell r="D206" t="str">
            <v>TECNICO CBII</v>
          </cell>
        </row>
        <row r="207">
          <cell r="A207" t="str">
            <v>10985</v>
          </cell>
          <cell r="B207" t="str">
            <v>Tello Esparza Rigoberto</v>
          </cell>
          <cell r="C207" t="str">
            <v>PLANTEL 07 PUERTO VALLARTA</v>
          </cell>
          <cell r="D207" t="str">
            <v>PROFESOR CBIII</v>
          </cell>
        </row>
        <row r="208">
          <cell r="A208" t="str">
            <v>10986</v>
          </cell>
          <cell r="B208" t="str">
            <v>De La Cruz Rodriguez Antonio</v>
          </cell>
          <cell r="C208" t="str">
            <v>PLANTEL 11 GUADALAJARA</v>
          </cell>
          <cell r="D208" t="str">
            <v>PROFESOR CBIII</v>
          </cell>
        </row>
        <row r="209">
          <cell r="A209" t="str">
            <v>10994</v>
          </cell>
          <cell r="B209" t="str">
            <v>Ledesma Vazquez Dionisio</v>
          </cell>
          <cell r="C209" t="str">
            <v>PLANTEL 07 PUERTO VALLARTA</v>
          </cell>
          <cell r="D209" t="str">
            <v>PROFESOR CBII</v>
          </cell>
        </row>
        <row r="210">
          <cell r="A210" t="str">
            <v>10995</v>
          </cell>
          <cell r="B210" t="str">
            <v>Ceceña Silva Eleazar</v>
          </cell>
          <cell r="C210" t="str">
            <v>PLANTEL 07 PUERTO VALLARTA</v>
          </cell>
          <cell r="D210" t="str">
            <v>PROFESOR CBIII</v>
          </cell>
        </row>
        <row r="211">
          <cell r="A211" t="str">
            <v>10997</v>
          </cell>
          <cell r="B211" t="str">
            <v>Velazquez Ruelas Flavio Alberto</v>
          </cell>
          <cell r="C211" t="str">
            <v>PLANTEL 08 SAN MARTIN DE LAS FLORES</v>
          </cell>
          <cell r="D211" t="str">
            <v>PROFESOR CBII</v>
          </cell>
        </row>
        <row r="212">
          <cell r="A212" t="str">
            <v>10998</v>
          </cell>
          <cell r="B212" t="str">
            <v>Teniente Noria Susana</v>
          </cell>
          <cell r="C212" t="str">
            <v>PLANTEL 10 SAN SEBASTIAN EL GRANDE</v>
          </cell>
          <cell r="D212" t="str">
            <v>PROFESOR CBIV</v>
          </cell>
        </row>
        <row r="213">
          <cell r="A213" t="str">
            <v>20000</v>
          </cell>
          <cell r="B213" t="str">
            <v>Llontop Amaya Isabel</v>
          </cell>
          <cell r="C213" t="str">
            <v>PLANTEL 10 SAN SEBASTIAN EL GRANDE</v>
          </cell>
          <cell r="D213" t="str">
            <v>PROFESOR CBIV</v>
          </cell>
        </row>
        <row r="214">
          <cell r="A214" t="str">
            <v>20004</v>
          </cell>
          <cell r="B214" t="str">
            <v>Muñiz Granados Maria Elena</v>
          </cell>
          <cell r="C214" t="str">
            <v>PLANTEL 10 SAN SEBASTIAN EL GRANDE</v>
          </cell>
          <cell r="D214" t="str">
            <v>TECNICO CBII</v>
          </cell>
        </row>
        <row r="215">
          <cell r="A215" t="str">
            <v>20007</v>
          </cell>
          <cell r="B215" t="str">
            <v>Hernandez Sanchez Beatriz Evangelina</v>
          </cell>
          <cell r="C215" t="str">
            <v>PLANTEL 11 GUADALAJARA</v>
          </cell>
          <cell r="D215" t="str">
            <v>PROFESOR CBIII</v>
          </cell>
        </row>
        <row r="216">
          <cell r="A216" t="str">
            <v>20010</v>
          </cell>
          <cell r="B216" t="str">
            <v>Gonzalez Ceballos Karol Elena Del Carmen</v>
          </cell>
          <cell r="C216" t="str">
            <v>PLANTEL 11 GUADALAJARA</v>
          </cell>
          <cell r="D216" t="str">
            <v>PROFESOR CBII</v>
          </cell>
        </row>
        <row r="217">
          <cell r="A217" t="str">
            <v>20011</v>
          </cell>
          <cell r="B217" t="str">
            <v>Sandoval Toscano Leandro</v>
          </cell>
          <cell r="C217" t="str">
            <v>PLANTEL 11 GUADALAJARA</v>
          </cell>
          <cell r="D217" t="str">
            <v>PROFESOR CBIII</v>
          </cell>
        </row>
        <row r="218">
          <cell r="A218" t="str">
            <v>20012</v>
          </cell>
          <cell r="B218" t="str">
            <v>Abrego Peña Sandra</v>
          </cell>
          <cell r="C218" t="str">
            <v>PLANTEL 07 PUERTO VALLARTA</v>
          </cell>
          <cell r="D218" t="str">
            <v>PROFESOR CBIII</v>
          </cell>
        </row>
        <row r="219">
          <cell r="A219" t="str">
            <v>20021</v>
          </cell>
          <cell r="B219" t="str">
            <v>Cardenas Perez Karina</v>
          </cell>
          <cell r="C219" t="str">
            <v>PLANTEL 12 ARROYO HONDO</v>
          </cell>
          <cell r="D219" t="str">
            <v>PROFESOR CBII</v>
          </cell>
        </row>
        <row r="220">
          <cell r="A220" t="str">
            <v>20022</v>
          </cell>
          <cell r="B220" t="str">
            <v>Ramirez Escalante Laura Patricia</v>
          </cell>
          <cell r="C220" t="str">
            <v>PLANTEL 14 ZAPOTLANEJO</v>
          </cell>
          <cell r="D220" t="str">
            <v>PROFESOR CBII</v>
          </cell>
        </row>
        <row r="221">
          <cell r="A221" t="str">
            <v>20027</v>
          </cell>
          <cell r="B221" t="str">
            <v>Sonora Santos Magaly</v>
          </cell>
          <cell r="C221" t="str">
            <v>PLANTEL 12 ARROYO HONDO</v>
          </cell>
          <cell r="D221" t="str">
            <v>PROFESOR CBIII</v>
          </cell>
        </row>
        <row r="222">
          <cell r="A222" t="str">
            <v>20042</v>
          </cell>
          <cell r="B222" t="str">
            <v>Enriquez Contreras Elena De La Cruz</v>
          </cell>
          <cell r="C222" t="str">
            <v>PLANTEL 09 PORTEZUELO</v>
          </cell>
          <cell r="D222" t="str">
            <v>PROFESOR CBIII</v>
          </cell>
        </row>
        <row r="223">
          <cell r="A223" t="str">
            <v>20043</v>
          </cell>
          <cell r="B223" t="str">
            <v>Cerda Cerda Fernando</v>
          </cell>
          <cell r="C223" t="str">
            <v>PLANTEL 09 PORTEZUELO</v>
          </cell>
          <cell r="D223" t="str">
            <v>PROFESOR CBII</v>
          </cell>
        </row>
        <row r="224">
          <cell r="A224" t="str">
            <v>20059</v>
          </cell>
          <cell r="B224" t="str">
            <v>Infante Montes Jose David</v>
          </cell>
          <cell r="C224" t="str">
            <v>PLANTEL 01 BASILIO VADILLO</v>
          </cell>
          <cell r="D224" t="str">
            <v>PROFESOR CBI</v>
          </cell>
        </row>
        <row r="225">
          <cell r="A225" t="str">
            <v>20060</v>
          </cell>
          <cell r="B225" t="str">
            <v>Gutierrez Montes De Oca Martin</v>
          </cell>
          <cell r="C225" t="str">
            <v>PLANTEL 01 BASILIO VADILLO</v>
          </cell>
          <cell r="D225" t="str">
            <v>PROFESOR CBII</v>
          </cell>
        </row>
        <row r="226">
          <cell r="A226" t="str">
            <v>20061</v>
          </cell>
          <cell r="B226" t="str">
            <v>Zamora Quintana Adriana Guadalupe</v>
          </cell>
          <cell r="C226" t="str">
            <v>PLANTEL 01 BASILIO VADILLO</v>
          </cell>
          <cell r="D226" t="str">
            <v>PROFESOR CBIV</v>
          </cell>
        </row>
        <row r="227">
          <cell r="A227" t="str">
            <v>20063</v>
          </cell>
          <cell r="B227" t="str">
            <v>Macias Ramirez Sofia</v>
          </cell>
          <cell r="C227" t="str">
            <v>PLANTEL 02 MIRAMAR</v>
          </cell>
          <cell r="D227" t="str">
            <v>PROFESOR CBIII</v>
          </cell>
        </row>
        <row r="228">
          <cell r="A228" t="str">
            <v>20066</v>
          </cell>
          <cell r="B228" t="str">
            <v>Rosas Gonzalez Raul Humberto</v>
          </cell>
          <cell r="C228" t="str">
            <v>PLANTEL 02 MIRAMAR</v>
          </cell>
          <cell r="D228" t="str">
            <v>PROFESOR CBIII</v>
          </cell>
        </row>
        <row r="229">
          <cell r="A229" t="str">
            <v>20067</v>
          </cell>
          <cell r="B229" t="str">
            <v>Lopez Palomino Gustavo</v>
          </cell>
          <cell r="C229" t="str">
            <v>PLANTEL 02 MIRAMAR</v>
          </cell>
          <cell r="D229" t="str">
            <v>PROFESOR CBIV</v>
          </cell>
        </row>
        <row r="230">
          <cell r="A230" t="str">
            <v>20070</v>
          </cell>
          <cell r="B230" t="str">
            <v>Suarez Escobedo Silvia Mariza</v>
          </cell>
          <cell r="C230" t="str">
            <v>PLANTEL 08 SAN MARTIN DE LAS FLORES</v>
          </cell>
          <cell r="D230" t="str">
            <v>PROFESOR CBIV</v>
          </cell>
        </row>
        <row r="231">
          <cell r="A231" t="str">
            <v>20071</v>
          </cell>
          <cell r="B231" t="str">
            <v>Velazquez Ayon Ramon</v>
          </cell>
          <cell r="C231" t="str">
            <v>PLANTEL 08 SAN MARTIN DE LAS FLORES</v>
          </cell>
          <cell r="D231" t="str">
            <v>PROFESOR CBII</v>
          </cell>
        </row>
        <row r="232">
          <cell r="A232" t="str">
            <v>20072</v>
          </cell>
          <cell r="B232" t="str">
            <v>Robles Delgado Sergio Alejandro</v>
          </cell>
          <cell r="C232" t="str">
            <v>PLANTEL 08 SAN MARTIN DE LAS FLORES</v>
          </cell>
          <cell r="D232" t="str">
            <v>PROFESOR CBIV</v>
          </cell>
        </row>
        <row r="233">
          <cell r="A233" t="str">
            <v>20073</v>
          </cell>
          <cell r="B233" t="str">
            <v>Sandoval Aguilar Veronica</v>
          </cell>
          <cell r="C233" t="str">
            <v>PLANTEL 12 ARROYO HONDO</v>
          </cell>
          <cell r="D233" t="str">
            <v>PROFESOR CBIV</v>
          </cell>
        </row>
        <row r="234">
          <cell r="A234" t="str">
            <v>20074</v>
          </cell>
          <cell r="B234" t="str">
            <v>Macias Zaragoza Claudia Ivette</v>
          </cell>
          <cell r="C234" t="str">
            <v>PLANTEL 08 SAN MARTIN DE LAS FLORES</v>
          </cell>
          <cell r="D234" t="str">
            <v>PROFESOR CBIV</v>
          </cell>
        </row>
        <row r="235">
          <cell r="A235" t="str">
            <v>20078</v>
          </cell>
          <cell r="B235" t="str">
            <v>Aviña Camarena Mirna Alicia</v>
          </cell>
          <cell r="C235" t="str">
            <v>PLANTEL 09 PORTEZUELO</v>
          </cell>
          <cell r="D235" t="str">
            <v>PROFESOR CBII</v>
          </cell>
        </row>
        <row r="236">
          <cell r="A236" t="str">
            <v>20079</v>
          </cell>
          <cell r="B236" t="str">
            <v>Rodriguez De La O Maria Luisa</v>
          </cell>
          <cell r="C236" t="str">
            <v>PLANTEL 14 ZAPOTLANEJO</v>
          </cell>
          <cell r="D236" t="str">
            <v>PROFESOR CBIV</v>
          </cell>
        </row>
        <row r="237">
          <cell r="A237" t="str">
            <v>20080</v>
          </cell>
          <cell r="B237" t="str">
            <v>Vega Cassiano Jorge Martin</v>
          </cell>
          <cell r="C237" t="str">
            <v>PLANTEL 10 SAN SEBASTIAN EL GRANDE</v>
          </cell>
          <cell r="D237" t="str">
            <v>PROFESOR CBII</v>
          </cell>
        </row>
        <row r="238">
          <cell r="A238" t="str">
            <v>20082</v>
          </cell>
          <cell r="B238" t="str">
            <v>Ponce Valenzuela Claudia Araceli</v>
          </cell>
          <cell r="C238" t="str">
            <v>PLANTEL 05 NUEVA SANTA MARIA</v>
          </cell>
          <cell r="D238" t="str">
            <v>PROFESOR CBII</v>
          </cell>
        </row>
        <row r="239">
          <cell r="A239" t="str">
            <v>20083</v>
          </cell>
          <cell r="B239" t="str">
            <v>Borunda Garcia Moises</v>
          </cell>
          <cell r="C239" t="str">
            <v>PLANTEL 11 GUADALAJARA</v>
          </cell>
          <cell r="D239" t="str">
            <v>PROFESOR CBII</v>
          </cell>
        </row>
        <row r="240">
          <cell r="A240" t="str">
            <v>20088</v>
          </cell>
          <cell r="B240" t="str">
            <v>Perez Reyes Jose Jesus</v>
          </cell>
          <cell r="C240" t="str">
            <v>PLANTEL 02 MIRAMAR</v>
          </cell>
          <cell r="D240" t="str">
            <v>PROFESOR CBI</v>
          </cell>
        </row>
        <row r="241">
          <cell r="A241" t="str">
            <v>20091</v>
          </cell>
          <cell r="B241" t="str">
            <v>Sainz Sanchez Lizette Araceli</v>
          </cell>
          <cell r="C241" t="str">
            <v>PLANTEL 10 SAN SEBASTIAN EL GRANDE</v>
          </cell>
          <cell r="D241" t="str">
            <v>PROFESOR CBII</v>
          </cell>
        </row>
        <row r="242">
          <cell r="A242" t="str">
            <v>20092</v>
          </cell>
          <cell r="B242" t="str">
            <v>Chavez Peguero Elizabeth</v>
          </cell>
          <cell r="C242" t="str">
            <v>PLANTEL 01 BASILIO VADILLO</v>
          </cell>
          <cell r="D242" t="str">
            <v>PROFESOR CBIII</v>
          </cell>
        </row>
        <row r="243">
          <cell r="A243" t="str">
            <v>20093</v>
          </cell>
          <cell r="B243" t="str">
            <v>Magaña Castillo Tecla Lisset</v>
          </cell>
          <cell r="C243" t="str">
            <v>PLANTEL 03 GOMEZ FARIAS</v>
          </cell>
          <cell r="D243" t="str">
            <v>TECNICO CBII</v>
          </cell>
        </row>
        <row r="244">
          <cell r="A244" t="str">
            <v>20094</v>
          </cell>
          <cell r="B244" t="str">
            <v>Hernandez Guzman Antonio</v>
          </cell>
          <cell r="C244" t="str">
            <v>PLANTEL 03 GOMEZ FARIAS</v>
          </cell>
          <cell r="D244" t="str">
            <v>TECNICO CBII</v>
          </cell>
        </row>
        <row r="245">
          <cell r="A245" t="str">
            <v>20096</v>
          </cell>
          <cell r="B245" t="str">
            <v>Magaña Toscano Maria Teresa</v>
          </cell>
          <cell r="C245" t="str">
            <v>PLANTEL 08 SAN MARTIN DE LAS FLORES</v>
          </cell>
          <cell r="D245" t="str">
            <v>PROFESOR CBIV</v>
          </cell>
        </row>
        <row r="246">
          <cell r="A246" t="str">
            <v>20097</v>
          </cell>
          <cell r="B246" t="str">
            <v>Gutierrez Torres Rodolfo</v>
          </cell>
          <cell r="C246" t="str">
            <v>PLANTEL 12 ARROYO HONDO</v>
          </cell>
          <cell r="D246" t="str">
            <v>PROFESOR CBIV</v>
          </cell>
        </row>
        <row r="247">
          <cell r="A247" t="str">
            <v>20098</v>
          </cell>
          <cell r="B247" t="str">
            <v>Rivera Garcia Beatriz Adriana</v>
          </cell>
          <cell r="C247" t="str">
            <v>PLANTEL 05 NUEVA SANTA MARIA</v>
          </cell>
          <cell r="D247" t="str">
            <v>PROFESOR CBII</v>
          </cell>
        </row>
        <row r="248">
          <cell r="A248" t="str">
            <v>30000</v>
          </cell>
          <cell r="B248" t="str">
            <v>Lozano Gonzalez Roberto</v>
          </cell>
          <cell r="C248" t="str">
            <v>PLANTEL 11 GUADALAJARA</v>
          </cell>
          <cell r="D248" t="str">
            <v>PROFESOR CBII</v>
          </cell>
        </row>
        <row r="249">
          <cell r="A249" t="str">
            <v>30002</v>
          </cell>
          <cell r="B249" t="str">
            <v>Navarrete Moreno Guadalupe</v>
          </cell>
          <cell r="C249" t="str">
            <v>PLANTEL 11 GUADALAJARA</v>
          </cell>
          <cell r="D249" t="str">
            <v>TECNICO CBII</v>
          </cell>
        </row>
        <row r="250">
          <cell r="A250" t="str">
            <v>30016</v>
          </cell>
          <cell r="B250" t="str">
            <v>Cerda Cerda Ruben</v>
          </cell>
          <cell r="C250" t="str">
            <v>PLANTEL 09 PORTEZUELO</v>
          </cell>
          <cell r="D250" t="str">
            <v>PROFESOR CBI</v>
          </cell>
        </row>
        <row r="251">
          <cell r="A251" t="str">
            <v>30023</v>
          </cell>
          <cell r="B251" t="str">
            <v>Gonzalez Franco Miriam Guadalupe</v>
          </cell>
          <cell r="C251" t="str">
            <v>PLANTEL 07 PUERTO VALLARTA</v>
          </cell>
          <cell r="D251" t="str">
            <v>PROFESOR CBIII</v>
          </cell>
        </row>
        <row r="252">
          <cell r="A252" t="str">
            <v>30024</v>
          </cell>
          <cell r="B252" t="str">
            <v>Esqueda Ruiz Oscar</v>
          </cell>
          <cell r="C252" t="str">
            <v>PLANTEL 01 BASILIO VADILLO</v>
          </cell>
          <cell r="D252" t="str">
            <v>PROFESOR CBII</v>
          </cell>
        </row>
        <row r="253">
          <cell r="A253" t="str">
            <v>30026</v>
          </cell>
          <cell r="B253" t="str">
            <v>España Figueroa Jose De Jesus</v>
          </cell>
          <cell r="C253" t="str">
            <v>PLANTEL 09 PORTEZUELO</v>
          </cell>
          <cell r="D253" t="str">
            <v>PROFESOR CBIII</v>
          </cell>
        </row>
        <row r="254">
          <cell r="A254" t="str">
            <v>30027</v>
          </cell>
          <cell r="B254" t="str">
            <v>Aguilar Batista Javier</v>
          </cell>
          <cell r="C254" t="str">
            <v>PLANTEL 07 PUERTO VALLARTA</v>
          </cell>
          <cell r="D254" t="str">
            <v>PROFESOR CBIII</v>
          </cell>
        </row>
        <row r="255">
          <cell r="A255" t="str">
            <v>30030</v>
          </cell>
          <cell r="B255" t="str">
            <v>Martin Quezada Sagrario</v>
          </cell>
          <cell r="C255" t="str">
            <v>PLANTEL 05 NUEVA SANTA MARIA</v>
          </cell>
          <cell r="D255" t="str">
            <v>PROFESOR CBI</v>
          </cell>
        </row>
        <row r="256">
          <cell r="A256" t="str">
            <v>30036</v>
          </cell>
          <cell r="B256" t="str">
            <v>Ramirez Reyes Jose Roberto</v>
          </cell>
          <cell r="C256" t="str">
            <v>PLANTEL 11 GUADALAJARA</v>
          </cell>
          <cell r="D256" t="str">
            <v>PROFESOR CBIII</v>
          </cell>
        </row>
        <row r="257">
          <cell r="A257" t="str">
            <v>30060</v>
          </cell>
          <cell r="B257" t="str">
            <v>Barbosa Cedillo J Reyes</v>
          </cell>
          <cell r="C257" t="str">
            <v>PLANTEL 09 PORTEZUELO</v>
          </cell>
          <cell r="D257" t="str">
            <v>PROFESOR CBIII</v>
          </cell>
        </row>
        <row r="258">
          <cell r="A258" t="str">
            <v>30106</v>
          </cell>
          <cell r="B258" t="str">
            <v>Arce Salas Emilio Daniel</v>
          </cell>
          <cell r="C258" t="str">
            <v>PLANTEL 03 GOMEZ FARIAS</v>
          </cell>
          <cell r="D258" t="str">
            <v>PROFESOR CBII</v>
          </cell>
        </row>
        <row r="259">
          <cell r="A259" t="str">
            <v>30108</v>
          </cell>
          <cell r="B259" t="str">
            <v>Alonso Alonso Maribel Yaneth</v>
          </cell>
          <cell r="C259" t="str">
            <v>PLANTEL 02 MIRAMAR</v>
          </cell>
          <cell r="D259" t="str">
            <v>PROFESOR CBI</v>
          </cell>
        </row>
        <row r="260">
          <cell r="A260" t="str">
            <v>30110</v>
          </cell>
          <cell r="B260" t="str">
            <v>Guzman Herrera Bertha Alicia</v>
          </cell>
          <cell r="C260" t="str">
            <v>PLANTEL 11 GUADALAJARA</v>
          </cell>
          <cell r="D260" t="str">
            <v>PROFESOR CBII</v>
          </cell>
        </row>
        <row r="261">
          <cell r="A261" t="str">
            <v>30119</v>
          </cell>
          <cell r="B261" t="str">
            <v>Sanchez Robles Maria Del Carmen</v>
          </cell>
          <cell r="C261" t="str">
            <v>PLANTEL 11 GUADALAJARA</v>
          </cell>
          <cell r="D261" t="str">
            <v>PROFESOR CBIII</v>
          </cell>
        </row>
        <row r="262">
          <cell r="A262" t="str">
            <v>30120</v>
          </cell>
          <cell r="B262" t="str">
            <v>Ramos Blanco Jose Isidro</v>
          </cell>
          <cell r="C262" t="str">
            <v>PLANTEL 01 BASILIO VADILLO</v>
          </cell>
          <cell r="D262" t="str">
            <v>PROFESOR CBIV</v>
          </cell>
        </row>
        <row r="263">
          <cell r="A263" t="str">
            <v>30121</v>
          </cell>
          <cell r="B263" t="str">
            <v>Lara Montes Hector</v>
          </cell>
          <cell r="C263" t="str">
            <v>PLANTEL 13 JALISCO</v>
          </cell>
          <cell r="D263" t="str">
            <v>PROFESOR CBIII</v>
          </cell>
        </row>
        <row r="264">
          <cell r="A264" t="str">
            <v>30122</v>
          </cell>
          <cell r="B264" t="str">
            <v>Rabaza Ledezma Leslie Isabel</v>
          </cell>
          <cell r="C264" t="str">
            <v>PLANTEL 13 JALISCO</v>
          </cell>
          <cell r="D264" t="str">
            <v>PROFESOR CBII</v>
          </cell>
        </row>
        <row r="265">
          <cell r="A265" t="str">
            <v>30123</v>
          </cell>
          <cell r="B265" t="str">
            <v>Guerra Garcia Edith Guadalupe</v>
          </cell>
          <cell r="C265" t="str">
            <v>PLANTEL 13 JALISCO</v>
          </cell>
          <cell r="D265" t="str">
            <v>PROFESOR CBII</v>
          </cell>
        </row>
        <row r="266">
          <cell r="A266" t="str">
            <v>30124</v>
          </cell>
          <cell r="B266" t="str">
            <v>Bravo Mar Guillermo</v>
          </cell>
          <cell r="C266" t="str">
            <v>PLANTEL 13 JALISCO</v>
          </cell>
          <cell r="D266" t="str">
            <v>PROFESOR CBII</v>
          </cell>
        </row>
        <row r="267">
          <cell r="A267" t="str">
            <v>30127</v>
          </cell>
          <cell r="B267" t="str">
            <v>Martinez Romero Laura Patricia</v>
          </cell>
          <cell r="C267" t="str">
            <v>PLANTEL 13 JALISCO</v>
          </cell>
          <cell r="D267" t="str">
            <v>TECNICO CBII</v>
          </cell>
        </row>
        <row r="268">
          <cell r="A268" t="str">
            <v>30128</v>
          </cell>
          <cell r="B268" t="str">
            <v>Sandoval Pinto Carlos</v>
          </cell>
          <cell r="C268" t="str">
            <v>PLANTEL 17 SAN ANTONIO DE LOS VAZQUEZ</v>
          </cell>
          <cell r="D268" t="str">
            <v>PROFESOR CBII</v>
          </cell>
        </row>
        <row r="269">
          <cell r="A269" t="str">
            <v>30130</v>
          </cell>
          <cell r="B269" t="str">
            <v>Garcia Montes Cesar Osvaldo</v>
          </cell>
          <cell r="C269" t="str">
            <v>PLANTEL 07 PUERTO VALLARTA</v>
          </cell>
          <cell r="D269" t="str">
            <v>PROFESOR CBIII</v>
          </cell>
        </row>
        <row r="270">
          <cell r="A270" t="str">
            <v>30133</v>
          </cell>
          <cell r="B270" t="str">
            <v>Marquez Loza Reynalda</v>
          </cell>
          <cell r="C270" t="str">
            <v>PLANTEL 12 ARROYO HONDO</v>
          </cell>
          <cell r="D270" t="str">
            <v>PROFESOR CBIII</v>
          </cell>
        </row>
        <row r="271">
          <cell r="A271" t="str">
            <v>30145</v>
          </cell>
          <cell r="B271" t="str">
            <v>Rodriguez Reyes Concepcion</v>
          </cell>
          <cell r="C271" t="str">
            <v>PLANTEL 12 ARROYO HONDO</v>
          </cell>
          <cell r="D271" t="str">
            <v>PROFESOR CBIV</v>
          </cell>
        </row>
        <row r="272">
          <cell r="A272" t="str">
            <v>30157</v>
          </cell>
          <cell r="B272" t="str">
            <v>Iñiguez Ramirez Odilon</v>
          </cell>
          <cell r="C272" t="str">
            <v>PLANTEL 08 SAN MARTIN DE LAS FLORES</v>
          </cell>
          <cell r="D272" t="str">
            <v>PROFESOR CBIII</v>
          </cell>
        </row>
        <row r="273">
          <cell r="A273" t="str">
            <v>30164</v>
          </cell>
          <cell r="B273" t="str">
            <v>Moreno Huitron Yesenia</v>
          </cell>
          <cell r="C273" t="str">
            <v>PLANTEL 10 SAN SEBASTIAN EL GRANDE</v>
          </cell>
          <cell r="D273" t="str">
            <v>PROFESOR CBII</v>
          </cell>
        </row>
        <row r="274">
          <cell r="A274" t="str">
            <v>30165</v>
          </cell>
          <cell r="B274" t="str">
            <v>Gonzalez Gonzalez J Jesus</v>
          </cell>
          <cell r="C274" t="str">
            <v>PLANTEL 07 PUERTO VALLARTA</v>
          </cell>
          <cell r="D274" t="str">
            <v>TECNICO CBI</v>
          </cell>
        </row>
        <row r="275">
          <cell r="A275" t="str">
            <v>30171</v>
          </cell>
          <cell r="B275" t="str">
            <v>Medina Gonzalez Citlaly Del Carmen</v>
          </cell>
          <cell r="C275" t="str">
            <v>PLANTEL 10 SAN SEBASTIAN EL GRANDE</v>
          </cell>
          <cell r="D275" t="str">
            <v>PROFESOR CBIII</v>
          </cell>
        </row>
        <row r="276">
          <cell r="A276" t="str">
            <v>30174</v>
          </cell>
          <cell r="B276" t="str">
            <v>Benavides Gomez Maria Concepcion</v>
          </cell>
          <cell r="C276" t="str">
            <v>PLANTEL 15 SAN GONZALO</v>
          </cell>
          <cell r="D276" t="str">
            <v>PROFESOR CBII</v>
          </cell>
        </row>
        <row r="277">
          <cell r="A277" t="str">
            <v>30181</v>
          </cell>
          <cell r="B277" t="str">
            <v>Vazquez Valero Emma Libertad</v>
          </cell>
          <cell r="C277" t="str">
            <v>PLANTEL 08 SAN MARTIN DE LAS FLORES</v>
          </cell>
          <cell r="D277" t="str">
            <v>PROFESOR CBIII</v>
          </cell>
        </row>
        <row r="278">
          <cell r="A278" t="str">
            <v>30182</v>
          </cell>
          <cell r="B278" t="str">
            <v>Mares Gomez Oscar</v>
          </cell>
          <cell r="C278" t="str">
            <v>PLANTEL 10 SAN SEBASTIAN EL GRANDE</v>
          </cell>
          <cell r="D278" t="str">
            <v>PROFESOR CBII</v>
          </cell>
        </row>
        <row r="279">
          <cell r="A279" t="str">
            <v>30185</v>
          </cell>
          <cell r="B279" t="str">
            <v>Guerra Sanchez Roberto</v>
          </cell>
          <cell r="C279" t="str">
            <v>PLANTEL 11 GUADALAJARA</v>
          </cell>
          <cell r="D279" t="str">
            <v>PROFESOR CBII</v>
          </cell>
        </row>
        <row r="280">
          <cell r="A280" t="str">
            <v>30186</v>
          </cell>
          <cell r="B280" t="str">
            <v>Robles Ramirez Ignacio</v>
          </cell>
          <cell r="C280" t="str">
            <v>PLANTEL 13 JALISCO</v>
          </cell>
          <cell r="D280" t="str">
            <v>PROFESOR CBIII</v>
          </cell>
        </row>
        <row r="281">
          <cell r="A281" t="str">
            <v>30190</v>
          </cell>
          <cell r="B281" t="str">
            <v>Rodriguez Corona Maria Angelica</v>
          </cell>
          <cell r="C281" t="str">
            <v>PLANTEL 18 ATEMAJAC DE BRIZUELA</v>
          </cell>
          <cell r="D281" t="str">
            <v>PROFESOR CBIII</v>
          </cell>
        </row>
        <row r="282">
          <cell r="A282" t="str">
            <v>30193</v>
          </cell>
          <cell r="B282" t="str">
            <v>Morelos Bermejo Liliana</v>
          </cell>
          <cell r="C282" t="str">
            <v>PLANTEL 12 ARROYO HONDO</v>
          </cell>
          <cell r="D282" t="str">
            <v>PROFESOR CBIV</v>
          </cell>
        </row>
        <row r="283">
          <cell r="A283" t="str">
            <v>30195</v>
          </cell>
          <cell r="B283" t="str">
            <v>Molina Delgado Oscar</v>
          </cell>
          <cell r="C283" t="str">
            <v>PLANTEL 12 ARROYO HONDO</v>
          </cell>
          <cell r="D283" t="str">
            <v>PROFESOR CBIII</v>
          </cell>
        </row>
        <row r="284">
          <cell r="A284" t="str">
            <v>30196</v>
          </cell>
          <cell r="B284" t="str">
            <v>Ramirez Garcia Jesus Enrique</v>
          </cell>
          <cell r="C284" t="str">
            <v>PLANTEL 02 MIRAMAR</v>
          </cell>
          <cell r="D284" t="str">
            <v>PROFESOR CBII</v>
          </cell>
        </row>
        <row r="285">
          <cell r="A285" t="str">
            <v>30197</v>
          </cell>
          <cell r="B285" t="str">
            <v>Manzo Salazar Gerardo Miguel</v>
          </cell>
          <cell r="C285" t="str">
            <v>PLANTEL 12 ARROYO HONDO</v>
          </cell>
          <cell r="D285" t="str">
            <v>TECNICO CBII</v>
          </cell>
        </row>
        <row r="286">
          <cell r="A286" t="str">
            <v>30198</v>
          </cell>
          <cell r="B286" t="str">
            <v>Dominguez Heredia Jose</v>
          </cell>
          <cell r="C286" t="str">
            <v>PLANTEL 12 ARROYO HONDO</v>
          </cell>
          <cell r="D286" t="str">
            <v>PROFESOR CBIII</v>
          </cell>
        </row>
        <row r="287">
          <cell r="A287" t="str">
            <v>30199</v>
          </cell>
          <cell r="B287" t="str">
            <v>Garcia Contreras Roberto</v>
          </cell>
          <cell r="C287" t="str">
            <v>PLANTEL 12 ARROYO HONDO</v>
          </cell>
          <cell r="D287" t="str">
            <v>PROFESOR CBII</v>
          </cell>
        </row>
        <row r="288">
          <cell r="A288" t="str">
            <v>30205</v>
          </cell>
          <cell r="B288" t="str">
            <v>Sainz Bernal Ruben Eliud</v>
          </cell>
          <cell r="C288" t="str">
            <v>PLANTEL 16 MESA DE LOS OCOTES</v>
          </cell>
          <cell r="D288" t="str">
            <v>PROFESOR CBIV</v>
          </cell>
        </row>
        <row r="289">
          <cell r="A289" t="str">
            <v>30210</v>
          </cell>
          <cell r="B289" t="str">
            <v>Gonzalez Lira Maria Estela</v>
          </cell>
          <cell r="C289" t="str">
            <v>PLANTEL 11 GUADALAJARA</v>
          </cell>
          <cell r="D289" t="str">
            <v>PROFESOR CBIII</v>
          </cell>
        </row>
        <row r="290">
          <cell r="A290" t="str">
            <v>30214</v>
          </cell>
          <cell r="B290" t="str">
            <v>Arechiga Meza Anita</v>
          </cell>
          <cell r="C290" t="str">
            <v>PLANTEL 12 ARROYO HONDO</v>
          </cell>
          <cell r="D290" t="str">
            <v>PROFESOR CBIII</v>
          </cell>
        </row>
        <row r="291">
          <cell r="A291" t="str">
            <v>30225</v>
          </cell>
          <cell r="B291" t="str">
            <v>Frausto Meza Moises</v>
          </cell>
          <cell r="C291" t="str">
            <v>PLANTEL 01 BASILIO VADILLO</v>
          </cell>
          <cell r="D291" t="str">
            <v>TECNICO CBII</v>
          </cell>
        </row>
        <row r="292">
          <cell r="A292" t="str">
            <v>30226</v>
          </cell>
          <cell r="B292" t="str">
            <v>Lazcano Garcia Ramiro</v>
          </cell>
          <cell r="C292" t="str">
            <v>PLANTEL 04 TEUCHITLAN</v>
          </cell>
          <cell r="D292" t="str">
            <v>PROFESOR CBII</v>
          </cell>
        </row>
        <row r="293">
          <cell r="A293" t="str">
            <v>30227</v>
          </cell>
          <cell r="B293" t="str">
            <v>Rodriguez Becerra Roxana</v>
          </cell>
          <cell r="C293" t="str">
            <v>PLANTEL 04 TEUCHITLAN</v>
          </cell>
          <cell r="D293" t="str">
            <v>PROFESOR CBII</v>
          </cell>
        </row>
        <row r="294">
          <cell r="A294" t="str">
            <v>30228</v>
          </cell>
          <cell r="B294" t="str">
            <v>Calderon Lopez Juan Manuel</v>
          </cell>
          <cell r="C294" t="str">
            <v>PLANTEL 08 SAN MARTIN DE LAS FLORES</v>
          </cell>
          <cell r="D294" t="str">
            <v>PROFESOR CBIII</v>
          </cell>
        </row>
        <row r="295">
          <cell r="A295" t="str">
            <v>30229</v>
          </cell>
          <cell r="B295" t="str">
            <v>Avila Mora Ernesto Javier</v>
          </cell>
          <cell r="C295" t="str">
            <v>PLANTEL 11 GUADALAJARA</v>
          </cell>
          <cell r="D295" t="str">
            <v>PROFESOR CBIII</v>
          </cell>
        </row>
        <row r="296">
          <cell r="A296" t="str">
            <v>30230</v>
          </cell>
          <cell r="B296" t="str">
            <v>Chavez Vidales Mario Enrique</v>
          </cell>
          <cell r="C296" t="str">
            <v>PLANTEL 11 GUADALAJARA</v>
          </cell>
          <cell r="D296" t="str">
            <v>PROFESOR CBIII</v>
          </cell>
        </row>
        <row r="297">
          <cell r="A297" t="str">
            <v>30231</v>
          </cell>
          <cell r="B297" t="str">
            <v>Salaiza Mariscal Arturo</v>
          </cell>
          <cell r="C297" t="str">
            <v>PLANTEL 11 GUADALAJARA</v>
          </cell>
          <cell r="D297" t="str">
            <v>PROFESOR CBII</v>
          </cell>
        </row>
        <row r="298">
          <cell r="A298" t="str">
            <v>30232</v>
          </cell>
          <cell r="B298" t="str">
            <v>Aguirre Campos Guillermo</v>
          </cell>
          <cell r="C298" t="str">
            <v>PLANTEL 11 GUADALAJARA</v>
          </cell>
          <cell r="D298" t="str">
            <v>PROFESOR CBIII</v>
          </cell>
        </row>
        <row r="299">
          <cell r="A299" t="str">
            <v>30233</v>
          </cell>
          <cell r="B299" t="str">
            <v>Martir Mercado Olinka Maria</v>
          </cell>
          <cell r="C299" t="str">
            <v>PLANTEL 11 GUADALAJARA</v>
          </cell>
          <cell r="D299" t="str">
            <v>PROFESOR CBIV</v>
          </cell>
        </row>
        <row r="300">
          <cell r="A300" t="str">
            <v>30235</v>
          </cell>
          <cell r="B300" t="str">
            <v>Rodriguez Martinez Luis Fernando</v>
          </cell>
          <cell r="C300" t="str">
            <v>PLANTEL 11 GUADALAJARA</v>
          </cell>
          <cell r="D300" t="str">
            <v>PROFESOR CBIV</v>
          </cell>
        </row>
        <row r="301">
          <cell r="A301" t="str">
            <v>30240</v>
          </cell>
          <cell r="B301" t="str">
            <v>Martinez Vega Alejandra Paola</v>
          </cell>
          <cell r="C301" t="str">
            <v>PLANTEL 12 ARROYO HONDO</v>
          </cell>
          <cell r="D301" t="str">
            <v>TECNICO CBII</v>
          </cell>
        </row>
        <row r="302">
          <cell r="A302" t="str">
            <v>30246</v>
          </cell>
          <cell r="B302" t="str">
            <v>Maciel Figueiras Carlos</v>
          </cell>
          <cell r="C302" t="str">
            <v>PLANTEL 11 GUADALAJARA</v>
          </cell>
          <cell r="D302" t="str">
            <v>PROFESOR CBIV</v>
          </cell>
        </row>
        <row r="303">
          <cell r="A303" t="str">
            <v>30247</v>
          </cell>
          <cell r="B303" t="str">
            <v>Navarro Caro Mario Eduardo</v>
          </cell>
          <cell r="C303" t="str">
            <v>PLANTEL 11 GUADALAJARA</v>
          </cell>
          <cell r="D303" t="str">
            <v>PROFESOR CBII</v>
          </cell>
        </row>
        <row r="304">
          <cell r="A304" t="str">
            <v>30248</v>
          </cell>
          <cell r="B304" t="str">
            <v>Vazquez Garcia Elizabeth</v>
          </cell>
          <cell r="C304" t="str">
            <v>PLANTEL 13 JALISCO</v>
          </cell>
          <cell r="D304" t="str">
            <v>PROFESOR CBII</v>
          </cell>
        </row>
        <row r="305">
          <cell r="A305" t="str">
            <v>30270</v>
          </cell>
          <cell r="B305" t="str">
            <v>Quevedo Rodriguez Lupita</v>
          </cell>
          <cell r="C305" t="str">
            <v>PLANTEL 14 ZAPOTLANEJO</v>
          </cell>
          <cell r="D305" t="str">
            <v>PROFESOR CBIII</v>
          </cell>
        </row>
        <row r="306">
          <cell r="A306" t="str">
            <v>30274</v>
          </cell>
          <cell r="B306" t="str">
            <v>Gaspar Carrillo Vicente Benjamin Rosario</v>
          </cell>
          <cell r="C306" t="str">
            <v>PLANTEL 03 GOMEZ FARIAS</v>
          </cell>
          <cell r="D306" t="str">
            <v>TECNICO CBII</v>
          </cell>
        </row>
        <row r="307">
          <cell r="A307" t="str">
            <v>30277</v>
          </cell>
          <cell r="B307" t="str">
            <v>Borunda Coronado Eric Jose</v>
          </cell>
          <cell r="C307" t="str">
            <v>PLANTEL 09 PORTEZUELO</v>
          </cell>
          <cell r="D307" t="str">
            <v>PROFESOR CBII</v>
          </cell>
        </row>
        <row r="308">
          <cell r="A308" t="str">
            <v>30311</v>
          </cell>
          <cell r="B308" t="str">
            <v>Hernandez Hernandez Ma Cristina</v>
          </cell>
          <cell r="C308" t="str">
            <v>PLANTEL 11 GUADALAJARA</v>
          </cell>
          <cell r="D308" t="str">
            <v>PROFESOR CBIV</v>
          </cell>
        </row>
        <row r="309">
          <cell r="A309" t="str">
            <v>30321</v>
          </cell>
          <cell r="B309" t="str">
            <v>Ballinas Alfaro Uriel Armando</v>
          </cell>
          <cell r="C309" t="str">
            <v>PLANTEL 10 SAN SEBASTIAN EL GRANDE</v>
          </cell>
          <cell r="D309" t="str">
            <v>PROFESOR CBIII</v>
          </cell>
        </row>
        <row r="310">
          <cell r="A310" t="str">
            <v>30323</v>
          </cell>
          <cell r="B310" t="str">
            <v>Torres Amezcua Ana Maria</v>
          </cell>
          <cell r="C310" t="str">
            <v>PLANTEL 18 ATEMAJAC DE BRIZUELA</v>
          </cell>
          <cell r="D310" t="str">
            <v>TECNICO CBI</v>
          </cell>
        </row>
        <row r="311">
          <cell r="A311" t="str">
            <v>30329</v>
          </cell>
          <cell r="B311" t="str">
            <v>Cordova De La Torre Cesar Oswaldo</v>
          </cell>
          <cell r="C311" t="str">
            <v>PLANTEL 18 ATEMAJAC DE BRIZUELA</v>
          </cell>
          <cell r="D311" t="str">
            <v>PROFESOR CBII</v>
          </cell>
        </row>
        <row r="312">
          <cell r="A312" t="str">
            <v>30339</v>
          </cell>
          <cell r="B312" t="str">
            <v>Ramirez Silva Cesar Agustin</v>
          </cell>
          <cell r="C312" t="str">
            <v>PLANTEL 06 PIHUAMO</v>
          </cell>
          <cell r="D312" t="str">
            <v>PROFESOR CBIII</v>
          </cell>
        </row>
        <row r="313">
          <cell r="A313" t="str">
            <v>30382</v>
          </cell>
          <cell r="B313" t="str">
            <v>Temblador Hernandez Ana Alicia</v>
          </cell>
          <cell r="C313" t="str">
            <v>PLANTEL 08 SAN MARTIN DE LAS FLORES</v>
          </cell>
          <cell r="D313" t="str">
            <v>PROFESOR CBII</v>
          </cell>
        </row>
        <row r="314">
          <cell r="A314" t="str">
            <v>30383</v>
          </cell>
          <cell r="B314" t="str">
            <v>Ultreras Villa Maria Guadalupe</v>
          </cell>
          <cell r="C314" t="str">
            <v>PLANTEL 13 JALISCO</v>
          </cell>
          <cell r="D314" t="str">
            <v>PROFESOR CBIII</v>
          </cell>
        </row>
        <row r="315">
          <cell r="A315" t="str">
            <v>30385</v>
          </cell>
          <cell r="B315" t="str">
            <v>Arias Hernandez Monica</v>
          </cell>
          <cell r="C315" t="str">
            <v>PLANTEL 12 ARROYO HONDO</v>
          </cell>
          <cell r="D315" t="str">
            <v>PROFESOR CBIII</v>
          </cell>
        </row>
        <row r="316">
          <cell r="A316" t="str">
            <v>30387</v>
          </cell>
          <cell r="B316" t="str">
            <v>Zamarripa Cerda Cesar</v>
          </cell>
          <cell r="C316" t="str">
            <v>PLANTEL 12 ARROYO HONDO</v>
          </cell>
          <cell r="D316" t="str">
            <v>PROFESOR CBIII</v>
          </cell>
        </row>
        <row r="317">
          <cell r="A317" t="str">
            <v>30390</v>
          </cell>
          <cell r="B317" t="str">
            <v>Martinez Corona Maria Cristina</v>
          </cell>
          <cell r="C317" t="str">
            <v>PLANTEL 10 SAN SEBASTIAN EL GRANDE</v>
          </cell>
          <cell r="D317" t="str">
            <v>PROFESOR CBIII</v>
          </cell>
        </row>
        <row r="318">
          <cell r="A318" t="str">
            <v>30391</v>
          </cell>
          <cell r="B318" t="str">
            <v>Infante Villegas Miguel Angel</v>
          </cell>
          <cell r="C318" t="str">
            <v>PLANTEL 07 PUERTO VALLARTA</v>
          </cell>
          <cell r="D318" t="str">
            <v>PROFESOR CBII</v>
          </cell>
        </row>
        <row r="319">
          <cell r="A319" t="str">
            <v>30392</v>
          </cell>
          <cell r="B319" t="str">
            <v>Mendez Hernandez Monica Edith</v>
          </cell>
          <cell r="C319" t="str">
            <v>PLANTEL 15 SAN GONZALO</v>
          </cell>
          <cell r="D319" t="str">
            <v>PROFESOR CBII</v>
          </cell>
        </row>
        <row r="320">
          <cell r="A320" t="str">
            <v>30393</v>
          </cell>
          <cell r="B320" t="str">
            <v>Renteria Nava Soraya Vanessa</v>
          </cell>
          <cell r="C320" t="str">
            <v>PLANTEL 02 MIRAMAR</v>
          </cell>
          <cell r="D320" t="str">
            <v>PROFESOR CBIII</v>
          </cell>
        </row>
        <row r="321">
          <cell r="A321" t="str">
            <v>30395</v>
          </cell>
          <cell r="B321" t="str">
            <v>Iñiguez Hernandez Jesus Eduardo</v>
          </cell>
          <cell r="C321" t="str">
            <v>PLANTEL 13 JALISCO</v>
          </cell>
          <cell r="D321" t="str">
            <v>PROFESOR CBII</v>
          </cell>
        </row>
        <row r="322">
          <cell r="A322" t="str">
            <v>30397</v>
          </cell>
          <cell r="B322" t="str">
            <v>Jimenez Alcala Fernando</v>
          </cell>
          <cell r="C322" t="str">
            <v>PLANTEL 12 ARROYO HONDO</v>
          </cell>
          <cell r="D322" t="str">
            <v>PROFESOR CBII</v>
          </cell>
        </row>
        <row r="323">
          <cell r="A323" t="str">
            <v>30398</v>
          </cell>
          <cell r="B323" t="str">
            <v>Rodriguez Magaña Andres</v>
          </cell>
          <cell r="C323" t="str">
            <v>PLANTEL 13 JALISCO</v>
          </cell>
          <cell r="D323" t="str">
            <v>PROFESOR CBIII</v>
          </cell>
        </row>
        <row r="324">
          <cell r="A324" t="str">
            <v>30411</v>
          </cell>
          <cell r="B324" t="str">
            <v>Perez Cornejo Adela</v>
          </cell>
          <cell r="C324" t="str">
            <v>PLANTEL 16 MESA DE LOS OCOTES</v>
          </cell>
          <cell r="D324" t="str">
            <v>PROFESOR CBII</v>
          </cell>
        </row>
        <row r="325">
          <cell r="A325" t="str">
            <v>30414</v>
          </cell>
          <cell r="B325" t="str">
            <v>Gonzalez Torres J Reyes</v>
          </cell>
          <cell r="C325" t="str">
            <v>PLANTEL 01 BASILIO VADILLO</v>
          </cell>
          <cell r="D325" t="str">
            <v>PROFESOR CBIII</v>
          </cell>
        </row>
        <row r="326">
          <cell r="A326" t="str">
            <v>30421</v>
          </cell>
          <cell r="B326" t="str">
            <v>Faustino Ortiz Miriam</v>
          </cell>
          <cell r="C326" t="str">
            <v>PLANTEL 13 JALISCO</v>
          </cell>
          <cell r="D326" t="str">
            <v>PROFESOR CBII</v>
          </cell>
        </row>
        <row r="327">
          <cell r="A327" t="str">
            <v>30422</v>
          </cell>
          <cell r="B327" t="str">
            <v>Valadez Moreno Erika Mallyela</v>
          </cell>
          <cell r="C327" t="str">
            <v>PLANTEL 11 GUADALAJARA</v>
          </cell>
          <cell r="D327" t="str">
            <v>PROFESOR CBIV</v>
          </cell>
        </row>
        <row r="328">
          <cell r="A328" t="str">
            <v>30426</v>
          </cell>
          <cell r="B328" t="str">
            <v>Guzman Ramirez Jose</v>
          </cell>
          <cell r="C328" t="str">
            <v>PLANTEL 15 SAN GONZALO</v>
          </cell>
          <cell r="D328" t="str">
            <v>PROFESOR CBII</v>
          </cell>
        </row>
        <row r="329">
          <cell r="A329" t="str">
            <v>30432</v>
          </cell>
          <cell r="B329" t="str">
            <v>Rosas Gonzalez Fernando</v>
          </cell>
          <cell r="C329" t="str">
            <v>PLANTEL 10 SAN SEBASTIAN EL GRANDE</v>
          </cell>
          <cell r="D329" t="str">
            <v>PROFESOR CBIII</v>
          </cell>
        </row>
        <row r="330">
          <cell r="A330" t="str">
            <v>30440</v>
          </cell>
          <cell r="B330" t="str">
            <v>Medina Tello Jose Miguel</v>
          </cell>
          <cell r="C330" t="str">
            <v>PLANTEL 19 CUAUTLA</v>
          </cell>
          <cell r="D330" t="str">
            <v>PROFESOR CBII</v>
          </cell>
        </row>
        <row r="331">
          <cell r="A331" t="str">
            <v>30460</v>
          </cell>
          <cell r="B331" t="str">
            <v>Grijalva Rodriguez Evelyn</v>
          </cell>
          <cell r="C331" t="str">
            <v>PLANTEL 07 PUERTO VALLARTA</v>
          </cell>
          <cell r="D331" t="str">
            <v>PROFESOR CBI</v>
          </cell>
        </row>
        <row r="332">
          <cell r="A332" t="str">
            <v>30461</v>
          </cell>
          <cell r="B332" t="str">
            <v>Camacho Rios Marco David</v>
          </cell>
          <cell r="C332" t="str">
            <v>PLANTEL 12 ARROYO HONDO</v>
          </cell>
          <cell r="D332" t="str">
            <v>TECNICO CBII</v>
          </cell>
        </row>
        <row r="333">
          <cell r="A333" t="str">
            <v>30462</v>
          </cell>
          <cell r="B333" t="str">
            <v>Jimenez Campoy Miguel Angel</v>
          </cell>
          <cell r="C333" t="str">
            <v>PLANTEL 11 GUADALAJARA</v>
          </cell>
          <cell r="D333" t="str">
            <v>PROFESOR CBI</v>
          </cell>
        </row>
        <row r="334">
          <cell r="A334" t="str">
            <v>30475</v>
          </cell>
          <cell r="B334" t="str">
            <v>Herrera Gonzalez Luis Fernando</v>
          </cell>
          <cell r="C334" t="str">
            <v>PLANTEL 13 JALISCO</v>
          </cell>
          <cell r="D334" t="str">
            <v>TECNICO CBII</v>
          </cell>
        </row>
        <row r="335">
          <cell r="A335" t="str">
            <v>30477</v>
          </cell>
          <cell r="B335" t="str">
            <v>Hernandez Hernandez Francisco Javier</v>
          </cell>
          <cell r="C335" t="str">
            <v>PLANTEL 12 ARROYO HONDO</v>
          </cell>
          <cell r="D335" t="str">
            <v>PROFESOR CBII</v>
          </cell>
        </row>
        <row r="336">
          <cell r="A336" t="str">
            <v>30478</v>
          </cell>
          <cell r="B336" t="str">
            <v>Mosqueda Teran Jose Guadalupe De Jesus</v>
          </cell>
          <cell r="C336" t="str">
            <v>PLANTEL 13 JALISCO</v>
          </cell>
          <cell r="D336" t="str">
            <v>PROFESOR CBII</v>
          </cell>
        </row>
        <row r="337">
          <cell r="A337" t="str">
            <v>30479</v>
          </cell>
          <cell r="B337" t="str">
            <v>Galvan Zaragoza Blanca Elizabeth</v>
          </cell>
          <cell r="C337" t="str">
            <v>PLANTEL 02 MIRAMAR</v>
          </cell>
          <cell r="D337" t="str">
            <v>PROFESOR CBII</v>
          </cell>
        </row>
        <row r="338">
          <cell r="A338" t="str">
            <v>30480</v>
          </cell>
          <cell r="B338" t="str">
            <v>Estrada Rodriguez Miguel Angel</v>
          </cell>
          <cell r="C338" t="str">
            <v>PLANTEL 12 ARROYO HONDO</v>
          </cell>
          <cell r="D338" t="str">
            <v>TECNICO CBII</v>
          </cell>
        </row>
        <row r="339">
          <cell r="A339" t="str">
            <v>30482</v>
          </cell>
          <cell r="B339" t="str">
            <v>Ponce Vargas Jose Rogelio</v>
          </cell>
          <cell r="C339" t="str">
            <v>PLANTEL 13 JALISCO</v>
          </cell>
          <cell r="D339" t="str">
            <v>TECNICO CBI</v>
          </cell>
        </row>
        <row r="340">
          <cell r="A340" t="str">
            <v>30484</v>
          </cell>
          <cell r="B340" t="str">
            <v>Perez Salcedo Lucila</v>
          </cell>
          <cell r="C340" t="str">
            <v>PLANTEL 12 ARROYO HONDO</v>
          </cell>
          <cell r="D340" t="str">
            <v>PROFESOR CBIII</v>
          </cell>
        </row>
        <row r="341">
          <cell r="A341" t="str">
            <v>30489</v>
          </cell>
          <cell r="B341" t="str">
            <v>Hernandez Hernandez Gustavo</v>
          </cell>
          <cell r="C341" t="str">
            <v>PLANTEL 13 JALISCO</v>
          </cell>
          <cell r="D341" t="str">
            <v>TECNICO CBII</v>
          </cell>
        </row>
        <row r="342">
          <cell r="A342" t="str">
            <v>30501</v>
          </cell>
          <cell r="B342" t="str">
            <v>Rodriguez Rodriguez Juan Marcos</v>
          </cell>
          <cell r="C342" t="str">
            <v>PLANTEL 20 TALPA DE ALLENDE</v>
          </cell>
          <cell r="D342" t="str">
            <v>PROFESOR CBII</v>
          </cell>
        </row>
        <row r="343">
          <cell r="A343" t="str">
            <v>30502</v>
          </cell>
          <cell r="B343" t="str">
            <v>Amaral Acosta Araceli</v>
          </cell>
          <cell r="C343" t="str">
            <v>PLANTEL 20 TALPA DE ALLENDE</v>
          </cell>
          <cell r="D343" t="str">
            <v>PROFESOR CBIII</v>
          </cell>
        </row>
        <row r="344">
          <cell r="A344" t="str">
            <v>30529</v>
          </cell>
          <cell r="B344" t="str">
            <v>Martinez Miramontes Zenaida</v>
          </cell>
          <cell r="C344" t="str">
            <v>PLANTEL 10 SAN SEBASTIAN EL GRANDE</v>
          </cell>
          <cell r="D344" t="str">
            <v>PROFESOR CBII</v>
          </cell>
        </row>
        <row r="345">
          <cell r="A345" t="str">
            <v>30541</v>
          </cell>
          <cell r="B345" t="str">
            <v>Gutierrez Meza Alberto</v>
          </cell>
          <cell r="C345" t="str">
            <v>PLANTEL 21 SAN MIGUEL CUYUTLAN</v>
          </cell>
          <cell r="D345" t="str">
            <v>PROFESOR CBI</v>
          </cell>
        </row>
        <row r="346">
          <cell r="A346" t="str">
            <v>30546</v>
          </cell>
          <cell r="B346" t="str">
            <v>Mireles Gamez Martha Berenice</v>
          </cell>
          <cell r="C346" t="str">
            <v>PLANTEL 21 SAN MIGUEL CUYUTLAN</v>
          </cell>
          <cell r="D346" t="str">
            <v>PROFESOR CBI</v>
          </cell>
        </row>
        <row r="347">
          <cell r="A347" t="str">
            <v>30567</v>
          </cell>
          <cell r="B347" t="str">
            <v>Gallegos Gonzalez Pedro</v>
          </cell>
          <cell r="C347" t="str">
            <v>PLANTEL 10 SAN SEBASTIAN EL GRANDE</v>
          </cell>
          <cell r="D347" t="str">
            <v>PROFESOR CBII</v>
          </cell>
        </row>
        <row r="348">
          <cell r="A348" t="str">
            <v>30568</v>
          </cell>
          <cell r="B348" t="str">
            <v>Ramos Gonzalez Martin</v>
          </cell>
          <cell r="C348" t="str">
            <v>PLANTEL 17 SAN ANTONIO DE LOS VAZQUEZ</v>
          </cell>
          <cell r="D348" t="str">
            <v>PROFESOR CBI</v>
          </cell>
        </row>
        <row r="349">
          <cell r="A349" t="str">
            <v>30573</v>
          </cell>
          <cell r="B349" t="str">
            <v>Franco Enriquez Edith Violeta</v>
          </cell>
          <cell r="C349" t="str">
            <v>PLANTEL 11 GUADALAJARA</v>
          </cell>
          <cell r="D349" t="str">
            <v>PROFESOR CBIII</v>
          </cell>
        </row>
        <row r="350">
          <cell r="A350" t="str">
            <v>30578</v>
          </cell>
          <cell r="B350" t="str">
            <v>Garcia Zuñiga Salvador</v>
          </cell>
          <cell r="C350" t="str">
            <v>PLANTEL 21 SAN MIGUEL CUYUTLAN</v>
          </cell>
          <cell r="D350" t="str">
            <v>PROFESOR CBIII</v>
          </cell>
        </row>
        <row r="351">
          <cell r="A351" t="str">
            <v>30580</v>
          </cell>
          <cell r="B351" t="str">
            <v>Gueta Guzman Leonardo</v>
          </cell>
          <cell r="C351" t="str">
            <v>PLANTEL 15 SAN GONZALO</v>
          </cell>
          <cell r="D351" t="str">
            <v>PROFESOR CBI</v>
          </cell>
        </row>
        <row r="352">
          <cell r="A352" t="str">
            <v>30585</v>
          </cell>
          <cell r="B352" t="str">
            <v>Martinez Alcaraz Jorge Antonio</v>
          </cell>
          <cell r="C352" t="str">
            <v>PLANTEL 17 SAN ANTONIO DE LOS VAZQUEZ</v>
          </cell>
          <cell r="D352" t="str">
            <v>PROFESOR CBI</v>
          </cell>
        </row>
        <row r="353">
          <cell r="A353" t="str">
            <v>30590</v>
          </cell>
          <cell r="B353" t="str">
            <v>Ibarra Diaz Abraham</v>
          </cell>
          <cell r="C353" t="str">
            <v>PLANTEL 04 TEUCHITLAN</v>
          </cell>
          <cell r="D353" t="str">
            <v>PROFESOR CBI</v>
          </cell>
        </row>
        <row r="354">
          <cell r="A354" t="str">
            <v>30594</v>
          </cell>
          <cell r="B354" t="str">
            <v>Rodriguez Benitez Pedro Rosendo</v>
          </cell>
          <cell r="C354" t="str">
            <v>PLANTEL 12 ARROYO HONDO</v>
          </cell>
          <cell r="D354" t="str">
            <v>PROFESOR CBI</v>
          </cell>
        </row>
        <row r="355">
          <cell r="A355" t="str">
            <v>30596</v>
          </cell>
          <cell r="B355" t="str">
            <v>Salazar Cervantes Arturo</v>
          </cell>
          <cell r="C355" t="str">
            <v>PLANTEL 01 BASILIO VADILLO</v>
          </cell>
          <cell r="D355" t="str">
            <v>PROFESOR CBII</v>
          </cell>
        </row>
        <row r="356">
          <cell r="A356" t="str">
            <v>30597</v>
          </cell>
          <cell r="B356" t="str">
            <v>Mejia Contreras Juan Jose</v>
          </cell>
          <cell r="C356" t="str">
            <v>PLANTEL 06 PIHUAMO</v>
          </cell>
          <cell r="D356" t="str">
            <v>PROFESOR CBII</v>
          </cell>
        </row>
        <row r="357">
          <cell r="A357" t="str">
            <v>30599</v>
          </cell>
          <cell r="B357" t="str">
            <v>Soto Orozco Sonia Lorena</v>
          </cell>
          <cell r="C357" t="str">
            <v>PLANTEL 06 PIHUAMO</v>
          </cell>
          <cell r="D357" t="str">
            <v>PROFESOR CBI</v>
          </cell>
        </row>
        <row r="358">
          <cell r="A358" t="str">
            <v>30604</v>
          </cell>
          <cell r="B358" t="str">
            <v>Santana Mendoza Jose Arturo</v>
          </cell>
          <cell r="C358" t="str">
            <v>PLANTEL 21 SAN MIGUEL CUYUTLAN</v>
          </cell>
          <cell r="D358" t="str">
            <v>PROFESOR CBI</v>
          </cell>
        </row>
        <row r="359">
          <cell r="A359" t="str">
            <v>30606</v>
          </cell>
          <cell r="B359" t="str">
            <v>Ledezma Maldonado Carlos Abel</v>
          </cell>
          <cell r="C359" t="str">
            <v>PLANTEL 21 SAN MIGUEL CUYUTLAN</v>
          </cell>
          <cell r="D359" t="str">
            <v>PROFESOR CBI</v>
          </cell>
        </row>
        <row r="360">
          <cell r="A360" t="str">
            <v>30609</v>
          </cell>
          <cell r="B360" t="str">
            <v>Colunga Macias Alma Lilia</v>
          </cell>
          <cell r="C360" t="str">
            <v>PLANTEL 01 BASILIO VADILLO</v>
          </cell>
          <cell r="D360" t="str">
            <v>PROFESOR CBI</v>
          </cell>
        </row>
        <row r="361">
          <cell r="A361" t="str">
            <v>30613</v>
          </cell>
          <cell r="B361" t="str">
            <v>Nuñez Brambila Gerardo</v>
          </cell>
          <cell r="C361" t="str">
            <v>PLANTEL 05 NUEVA SANTA MARIA</v>
          </cell>
          <cell r="D361" t="str">
            <v>PROFESOR CBI</v>
          </cell>
        </row>
        <row r="362">
          <cell r="A362" t="str">
            <v>30615</v>
          </cell>
          <cell r="B362" t="str">
            <v>Mora Palafox Veronica Lizeth</v>
          </cell>
          <cell r="C362" t="str">
            <v>PLANTEL 13 JALISCO</v>
          </cell>
          <cell r="D362" t="str">
            <v>PROFESOR CBI</v>
          </cell>
        </row>
        <row r="363">
          <cell r="A363" t="str">
            <v>30617</v>
          </cell>
          <cell r="B363" t="str">
            <v>Diaz Deniz Jose Antonio</v>
          </cell>
          <cell r="C363" t="str">
            <v>PLANTEL 06 PIHUAMO</v>
          </cell>
          <cell r="D363" t="str">
            <v>PROFESOR CBII</v>
          </cell>
        </row>
        <row r="364">
          <cell r="A364" t="str">
            <v>30620</v>
          </cell>
          <cell r="B364" t="str">
            <v>Ayala Ocampo Monica Margarita</v>
          </cell>
          <cell r="C364" t="str">
            <v>PLANTEL 21 SAN MIGUEL CUYUTLAN</v>
          </cell>
          <cell r="D364" t="str">
            <v>PROFESOR CBI</v>
          </cell>
        </row>
        <row r="365">
          <cell r="A365" t="str">
            <v>30621</v>
          </cell>
          <cell r="B365" t="str">
            <v>Martinez Cortes Antonio Nicolas</v>
          </cell>
          <cell r="C365" t="str">
            <v>PLANTEL 21 SAN MIGUEL CUYUTLAN</v>
          </cell>
          <cell r="D365" t="str">
            <v>PROFESOR CBI</v>
          </cell>
        </row>
        <row r="366">
          <cell r="A366" t="str">
            <v>30645</v>
          </cell>
          <cell r="B366" t="str">
            <v>Caballero Julian Israel</v>
          </cell>
          <cell r="C366" t="str">
            <v>PLANTEL 01 BASILIO VADILLO</v>
          </cell>
          <cell r="D366" t="str">
            <v>PROFESOR CBII</v>
          </cell>
        </row>
        <row r="367">
          <cell r="A367" t="str">
            <v>30659</v>
          </cell>
          <cell r="B367" t="str">
            <v>Sarmiento Ortega Maria Grissel</v>
          </cell>
          <cell r="C367" t="str">
            <v>PLANTEL 07 PUERTO VALLARTA</v>
          </cell>
          <cell r="D367" t="str">
            <v>PROFESOR CBI</v>
          </cell>
        </row>
        <row r="368">
          <cell r="A368" t="str">
            <v>30663</v>
          </cell>
          <cell r="B368" t="str">
            <v>Chagoya Serna Marco Antonio</v>
          </cell>
          <cell r="C368" t="str">
            <v>PLANTEL 06 PIHUAMO</v>
          </cell>
          <cell r="D368" t="str">
            <v>PROFESOR CBI</v>
          </cell>
        </row>
        <row r="369">
          <cell r="A369" t="str">
            <v>30679</v>
          </cell>
          <cell r="B369" t="str">
            <v>Hernandez De Alba Miguel</v>
          </cell>
          <cell r="C369" t="str">
            <v>PLANTEL 14 ZAPOTLANEJO</v>
          </cell>
          <cell r="D369" t="str">
            <v>PROFESOR CBII</v>
          </cell>
        </row>
        <row r="370">
          <cell r="A370" t="str">
            <v>30680</v>
          </cell>
          <cell r="B370" t="str">
            <v>Tamayo Gomez Pedro</v>
          </cell>
          <cell r="C370" t="str">
            <v>PLANTEL 14 ZAPOTLANEJO</v>
          </cell>
          <cell r="D370" t="str">
            <v>PROFESOR CBIII</v>
          </cell>
        </row>
        <row r="371">
          <cell r="A371" t="str">
            <v>30681</v>
          </cell>
          <cell r="B371" t="str">
            <v>Castolo Rodriguez Francisco Javier</v>
          </cell>
          <cell r="C371" t="str">
            <v>PLANTEL 14 ZAPOTLANEJO</v>
          </cell>
          <cell r="D371" t="str">
            <v>PROFESOR CBIII</v>
          </cell>
        </row>
        <row r="372">
          <cell r="A372" t="str">
            <v>30685</v>
          </cell>
          <cell r="B372" t="str">
            <v>Peña Guzman David</v>
          </cell>
          <cell r="C372" t="str">
            <v>PLANTEL 20 TALPA DE ALLENDE</v>
          </cell>
          <cell r="D372" t="str">
            <v>PROFESOR CBIII</v>
          </cell>
        </row>
        <row r="373">
          <cell r="A373" t="str">
            <v>30697</v>
          </cell>
          <cell r="B373" t="str">
            <v>Gonzalez Reynoso Hector Javier</v>
          </cell>
          <cell r="C373" t="str">
            <v>PLANTEL 14 ZAPOTLANEJO</v>
          </cell>
          <cell r="D373" t="str">
            <v>PROFESOR CBI</v>
          </cell>
        </row>
        <row r="374">
          <cell r="A374" t="str">
            <v>30698</v>
          </cell>
          <cell r="B374" t="str">
            <v>Morales Plascencia Manuel</v>
          </cell>
          <cell r="C374" t="str">
            <v>PLANTEL 14 ZAPOTLANEJO</v>
          </cell>
          <cell r="D374" t="str">
            <v>PROFESOR CBII</v>
          </cell>
        </row>
        <row r="375">
          <cell r="A375" t="str">
            <v>30702</v>
          </cell>
          <cell r="B375" t="str">
            <v>Gonzalez Jacobo Humberto</v>
          </cell>
          <cell r="C375" t="str">
            <v>PLANTEL 07 PUERTO VALLARTA</v>
          </cell>
          <cell r="D375" t="str">
            <v>PROFESOR CBI</v>
          </cell>
        </row>
        <row r="376">
          <cell r="A376" t="str">
            <v>30705</v>
          </cell>
          <cell r="B376" t="str">
            <v>Guzman Sanchez Jose Jorge</v>
          </cell>
          <cell r="C376" t="str">
            <v>PLANTEL 20 TALPA DE ALLENDE</v>
          </cell>
          <cell r="D376" t="str">
            <v>PROFESOR CBI</v>
          </cell>
        </row>
        <row r="377">
          <cell r="A377" t="str">
            <v>30707</v>
          </cell>
          <cell r="B377" t="str">
            <v>Diaz Cisneros Jaqueline Alicia</v>
          </cell>
          <cell r="C377" t="str">
            <v>PLANTEL 15 SAN GONZALO</v>
          </cell>
          <cell r="D377" t="str">
            <v>PROFESOR CBIII</v>
          </cell>
        </row>
        <row r="378">
          <cell r="A378" t="str">
            <v>30708</v>
          </cell>
          <cell r="B378" t="str">
            <v>Martinez Farias Elisa Ivonne Miriam</v>
          </cell>
          <cell r="C378" t="str">
            <v>PLANTEL 15 SAN GONZALO</v>
          </cell>
          <cell r="D378" t="str">
            <v>PROFESOR CBII</v>
          </cell>
        </row>
        <row r="379">
          <cell r="A379" t="str">
            <v>30711</v>
          </cell>
          <cell r="B379" t="str">
            <v>Palomera Guzman Adriana De Jesus</v>
          </cell>
          <cell r="C379" t="str">
            <v>PLANTEL 15 SAN GONZALO</v>
          </cell>
          <cell r="D379" t="str">
            <v>PROFESOR CBI</v>
          </cell>
        </row>
        <row r="380">
          <cell r="A380" t="str">
            <v>30712</v>
          </cell>
          <cell r="B380" t="str">
            <v>Rivera Ramirez Roberto</v>
          </cell>
          <cell r="C380" t="str">
            <v>PLANTEL 08 SAN MARTIN DE LAS FLORES</v>
          </cell>
          <cell r="D380" t="str">
            <v>PROFESOR CBI</v>
          </cell>
        </row>
        <row r="381">
          <cell r="A381" t="str">
            <v>30713</v>
          </cell>
          <cell r="B381" t="str">
            <v>Maldonado Marmolejo Maria Sofia</v>
          </cell>
          <cell r="C381" t="str">
            <v>PLANTEL 21 SAN MIGUEL CUYUTLAN</v>
          </cell>
          <cell r="D381" t="str">
            <v>PROFESOR CBI</v>
          </cell>
        </row>
        <row r="382">
          <cell r="A382" t="str">
            <v>30714</v>
          </cell>
          <cell r="B382" t="str">
            <v>Rubio Lopez Maria Guadalupe</v>
          </cell>
          <cell r="C382" t="str">
            <v>PLANTEL 11 GUADALAJARA</v>
          </cell>
          <cell r="D382" t="str">
            <v>PROFESOR CBI</v>
          </cell>
        </row>
        <row r="383">
          <cell r="A383" t="str">
            <v>30715</v>
          </cell>
          <cell r="B383" t="str">
            <v>Rivas Lupercio Fatima Osiris</v>
          </cell>
          <cell r="C383" t="str">
            <v>PLANTEL 13 JALISCO</v>
          </cell>
          <cell r="D383" t="str">
            <v>PROFESOR CBI</v>
          </cell>
        </row>
        <row r="384">
          <cell r="A384" t="str">
            <v>30722</v>
          </cell>
          <cell r="B384" t="str">
            <v>Serratos Covarrubias Maria De Lourdes</v>
          </cell>
          <cell r="C384" t="str">
            <v>PLANTEL 21 SAN MIGUEL CUYUTLAN</v>
          </cell>
          <cell r="D384" t="str">
            <v>PROFESOR CBII</v>
          </cell>
        </row>
        <row r="385">
          <cell r="A385" t="str">
            <v>30728</v>
          </cell>
          <cell r="B385" t="str">
            <v>Ramos Gomez Maria Ines</v>
          </cell>
          <cell r="C385" t="str">
            <v>PLANTEL 11 GUADALAJARA</v>
          </cell>
          <cell r="D385" t="str">
            <v>PROFESOR CBII</v>
          </cell>
        </row>
        <row r="386">
          <cell r="A386" t="str">
            <v>30749</v>
          </cell>
          <cell r="B386" t="str">
            <v>Olivares Ruvalcaba Beatriz Adriana</v>
          </cell>
          <cell r="C386" t="str">
            <v>PLANTEL 14 ZAPOTLANEJO</v>
          </cell>
          <cell r="D386" t="str">
            <v>PROFESOR CBIII</v>
          </cell>
        </row>
        <row r="387">
          <cell r="A387" t="str">
            <v>30767</v>
          </cell>
          <cell r="B387" t="str">
            <v>Granados Llontop Ricardo</v>
          </cell>
          <cell r="C387" t="str">
            <v>PLANTEL 15 SAN GONZALO</v>
          </cell>
          <cell r="D387" t="str">
            <v>PROFESOR CBII</v>
          </cell>
        </row>
        <row r="388">
          <cell r="A388" t="str">
            <v>30769</v>
          </cell>
          <cell r="B388" t="str">
            <v>Villanueva Maldonado Mayra Selene</v>
          </cell>
          <cell r="C388" t="str">
            <v>PLANTEL 10 SAN SEBASTIAN EL GRANDE</v>
          </cell>
          <cell r="D388" t="str">
            <v>PROFESOR CBII</v>
          </cell>
        </row>
        <row r="389">
          <cell r="A389" t="str">
            <v>30770</v>
          </cell>
          <cell r="B389" t="str">
            <v>Zaragoza Carrillo Patricia</v>
          </cell>
          <cell r="C389" t="str">
            <v>PLANTEL 14 ZAPOTLANEJO</v>
          </cell>
          <cell r="D389" t="str">
            <v>PROFESOR CBIII</v>
          </cell>
        </row>
        <row r="390">
          <cell r="A390" t="str">
            <v>30771</v>
          </cell>
          <cell r="B390" t="str">
            <v>Ochoa Melo Cuauhtemoc</v>
          </cell>
          <cell r="C390" t="str">
            <v>PLANTEL 16 MESA DE LOS OCOTES</v>
          </cell>
          <cell r="D390" t="str">
            <v>PROFESOR CBI</v>
          </cell>
        </row>
        <row r="391">
          <cell r="A391" t="str">
            <v>30774</v>
          </cell>
          <cell r="B391" t="str">
            <v>Navarro Yañez Jose Manuel</v>
          </cell>
          <cell r="C391" t="str">
            <v>PLANTEL 10 SAN SEBASTIAN EL GRANDE</v>
          </cell>
          <cell r="D391" t="str">
            <v>PROFESOR CBIII</v>
          </cell>
        </row>
        <row r="392">
          <cell r="A392" t="str">
            <v>30794</v>
          </cell>
          <cell r="B392" t="str">
            <v>Jimenez Varela Moises</v>
          </cell>
          <cell r="C392" t="str">
            <v>PLANTEL 14 ZAPOTLANEJO</v>
          </cell>
          <cell r="D392" t="str">
            <v>PROFESOR CBIII</v>
          </cell>
        </row>
        <row r="393">
          <cell r="A393" t="str">
            <v>30795</v>
          </cell>
          <cell r="B393" t="str">
            <v>Collado Zubillaga Arturo David</v>
          </cell>
          <cell r="C393" t="str">
            <v>PLANTEL 05 NUEVA SANTA MARIA</v>
          </cell>
          <cell r="D393" t="str">
            <v>PROFESOR CBI</v>
          </cell>
        </row>
        <row r="394">
          <cell r="A394" t="str">
            <v>30805</v>
          </cell>
          <cell r="B394" t="str">
            <v>Torres Diaz Claudia Ramona</v>
          </cell>
          <cell r="C394" t="str">
            <v>PLANTEL 21 SAN MIGUEL CUYUTLAN</v>
          </cell>
          <cell r="D394" t="str">
            <v>PROFESOR CBIII</v>
          </cell>
        </row>
        <row r="395">
          <cell r="A395" t="str">
            <v>30806</v>
          </cell>
          <cell r="B395" t="str">
            <v>Barriga Robles Jose Antonio</v>
          </cell>
          <cell r="C395" t="str">
            <v>PLANTEL 12 ARROYO HONDO</v>
          </cell>
          <cell r="D395" t="str">
            <v>PROFESOR CBII</v>
          </cell>
        </row>
        <row r="396">
          <cell r="A396" t="str">
            <v>30824</v>
          </cell>
          <cell r="B396" t="str">
            <v>Martinez Cortes Irma Leticia</v>
          </cell>
          <cell r="C396" t="str">
            <v>PLANTEL 21 SAN MIGUEL CUYUTLAN</v>
          </cell>
          <cell r="D396" t="str">
            <v>PROFESOR CBI</v>
          </cell>
        </row>
        <row r="397">
          <cell r="A397" t="str">
            <v>30825</v>
          </cell>
          <cell r="B397" t="str">
            <v>Ruiz Rivera Efrain</v>
          </cell>
          <cell r="C397" t="str">
            <v>PLANTEL 10 SAN SEBASTIAN EL GRANDE</v>
          </cell>
          <cell r="D397" t="str">
            <v>PROFESOR CBII</v>
          </cell>
        </row>
        <row r="398">
          <cell r="A398" t="str">
            <v>30827</v>
          </cell>
          <cell r="B398" t="str">
            <v>Lozano Martinez Julio Cesar</v>
          </cell>
          <cell r="C398" t="str">
            <v>PLANTEL 10 SAN SEBASTIAN EL GRANDE</v>
          </cell>
          <cell r="D398" t="str">
            <v>PROFESOR CBI</v>
          </cell>
        </row>
        <row r="399">
          <cell r="A399" t="str">
            <v>30828</v>
          </cell>
          <cell r="B399" t="str">
            <v>Peña Mendoza Ma Alejandra</v>
          </cell>
          <cell r="C399" t="str">
            <v>PLANTEL 20 TALPA DE ALLENDE</v>
          </cell>
          <cell r="D399" t="str">
            <v>PROFESOR CBI</v>
          </cell>
        </row>
        <row r="400">
          <cell r="A400" t="str">
            <v>30834</v>
          </cell>
          <cell r="B400" t="str">
            <v>Gomez Ponce Candelario</v>
          </cell>
          <cell r="C400" t="str">
            <v>PLANTEL 20 TALPA DE ALLENDE</v>
          </cell>
          <cell r="D400" t="str">
            <v>PROFESOR CBI</v>
          </cell>
        </row>
        <row r="401">
          <cell r="A401" t="str">
            <v>30835</v>
          </cell>
          <cell r="B401" t="str">
            <v>Llamas Robles Salvador</v>
          </cell>
          <cell r="C401" t="str">
            <v>PLANTEL 07 PUERTO VALLARTA</v>
          </cell>
          <cell r="D401" t="str">
            <v>PROFESOR CBI</v>
          </cell>
        </row>
        <row r="402">
          <cell r="A402" t="str">
            <v>30844</v>
          </cell>
          <cell r="B402" t="str">
            <v>Cardenas Pacheco Cuitlahuac Ricardo</v>
          </cell>
          <cell r="C402" t="str">
            <v>PLANTEL 16 MESA DE LOS OCOTES</v>
          </cell>
          <cell r="D402" t="str">
            <v>PROFESOR CBI</v>
          </cell>
        </row>
        <row r="403">
          <cell r="A403" t="str">
            <v>30846</v>
          </cell>
          <cell r="B403" t="str">
            <v>Ruiz Lopez David</v>
          </cell>
          <cell r="C403" t="str">
            <v>PLANTEL 14 ZAPOTLANEJO</v>
          </cell>
          <cell r="D403" t="str">
            <v>PROFESOR CBIII</v>
          </cell>
        </row>
        <row r="404">
          <cell r="A404" t="str">
            <v>30876</v>
          </cell>
          <cell r="B404" t="str">
            <v>Barojas Angeles Ashanti Sharoon</v>
          </cell>
          <cell r="C404" t="str">
            <v>PLANTEL 14 ZAPOTLANEJO</v>
          </cell>
          <cell r="D404" t="str">
            <v>PROFESOR CBI</v>
          </cell>
        </row>
        <row r="405">
          <cell r="A405" t="str">
            <v>30889</v>
          </cell>
          <cell r="B405" t="str">
            <v>Mendoza Verdin Bertha Alicia</v>
          </cell>
          <cell r="C405" t="str">
            <v>PLANTEL 07 PUERTO VALLARTA</v>
          </cell>
          <cell r="D405" t="str">
            <v>PROFESOR CBI</v>
          </cell>
        </row>
        <row r="406">
          <cell r="A406" t="str">
            <v>30898</v>
          </cell>
          <cell r="B406" t="str">
            <v>Aguilar Nieto Roberto</v>
          </cell>
          <cell r="C406" t="str">
            <v>PLANTEL 12 ARROYO HONDO</v>
          </cell>
          <cell r="D406" t="str">
            <v>PROFESOR CBI</v>
          </cell>
        </row>
        <row r="407">
          <cell r="A407" t="str">
            <v>30913</v>
          </cell>
          <cell r="B407" t="str">
            <v>Navarro Garcia Teresa</v>
          </cell>
          <cell r="C407" t="str">
            <v>PLANTEL 16 MESA DE LOS OCOTES</v>
          </cell>
          <cell r="D407" t="str">
            <v>PROFESOR CBII</v>
          </cell>
        </row>
        <row r="408">
          <cell r="A408" t="str">
            <v>30914</v>
          </cell>
          <cell r="B408" t="str">
            <v>Archundia Perez Beatriz</v>
          </cell>
          <cell r="C408" t="str">
            <v>PLANTEL 11 GUADALAJARA</v>
          </cell>
          <cell r="D408" t="str">
            <v>PROFESOR CBI</v>
          </cell>
        </row>
        <row r="409">
          <cell r="A409" t="str">
            <v>30915</v>
          </cell>
          <cell r="B409" t="str">
            <v>Serrano Cardenas Juana Cristina</v>
          </cell>
          <cell r="C409" t="str">
            <v>PLANTEL 18 ATEMAJAC DE BRIZUELA</v>
          </cell>
          <cell r="D409" t="str">
            <v>PROFESOR CBI</v>
          </cell>
        </row>
        <row r="410">
          <cell r="A410" t="str">
            <v>30916</v>
          </cell>
          <cell r="B410" t="str">
            <v>Alejo Castellon Manuel Jesus</v>
          </cell>
          <cell r="C410" t="str">
            <v>PLANTEL 20 TALPA DE ALLENDE</v>
          </cell>
          <cell r="D410" t="str">
            <v>PROFESOR CBI</v>
          </cell>
        </row>
        <row r="411">
          <cell r="A411" t="str">
            <v>30924</v>
          </cell>
          <cell r="B411" t="str">
            <v>Martinez Morrill Emma Gabriela</v>
          </cell>
          <cell r="C411" t="str">
            <v>PLANTEL 10 SAN SEBASTIAN EL GRANDE</v>
          </cell>
          <cell r="D411" t="str">
            <v>PROFESOR CBI</v>
          </cell>
        </row>
        <row r="412">
          <cell r="A412" t="str">
            <v>30928</v>
          </cell>
          <cell r="B412" t="str">
            <v>Rosado Garcia Arturo</v>
          </cell>
          <cell r="C412" t="str">
            <v>PLANTEL 10 SAN SEBASTIAN EL GRANDE</v>
          </cell>
          <cell r="D412" t="str">
            <v>PROFESOR CBI</v>
          </cell>
        </row>
        <row r="413">
          <cell r="A413" t="str">
            <v>30931</v>
          </cell>
          <cell r="B413" t="str">
            <v>Guzman Velasco Marcela Del Rosario</v>
          </cell>
          <cell r="C413" t="str">
            <v>PLANTEL 20 TALPA DE ALLENDE</v>
          </cell>
          <cell r="D413" t="str">
            <v>PROFESOR CBI</v>
          </cell>
        </row>
        <row r="414">
          <cell r="A414" t="str">
            <v>30936</v>
          </cell>
          <cell r="B414" t="str">
            <v>Mejia Sanabria Aaron Eudald</v>
          </cell>
          <cell r="C414" t="str">
            <v>PLANTEL 11 GUADALAJARA</v>
          </cell>
          <cell r="D414" t="str">
            <v>PROFESOR CBI</v>
          </cell>
        </row>
        <row r="415">
          <cell r="A415" t="str">
            <v>30953</v>
          </cell>
          <cell r="B415" t="str">
            <v>Huitron Plascencia Salvador</v>
          </cell>
          <cell r="C415" t="str">
            <v>PLANTEL 12 ARROYO HONDO</v>
          </cell>
          <cell r="D415" t="str">
            <v>PROFESOR CBII</v>
          </cell>
        </row>
        <row r="416">
          <cell r="A416" t="str">
            <v>30955</v>
          </cell>
          <cell r="B416" t="str">
            <v>Reynoso Garcia Cristina Araceli</v>
          </cell>
          <cell r="C416" t="str">
            <v>PLANTEL 15 SAN GONZALO</v>
          </cell>
          <cell r="D416" t="str">
            <v>PROFESOR CBI</v>
          </cell>
        </row>
        <row r="417">
          <cell r="A417" t="str">
            <v>30958</v>
          </cell>
          <cell r="B417" t="str">
            <v>Jalomo Bugarin Fernando</v>
          </cell>
          <cell r="C417" t="str">
            <v>PLANTEL 12 ARROYO HONDO</v>
          </cell>
          <cell r="D417" t="str">
            <v>PROFESOR CBI</v>
          </cell>
        </row>
        <row r="418">
          <cell r="A418" t="str">
            <v>30959</v>
          </cell>
          <cell r="B418" t="str">
            <v>Rubio Treviño Rocio Belen</v>
          </cell>
          <cell r="C418" t="str">
            <v>PLANTEL 05 NUEVA SANTA MARIA</v>
          </cell>
          <cell r="D418" t="str">
            <v>PROFESOR CBI</v>
          </cell>
        </row>
        <row r="419">
          <cell r="A419" t="str">
            <v>30960</v>
          </cell>
          <cell r="B419" t="str">
            <v>Avila Mora Rossana Isabel</v>
          </cell>
          <cell r="C419" t="str">
            <v>PLANTEL 11 GUADALAJARA</v>
          </cell>
          <cell r="D419" t="str">
            <v>PROFESOR CBI</v>
          </cell>
        </row>
        <row r="420">
          <cell r="A420" t="str">
            <v>30962</v>
          </cell>
          <cell r="B420" t="str">
            <v>Hernandez Sanchez Jesus</v>
          </cell>
          <cell r="C420" t="str">
            <v>PLANTEL 11 GUADALAJARA</v>
          </cell>
          <cell r="D420" t="str">
            <v>PROFESOR CBI</v>
          </cell>
        </row>
        <row r="421">
          <cell r="A421" t="str">
            <v>30965</v>
          </cell>
          <cell r="B421" t="str">
            <v>Sanchez Rojas Maria Elena</v>
          </cell>
          <cell r="C421" t="str">
            <v>PLANTEL 10 SAN SEBASTIAN EL GRANDE</v>
          </cell>
          <cell r="D421" t="str">
            <v>TECNICO CBI</v>
          </cell>
        </row>
        <row r="422">
          <cell r="A422" t="str">
            <v>30966</v>
          </cell>
          <cell r="B422" t="str">
            <v>Lopez Garcia Jose Antonio</v>
          </cell>
          <cell r="C422" t="str">
            <v>PLANTEL 14 ZAPOTLANEJO</v>
          </cell>
          <cell r="D422" t="str">
            <v>PROFESOR CBII</v>
          </cell>
        </row>
        <row r="423">
          <cell r="A423" t="str">
            <v>30971</v>
          </cell>
          <cell r="B423" t="str">
            <v>Gomez Becerra Dante Israel</v>
          </cell>
          <cell r="C423" t="str">
            <v>PLANTEL 02 MIRAMAR</v>
          </cell>
          <cell r="D423" t="str">
            <v>PROFESOR CBI</v>
          </cell>
        </row>
        <row r="424">
          <cell r="A424" t="str">
            <v>30979</v>
          </cell>
          <cell r="B424" t="str">
            <v>Lopez Rodriguez Emmanuel</v>
          </cell>
          <cell r="C424" t="str">
            <v>PLANTEL 19 CUAUTLA</v>
          </cell>
          <cell r="D424" t="str">
            <v>TECNICO CBI</v>
          </cell>
        </row>
        <row r="425">
          <cell r="A425" t="str">
            <v>30983</v>
          </cell>
          <cell r="B425" t="str">
            <v>Cerna Lara Hugo Armando</v>
          </cell>
          <cell r="C425" t="str">
            <v>PLANTEL 15 SAN GONZALO</v>
          </cell>
          <cell r="D425" t="str">
            <v>PROFESOR CBI</v>
          </cell>
        </row>
        <row r="426">
          <cell r="A426" t="str">
            <v>30984</v>
          </cell>
          <cell r="B426" t="str">
            <v>Martinez Loera Ramon</v>
          </cell>
          <cell r="C426" t="str">
            <v>PLANTEL 01 BASILIO VADILLO</v>
          </cell>
          <cell r="D426" t="str">
            <v>PROFESOR CBI</v>
          </cell>
        </row>
        <row r="427">
          <cell r="A427" t="str">
            <v>30986</v>
          </cell>
          <cell r="B427" t="str">
            <v>Bueno Martinez Rafael Emilio</v>
          </cell>
          <cell r="C427" t="str">
            <v>PLANTEL 15 SAN GONZALO</v>
          </cell>
          <cell r="D427" t="str">
            <v>PROFESOR CBI</v>
          </cell>
        </row>
        <row r="428">
          <cell r="A428" t="str">
            <v>30987</v>
          </cell>
          <cell r="B428" t="str">
            <v>Hurtado Angulo Ricardo</v>
          </cell>
          <cell r="C428" t="str">
            <v>PLANTEL 15 SAN GONZALO</v>
          </cell>
          <cell r="D428" t="str">
            <v>PROFESOR CBI</v>
          </cell>
        </row>
        <row r="429">
          <cell r="A429" t="str">
            <v>30991</v>
          </cell>
          <cell r="B429" t="str">
            <v>Wence Del Rio Guillermo</v>
          </cell>
          <cell r="C429" t="str">
            <v>PLANTEL 15 SAN GONZALO</v>
          </cell>
          <cell r="D429" t="str">
            <v>PROFESOR CBI</v>
          </cell>
        </row>
        <row r="430">
          <cell r="A430" t="str">
            <v>30998</v>
          </cell>
          <cell r="B430" t="str">
            <v>Hernandez Diaz Mario</v>
          </cell>
          <cell r="C430" t="str">
            <v>PLANTEL 18 ATEMAJAC DE BRIZUELA</v>
          </cell>
          <cell r="D430" t="str">
            <v>PROFESOR CBI</v>
          </cell>
        </row>
        <row r="431">
          <cell r="A431" t="str">
            <v>31015</v>
          </cell>
          <cell r="B431" t="str">
            <v>Garcia Fabian Cuitlahuac</v>
          </cell>
          <cell r="C431" t="str">
            <v>PLANTEL 09 PORTEZUELO</v>
          </cell>
          <cell r="D431" t="str">
            <v>PROFESOR CBI</v>
          </cell>
        </row>
        <row r="432">
          <cell r="A432" t="str">
            <v>31017</v>
          </cell>
          <cell r="B432" t="str">
            <v>Luna Baldo Manuel</v>
          </cell>
          <cell r="C432" t="str">
            <v>PLANTEL 02 MIRAMAR</v>
          </cell>
          <cell r="D432" t="str">
            <v>PROFESOR CBI</v>
          </cell>
        </row>
        <row r="433">
          <cell r="A433" t="str">
            <v>31025</v>
          </cell>
          <cell r="B433" t="str">
            <v>Maheda Guzman Maria Elena</v>
          </cell>
          <cell r="C433" t="str">
            <v>PLANTEL 19 CUAUTLA</v>
          </cell>
          <cell r="D433" t="str">
            <v>PROFESOR CBI</v>
          </cell>
        </row>
        <row r="434">
          <cell r="A434" t="str">
            <v>31032</v>
          </cell>
          <cell r="B434" t="str">
            <v>Hernandez Pardo Otoniel</v>
          </cell>
          <cell r="C434" t="str">
            <v>PLANTEL 11 GUADALAJARA</v>
          </cell>
          <cell r="D434" t="str">
            <v>PROFESOR CBI</v>
          </cell>
        </row>
        <row r="435">
          <cell r="A435" t="str">
            <v>31035</v>
          </cell>
          <cell r="B435" t="str">
            <v>De La Mora De La Mora Ana Maria</v>
          </cell>
          <cell r="C435" t="str">
            <v>PLANTEL 02 MIRAMAR</v>
          </cell>
          <cell r="D435" t="str">
            <v>PROFESOR CBI</v>
          </cell>
        </row>
        <row r="436">
          <cell r="A436" t="str">
            <v>31040</v>
          </cell>
          <cell r="B436" t="str">
            <v>Murillo Chavira Benjamin</v>
          </cell>
          <cell r="C436" t="str">
            <v>PLANTEL 02 MIRAMAR</v>
          </cell>
          <cell r="D436" t="str">
            <v>TECNICO CBI</v>
          </cell>
        </row>
        <row r="437">
          <cell r="A437" t="str">
            <v>31041</v>
          </cell>
          <cell r="B437" t="str">
            <v>Angel Renteria Roberto</v>
          </cell>
          <cell r="C437" t="str">
            <v>PLANTEL 14 ZAPOTLANEJO</v>
          </cell>
          <cell r="D437" t="str">
            <v>TECNICO CBI</v>
          </cell>
        </row>
        <row r="438">
          <cell r="A438" t="str">
            <v>31042</v>
          </cell>
          <cell r="B438" t="str">
            <v>Rosales Perez Ana Rosa</v>
          </cell>
          <cell r="C438" t="str">
            <v>PLANTEL 18 ATEMAJAC DE BRIZUELA</v>
          </cell>
          <cell r="D438" t="str">
            <v>PROFESOR CBI</v>
          </cell>
        </row>
        <row r="439">
          <cell r="A439" t="str">
            <v>31043</v>
          </cell>
          <cell r="B439" t="str">
            <v>Tapia Chagolla Moises</v>
          </cell>
          <cell r="C439" t="str">
            <v>PLANTEL 19 CUAUTLA</v>
          </cell>
          <cell r="D439" t="str">
            <v>TECNICO CBI</v>
          </cell>
        </row>
        <row r="440">
          <cell r="A440" t="str">
            <v>31045</v>
          </cell>
          <cell r="B440" t="str">
            <v>Rodriguez Gutierrez Alonso Cervando</v>
          </cell>
          <cell r="C440" t="str">
            <v>PLANTEL 19 CUAUTLA</v>
          </cell>
          <cell r="D440" t="str">
            <v>PROFESOR CBI</v>
          </cell>
        </row>
        <row r="441">
          <cell r="A441" t="str">
            <v>31046</v>
          </cell>
          <cell r="B441" t="str">
            <v>Sanchez Rodriguez Carlos Manuel</v>
          </cell>
          <cell r="C441" t="str">
            <v>PLANTEL 15 SAN GONZALO</v>
          </cell>
          <cell r="D441" t="str">
            <v>TECNICO CBI</v>
          </cell>
        </row>
        <row r="442">
          <cell r="A442" t="str">
            <v>31055</v>
          </cell>
          <cell r="B442" t="str">
            <v>Orozco Avila Jose Antonio</v>
          </cell>
          <cell r="C442" t="str">
            <v>PLANTEL 04 TEUCHITLAN</v>
          </cell>
          <cell r="D442" t="str">
            <v>TECNICO CBI</v>
          </cell>
        </row>
        <row r="443">
          <cell r="A443" t="str">
            <v>31065</v>
          </cell>
          <cell r="B443" t="str">
            <v>Magaña Aguilar Juan Francisco</v>
          </cell>
          <cell r="C443" t="str">
            <v>PLANTEL 16 MESA DE LOS OCOTES</v>
          </cell>
          <cell r="D443" t="str">
            <v>TECNICO CBI</v>
          </cell>
        </row>
        <row r="444">
          <cell r="A444" t="str">
            <v>31067</v>
          </cell>
          <cell r="B444" t="str">
            <v>Gonzalez Flores Gustavo</v>
          </cell>
          <cell r="C444" t="str">
            <v>PLANTEL 16 MESA DE LOS OCOTES</v>
          </cell>
          <cell r="D444" t="str">
            <v>PROFESOR CBI</v>
          </cell>
        </row>
        <row r="445">
          <cell r="A445" t="str">
            <v>31068</v>
          </cell>
          <cell r="B445" t="str">
            <v>Rubio Vidrio Juan Manuel</v>
          </cell>
          <cell r="C445" t="str">
            <v>PLANTEL 18 ATEMAJAC DE BRIZUELA</v>
          </cell>
          <cell r="D445" t="str">
            <v>PROFESOR CBI</v>
          </cell>
        </row>
        <row r="446">
          <cell r="A446" t="str">
            <v>31069</v>
          </cell>
          <cell r="B446" t="str">
            <v>Estrada Martin Hugo Jesus</v>
          </cell>
          <cell r="C446" t="str">
            <v>PLANTEL 18 ATEMAJAC DE BRIZUELA</v>
          </cell>
          <cell r="D446" t="str">
            <v>PROFESOR CBI</v>
          </cell>
        </row>
        <row r="447">
          <cell r="A447" t="str">
            <v>31071</v>
          </cell>
          <cell r="B447" t="str">
            <v>Mendoza Rodriguez Lourdes Maricela</v>
          </cell>
          <cell r="C447" t="str">
            <v>PLANTEL 20 TALPA DE ALLENDE</v>
          </cell>
          <cell r="D447" t="str">
            <v>PROFESOR CBI</v>
          </cell>
        </row>
        <row r="448">
          <cell r="A448" t="str">
            <v>31102</v>
          </cell>
          <cell r="B448" t="str">
            <v>Estrella Elias Felix Javier</v>
          </cell>
          <cell r="C448" t="str">
            <v>PLANTEL 02 MIRAMAR</v>
          </cell>
          <cell r="D448" t="str">
            <v>TECNICO CBI</v>
          </cell>
        </row>
        <row r="449">
          <cell r="A449" t="str">
            <v>31103</v>
          </cell>
          <cell r="B449" t="str">
            <v>Perez Rodriguez Ma Guadalupe</v>
          </cell>
          <cell r="C449" t="str">
            <v>PLANTEL 11 GUADALAJARA</v>
          </cell>
          <cell r="D449" t="str">
            <v>TECNICO CBI</v>
          </cell>
        </row>
        <row r="450">
          <cell r="A450" t="str">
            <v>31120</v>
          </cell>
          <cell r="B450" t="str">
            <v>Vazquez Aranda Laura Cecilia</v>
          </cell>
          <cell r="C450" t="str">
            <v>PLANTEL 03 GOMEZ FARIAS</v>
          </cell>
          <cell r="D450" t="str">
            <v>TECNICO CBI</v>
          </cell>
        </row>
        <row r="451">
          <cell r="A451" t="str">
            <v>31123</v>
          </cell>
          <cell r="B451" t="str">
            <v>Sanchez Bañuelos Araceli</v>
          </cell>
          <cell r="C451" t="str">
            <v>PLANTEL 02 MIRAMAR</v>
          </cell>
          <cell r="D451" t="str">
            <v>PROFESOR CBI</v>
          </cell>
        </row>
        <row r="452">
          <cell r="A452" t="str">
            <v>31125</v>
          </cell>
          <cell r="B452" t="str">
            <v xml:space="preserve">Cabrera Rocha Maria De Los Angeles </v>
          </cell>
          <cell r="C452" t="str">
            <v>PLANTEL 21 SAN MIGUEL CUYUTLAN</v>
          </cell>
          <cell r="D452" t="str">
            <v>PROFESOR CBI</v>
          </cell>
        </row>
        <row r="453">
          <cell r="A453" t="str">
            <v>31132</v>
          </cell>
          <cell r="B453" t="str">
            <v>Salcedo Padilla Juan Antonio</v>
          </cell>
          <cell r="C453" t="str">
            <v>PLANTEL 07 PUERTO VALLARTA</v>
          </cell>
          <cell r="D453" t="str">
            <v>TECNICO CBI</v>
          </cell>
        </row>
        <row r="454">
          <cell r="A454" t="str">
            <v>31133</v>
          </cell>
          <cell r="B454" t="str">
            <v>Rostro Ramirez Marcela</v>
          </cell>
          <cell r="C454" t="str">
            <v>PLANTEL 17 SAN ANTONIO DE LOS VAZQUEZ</v>
          </cell>
          <cell r="D454" t="str">
            <v>TECNICO CBI</v>
          </cell>
        </row>
        <row r="455">
          <cell r="A455" t="str">
            <v>31142</v>
          </cell>
          <cell r="B455" t="str">
            <v>Perez Salcedo Margarita</v>
          </cell>
          <cell r="C455" t="str">
            <v>PLANTEL 02 MIRAMAR</v>
          </cell>
          <cell r="D455" t="str">
            <v>TECNICO CBI</v>
          </cell>
        </row>
        <row r="456">
          <cell r="A456" t="str">
            <v>31147</v>
          </cell>
          <cell r="B456" t="str">
            <v>Esparza Ruiz Jose Luis</v>
          </cell>
          <cell r="C456" t="str">
            <v>PLANTEL 02 MIRAMAR</v>
          </cell>
          <cell r="D456" t="str">
            <v>TECNICO CBI</v>
          </cell>
        </row>
        <row r="457">
          <cell r="A457" t="str">
            <v>31157</v>
          </cell>
          <cell r="B457" t="str">
            <v>Martinez Otero Jessica</v>
          </cell>
          <cell r="C457" t="str">
            <v>PLANTEL 02 MIRAMAR</v>
          </cell>
          <cell r="D457" t="str">
            <v>TECNICO CBI</v>
          </cell>
        </row>
        <row r="458">
          <cell r="A458" t="str">
            <v>31163</v>
          </cell>
          <cell r="B458" t="str">
            <v>Lara Rodriguez Adan Noe</v>
          </cell>
          <cell r="C458" t="str">
            <v>PLANTEL 17 SAN ANTONIO DE LOS VAZQUEZ</v>
          </cell>
          <cell r="D458" t="str">
            <v>TECNICO CBI</v>
          </cell>
        </row>
        <row r="459">
          <cell r="A459" t="str">
            <v>31166</v>
          </cell>
          <cell r="B459" t="str">
            <v>Sanchez Sanchez Maria Guadalupe</v>
          </cell>
          <cell r="C459" t="str">
            <v>PLANTEL 17 SAN ANTONIO DE LOS VAZQUEZ</v>
          </cell>
          <cell r="D459" t="str">
            <v>PROFESOR CBI</v>
          </cell>
        </row>
        <row r="460">
          <cell r="A460" t="str">
            <v>31175</v>
          </cell>
          <cell r="B460" t="str">
            <v>Padilla Martinez Ana Elizabeth</v>
          </cell>
          <cell r="C460" t="str">
            <v>PLANTEL 01 BASILIO VADILLO</v>
          </cell>
          <cell r="D460" t="str">
            <v>PROFESOR CBI</v>
          </cell>
        </row>
        <row r="461">
          <cell r="A461" t="str">
            <v>31182</v>
          </cell>
          <cell r="B461" t="str">
            <v>Moreno Uribe Oswaldo De Jesus</v>
          </cell>
          <cell r="C461" t="str">
            <v>PLANTEL 20 TALPA DE ALLENDE</v>
          </cell>
          <cell r="D461" t="str">
            <v>TECNICO CBI</v>
          </cell>
        </row>
        <row r="462">
          <cell r="A462" t="str">
            <v>31183</v>
          </cell>
          <cell r="B462" t="str">
            <v>Cervantes Tinoco Armando</v>
          </cell>
          <cell r="C462" t="str">
            <v>PLANTEL 01 BASILIO VADILLO</v>
          </cell>
          <cell r="D462" t="str">
            <v>TECNICO CBI</v>
          </cell>
        </row>
        <row r="463">
          <cell r="A463" t="str">
            <v>31211</v>
          </cell>
          <cell r="B463" t="str">
            <v>Ruiz Flores Claudia Noemi</v>
          </cell>
          <cell r="C463" t="str">
            <v>PLANTEL 11 GUADALAJARA</v>
          </cell>
          <cell r="D463" t="str">
            <v>PROFESOR CBI</v>
          </cell>
        </row>
        <row r="464">
          <cell r="A464" t="str">
            <v>31215</v>
          </cell>
          <cell r="B464" t="str">
            <v>Cazares Cordero Jessica Janesa</v>
          </cell>
          <cell r="C464" t="str">
            <v>PLANTEL 16 MESA DE LOS OCOTES</v>
          </cell>
          <cell r="D464" t="str">
            <v>PROFESOR CBI</v>
          </cell>
        </row>
        <row r="465">
          <cell r="A465" t="str">
            <v>31222</v>
          </cell>
          <cell r="B465" t="str">
            <v>Sanchez Hernandez Nestor Alfredo</v>
          </cell>
          <cell r="C465" t="str">
            <v>PLANTEL 20 TALPA DE ALLENDE</v>
          </cell>
          <cell r="D465" t="str">
            <v>TECNICO CBI</v>
          </cell>
        </row>
        <row r="466">
          <cell r="A466" t="str">
            <v>31236</v>
          </cell>
          <cell r="B466" t="str">
            <v>Romero Macedo Cesar Octavio</v>
          </cell>
          <cell r="C466" t="str">
            <v>PLANTEL 20 TALPA DE ALLENDE</v>
          </cell>
          <cell r="D466" t="str">
            <v>PROFESOR CBI</v>
          </cell>
        </row>
        <row r="467">
          <cell r="A467" t="str">
            <v>31251</v>
          </cell>
          <cell r="B467" t="str">
            <v>Gonzalez Ledezma Ciria Maria</v>
          </cell>
          <cell r="C467" t="str">
            <v>PLANTEL 20 TALPA DE ALLENDE</v>
          </cell>
          <cell r="D467" t="str">
            <v>TECNICO CBI</v>
          </cell>
        </row>
        <row r="468">
          <cell r="A468" t="str">
            <v>31255</v>
          </cell>
          <cell r="B468" t="str">
            <v>Rivas Ortega Deborah Maria</v>
          </cell>
          <cell r="C468" t="str">
            <v>PLANTEL 11 GUADALAJARA</v>
          </cell>
          <cell r="D468" t="str">
            <v>PROFESOR CBI</v>
          </cell>
        </row>
        <row r="469">
          <cell r="A469" t="str">
            <v>31345</v>
          </cell>
          <cell r="B469" t="str">
            <v>Magos Garcia Lorena Angelica</v>
          </cell>
          <cell r="C469" t="str">
            <v>PLANTEL 12 ARROYO HONDO</v>
          </cell>
          <cell r="D469" t="str">
            <v>TECNICO CBI</v>
          </cell>
        </row>
        <row r="470">
          <cell r="A470" t="str">
            <v>31352</v>
          </cell>
          <cell r="B470" t="str">
            <v>Chavez Buenrostro Daniela Alejandra</v>
          </cell>
          <cell r="C470" t="str">
            <v>PLANTEL 02 MIRAMAR</v>
          </cell>
          <cell r="D470" t="str">
            <v>PROFESOR CBI</v>
          </cell>
        </row>
        <row r="471">
          <cell r="A471" t="str">
            <v>31354</v>
          </cell>
          <cell r="B471" t="str">
            <v>Tapia Salazar Jorge Faustino</v>
          </cell>
          <cell r="C471" t="str">
            <v>PLANTEL 18 ATEMAJAC DE BRIZUELA</v>
          </cell>
          <cell r="D471" t="str">
            <v>PROFESOR CBI</v>
          </cell>
        </row>
        <row r="472">
          <cell r="A472" t="str">
            <v>31364</v>
          </cell>
          <cell r="B472" t="str">
            <v>Ruvalcaba Orozco Marco Antonio</v>
          </cell>
          <cell r="C472" t="str">
            <v>PLANTEL 02 MIRAMAR</v>
          </cell>
          <cell r="D472" t="str">
            <v>PROFESOR CBI</v>
          </cell>
        </row>
        <row r="473">
          <cell r="A473" t="str">
            <v>31365</v>
          </cell>
          <cell r="B473" t="str">
            <v>Perez Lopez Hipolito Rene Heriberto</v>
          </cell>
          <cell r="C473" t="str">
            <v>PLANTEL 10 SAN SEBASTIAN EL GRANDE</v>
          </cell>
          <cell r="D473" t="str">
            <v>PROFESOR CBI</v>
          </cell>
        </row>
        <row r="474">
          <cell r="A474" t="str">
            <v>31368</v>
          </cell>
          <cell r="B474" t="str">
            <v>Brambila Carrillo Luis Roberto</v>
          </cell>
          <cell r="C474" t="str">
            <v>PLANTEL 16 MESA DE LOS OCOTES</v>
          </cell>
          <cell r="D474" t="str">
            <v>PROFESOR CBI</v>
          </cell>
        </row>
        <row r="475">
          <cell r="A475" t="str">
            <v>31379</v>
          </cell>
          <cell r="B475" t="str">
            <v>Saldaña Amaral Ramiro</v>
          </cell>
          <cell r="C475" t="str">
            <v>PLANTEL 20 TALPA DE ALLENDE</v>
          </cell>
          <cell r="D475" t="str">
            <v>PROFESOR CBI</v>
          </cell>
        </row>
        <row r="476">
          <cell r="A476" t="str">
            <v>31391</v>
          </cell>
          <cell r="B476" t="str">
            <v>Jimenez Hernandez Ricardo</v>
          </cell>
          <cell r="C476" t="str">
            <v>PLANTEL 09 PORTEZUELO</v>
          </cell>
          <cell r="D476" t="str">
            <v>PROFESOR CBI</v>
          </cell>
        </row>
        <row r="477">
          <cell r="A477" t="str">
            <v>31392</v>
          </cell>
          <cell r="B477" t="str">
            <v>Ibarra Vera Maria Angelica</v>
          </cell>
          <cell r="C477" t="str">
            <v>PLANTEL 01 BASILIO VADILLO</v>
          </cell>
          <cell r="D477" t="str">
            <v>PROFESOR CBI</v>
          </cell>
        </row>
        <row r="478">
          <cell r="A478" t="str">
            <v>31399</v>
          </cell>
          <cell r="B478" t="str">
            <v>Hernandez Maldonado Virginia</v>
          </cell>
          <cell r="C478" t="str">
            <v>PLANTEL 10 SAN SEBASTIAN EL GRANDE</v>
          </cell>
          <cell r="D478" t="str">
            <v>PROFESOR CBI</v>
          </cell>
        </row>
        <row r="479">
          <cell r="A479" t="str">
            <v>31484</v>
          </cell>
          <cell r="B479" t="str">
            <v>Benitez Medina Alejandra</v>
          </cell>
          <cell r="C479" t="str">
            <v>PLANTEL 02 MIRAMAR</v>
          </cell>
          <cell r="D479" t="str">
            <v>PROFESOR CBI</v>
          </cell>
        </row>
        <row r="480">
          <cell r="A480" t="str">
            <v>31490</v>
          </cell>
          <cell r="B480" t="str">
            <v>Ortega Campa Rosa Laura</v>
          </cell>
          <cell r="C480" t="str">
            <v>PLANTEL 01 BASILIO VADILLO</v>
          </cell>
          <cell r="D480" t="str">
            <v>PROFESOR CBI</v>
          </cell>
        </row>
        <row r="481">
          <cell r="A481" t="str">
            <v>31550</v>
          </cell>
          <cell r="B481" t="str">
            <v>Rodriguez Diaz Beatriz</v>
          </cell>
          <cell r="C481" t="str">
            <v>PLANTEL 13 JALISCO</v>
          </cell>
          <cell r="D481" t="str">
            <v>PROFESOR CBI</v>
          </cell>
        </row>
        <row r="482">
          <cell r="A482" t="str">
            <v>31560</v>
          </cell>
          <cell r="B482" t="str">
            <v>Gozzer Gonzalez Harry Eduardo</v>
          </cell>
          <cell r="C482" t="str">
            <v>PLANTEL 21 SAN MIGUEL CUYUTLAN</v>
          </cell>
          <cell r="D482" t="str">
            <v>PROFESOR CBI</v>
          </cell>
        </row>
        <row r="483">
          <cell r="A483" t="str">
            <v>31561</v>
          </cell>
          <cell r="B483" t="str">
            <v>Gutierrez Balderas Alfredo</v>
          </cell>
          <cell r="C483" t="str">
            <v>PLANTEL 10 SAN SEBASTIAN EL GRANDE</v>
          </cell>
          <cell r="D483" t="str">
            <v>PROFESOR CBI</v>
          </cell>
        </row>
        <row r="484">
          <cell r="A484" t="str">
            <v>31590</v>
          </cell>
          <cell r="B484" t="str">
            <v>Gonzalez Sanchez Rafael</v>
          </cell>
          <cell r="C484" t="str">
            <v>PLANTEL 16 MESA DE LOS OCOTES</v>
          </cell>
          <cell r="D484" t="str">
            <v>PROFESOR CBI</v>
          </cell>
        </row>
        <row r="485">
          <cell r="A485" t="str">
            <v>31595</v>
          </cell>
          <cell r="B485" t="str">
            <v>Perez Tirado Jamilette Guadalupe</v>
          </cell>
          <cell r="C485" t="str">
            <v>PLANTEL 02 MIRAMAR</v>
          </cell>
          <cell r="D485" t="str">
            <v>PROFESOR CBI</v>
          </cell>
        </row>
        <row r="486">
          <cell r="A486" t="str">
            <v>31611</v>
          </cell>
          <cell r="B486" t="str">
            <v>Rodriguez Sanchez Edgar Omar</v>
          </cell>
          <cell r="C486" t="str">
            <v>PLANTEL 16 MESA DE LOS OCOTES</v>
          </cell>
          <cell r="D486" t="str">
            <v>PROFESOR CBI</v>
          </cell>
        </row>
        <row r="487">
          <cell r="A487" t="str">
            <v>31645</v>
          </cell>
          <cell r="B487" t="str">
            <v>Uribe Valera David Alejandro</v>
          </cell>
          <cell r="C487" t="str">
            <v>PLANTEL 20 TALPA DE ALLENDE</v>
          </cell>
          <cell r="D487" t="str">
            <v>TECNICO CBI</v>
          </cell>
        </row>
        <row r="488">
          <cell r="A488" t="str">
            <v>31646</v>
          </cell>
          <cell r="B488" t="str">
            <v>Tellez Merlo Marcelino</v>
          </cell>
          <cell r="C488" t="str">
            <v>PLANTEL 20 TALPA DE ALLENDE</v>
          </cell>
          <cell r="D488" t="str">
            <v>TECNICO CBI</v>
          </cell>
        </row>
        <row r="489">
          <cell r="A489" t="str">
            <v>31653</v>
          </cell>
          <cell r="B489" t="str">
            <v>Zuñiga Toscano Israel</v>
          </cell>
          <cell r="C489" t="str">
            <v>PLANTEL 11 GUADALAJARA</v>
          </cell>
          <cell r="D489" t="str">
            <v>PROFESOR CBI</v>
          </cell>
        </row>
        <row r="490">
          <cell r="A490" t="str">
            <v>31654</v>
          </cell>
          <cell r="B490" t="str">
            <v>Sahagun Flores Iris Del Carmen</v>
          </cell>
          <cell r="C490" t="str">
            <v>PLANTEL 16 MESA DE LOS OCOTES</v>
          </cell>
          <cell r="D490" t="str">
            <v>PROFESOR CBI</v>
          </cell>
        </row>
        <row r="491">
          <cell r="A491" t="str">
            <v>31672</v>
          </cell>
          <cell r="B491" t="str">
            <v>Torres Oviedo Francisco Javier</v>
          </cell>
          <cell r="C491" t="str">
            <v>PLANTEL 20 TALPA DE ALLENDE</v>
          </cell>
          <cell r="D491" t="str">
            <v>PROFESOR CBI</v>
          </cell>
        </row>
        <row r="492">
          <cell r="A492" t="str">
            <v>31673</v>
          </cell>
          <cell r="B492" t="str">
            <v>Sanchez Garcia Maribel</v>
          </cell>
          <cell r="C492" t="str">
            <v>PLANTEL 10 SAN SEBASTIAN EL GRANDE</v>
          </cell>
          <cell r="D492" t="str">
            <v>PROFESOR CBI</v>
          </cell>
        </row>
        <row r="493">
          <cell r="A493" t="str">
            <v>31676</v>
          </cell>
          <cell r="B493" t="str">
            <v>Soltero Barajas Luis Felipe</v>
          </cell>
          <cell r="C493" t="str">
            <v>PLANTEL 19 CUAUTLA</v>
          </cell>
          <cell r="D493" t="str">
            <v>TECNICO CBI</v>
          </cell>
        </row>
        <row r="494">
          <cell r="A494" t="str">
            <v>31687</v>
          </cell>
          <cell r="B494" t="str">
            <v>Ayon Bautista Octavio Alonso</v>
          </cell>
          <cell r="C494" t="str">
            <v>PLANTEL 20 TALPA DE ALLENDE</v>
          </cell>
          <cell r="D494" t="str">
            <v>PROFESOR CBI</v>
          </cell>
        </row>
        <row r="495">
          <cell r="A495" t="str">
            <v>31688</v>
          </cell>
          <cell r="B495" t="str">
            <v>Garcia Ruelas Cecilia Rebeca</v>
          </cell>
          <cell r="C495" t="str">
            <v>PLANTEL 02 MIRAMAR</v>
          </cell>
          <cell r="D495" t="str">
            <v>PROFESOR CBI</v>
          </cell>
        </row>
        <row r="496">
          <cell r="A496" t="str">
            <v>31689</v>
          </cell>
          <cell r="B496" t="str">
            <v>Rosas Reynoso Marina Elizabeth</v>
          </cell>
          <cell r="C496" t="str">
            <v>PLANTEL 02 MIRAMAR</v>
          </cell>
          <cell r="D496" t="str">
            <v>PROFESOR CBI</v>
          </cell>
        </row>
        <row r="497">
          <cell r="A497" t="str">
            <v>31690</v>
          </cell>
          <cell r="B497" t="str">
            <v>Leon  Del Toro Cesar Ivan</v>
          </cell>
          <cell r="C497" t="str">
            <v>PLANTEL 02 MIRAMAR</v>
          </cell>
          <cell r="D497" t="str">
            <v>PROFESOR CBI</v>
          </cell>
        </row>
        <row r="498">
          <cell r="A498" t="str">
            <v>31692</v>
          </cell>
          <cell r="B498" t="str">
            <v>Guzman Aviña Anibal Xavier</v>
          </cell>
          <cell r="C498" t="str">
            <v>PLANTEL 02 MIRAMAR</v>
          </cell>
          <cell r="D498" t="str">
            <v>PROFESOR CBI</v>
          </cell>
        </row>
        <row r="499">
          <cell r="A499" t="str">
            <v>31693</v>
          </cell>
          <cell r="B499" t="str">
            <v>Moreno Reynoso Blanca Ivette</v>
          </cell>
          <cell r="C499" t="str">
            <v>PLANTEL 20 TALPA DE ALLENDE</v>
          </cell>
          <cell r="D499" t="str">
            <v>PROFESOR CBI</v>
          </cell>
        </row>
        <row r="500">
          <cell r="A500" t="str">
            <v>31695</v>
          </cell>
          <cell r="B500" t="str">
            <v>Figueroa Alvarez Nestor Fabian</v>
          </cell>
          <cell r="C500" t="str">
            <v>PLANTEL 03 GOMEZ FARIAS</v>
          </cell>
          <cell r="D500" t="str">
            <v>PROFESOR CBI</v>
          </cell>
        </row>
        <row r="501">
          <cell r="A501" t="str">
            <v>31696</v>
          </cell>
          <cell r="B501" t="str">
            <v>Torres Saucedo Juan Manuel</v>
          </cell>
          <cell r="C501" t="str">
            <v>PLANTEL 03 GOMEZ FARIAS</v>
          </cell>
          <cell r="D501" t="str">
            <v>PROFESOR CBI</v>
          </cell>
        </row>
        <row r="502">
          <cell r="A502" t="str">
            <v>31697</v>
          </cell>
          <cell r="B502" t="str">
            <v>Trujillo Villanueva  Angeles Minerva</v>
          </cell>
          <cell r="C502" t="str">
            <v>PLANTEL 03 GOMEZ FARIAS</v>
          </cell>
          <cell r="D502" t="str">
            <v>PROFESOR CBI</v>
          </cell>
        </row>
        <row r="503">
          <cell r="A503" t="str">
            <v>31698</v>
          </cell>
          <cell r="B503" t="str">
            <v>Joaquin Martinez Maria Elena</v>
          </cell>
          <cell r="C503" t="str">
            <v>PLANTEL 03 GOMEZ FARIAS</v>
          </cell>
          <cell r="D503" t="str">
            <v>PROFESOR CBI</v>
          </cell>
        </row>
        <row r="504">
          <cell r="A504" t="str">
            <v>31699</v>
          </cell>
          <cell r="B504" t="str">
            <v>Silva Ponce Sergio</v>
          </cell>
          <cell r="C504" t="str">
            <v>PLANTEL 03 GOMEZ FARIAS</v>
          </cell>
          <cell r="D504" t="str">
            <v>PROFESOR CBI</v>
          </cell>
        </row>
        <row r="505">
          <cell r="A505" t="str">
            <v>31700</v>
          </cell>
          <cell r="B505" t="str">
            <v>Villalvazo Leal Jorge</v>
          </cell>
          <cell r="C505" t="str">
            <v>PLANTEL 03 GOMEZ FARIAS</v>
          </cell>
          <cell r="D505" t="str">
            <v>PROFESOR CBI</v>
          </cell>
        </row>
        <row r="506">
          <cell r="A506" t="str">
            <v>31702</v>
          </cell>
          <cell r="B506" t="str">
            <v>Martinez Correa Ramiro</v>
          </cell>
          <cell r="C506" t="str">
            <v>PLANTEL 04 TEUCHITLAN</v>
          </cell>
          <cell r="D506" t="str">
            <v>PROFESOR CBI</v>
          </cell>
        </row>
        <row r="507">
          <cell r="A507" t="str">
            <v>31703</v>
          </cell>
          <cell r="B507" t="str">
            <v>Esquivel Tabares Jose Daniel</v>
          </cell>
          <cell r="C507" t="str">
            <v>PLANTEL 05 NUEVA SANTA MARIA</v>
          </cell>
          <cell r="D507" t="str">
            <v>PROFESOR CBI</v>
          </cell>
        </row>
        <row r="508">
          <cell r="A508" t="str">
            <v>31704</v>
          </cell>
          <cell r="B508" t="str">
            <v>Perez Franco Wendoline Del Rocio</v>
          </cell>
          <cell r="C508" t="str">
            <v>PLANTEL 05 NUEVA SANTA MARIA</v>
          </cell>
          <cell r="D508" t="str">
            <v>TECNICO CBI</v>
          </cell>
        </row>
        <row r="509">
          <cell r="A509" t="str">
            <v>31705</v>
          </cell>
          <cell r="B509" t="str">
            <v>De Loera Barocio Ruben</v>
          </cell>
          <cell r="C509" t="str">
            <v>PLANTEL 06 PIHUAMO</v>
          </cell>
          <cell r="D509" t="str">
            <v>PROFESOR CBI</v>
          </cell>
        </row>
        <row r="510">
          <cell r="A510" t="str">
            <v>31706</v>
          </cell>
          <cell r="B510" t="str">
            <v>Bautista Gomez Hilda Alejandra</v>
          </cell>
          <cell r="C510" t="str">
            <v>PLANTEL 06 PIHUAMO</v>
          </cell>
          <cell r="D510" t="str">
            <v>PROFESOR CBI</v>
          </cell>
        </row>
        <row r="511">
          <cell r="A511" t="str">
            <v>31708</v>
          </cell>
          <cell r="B511" t="str">
            <v>Gradilla Lizardo Jorge David</v>
          </cell>
          <cell r="C511" t="str">
            <v>PLANTEL 07 PUERTO VALLARTA</v>
          </cell>
          <cell r="D511" t="str">
            <v>PROFESOR CBI</v>
          </cell>
        </row>
        <row r="512">
          <cell r="A512" t="str">
            <v>31710</v>
          </cell>
          <cell r="B512" t="str">
            <v>Hernanadez  Barron Blanca Elizabeth</v>
          </cell>
          <cell r="C512" t="str">
            <v>PLANTEL 07 PUERTO VALLARTA</v>
          </cell>
          <cell r="D512" t="str">
            <v>PROFESOR CBI</v>
          </cell>
        </row>
        <row r="513">
          <cell r="A513" t="str">
            <v>31711</v>
          </cell>
          <cell r="B513" t="str">
            <v>Jimenez  Marin Ricardo Manellick</v>
          </cell>
          <cell r="C513" t="str">
            <v>PLANTEL 07 PUERTO VALLARTA</v>
          </cell>
          <cell r="D513" t="str">
            <v>PROFESOR CBI</v>
          </cell>
        </row>
        <row r="514">
          <cell r="A514" t="str">
            <v>31712</v>
          </cell>
          <cell r="B514" t="str">
            <v>Becerra Rivera Dalia Elizabeth</v>
          </cell>
          <cell r="C514" t="str">
            <v>PLANTEL 07 PUERTO VALLARTA</v>
          </cell>
          <cell r="D514" t="str">
            <v>PROFESOR CBI</v>
          </cell>
        </row>
        <row r="515">
          <cell r="A515" t="str">
            <v>31713</v>
          </cell>
          <cell r="B515" t="str">
            <v>Mejia Barajas Concepcion Carolina</v>
          </cell>
          <cell r="C515" t="str">
            <v>PLANTEL 07 PUERTO VALLARTA</v>
          </cell>
          <cell r="D515" t="str">
            <v>PROFESOR CBI</v>
          </cell>
        </row>
        <row r="516">
          <cell r="A516" t="str">
            <v>31715</v>
          </cell>
          <cell r="B516" t="str">
            <v>Ceja Fermin Maria Magnolia</v>
          </cell>
          <cell r="C516" t="str">
            <v>PLANTEL 07 PUERTO VALLARTA</v>
          </cell>
          <cell r="D516" t="str">
            <v>PROFESOR CBI</v>
          </cell>
        </row>
        <row r="517">
          <cell r="A517" t="str">
            <v>31716</v>
          </cell>
          <cell r="B517" t="str">
            <v>Rodriguez  Montes Martha Patricia</v>
          </cell>
          <cell r="C517" t="str">
            <v>PLANTEL 07 PUERTO VALLARTA</v>
          </cell>
          <cell r="D517" t="str">
            <v>PROFESOR CBI</v>
          </cell>
        </row>
        <row r="518">
          <cell r="A518" t="str">
            <v>31717</v>
          </cell>
          <cell r="B518" t="str">
            <v>Canales Rodriguez Oscar Ramon</v>
          </cell>
          <cell r="C518" t="str">
            <v>PLANTEL 07 PUERTO VALLARTA</v>
          </cell>
          <cell r="D518" t="str">
            <v>PROFESOR CBI</v>
          </cell>
        </row>
        <row r="519">
          <cell r="A519" t="str">
            <v>31718</v>
          </cell>
          <cell r="B519" t="str">
            <v>Lopez Torres Jessica</v>
          </cell>
          <cell r="C519" t="str">
            <v>PLANTEL 07 PUERTO VALLARTA</v>
          </cell>
          <cell r="D519" t="str">
            <v>PROFESOR CBI</v>
          </cell>
        </row>
        <row r="520">
          <cell r="A520" t="str">
            <v>31719</v>
          </cell>
          <cell r="B520" t="str">
            <v>Azpe Cardel Ricardo</v>
          </cell>
          <cell r="C520" t="str">
            <v>PLANTEL 08 SAN MARTIN DE LAS FLORES</v>
          </cell>
          <cell r="D520" t="str">
            <v>PROFESOR CBI</v>
          </cell>
        </row>
        <row r="521">
          <cell r="A521" t="str">
            <v>31723</v>
          </cell>
          <cell r="B521" t="str">
            <v>Meza Andrade Juan Carlos</v>
          </cell>
          <cell r="C521" t="str">
            <v>PLANTEL 08 SAN MARTIN DE LAS FLORES</v>
          </cell>
          <cell r="D521" t="str">
            <v>PROFESOR CBI</v>
          </cell>
        </row>
        <row r="522">
          <cell r="A522" t="str">
            <v>31724</v>
          </cell>
          <cell r="B522" t="str">
            <v>Gonzalez Becerra Monica Irina</v>
          </cell>
          <cell r="C522" t="str">
            <v>PLANTEL 09 PORTEZUELO</v>
          </cell>
          <cell r="D522" t="str">
            <v>PROFESOR CBI</v>
          </cell>
        </row>
        <row r="523">
          <cell r="A523" t="str">
            <v>31725</v>
          </cell>
          <cell r="B523" t="str">
            <v>Ascencio Romo Juan Luis Fernando</v>
          </cell>
          <cell r="C523" t="str">
            <v>PLANTEL 09 PORTEZUELO</v>
          </cell>
          <cell r="D523" t="str">
            <v>PROFESOR CBI</v>
          </cell>
        </row>
        <row r="524">
          <cell r="A524" t="str">
            <v>31727</v>
          </cell>
          <cell r="B524" t="str">
            <v>Hernandez Lara Fabiola</v>
          </cell>
          <cell r="C524" t="str">
            <v>PLANTEL 10 SAN SEBASTIAN EL GRANDE</v>
          </cell>
          <cell r="D524" t="str">
            <v>PROFESOR CBI</v>
          </cell>
        </row>
        <row r="525">
          <cell r="A525" t="str">
            <v>31728</v>
          </cell>
          <cell r="B525" t="str">
            <v>Salazar Gonzalez Jose Francisco</v>
          </cell>
          <cell r="C525" t="str">
            <v>PLANTEL 10 SAN SEBASTIAN EL GRANDE</v>
          </cell>
          <cell r="D525" t="str">
            <v>PROFESOR CBI</v>
          </cell>
        </row>
        <row r="526">
          <cell r="A526" t="str">
            <v>31729</v>
          </cell>
          <cell r="B526" t="str">
            <v>Crispin Castrejon Victor Alfonso</v>
          </cell>
          <cell r="C526" t="str">
            <v>PLANTEL 16 MESA DE LOS OCOTES</v>
          </cell>
          <cell r="D526" t="str">
            <v>PROFESOR CBI</v>
          </cell>
        </row>
        <row r="527">
          <cell r="A527" t="str">
            <v>31730</v>
          </cell>
          <cell r="B527" t="str">
            <v>Basulto  Luna Araceli Guadalupe</v>
          </cell>
          <cell r="C527" t="str">
            <v>PLANTEL 10 SAN SEBASTIAN EL GRANDE</v>
          </cell>
          <cell r="D527" t="str">
            <v>PROFESOR CBI</v>
          </cell>
        </row>
        <row r="528">
          <cell r="A528" t="str">
            <v>31731</v>
          </cell>
          <cell r="B528" t="str">
            <v>Gudiño Perez Miroslava Alejandra</v>
          </cell>
          <cell r="C528" t="str">
            <v>PLANTEL 11 GUADALAJARA</v>
          </cell>
          <cell r="D528" t="str">
            <v>PROFESOR CBI</v>
          </cell>
        </row>
        <row r="529">
          <cell r="A529" t="str">
            <v>31733</v>
          </cell>
          <cell r="B529" t="str">
            <v>Vazquez Ruiz Edgardo</v>
          </cell>
          <cell r="C529" t="str">
            <v>PLANTEL 10 SAN SEBASTIAN EL GRANDE</v>
          </cell>
          <cell r="D529" t="str">
            <v>PROFESOR CBI</v>
          </cell>
        </row>
        <row r="530">
          <cell r="A530" t="str">
            <v>31735</v>
          </cell>
          <cell r="B530" t="str">
            <v>Ochoa Mendez David</v>
          </cell>
          <cell r="C530" t="str">
            <v>PLANTEL 10 SAN SEBASTIAN EL GRANDE</v>
          </cell>
          <cell r="D530" t="str">
            <v>PROFESOR CBI</v>
          </cell>
        </row>
        <row r="531">
          <cell r="A531" t="str">
            <v>31736</v>
          </cell>
          <cell r="B531" t="str">
            <v>Morales Rodriguez Tania Edith</v>
          </cell>
          <cell r="C531" t="str">
            <v>PLANTEL 10 SAN SEBASTIAN EL GRANDE</v>
          </cell>
          <cell r="D531" t="str">
            <v>PROFESOR CBI</v>
          </cell>
        </row>
        <row r="532">
          <cell r="A532" t="str">
            <v>31737</v>
          </cell>
          <cell r="B532" t="str">
            <v>Sanchez Reynaga Jorge</v>
          </cell>
          <cell r="C532" t="str">
            <v>PLANTEL 10 SAN SEBASTIAN EL GRANDE</v>
          </cell>
          <cell r="D532" t="str">
            <v>PROFESOR CBI</v>
          </cell>
        </row>
        <row r="533">
          <cell r="A533" t="str">
            <v>31738</v>
          </cell>
          <cell r="B533" t="str">
            <v>Salazar Martinez Juan</v>
          </cell>
          <cell r="C533" t="str">
            <v>PLANTEL 12 ARROYO HONDO</v>
          </cell>
          <cell r="D533" t="str">
            <v>PROFESOR CBI</v>
          </cell>
        </row>
        <row r="534">
          <cell r="A534" t="str">
            <v>31740</v>
          </cell>
          <cell r="B534" t="str">
            <v>Elian  Asaad Monsour Nassr Mansour</v>
          </cell>
          <cell r="C534" t="str">
            <v>PLANTEL 11 GUADALAJARA</v>
          </cell>
          <cell r="D534" t="str">
            <v>PROFESOR CBI</v>
          </cell>
        </row>
        <row r="535">
          <cell r="A535" t="str">
            <v>31741</v>
          </cell>
          <cell r="B535" t="str">
            <v>Lopez Barraza Mauricio Rafael</v>
          </cell>
          <cell r="C535" t="str">
            <v>PLANTEL 11 GUADALAJARA</v>
          </cell>
          <cell r="D535" t="str">
            <v>PROFESOR CBI</v>
          </cell>
        </row>
        <row r="536">
          <cell r="A536" t="str">
            <v>31742</v>
          </cell>
          <cell r="B536" t="str">
            <v>Gutierrez Aguilar Cesar Gerardo</v>
          </cell>
          <cell r="C536" t="str">
            <v>PLANTEL 11 GUADALAJARA</v>
          </cell>
          <cell r="D536" t="str">
            <v>PROFESOR CBI</v>
          </cell>
        </row>
        <row r="537">
          <cell r="A537" t="str">
            <v>31743</v>
          </cell>
          <cell r="B537" t="str">
            <v>Orozco Marin Violeta</v>
          </cell>
          <cell r="C537" t="str">
            <v>PLANTEL 11 GUADALAJARA</v>
          </cell>
          <cell r="D537" t="str">
            <v>PROFESOR CBI</v>
          </cell>
        </row>
        <row r="538">
          <cell r="A538" t="str">
            <v>31744</v>
          </cell>
          <cell r="B538" t="str">
            <v>Castañeda Castillo Ana Luisa</v>
          </cell>
          <cell r="C538" t="str">
            <v>PLANTEL 10 SAN SEBASTIAN EL GRANDE</v>
          </cell>
          <cell r="D538" t="str">
            <v>PROFESOR CBI</v>
          </cell>
        </row>
        <row r="539">
          <cell r="A539" t="str">
            <v>31745</v>
          </cell>
          <cell r="B539" t="str">
            <v>Sanchez Ramirez Myriam Liliana Guadalupe</v>
          </cell>
          <cell r="C539" t="str">
            <v>PLANTEL 11 GUADALAJARA</v>
          </cell>
          <cell r="D539" t="str">
            <v>PROFESOR CBI</v>
          </cell>
        </row>
        <row r="540">
          <cell r="A540" t="str">
            <v>31746</v>
          </cell>
          <cell r="B540" t="str">
            <v>Zaragoza Ruiz Jose Alberto</v>
          </cell>
          <cell r="C540" t="str">
            <v>PLANTEL 13 JALISCO</v>
          </cell>
          <cell r="D540" t="str">
            <v>PROFESOR CBI</v>
          </cell>
        </row>
        <row r="541">
          <cell r="A541" t="str">
            <v>31748</v>
          </cell>
          <cell r="B541" t="str">
            <v>Ramirez Chavez Francisco Javier</v>
          </cell>
          <cell r="C541" t="str">
            <v>PLANTEL 13 JALISCO</v>
          </cell>
          <cell r="D541" t="str">
            <v>PROFESOR CBI</v>
          </cell>
        </row>
        <row r="542">
          <cell r="A542" t="str">
            <v>31749</v>
          </cell>
          <cell r="B542" t="str">
            <v>Cerda Soto Jaime Antonio</v>
          </cell>
          <cell r="C542" t="str">
            <v>PLANTEL 02 MIRAMAR</v>
          </cell>
          <cell r="D542" t="str">
            <v>PROFESOR CBI</v>
          </cell>
        </row>
        <row r="543">
          <cell r="A543" t="str">
            <v>31751</v>
          </cell>
          <cell r="B543" t="str">
            <v>Ureña Cortes Liliana Jaquelinne</v>
          </cell>
          <cell r="C543" t="str">
            <v>PLANTEL 16 MESA DE LOS OCOTES</v>
          </cell>
          <cell r="D543" t="str">
            <v>PROFESOR CBI</v>
          </cell>
        </row>
        <row r="544">
          <cell r="A544" t="str">
            <v>31752</v>
          </cell>
          <cell r="B544" t="str">
            <v>Renteria Suarez Ana Karen</v>
          </cell>
          <cell r="C544" t="str">
            <v>PLANTEL 17 SAN ANTONIO DE LOS VAZQUEZ</v>
          </cell>
          <cell r="D544" t="str">
            <v>PROFESOR CBI</v>
          </cell>
        </row>
        <row r="545">
          <cell r="A545" t="str">
            <v>31754</v>
          </cell>
          <cell r="B545" t="str">
            <v>Villaseñor Vicencio Rafael</v>
          </cell>
          <cell r="C545" t="str">
            <v>PLANTEL 07 PUERTO VALLARTA</v>
          </cell>
          <cell r="D545" t="str">
            <v>PROFESOR CBI</v>
          </cell>
        </row>
        <row r="546">
          <cell r="A546" t="str">
            <v>31774</v>
          </cell>
          <cell r="B546" t="str">
            <v>Priego Arenas Maria Del Rosario</v>
          </cell>
          <cell r="C546" t="str">
            <v>PLANTEL 13 JALISCO</v>
          </cell>
          <cell r="D546" t="str">
            <v>PROFESOR CBI</v>
          </cell>
        </row>
        <row r="547">
          <cell r="A547" t="str">
            <v>31800</v>
          </cell>
          <cell r="B547" t="str">
            <v>Hernandez Figueroa Carlos</v>
          </cell>
          <cell r="C547" t="str">
            <v>PLANTEL 05 NUEVA SANTA MARIA</v>
          </cell>
          <cell r="D547" t="str">
            <v>PROFESOR CBI</v>
          </cell>
        </row>
        <row r="548">
          <cell r="A548" t="str">
            <v>31801</v>
          </cell>
          <cell r="B548" t="str">
            <v>Gonzalez Lozano Sergio</v>
          </cell>
          <cell r="C548" t="str">
            <v>PLANTEL 01 BASILIO VADILLO</v>
          </cell>
          <cell r="D548" t="str">
            <v>PROFESOR CBI</v>
          </cell>
        </row>
        <row r="549">
          <cell r="A549" t="str">
            <v>31803</v>
          </cell>
          <cell r="B549" t="str">
            <v>Gutierrez Suarez Alondra Judith</v>
          </cell>
          <cell r="C549" t="str">
            <v>PLANTEL 17 SAN ANTONIO DE LOS VAZQUEZ</v>
          </cell>
          <cell r="D549" t="str">
            <v>PROFESOR CBI</v>
          </cell>
        </row>
        <row r="550">
          <cell r="A550" t="str">
            <v>31804</v>
          </cell>
          <cell r="B550" t="str">
            <v>Gutierrez Garcia Joaquin Pablo</v>
          </cell>
          <cell r="C550" t="str">
            <v>PLANTEL 10 SAN SEBASTIAN EL GRANDE</v>
          </cell>
          <cell r="D550" t="str">
            <v>PROFESOR CBI</v>
          </cell>
        </row>
        <row r="551">
          <cell r="A551" t="str">
            <v>31805</v>
          </cell>
          <cell r="B551" t="str">
            <v>Salazar Gonzalez Jesus Xicotencatl</v>
          </cell>
          <cell r="C551" t="str">
            <v>PLANTEL 12 ARROYO HONDO</v>
          </cell>
          <cell r="D551" t="str">
            <v>TECNICO CBI</v>
          </cell>
        </row>
        <row r="552">
          <cell r="A552" t="str">
            <v>31806</v>
          </cell>
          <cell r="B552" t="str">
            <v>Ibañez Robles Miguel Angel</v>
          </cell>
          <cell r="C552" t="str">
            <v>PLANTEL 10 SAN SEBASTIAN EL GRANDE</v>
          </cell>
          <cell r="D552" t="str">
            <v>PROFESOR CBI</v>
          </cell>
        </row>
        <row r="553">
          <cell r="A553" t="str">
            <v>31823</v>
          </cell>
          <cell r="B553" t="str">
            <v>Luna Sanchez Mariana Monserrat</v>
          </cell>
          <cell r="C553" t="str">
            <v>PLANTEL 02 MIRAMAR</v>
          </cell>
          <cell r="D553" t="str">
            <v>TECNICO CBI</v>
          </cell>
        </row>
        <row r="554">
          <cell r="A554" t="str">
            <v>31825</v>
          </cell>
          <cell r="B554" t="str">
            <v>Ansurez Figueroa Antuan Alan</v>
          </cell>
          <cell r="C554" t="str">
            <v>PLANTEL 10 SAN SEBASTIAN EL GRANDE</v>
          </cell>
          <cell r="D554" t="str">
            <v>PROFESOR CBI</v>
          </cell>
        </row>
        <row r="555">
          <cell r="A555" t="str">
            <v>31826</v>
          </cell>
          <cell r="B555" t="str">
            <v>Rodriguez Gomez Hector Manuel</v>
          </cell>
          <cell r="C555" t="str">
            <v>PLANTEL 07 PUERTO VALLARTA</v>
          </cell>
          <cell r="D555" t="str">
            <v>PROFESOR CBI</v>
          </cell>
        </row>
        <row r="556">
          <cell r="A556" t="str">
            <v>31829</v>
          </cell>
          <cell r="B556" t="str">
            <v>Lopez Espinoza Angelina</v>
          </cell>
          <cell r="C556" t="str">
            <v>PLANTEL 15 SAN GONZALO</v>
          </cell>
          <cell r="D556" t="str">
            <v>PROFESOR CBI</v>
          </cell>
        </row>
        <row r="557">
          <cell r="A557" t="str">
            <v>31830</v>
          </cell>
          <cell r="B557" t="str">
            <v>Garcia Santos Juan Antonio</v>
          </cell>
          <cell r="C557" t="str">
            <v>PLANTEL 10 SAN SEBASTIAN EL GRANDE</v>
          </cell>
          <cell r="D557" t="str">
            <v>PROFESOR CBI</v>
          </cell>
        </row>
        <row r="558">
          <cell r="A558" t="str">
            <v>31834</v>
          </cell>
          <cell r="B558" t="str">
            <v>Guerrero Torres Jose Gildardo</v>
          </cell>
          <cell r="C558" t="str">
            <v>PLANTEL 15 SAN GONZALO</v>
          </cell>
          <cell r="D558" t="str">
            <v>TECNICO CBI</v>
          </cell>
        </row>
        <row r="559">
          <cell r="A559" t="str">
            <v>31838</v>
          </cell>
          <cell r="B559" t="str">
            <v>Becerra Chavarin Sandra Luz</v>
          </cell>
          <cell r="C559" t="str">
            <v>PLANTEL 02 MIRAMAR</v>
          </cell>
          <cell r="D559" t="str">
            <v>PROFESOR CBI</v>
          </cell>
        </row>
        <row r="560">
          <cell r="A560" t="str">
            <v>31839</v>
          </cell>
          <cell r="B560" t="str">
            <v>Guerrero Suarez Jeannette Esmeralda</v>
          </cell>
          <cell r="C560" t="str">
            <v>PLANTEL 02 MIRAMAR</v>
          </cell>
          <cell r="D560" t="str">
            <v>PROFESOR CBI</v>
          </cell>
        </row>
        <row r="561">
          <cell r="A561" t="str">
            <v>31840</v>
          </cell>
          <cell r="B561" t="str">
            <v>Ramirez Rivera Maria Santos</v>
          </cell>
          <cell r="C561" t="str">
            <v>PLANTEL 02 MIRAMAR</v>
          </cell>
          <cell r="D561" t="str">
            <v>PROFESOR CBI</v>
          </cell>
        </row>
        <row r="562">
          <cell r="A562" t="str">
            <v>31841</v>
          </cell>
          <cell r="B562" t="str">
            <v>Vera Rocha Bertha Alicia</v>
          </cell>
          <cell r="C562" t="str">
            <v>PLANTEL 03 GOMEZ FARIAS</v>
          </cell>
          <cell r="D562" t="str">
            <v>PROFESOR CBI</v>
          </cell>
        </row>
        <row r="563">
          <cell r="A563" t="str">
            <v>31842</v>
          </cell>
          <cell r="B563" t="str">
            <v>Coronado Rodriguez Rosa Araceli</v>
          </cell>
          <cell r="C563" t="str">
            <v>PLANTEL 05 NUEVA SANTA MARIA</v>
          </cell>
          <cell r="D563" t="str">
            <v>PROFESOR CBI</v>
          </cell>
        </row>
        <row r="564">
          <cell r="A564" t="str">
            <v>31843</v>
          </cell>
          <cell r="B564" t="str">
            <v>Aispuro Ortiz Eva Daniela</v>
          </cell>
          <cell r="C564" t="str">
            <v>PLANTEL 07 PUERTO VALLARTA</v>
          </cell>
          <cell r="D564" t="str">
            <v>PROFESOR CBI</v>
          </cell>
        </row>
        <row r="565">
          <cell r="A565" t="str">
            <v>31844</v>
          </cell>
          <cell r="B565" t="str">
            <v>Sainz Lopez Perla Paloma</v>
          </cell>
          <cell r="C565" t="str">
            <v>PLANTEL 07 PUERTO VALLARTA</v>
          </cell>
          <cell r="D565" t="str">
            <v>PROFESOR CBI</v>
          </cell>
        </row>
        <row r="566">
          <cell r="A566" t="str">
            <v>31845</v>
          </cell>
          <cell r="B566" t="str">
            <v>Barragan Fonseca Nancy Guadalupe</v>
          </cell>
          <cell r="C566" t="str">
            <v>PLANTEL 08 SAN MARTIN DE LAS FLORES</v>
          </cell>
          <cell r="D566" t="str">
            <v>PROFESOR CBI</v>
          </cell>
        </row>
        <row r="567">
          <cell r="A567" t="str">
            <v>31846</v>
          </cell>
          <cell r="B567" t="str">
            <v>Luna Garcia Maria Eunice</v>
          </cell>
          <cell r="C567" t="str">
            <v>PLANTEL 08 SAN MARTIN DE LAS FLORES</v>
          </cell>
          <cell r="D567" t="str">
            <v>PROFESOR CBI</v>
          </cell>
        </row>
        <row r="568">
          <cell r="A568" t="str">
            <v>31847</v>
          </cell>
          <cell r="B568" t="str">
            <v>Sainz Hernandez Alma Jessica</v>
          </cell>
          <cell r="C568" t="str">
            <v>PLANTEL 08 SAN MARTIN DE LAS FLORES</v>
          </cell>
          <cell r="D568" t="str">
            <v>PROFESOR CBI</v>
          </cell>
        </row>
        <row r="569">
          <cell r="A569" t="str">
            <v>31848</v>
          </cell>
          <cell r="B569" t="str">
            <v>Soriano Santiago Olinda Sarai</v>
          </cell>
          <cell r="C569" t="str">
            <v>PLANTEL 08 SAN MARTIN DE LAS FLORES</v>
          </cell>
          <cell r="D569" t="str">
            <v>PROFESOR CBI</v>
          </cell>
        </row>
        <row r="570">
          <cell r="A570" t="str">
            <v>31849</v>
          </cell>
          <cell r="B570" t="str">
            <v>Martinez Vaca Molgora Marco</v>
          </cell>
          <cell r="C570" t="str">
            <v>PLANTEL 10 SAN SEBASTIAN EL GRANDE</v>
          </cell>
          <cell r="D570" t="str">
            <v>PROFESOR CBI</v>
          </cell>
        </row>
        <row r="571">
          <cell r="A571" t="str">
            <v>31850</v>
          </cell>
          <cell r="B571" t="str">
            <v>Diaz Parra Sheila Abigail</v>
          </cell>
          <cell r="C571" t="str">
            <v>PLANTEL 10 SAN SEBASTIAN EL GRANDE</v>
          </cell>
          <cell r="D571" t="str">
            <v>PROFESOR CBI</v>
          </cell>
        </row>
        <row r="572">
          <cell r="A572" t="str">
            <v>31851</v>
          </cell>
          <cell r="B572" t="str">
            <v>Luque Suarez Eva Luz</v>
          </cell>
          <cell r="C572" t="str">
            <v>PLANTEL 10 SAN SEBASTIAN EL GRANDE</v>
          </cell>
          <cell r="D572" t="str">
            <v>PROFESOR CBI</v>
          </cell>
        </row>
        <row r="573">
          <cell r="A573" t="str">
            <v>31852</v>
          </cell>
          <cell r="B573" t="str">
            <v>Nanguse Nangulari Nancy</v>
          </cell>
          <cell r="C573" t="str">
            <v>PLANTEL 10 SAN SEBASTIAN EL GRANDE</v>
          </cell>
          <cell r="D573" t="str">
            <v>PROFESOR CBI</v>
          </cell>
        </row>
        <row r="574">
          <cell r="A574" t="str">
            <v>31853</v>
          </cell>
          <cell r="B574" t="str">
            <v>Romo Pedroza Erendira Magaly</v>
          </cell>
          <cell r="C574" t="str">
            <v>PLANTEL 10 SAN SEBASTIAN EL GRANDE</v>
          </cell>
          <cell r="D574" t="str">
            <v>PROFESOR CBI</v>
          </cell>
        </row>
        <row r="575">
          <cell r="A575" t="str">
            <v>31854</v>
          </cell>
          <cell r="B575" t="str">
            <v>Hernandez Rodriguez Daniela Dehnin</v>
          </cell>
          <cell r="C575" t="str">
            <v>PLANTEL 12 ARROYO HONDO</v>
          </cell>
          <cell r="D575" t="str">
            <v>PROFESOR CBI</v>
          </cell>
        </row>
        <row r="576">
          <cell r="A576" t="str">
            <v>31855</v>
          </cell>
          <cell r="B576" t="str">
            <v>Ferreyra Olvera Rosaura</v>
          </cell>
          <cell r="C576" t="str">
            <v>PLANTEL 15 SAN GONZALO</v>
          </cell>
          <cell r="D576" t="str">
            <v>PROFESOR CBI</v>
          </cell>
        </row>
        <row r="577">
          <cell r="A577" t="str">
            <v>31856</v>
          </cell>
          <cell r="B577" t="str">
            <v>Lopez  Santos Liliana Guadalupe</v>
          </cell>
          <cell r="C577" t="str">
            <v>PLANTEL 15 SAN GONZALO</v>
          </cell>
          <cell r="D577" t="str">
            <v>PROFESOR CBI</v>
          </cell>
        </row>
        <row r="578">
          <cell r="A578" t="str">
            <v>31857</v>
          </cell>
          <cell r="B578" t="str">
            <v>Armenta Perea Benito De Jesus</v>
          </cell>
          <cell r="C578" t="str">
            <v>PLANTEL 16 MESA DE LOS OCOTES</v>
          </cell>
          <cell r="D578" t="str">
            <v>PROFESOR CBI</v>
          </cell>
        </row>
        <row r="579">
          <cell r="A579" t="str">
            <v>31858</v>
          </cell>
          <cell r="B579" t="str">
            <v>Olivares Izazaga Jose Eduardo</v>
          </cell>
          <cell r="C579" t="str">
            <v>PLANTEL 17 SAN ANTONIO DE LOS VAZQUEZ</v>
          </cell>
          <cell r="D579" t="str">
            <v>PROFESOR CBI</v>
          </cell>
        </row>
        <row r="580">
          <cell r="A580" t="str">
            <v>31859</v>
          </cell>
          <cell r="B580" t="str">
            <v>Meza Salcedo Eduardo</v>
          </cell>
          <cell r="C580" t="str">
            <v>PLANTEL 20 TALPA DE ALLENDE</v>
          </cell>
          <cell r="D580" t="str">
            <v>PROFESOR CBI</v>
          </cell>
        </row>
        <row r="581">
          <cell r="A581" t="str">
            <v>31860</v>
          </cell>
          <cell r="B581" t="str">
            <v>Ruiz Ramirez Dalia Consuelo</v>
          </cell>
          <cell r="C581" t="str">
            <v>PLANTEL 20 TALPA DE ALLENDE</v>
          </cell>
          <cell r="D581" t="str">
            <v>PROFESOR CBI</v>
          </cell>
        </row>
        <row r="582">
          <cell r="A582" t="str">
            <v>31861</v>
          </cell>
          <cell r="B582" t="str">
            <v>Rodriguez  Castellanos Hector</v>
          </cell>
          <cell r="C582" t="str">
            <v>PLANTEL 21 SAN MIGUEL CUYUTLAN</v>
          </cell>
          <cell r="D582" t="str">
            <v>PROFESOR CBI</v>
          </cell>
        </row>
        <row r="583">
          <cell r="A583" t="str">
            <v>31872</v>
          </cell>
          <cell r="B583" t="str">
            <v xml:space="preserve">Cedeno Ramos Nury Aranzazu </v>
          </cell>
          <cell r="C583" t="str">
            <v>PLANTEL 12 ARROYO HONDO</v>
          </cell>
          <cell r="D583" t="str">
            <v>PROFESOR CBI</v>
          </cell>
        </row>
        <row r="584">
          <cell r="A584" t="str">
            <v>31873</v>
          </cell>
          <cell r="B584" t="str">
            <v>Andrade Silva Claudio</v>
          </cell>
          <cell r="C584" t="str">
            <v>PLANTEL 06 PIHUAMO</v>
          </cell>
          <cell r="D584" t="str">
            <v>PROFESOR CBI</v>
          </cell>
        </row>
        <row r="585">
          <cell r="A585" t="str">
            <v>31874</v>
          </cell>
          <cell r="B585" t="str">
            <v xml:space="preserve">Cabeza De Vaca Perez Victor Ricardo </v>
          </cell>
          <cell r="C585" t="str">
            <v>PLANTEL 21 SAN MIGUEL CUYUTLAN</v>
          </cell>
          <cell r="D585" t="str">
            <v>PROFESOR CBI</v>
          </cell>
        </row>
        <row r="586">
          <cell r="A586" t="str">
            <v>31875</v>
          </cell>
          <cell r="B586" t="str">
            <v xml:space="preserve">Nuñez Casillas Jesus </v>
          </cell>
          <cell r="C586" t="str">
            <v>PLANTEL 04 TEUCHITLAN</v>
          </cell>
          <cell r="D586" t="str">
            <v>PROFESOR CBI</v>
          </cell>
        </row>
        <row r="587">
          <cell r="A587" t="str">
            <v>31876</v>
          </cell>
          <cell r="B587" t="str">
            <v xml:space="preserve">Breceda Galvan Karla </v>
          </cell>
          <cell r="C587" t="str">
            <v>PLANTEL 15 SAN GONZALO</v>
          </cell>
          <cell r="D587" t="str">
            <v>PROFESOR CBI</v>
          </cell>
        </row>
        <row r="588">
          <cell r="A588" t="str">
            <v>31877</v>
          </cell>
          <cell r="B588" t="str">
            <v>Hernandez Centeno Daniel Martin</v>
          </cell>
          <cell r="C588" t="str">
            <v>PLANTEL 13 JALISCO</v>
          </cell>
          <cell r="D588" t="str">
            <v>PROFESOR CBI</v>
          </cell>
        </row>
        <row r="589">
          <cell r="A589" t="str">
            <v>31898</v>
          </cell>
          <cell r="B589" t="str">
            <v>Limon Garcia Griselda</v>
          </cell>
          <cell r="C589" t="str">
            <v>PLANTEL 12 ARROYO HONDO</v>
          </cell>
          <cell r="D589" t="str">
            <v>PROFESOR CBI</v>
          </cell>
        </row>
        <row r="590">
          <cell r="A590" t="str">
            <v>31899</v>
          </cell>
          <cell r="B590" t="str">
            <v>Gomez  Castañeda Jesus Omar</v>
          </cell>
          <cell r="C590" t="str">
            <v>PLANTEL 02 MIRAMAR</v>
          </cell>
          <cell r="D590" t="str">
            <v>PROFESOR CBI</v>
          </cell>
        </row>
        <row r="591">
          <cell r="A591" t="str">
            <v>31900</v>
          </cell>
          <cell r="B591" t="str">
            <v>Perez Sigala Maria Ernestina</v>
          </cell>
          <cell r="C591" t="str">
            <v>PLANTEL 10 SAN SEBASTIAN EL GRANDE</v>
          </cell>
          <cell r="D591" t="str">
            <v>PROFESOR CBI</v>
          </cell>
        </row>
        <row r="592">
          <cell r="A592" t="str">
            <v>31901</v>
          </cell>
          <cell r="B592" t="str">
            <v>Castañeda Gonzalez Jesus Hammurabi</v>
          </cell>
          <cell r="C592" t="str">
            <v>PLANTEL 10 SAN SEBASTIAN EL GRANDE</v>
          </cell>
          <cell r="D592" t="str">
            <v>PROFESOR CBI</v>
          </cell>
        </row>
        <row r="593">
          <cell r="A593" t="str">
            <v>31902</v>
          </cell>
          <cell r="B593" t="str">
            <v>Mendoza Campos Carlos Alejandro</v>
          </cell>
          <cell r="C593" t="str">
            <v>PLANTEL 10 SAN SEBASTIAN EL GRANDE</v>
          </cell>
          <cell r="D593" t="str">
            <v>PROFESOR CBI</v>
          </cell>
        </row>
        <row r="594">
          <cell r="A594" t="str">
            <v>31903</v>
          </cell>
          <cell r="B594" t="str">
            <v>Martin Del Campo Guerrero Luis</v>
          </cell>
          <cell r="C594" t="str">
            <v>PLANTEL 13 JALISCO</v>
          </cell>
          <cell r="D594" t="str">
            <v>PROFESOR CBI</v>
          </cell>
        </row>
        <row r="595">
          <cell r="A595" t="str">
            <v>31915</v>
          </cell>
          <cell r="B595" t="str">
            <v>Flores Martinez Valentin</v>
          </cell>
          <cell r="C595" t="str">
            <v>PLANTEL 18 ATEMAJAC DE BRIZUELA</v>
          </cell>
          <cell r="D595" t="str">
            <v>TECNICO CBI</v>
          </cell>
        </row>
        <row r="596">
          <cell r="A596" t="str">
            <v>31916</v>
          </cell>
          <cell r="B596" t="str">
            <v>Garcia Pinto Jorge Alejandro</v>
          </cell>
          <cell r="C596" t="str">
            <v>PLANTEL 18 ATEMAJAC DE BRIZUELA</v>
          </cell>
          <cell r="D596" t="str">
            <v>PROFESOR CBI</v>
          </cell>
        </row>
        <row r="597">
          <cell r="A597" t="str">
            <v>31917</v>
          </cell>
          <cell r="B597" t="str">
            <v>Diaz Rodriguez Jose Luis</v>
          </cell>
          <cell r="C597" t="str">
            <v>PLANTEL 02 MIRAMAR</v>
          </cell>
          <cell r="D597" t="str">
            <v>TECNICO CBI</v>
          </cell>
        </row>
        <row r="598">
          <cell r="A598" t="str">
            <v>31918</v>
          </cell>
          <cell r="B598" t="str">
            <v>Plascencia Galvez Abderraman Jacobo Enrique</v>
          </cell>
          <cell r="C598" t="str">
            <v>PLANTEL 02 MIRAMAR</v>
          </cell>
          <cell r="D598" t="str">
            <v>PROFESOR CBI</v>
          </cell>
        </row>
        <row r="599">
          <cell r="A599" t="str">
            <v>31919</v>
          </cell>
          <cell r="B599" t="str">
            <v>Hernandez De Santiago Nidia Lizeth</v>
          </cell>
          <cell r="C599" t="str">
            <v>PLANTEL 02 MIRAMAR</v>
          </cell>
          <cell r="D599" t="str">
            <v>PROFESOR CBI</v>
          </cell>
        </row>
        <row r="600">
          <cell r="A600" t="str">
            <v>31920</v>
          </cell>
          <cell r="B600" t="str">
            <v>Ramos Landa Rogelio</v>
          </cell>
          <cell r="C600" t="str">
            <v>PLANTEL 10 SAN SEBASTIAN EL GRANDE</v>
          </cell>
          <cell r="D600" t="str">
            <v>PROFESOR CBI</v>
          </cell>
        </row>
        <row r="601">
          <cell r="A601" t="str">
            <v>31921</v>
          </cell>
          <cell r="B601" t="str">
            <v>Lopez  Garnica Luisa Alejandra</v>
          </cell>
          <cell r="C601" t="str">
            <v>PLANTEL 13 JALISCO</v>
          </cell>
          <cell r="D601" t="str">
            <v>PROFESOR CBI</v>
          </cell>
        </row>
        <row r="602">
          <cell r="A602" t="str">
            <v>31940</v>
          </cell>
          <cell r="B602" t="str">
            <v>Gomez Llamas Laura Angelica</v>
          </cell>
          <cell r="C602" t="str">
            <v>PLANTEL 10 SAN SEBASTIAN EL GRANDE</v>
          </cell>
          <cell r="D602" t="str">
            <v>PROFESOR CBI</v>
          </cell>
        </row>
        <row r="603">
          <cell r="A603" t="str">
            <v>31941</v>
          </cell>
          <cell r="B603" t="str">
            <v>Diaz De Leon Ruiz Miguel Angel</v>
          </cell>
          <cell r="C603" t="str">
            <v>PLANTEL 13 JALISCO</v>
          </cell>
          <cell r="D603" t="str">
            <v>PROFESOR CBI</v>
          </cell>
        </row>
        <row r="604">
          <cell r="A604" t="str">
            <v>31948</v>
          </cell>
          <cell r="B604" t="str">
            <v>Flores Arteaga Miguel</v>
          </cell>
          <cell r="C604" t="str">
            <v>PLANTEL 15 SAN GONZALO</v>
          </cell>
          <cell r="D604" t="str">
            <v>TECNICO CBI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">
          <cell r="A1" t="str">
            <v>30091</v>
          </cell>
          <cell r="B1" t="str">
            <v xml:space="preserve">Camarena  Hernandez  Felipe </v>
          </cell>
          <cell r="C1" t="str">
            <v>PLANTEL 22 TBC LA MANZANILLA</v>
          </cell>
          <cell r="D1" t="str">
            <v>PROFESOR CBI</v>
          </cell>
        </row>
        <row r="2">
          <cell r="A2" t="str">
            <v>30338</v>
          </cell>
          <cell r="B2" t="str">
            <v>Sandoval  Rangel David</v>
          </cell>
          <cell r="C2" t="str">
            <v>PLANTEL 08 TBC SAN GASPAR DE LOS REYES</v>
          </cell>
          <cell r="D2" t="str">
            <v>PROFESOR CBI</v>
          </cell>
        </row>
        <row r="3">
          <cell r="A3" t="str">
            <v>30495</v>
          </cell>
          <cell r="B3" t="str">
            <v>Capilla Reyes Heriberto</v>
          </cell>
          <cell r="C3" t="str">
            <v>PLANTEL 31 TBC EL ROSARIO</v>
          </cell>
          <cell r="D3" t="str">
            <v>PROFESOR CBI</v>
          </cell>
        </row>
        <row r="4">
          <cell r="A4" t="str">
            <v>30669</v>
          </cell>
          <cell r="B4" t="str">
            <v>Acosta Polanco Jose Raymundo</v>
          </cell>
          <cell r="C4" t="str">
            <v>PLANTEL 46 TBC LA VILLA DE CUERAMBARO</v>
          </cell>
          <cell r="D4" t="str">
            <v>PROFESOR CBI</v>
          </cell>
        </row>
        <row r="5">
          <cell r="A5" t="str">
            <v>30760</v>
          </cell>
          <cell r="B5" t="str">
            <v>Ruiz Aceves Berenice</v>
          </cell>
          <cell r="C5" t="str">
            <v>PLANTEL 14 TBC PUERTA DE LA VEGA</v>
          </cell>
          <cell r="D5" t="str">
            <v>PROFESOR CBI</v>
          </cell>
        </row>
        <row r="6">
          <cell r="A6" t="str">
            <v>31151</v>
          </cell>
          <cell r="B6" t="str">
            <v>Camacho Ruelas Efren</v>
          </cell>
          <cell r="C6" t="str">
            <v>PLANTEL 13 TBC LA VILLITA</v>
          </cell>
          <cell r="D6" t="str">
            <v>PROFESOR CBI</v>
          </cell>
        </row>
        <row r="7">
          <cell r="A7" t="str">
            <v>31257</v>
          </cell>
          <cell r="B7" t="str">
            <v>Chavez Castro Jose Valentin</v>
          </cell>
          <cell r="C7" t="str">
            <v>PLANTEL 22 TBC LA MANZANILLA</v>
          </cell>
          <cell r="D7" t="str">
            <v>PROFESOR CBI</v>
          </cell>
        </row>
        <row r="8">
          <cell r="A8" t="str">
            <v>31259</v>
          </cell>
          <cell r="B8" t="str">
            <v>Jimenez Jimenez Sergio Antonio</v>
          </cell>
          <cell r="C8" t="str">
            <v>PLANTEL 29 TBC SAN ISIDRO MAZATEPEC</v>
          </cell>
          <cell r="D8" t="str">
            <v>PROFESOR CBI</v>
          </cell>
        </row>
        <row r="9">
          <cell r="A9" t="str">
            <v>31260</v>
          </cell>
          <cell r="B9" t="str">
            <v>Camacho Uribe Efren</v>
          </cell>
          <cell r="C9" t="str">
            <v>PLANTEL 29 TBC SAN ISIDRO MAZATEPEC</v>
          </cell>
          <cell r="D9" t="str">
            <v>PROFESOR CBI</v>
          </cell>
        </row>
        <row r="10">
          <cell r="A10" t="str">
            <v>31261</v>
          </cell>
          <cell r="B10" t="str">
            <v>Jimenez Gonzalez Adrian</v>
          </cell>
          <cell r="C10" t="str">
            <v>PLANTEL 29 TBC SAN ISIDRO MAZATEPEC</v>
          </cell>
          <cell r="D10" t="str">
            <v>PROFESOR CBI</v>
          </cell>
        </row>
        <row r="11">
          <cell r="A11" t="str">
            <v>31272</v>
          </cell>
          <cell r="B11" t="str">
            <v>Chavez Mendoza Ana Lili</v>
          </cell>
          <cell r="C11" t="str">
            <v>PLANTEL 22 TBC LA MANZANILLA</v>
          </cell>
          <cell r="D11" t="str">
            <v>PROFESOR CBI</v>
          </cell>
        </row>
        <row r="12">
          <cell r="A12" t="str">
            <v>31273</v>
          </cell>
          <cell r="B12" t="str">
            <v>Perez Partida Belckis</v>
          </cell>
          <cell r="C12" t="str">
            <v>PLANTEL 33 TBC CAPILLA DE MILPILLAS</v>
          </cell>
          <cell r="D12" t="str">
            <v>PROFESOR CBI</v>
          </cell>
        </row>
        <row r="13">
          <cell r="A13" t="str">
            <v>31278</v>
          </cell>
          <cell r="B13" t="str">
            <v xml:space="preserve">Cervantes Cruz Manuel De La Cruz </v>
          </cell>
          <cell r="C13" t="str">
            <v>PLANTEL 47 TBC MANUEL MARTINEZ VALADEZ</v>
          </cell>
          <cell r="D13" t="str">
            <v>PROFESOR CBI</v>
          </cell>
        </row>
        <row r="14">
          <cell r="A14" t="str">
            <v>31284</v>
          </cell>
          <cell r="B14" t="str">
            <v>Nuñez De La Torre Manuel</v>
          </cell>
          <cell r="C14" t="str">
            <v>PLANTEL 32 TBC PEGUEROS</v>
          </cell>
          <cell r="D14" t="str">
            <v>PROFESOR CBI</v>
          </cell>
        </row>
        <row r="15">
          <cell r="A15" t="str">
            <v>31285</v>
          </cell>
          <cell r="B15" t="str">
            <v>Tovar Ruiz Jorge Hilario</v>
          </cell>
          <cell r="C15" t="str">
            <v>PLANTEL 33 TBC CAPILLA DE MILPILLAS</v>
          </cell>
          <cell r="D15" t="str">
            <v>PROFESOR CBI</v>
          </cell>
        </row>
        <row r="16">
          <cell r="A16" t="str">
            <v>31293</v>
          </cell>
          <cell r="B16" t="str">
            <v>Ocegueda Velazco Brenda Paola</v>
          </cell>
          <cell r="C16" t="str">
            <v>PLANTEL 21 TBC SAN MIGUEL DE LA PAZ</v>
          </cell>
          <cell r="D16" t="str">
            <v>PROFESOR CBI</v>
          </cell>
        </row>
        <row r="17">
          <cell r="A17" t="str">
            <v>31297</v>
          </cell>
          <cell r="B17" t="str">
            <v>Pulido Calvillo Olivia Elizabeth</v>
          </cell>
          <cell r="C17" t="str">
            <v>PLANTEL 05 TBC LA CUMBRE</v>
          </cell>
          <cell r="D17" t="str">
            <v>PROFESOR CBI</v>
          </cell>
        </row>
        <row r="18">
          <cell r="A18" t="str">
            <v>31301</v>
          </cell>
          <cell r="B18" t="str">
            <v>Medina Ceja Miguel Angel</v>
          </cell>
          <cell r="C18" t="str">
            <v>PLANTEL 10 TBC CONCEPCION DEL BRAMADOR</v>
          </cell>
          <cell r="D18" t="str">
            <v>PROFESOR CBI</v>
          </cell>
        </row>
        <row r="19">
          <cell r="A19" t="str">
            <v>31302</v>
          </cell>
          <cell r="B19" t="str">
            <v>Gonzalez Ramirez Rafael</v>
          </cell>
          <cell r="C19" t="str">
            <v>PLANTEL 01 TBC NUEVO REFUGIO DE AFUERA</v>
          </cell>
          <cell r="D19" t="str">
            <v>PROFESOR CBI</v>
          </cell>
        </row>
        <row r="20">
          <cell r="A20" t="str">
            <v>31303</v>
          </cell>
          <cell r="B20" t="str">
            <v>Soltero Mariscal Brenda Lizeth</v>
          </cell>
          <cell r="C20" t="str">
            <v>PLANTEL 02 TBC AHUACAPAN</v>
          </cell>
          <cell r="D20" t="str">
            <v>PROFESOR CBI</v>
          </cell>
        </row>
        <row r="21">
          <cell r="A21" t="str">
            <v>31304</v>
          </cell>
          <cell r="B21" t="str">
            <v>Diaz Puente Maria Elena</v>
          </cell>
          <cell r="C21" t="str">
            <v>PLANTEL 02 TBC AHUACAPAN</v>
          </cell>
          <cell r="D21" t="str">
            <v>PROFESOR CBI</v>
          </cell>
        </row>
        <row r="22">
          <cell r="A22" t="str">
            <v>31305</v>
          </cell>
          <cell r="B22" t="str">
            <v>Martinez Ornelas Mayra Georgina</v>
          </cell>
          <cell r="C22" t="str">
            <v>PLANTEL 03 TBC LA JOYA</v>
          </cell>
          <cell r="D22" t="str">
            <v>PROFESOR CBI</v>
          </cell>
        </row>
        <row r="23">
          <cell r="A23" t="str">
            <v>31307</v>
          </cell>
          <cell r="B23" t="str">
            <v>Barajas Cañedo Paulo Sergio</v>
          </cell>
          <cell r="C23" t="str">
            <v>PLANTEL 16 TBC PIEDRA PESADA</v>
          </cell>
          <cell r="D23" t="str">
            <v>PROFESOR CBI</v>
          </cell>
        </row>
        <row r="24">
          <cell r="A24" t="str">
            <v>31308</v>
          </cell>
          <cell r="B24" t="str">
            <v>Briseño Bueno Edgar Jose</v>
          </cell>
          <cell r="C24" t="str">
            <v>PLANTEL 34 TBC EL GARGANTILLO</v>
          </cell>
          <cell r="D24" t="str">
            <v>PROFESOR CBI</v>
          </cell>
        </row>
        <row r="25">
          <cell r="A25" t="str">
            <v>31309</v>
          </cell>
          <cell r="B25" t="str">
            <v>Serratos Perez Juan Carlos</v>
          </cell>
          <cell r="C25" t="str">
            <v>PLANTEL 36 TBC TUXCUECA</v>
          </cell>
          <cell r="D25" t="str">
            <v>PROFESOR CBI</v>
          </cell>
        </row>
        <row r="26">
          <cell r="A26" t="str">
            <v>31313</v>
          </cell>
          <cell r="B26" t="str">
            <v>Trejo Trejo Joaquin Del Carmen</v>
          </cell>
          <cell r="C26" t="str">
            <v>PLANTEL 17 TBC SAN NICOLAS DE IBARRA</v>
          </cell>
          <cell r="D26" t="str">
            <v>PROFESOR CBI</v>
          </cell>
        </row>
        <row r="27">
          <cell r="A27" t="str">
            <v>31315</v>
          </cell>
          <cell r="B27" t="str">
            <v>Garcia Estevez Angelica Yanet</v>
          </cell>
          <cell r="C27" t="str">
            <v>PLANTEL 09 TBC LA ESPERANZA</v>
          </cell>
          <cell r="D27" t="str">
            <v>PROFESOR CBI</v>
          </cell>
        </row>
        <row r="28">
          <cell r="A28" t="str">
            <v>31316</v>
          </cell>
          <cell r="B28" t="str">
            <v>Gomez Lopez Christian  Javier</v>
          </cell>
          <cell r="C28" t="str">
            <v>PLANTEL 10 TBC CONCEPCION DEL BRAMADOR</v>
          </cell>
          <cell r="D28" t="str">
            <v>PROFESOR CBI</v>
          </cell>
        </row>
        <row r="29">
          <cell r="A29" t="str">
            <v>31327</v>
          </cell>
          <cell r="B29" t="str">
            <v>Medina Ceja Maria Zulema</v>
          </cell>
          <cell r="C29" t="str">
            <v>PLANTEL 32 TBC PEGUEROS</v>
          </cell>
          <cell r="D29" t="str">
            <v>PROFESOR CBI</v>
          </cell>
        </row>
        <row r="30">
          <cell r="A30" t="str">
            <v>31378</v>
          </cell>
          <cell r="B30" t="str">
            <v>Baltazar Lopez Griselda</v>
          </cell>
          <cell r="C30" t="str">
            <v>PLANTEL 38 TBC TEPUSCO</v>
          </cell>
          <cell r="D30" t="str">
            <v>PROFESOR CBI</v>
          </cell>
        </row>
        <row r="31">
          <cell r="A31" t="str">
            <v>31400</v>
          </cell>
          <cell r="B31" t="str">
            <v>Pereida Perez Luis Felipe</v>
          </cell>
          <cell r="C31" t="str">
            <v>PLANTEL 31 TBC EL ROSARIO</v>
          </cell>
          <cell r="D31" t="str">
            <v>PROFESOR CBI</v>
          </cell>
        </row>
        <row r="32">
          <cell r="A32" t="str">
            <v>31402</v>
          </cell>
          <cell r="B32" t="str">
            <v>Montoya Cuevas Omar</v>
          </cell>
          <cell r="C32" t="str">
            <v>PLANTEL 37 TBC TLACUITAPAN</v>
          </cell>
          <cell r="D32" t="str">
            <v>PROFESOR CBI</v>
          </cell>
        </row>
        <row r="33">
          <cell r="A33" t="str">
            <v>31404</v>
          </cell>
          <cell r="B33" t="str">
            <v>Barrios Palma Ramon Santos</v>
          </cell>
          <cell r="C33" t="str">
            <v>PLANTEL 36 TBC TUXCUECA</v>
          </cell>
          <cell r="D33" t="str">
            <v>PROFESOR CBI</v>
          </cell>
        </row>
        <row r="34">
          <cell r="A34" t="str">
            <v>31405</v>
          </cell>
          <cell r="B34" t="str">
            <v>Mendoza Olivera Miguel Angel</v>
          </cell>
          <cell r="C34" t="str">
            <v>PLANTEL 34 TBC EL GARGANTILLO</v>
          </cell>
          <cell r="D34" t="str">
            <v>PROFESOR CBI</v>
          </cell>
        </row>
        <row r="35">
          <cell r="A35" t="str">
            <v>31407</v>
          </cell>
          <cell r="B35" t="str">
            <v>Pereida Robles Jose Luis</v>
          </cell>
          <cell r="C35" t="str">
            <v>PLANTEL 30 TBC VILLA DE ORNELAS</v>
          </cell>
          <cell r="D35" t="str">
            <v>PROFESOR CBI</v>
          </cell>
        </row>
        <row r="36">
          <cell r="A36" t="str">
            <v>31408</v>
          </cell>
          <cell r="B36" t="str">
            <v>Romero Valdez Maricela Yazmin</v>
          </cell>
          <cell r="C36" t="str">
            <v>PLANTEL 26 TBC EL RANCHITO</v>
          </cell>
          <cell r="D36" t="str">
            <v>PROFESOR CBI</v>
          </cell>
        </row>
        <row r="37">
          <cell r="A37" t="str">
            <v>31409</v>
          </cell>
          <cell r="B37" t="str">
            <v>Martinez Marquez Luis Fernando</v>
          </cell>
          <cell r="C37" t="str">
            <v>PLANTEL 23 TBC SAN CRISTOBAL</v>
          </cell>
          <cell r="D37" t="str">
            <v>PROFESOR CBI</v>
          </cell>
        </row>
        <row r="38">
          <cell r="A38" t="str">
            <v>31410</v>
          </cell>
          <cell r="B38" t="str">
            <v>Rodriguez  Martinez Oscar Osvaldo</v>
          </cell>
          <cell r="C38" t="str">
            <v>PLANTEL 09 TBC LA ESPERANZA</v>
          </cell>
          <cell r="D38" t="str">
            <v>PROFESOR CBI</v>
          </cell>
        </row>
        <row r="39">
          <cell r="A39" t="str">
            <v>31413</v>
          </cell>
          <cell r="B39" t="str">
            <v>Gomez Almaraz Edgar Octavio</v>
          </cell>
          <cell r="C39" t="str">
            <v>PLANTEL 14 TBC PUERTA DE LA VEGA</v>
          </cell>
          <cell r="D39" t="str">
            <v>PROFESOR CBI</v>
          </cell>
        </row>
        <row r="40">
          <cell r="A40" t="str">
            <v>31415</v>
          </cell>
          <cell r="B40" t="str">
            <v>Teran Ibarra Consuelo Margarita</v>
          </cell>
          <cell r="C40" t="str">
            <v>PLANTEL 18 TBC LA SAUCEDA</v>
          </cell>
          <cell r="D40" t="str">
            <v>PROFESOR CBI</v>
          </cell>
        </row>
        <row r="41">
          <cell r="A41" t="str">
            <v>31416</v>
          </cell>
          <cell r="B41" t="str">
            <v>Plascencia Contreras Montanara Guadalupe</v>
          </cell>
          <cell r="C41" t="str">
            <v>PLANTEL 17 TBC SAN NICOLAS DE IBARRA</v>
          </cell>
          <cell r="D41" t="str">
            <v>PROFESOR CBI</v>
          </cell>
        </row>
        <row r="42">
          <cell r="A42" t="str">
            <v>31417</v>
          </cell>
          <cell r="B42" t="str">
            <v>De La Llata Gomez Dania Eliza</v>
          </cell>
          <cell r="C42" t="str">
            <v>PLANTEL 17 TBC SAN NICOLAS DE IBARRA</v>
          </cell>
          <cell r="D42" t="str">
            <v>PROFESOR CBI</v>
          </cell>
        </row>
        <row r="43">
          <cell r="A43" t="str">
            <v>31418</v>
          </cell>
          <cell r="B43" t="str">
            <v>Mata Munguia Aide</v>
          </cell>
          <cell r="C43" t="str">
            <v>PLANTEL 20 TBC EL RODEO</v>
          </cell>
          <cell r="D43" t="str">
            <v>PROFESOR CBI</v>
          </cell>
        </row>
        <row r="44">
          <cell r="A44" t="str">
            <v>31419</v>
          </cell>
          <cell r="B44" t="str">
            <v>Cervantes Estrella Jorge Alejandro</v>
          </cell>
          <cell r="C44" t="str">
            <v>PLANTEL 20 TBC EL RODEO</v>
          </cell>
          <cell r="D44" t="str">
            <v>PROFESOR CBI</v>
          </cell>
        </row>
        <row r="45">
          <cell r="A45" t="str">
            <v>31420</v>
          </cell>
          <cell r="B45" t="str">
            <v>Sanchez Aguilar Laura Patricia</v>
          </cell>
          <cell r="C45" t="str">
            <v>PLANTEL 11 TBC CHOME ACHIO</v>
          </cell>
          <cell r="D45" t="str">
            <v>PROFESOR CBI</v>
          </cell>
        </row>
        <row r="46">
          <cell r="A46" t="str">
            <v>31421</v>
          </cell>
          <cell r="B46" t="str">
            <v>Partida Vazquez Ana Rosa</v>
          </cell>
          <cell r="C46" t="str">
            <v>PLANTEL 11 TBC CHOME ACHIO</v>
          </cell>
          <cell r="D46" t="str">
            <v>PROFESOR CBI</v>
          </cell>
        </row>
        <row r="47">
          <cell r="A47" t="str">
            <v>31422</v>
          </cell>
          <cell r="B47" t="str">
            <v>Diaz Martinez Miguel Angel</v>
          </cell>
          <cell r="C47" t="str">
            <v>PLANTEL 11 TBC CHOME ACHIO</v>
          </cell>
          <cell r="D47" t="str">
            <v>PROFESOR CBI</v>
          </cell>
        </row>
        <row r="48">
          <cell r="A48" t="str">
            <v>31426</v>
          </cell>
          <cell r="B48" t="str">
            <v>Rios Ruiz Luis Alfonso</v>
          </cell>
          <cell r="C48" t="str">
            <v>PLANTEL 38 TBC TEPUSCO</v>
          </cell>
          <cell r="D48" t="str">
            <v>PROFESOR CBI</v>
          </cell>
        </row>
        <row r="49">
          <cell r="A49" t="str">
            <v>31427</v>
          </cell>
          <cell r="B49" t="str">
            <v>Casas Magallanes Anabell</v>
          </cell>
          <cell r="C49" t="str">
            <v>PLANTEL 35 TBC TEMASTIAN  LA CANTERA</v>
          </cell>
          <cell r="D49" t="str">
            <v>PROFESOR CBI</v>
          </cell>
        </row>
        <row r="50">
          <cell r="A50" t="str">
            <v>31429</v>
          </cell>
          <cell r="B50" t="str">
            <v>Barajas Martinez J. Jesus</v>
          </cell>
          <cell r="C50" t="str">
            <v>PLANTEL 40 TBC MANALISCO</v>
          </cell>
          <cell r="D50" t="str">
            <v>PROFESOR CBI</v>
          </cell>
        </row>
        <row r="51">
          <cell r="A51" t="str">
            <v>31430</v>
          </cell>
          <cell r="B51" t="str">
            <v>Macias Avila Jose Ignacio</v>
          </cell>
          <cell r="C51" t="str">
            <v>PLANTEL 23 TBC SAN CRISTOBAL</v>
          </cell>
          <cell r="D51" t="str">
            <v>PROFESOR CBI</v>
          </cell>
        </row>
        <row r="52">
          <cell r="A52" t="str">
            <v>31435</v>
          </cell>
          <cell r="B52" t="str">
            <v>Aguilar Garcia Beatriz</v>
          </cell>
          <cell r="C52" t="str">
            <v>PLANTEL 19 TBC EL SAUZ</v>
          </cell>
          <cell r="D52" t="str">
            <v>PROFESOR CBI</v>
          </cell>
        </row>
        <row r="53">
          <cell r="A53" t="str">
            <v>31436</v>
          </cell>
          <cell r="B53" t="str">
            <v>Navarro Prado Raul</v>
          </cell>
          <cell r="C53" t="str">
            <v>PLANTEL 25 TBC SAN VICENTE LABOR VIEJA</v>
          </cell>
          <cell r="D53" t="str">
            <v>PROFESOR CBI</v>
          </cell>
        </row>
        <row r="54">
          <cell r="A54" t="str">
            <v>31438</v>
          </cell>
          <cell r="B54" t="str">
            <v>Orea Peredo Herminio Eugenio De Jesus</v>
          </cell>
          <cell r="C54" t="str">
            <v>PLANTEL 01 TBC NUEVO REFUGIO DE AFUERA</v>
          </cell>
          <cell r="D54" t="str">
            <v>PROFESOR CBI</v>
          </cell>
        </row>
        <row r="55">
          <cell r="A55" t="str">
            <v>31440</v>
          </cell>
          <cell r="B55" t="str">
            <v>Diaz Rosales Jacqueline</v>
          </cell>
          <cell r="C55" t="str">
            <v>PLANTEL 35 TBC TEMASTIAN  LA CANTERA</v>
          </cell>
          <cell r="D55" t="str">
            <v>PROFESOR CBI</v>
          </cell>
        </row>
        <row r="56">
          <cell r="A56" t="str">
            <v>31442</v>
          </cell>
          <cell r="B56" t="str">
            <v>Ambario Chavez Ernesto Gerardo</v>
          </cell>
          <cell r="C56" t="str">
            <v>PLANTEL 63 TBC EL CORRIDO</v>
          </cell>
          <cell r="D56" t="str">
            <v>PROFESOR CBI</v>
          </cell>
        </row>
        <row r="57">
          <cell r="A57" t="str">
            <v>31444</v>
          </cell>
          <cell r="B57" t="str">
            <v>Rojo Rincon Ismael Del Sagrado Corazo</v>
          </cell>
          <cell r="C57" t="str">
            <v>PLANTEL 23 TBC SAN CRISTOBAL</v>
          </cell>
          <cell r="D57" t="str">
            <v>PROFESOR CBI</v>
          </cell>
        </row>
        <row r="58">
          <cell r="A58" t="str">
            <v>31447</v>
          </cell>
          <cell r="B58" t="str">
            <v>Ramirez Ruelas Karina</v>
          </cell>
          <cell r="C58" t="str">
            <v>PLANTEL 18 TBC LA SAUCEDA</v>
          </cell>
          <cell r="D58" t="str">
            <v>PROFESOR CBI</v>
          </cell>
        </row>
        <row r="59">
          <cell r="A59" t="str">
            <v>31449</v>
          </cell>
          <cell r="B59" t="str">
            <v>Contreras Ochoa Martha Lorena</v>
          </cell>
          <cell r="C59" t="str">
            <v>PLANTEL 28 TBC SANTA MARIA DEL ORO</v>
          </cell>
          <cell r="D59" t="str">
            <v>PROFESOR CBI</v>
          </cell>
        </row>
        <row r="60">
          <cell r="A60" t="str">
            <v>31455</v>
          </cell>
          <cell r="B60" t="str">
            <v>Jimenez Guerrero Carolina</v>
          </cell>
          <cell r="C60" t="str">
            <v>PLANTEL 27 TBC SAN FELIPE DE HIJAR</v>
          </cell>
          <cell r="D60" t="str">
            <v>PROFESOR CBI</v>
          </cell>
        </row>
        <row r="61">
          <cell r="A61" t="str">
            <v>31457</v>
          </cell>
          <cell r="B61" t="str">
            <v>Garcia Coles Nadia</v>
          </cell>
          <cell r="C61" t="str">
            <v>PLANTEL 18 TBC LA SAUCEDA</v>
          </cell>
          <cell r="D61" t="str">
            <v>TECNICO CBI</v>
          </cell>
        </row>
        <row r="62">
          <cell r="A62" t="str">
            <v>31458</v>
          </cell>
          <cell r="B62" t="str">
            <v>Martin Gutierrez Cesar Efrain</v>
          </cell>
          <cell r="C62" t="str">
            <v>PLANTEL 54 TBC SANTA INES</v>
          </cell>
          <cell r="D62" t="str">
            <v>PROFESOR CBI</v>
          </cell>
        </row>
        <row r="63">
          <cell r="A63" t="str">
            <v>31459</v>
          </cell>
          <cell r="B63" t="str">
            <v>Ramirez Luevano Jose Juan</v>
          </cell>
          <cell r="C63" t="str">
            <v>PLANTEL 37 TBC TLACUITAPAN</v>
          </cell>
          <cell r="D63" t="str">
            <v>PROFESOR CBI</v>
          </cell>
        </row>
        <row r="64">
          <cell r="A64" t="str">
            <v>31462</v>
          </cell>
          <cell r="B64" t="str">
            <v>Castañeda Cuevas Salvador</v>
          </cell>
          <cell r="C64" t="str">
            <v>PLANTEL 44 TBC AGUA ZARCA</v>
          </cell>
          <cell r="D64" t="str">
            <v>PROFESOR CBI</v>
          </cell>
        </row>
        <row r="65">
          <cell r="A65" t="str">
            <v>31466</v>
          </cell>
          <cell r="B65" t="str">
            <v>Valencia Romo Juan Antonio</v>
          </cell>
          <cell r="C65" t="str">
            <v>PLANTEL 25 TBC SAN VICENTE LABOR VIEJA</v>
          </cell>
          <cell r="D65" t="str">
            <v>PROFESOR CBI</v>
          </cell>
        </row>
        <row r="66">
          <cell r="A66" t="str">
            <v>31469</v>
          </cell>
          <cell r="B66" t="str">
            <v>Lopez Vega Carlos Alberto</v>
          </cell>
          <cell r="C66" t="str">
            <v>PLANTEL 12 TBC SANTIAGUITO</v>
          </cell>
          <cell r="D66" t="str">
            <v>PROFESOR CBI</v>
          </cell>
        </row>
        <row r="67">
          <cell r="A67" t="str">
            <v>31470</v>
          </cell>
          <cell r="B67" t="str">
            <v>Luna Gonzalez Miguel Angel De Jesus</v>
          </cell>
          <cell r="C67" t="str">
            <v>PLANTEL 38 TBC TEPUSCO</v>
          </cell>
          <cell r="D67" t="str">
            <v>PROFESOR CBI</v>
          </cell>
        </row>
        <row r="68">
          <cell r="A68" t="str">
            <v>31473</v>
          </cell>
          <cell r="B68" t="str">
            <v>Ruvalcaba Garcia Rene Alexander</v>
          </cell>
          <cell r="C68" t="str">
            <v>PLANTEL 40 TBC MANALISCO</v>
          </cell>
          <cell r="D68" t="str">
            <v>PROFESOR CBI</v>
          </cell>
        </row>
        <row r="69">
          <cell r="A69" t="str">
            <v>31475</v>
          </cell>
          <cell r="B69" t="str">
            <v>Campante Arteaga Eder</v>
          </cell>
          <cell r="C69" t="str">
            <v>PLANTEL 27 TBC SAN FELIPE DE HIJAR</v>
          </cell>
          <cell r="D69" t="str">
            <v>PROFESOR CBI</v>
          </cell>
        </row>
        <row r="70">
          <cell r="A70" t="str">
            <v>31476</v>
          </cell>
          <cell r="B70" t="str">
            <v>Guerrero Cardenas Jose Manuel</v>
          </cell>
          <cell r="C70" t="str">
            <v>PLANTEL 60 TBC EL JAZMIN</v>
          </cell>
          <cell r="D70" t="str">
            <v>PROFESOR CBI</v>
          </cell>
        </row>
        <row r="71">
          <cell r="A71" t="str">
            <v>31477</v>
          </cell>
          <cell r="B71" t="str">
            <v>Hernandez Meza Jose Juan</v>
          </cell>
          <cell r="C71" t="str">
            <v>PLANTEL 03 TBC LA JOYA</v>
          </cell>
          <cell r="D71" t="str">
            <v>PROFESOR CBI</v>
          </cell>
        </row>
        <row r="72">
          <cell r="A72" t="str">
            <v>31480</v>
          </cell>
          <cell r="B72" t="str">
            <v>Lopez Macias Diana Maria</v>
          </cell>
          <cell r="C72" t="str">
            <v>PLANTEL 41 TBC EL OJUELO LAGOS DE MORENO</v>
          </cell>
          <cell r="D72" t="str">
            <v>PROFESOR CBI</v>
          </cell>
        </row>
        <row r="73">
          <cell r="A73" t="str">
            <v>31481</v>
          </cell>
          <cell r="B73" t="str">
            <v>Gonzalez Uribe Eduardo</v>
          </cell>
          <cell r="C73" t="str">
            <v>PLANTEL 61 TBC LOCALIDAD LA GARITA</v>
          </cell>
          <cell r="D73" t="str">
            <v>PROFESOR CBI</v>
          </cell>
        </row>
        <row r="74">
          <cell r="A74" t="str">
            <v>31482</v>
          </cell>
          <cell r="B74" t="str">
            <v>Rodriguez Alcala Juan</v>
          </cell>
          <cell r="C74" t="str">
            <v>PLANTEL 19 TBC EL SAUZ</v>
          </cell>
          <cell r="D74" t="str">
            <v>PROFESOR CBI</v>
          </cell>
        </row>
        <row r="75">
          <cell r="A75" t="str">
            <v>31495</v>
          </cell>
          <cell r="B75" t="str">
            <v>Paniagua Peña Adriana Paola</v>
          </cell>
          <cell r="C75" t="str">
            <v>PLANTEL 26 TBC EL RANCHITO</v>
          </cell>
          <cell r="D75" t="str">
            <v>PROFESOR CBI</v>
          </cell>
        </row>
        <row r="76">
          <cell r="A76" t="str">
            <v>31497</v>
          </cell>
          <cell r="B76" t="str">
            <v>Gutierrez Acevedo Erik Gustavo</v>
          </cell>
          <cell r="C76" t="str">
            <v>PLANTEL 54 TBC SANTA INES</v>
          </cell>
          <cell r="D76" t="str">
            <v>PROFESOR CBI</v>
          </cell>
        </row>
        <row r="77">
          <cell r="A77" t="str">
            <v>31498</v>
          </cell>
          <cell r="B77" t="str">
            <v>Zepeda Luquin Martha Leticia</v>
          </cell>
          <cell r="C77" t="str">
            <v>PLANTEL 32 TBC PEGUEROS</v>
          </cell>
          <cell r="D77" t="str">
            <v>PROFESOR CBI</v>
          </cell>
        </row>
        <row r="78">
          <cell r="A78" t="str">
            <v>31501</v>
          </cell>
          <cell r="B78" t="str">
            <v>Salazar Santana Roberto Carlos</v>
          </cell>
          <cell r="C78" t="str">
            <v>PLANTEL 16 TBC PIEDRA PESADA</v>
          </cell>
          <cell r="D78" t="str">
            <v>PROFESOR CBI</v>
          </cell>
        </row>
        <row r="79">
          <cell r="A79" t="str">
            <v>31515</v>
          </cell>
          <cell r="B79" t="str">
            <v>Flores Contreras Sandra Cristina</v>
          </cell>
          <cell r="C79" t="str">
            <v>PLANTEL 09 TBC LA ESPERANZA</v>
          </cell>
          <cell r="D79" t="str">
            <v>PROFESOR CBI</v>
          </cell>
        </row>
        <row r="80">
          <cell r="A80" t="str">
            <v>31526</v>
          </cell>
          <cell r="B80" t="str">
            <v>Ledezma Rosas Oscar Luis</v>
          </cell>
          <cell r="C80" t="str">
            <v>PLANTEL 16 TBC PIEDRA PESADA</v>
          </cell>
          <cell r="D80" t="str">
            <v>PROFESOR CBI</v>
          </cell>
        </row>
        <row r="81">
          <cell r="A81" t="str">
            <v>31527</v>
          </cell>
          <cell r="B81" t="str">
            <v>Vallin Martinez Luis Enrique</v>
          </cell>
          <cell r="C81" t="str">
            <v>PLANTEL 31 TBC EL ROSARIO</v>
          </cell>
          <cell r="D81" t="str">
            <v>PROFESOR CBI</v>
          </cell>
        </row>
        <row r="82">
          <cell r="A82" t="str">
            <v>31529</v>
          </cell>
          <cell r="B82" t="str">
            <v>Torres Delgadillo Monica Yazmin</v>
          </cell>
          <cell r="C82" t="str">
            <v>PLANTEL 26 TBC EL RANCHITO</v>
          </cell>
          <cell r="D82" t="str">
            <v>PROFESOR CBI</v>
          </cell>
        </row>
        <row r="83">
          <cell r="A83" t="str">
            <v>31531</v>
          </cell>
          <cell r="B83" t="str">
            <v>Medina Chavez Gonzalo</v>
          </cell>
          <cell r="C83" t="str">
            <v>PLANTEL 45 EL RANCHO DEL PADRE</v>
          </cell>
          <cell r="D83" t="str">
            <v>PROFESOR CBI</v>
          </cell>
        </row>
        <row r="84">
          <cell r="A84" t="str">
            <v>31533</v>
          </cell>
          <cell r="B84" t="str">
            <v>Limon Rangel Jorge Alfredo</v>
          </cell>
          <cell r="C84" t="str">
            <v>PLANTEL 30 TBC VILLA DE ORNELAS</v>
          </cell>
          <cell r="D84" t="str">
            <v>PROFESOR CBI</v>
          </cell>
        </row>
        <row r="85">
          <cell r="A85" t="str">
            <v>31535</v>
          </cell>
          <cell r="B85" t="str">
            <v>Sanchez Silva Minerva Guadalupe</v>
          </cell>
          <cell r="C85" t="str">
            <v>PLANTEL 34 TBC EL GARGANTILLO</v>
          </cell>
          <cell r="D85" t="str">
            <v>PROFESOR CBI</v>
          </cell>
        </row>
        <row r="86">
          <cell r="A86" t="str">
            <v>31536</v>
          </cell>
          <cell r="B86" t="str">
            <v>Arambula Franco Jose Antonio</v>
          </cell>
          <cell r="C86" t="str">
            <v>PLANTEL 33 TBC CAPILLA DE MILPILLAS</v>
          </cell>
          <cell r="D86" t="str">
            <v>PROFESOR CBI</v>
          </cell>
        </row>
        <row r="87">
          <cell r="A87" t="str">
            <v>31543</v>
          </cell>
          <cell r="B87" t="str">
            <v>Marin Lopez Mariana Alejandra</v>
          </cell>
          <cell r="C87" t="str">
            <v>PLANTEL 21 TBC SAN MIGUEL DE LA PAZ</v>
          </cell>
          <cell r="D87" t="str">
            <v>PROFESOR CBI</v>
          </cell>
        </row>
        <row r="88">
          <cell r="A88" t="str">
            <v>31545</v>
          </cell>
          <cell r="B88" t="str">
            <v>Sandoval Alejandre Mayra Alejandra</v>
          </cell>
          <cell r="C88" t="str">
            <v>PLANTEL 06 TBC TECOMATLAN</v>
          </cell>
          <cell r="D88" t="str">
            <v>PROFESOR CBI</v>
          </cell>
        </row>
        <row r="89">
          <cell r="A89" t="str">
            <v>31546</v>
          </cell>
          <cell r="B89" t="str">
            <v>Barajas Ruiz Cuitlahuac Ivan</v>
          </cell>
          <cell r="C89" t="str">
            <v>PLANTEL 07 TBC SAN JUAN ESPANATICA</v>
          </cell>
          <cell r="D89" t="str">
            <v>PROFESOR CBI</v>
          </cell>
        </row>
        <row r="90">
          <cell r="A90" t="str">
            <v>31547</v>
          </cell>
          <cell r="B90" t="str">
            <v>Gallegos Alvarez Fco. Javier</v>
          </cell>
          <cell r="C90" t="str">
            <v>PLANTEL 04 TBC EL ZAPOTILLO</v>
          </cell>
          <cell r="D90" t="str">
            <v>PROFESOR CBI</v>
          </cell>
        </row>
        <row r="91">
          <cell r="A91" t="str">
            <v>31548</v>
          </cell>
          <cell r="B91" t="str">
            <v>Ceballos Rolon Vanessa</v>
          </cell>
          <cell r="C91" t="str">
            <v>PLANTEL 06 TBC TECOMATLAN</v>
          </cell>
          <cell r="D91" t="str">
            <v>PROFESOR CBI</v>
          </cell>
        </row>
        <row r="92">
          <cell r="A92" t="str">
            <v>31549</v>
          </cell>
          <cell r="B92" t="str">
            <v>Gomez Zambrano Rosa Venecia</v>
          </cell>
          <cell r="C92" t="str">
            <v>PLANTEL 03 TBC LA JOYA</v>
          </cell>
          <cell r="D92" t="str">
            <v>PROFESOR CBI</v>
          </cell>
        </row>
        <row r="93">
          <cell r="A93" t="str">
            <v>31550</v>
          </cell>
          <cell r="B93" t="str">
            <v>Rodriguez Diaz Beatriz</v>
          </cell>
          <cell r="C93" t="str">
            <v>PLANTEL 06 TBC TECOMATLAN</v>
          </cell>
          <cell r="D93" t="str">
            <v>PROFESOR CBI</v>
          </cell>
        </row>
        <row r="94">
          <cell r="A94" t="str">
            <v>31551</v>
          </cell>
          <cell r="B94" t="str">
            <v>Fajardo Ochoa Raul</v>
          </cell>
          <cell r="C94" t="str">
            <v>PLANTEL 07 TBC SAN JUAN ESPANATICA</v>
          </cell>
          <cell r="D94" t="str">
            <v>PROFESOR CBI</v>
          </cell>
        </row>
        <row r="95">
          <cell r="A95" t="str">
            <v>31553</v>
          </cell>
          <cell r="B95" t="str">
            <v>Hernandez Zepeda Cesar David</v>
          </cell>
          <cell r="C95" t="str">
            <v>PLANTEL 14 TBC PUERTA DE LA VEGA</v>
          </cell>
          <cell r="D95" t="str">
            <v>PROFESOR CBI</v>
          </cell>
        </row>
        <row r="96">
          <cell r="A96" t="str">
            <v>31554</v>
          </cell>
          <cell r="B96" t="str">
            <v>Alvarez Barajas Irma Mireya</v>
          </cell>
          <cell r="C96" t="str">
            <v>PLANTEL 15 TBC SAN ANTONIO DE FDEZ</v>
          </cell>
          <cell r="D96" t="str">
            <v>PROFESOR CBI</v>
          </cell>
        </row>
        <row r="97">
          <cell r="A97" t="str">
            <v>31555</v>
          </cell>
          <cell r="B97" t="str">
            <v>Rodriguez Figueroa Diego</v>
          </cell>
          <cell r="C97" t="str">
            <v>PLANTEL 02 TBC AHUACAPAN</v>
          </cell>
          <cell r="D97" t="str">
            <v>PROFESOR CBI</v>
          </cell>
        </row>
        <row r="98">
          <cell r="A98" t="str">
            <v>31556</v>
          </cell>
          <cell r="B98" t="str">
            <v>Hernandez Garcia Aida Maribel</v>
          </cell>
          <cell r="C98" t="str">
            <v>PLANTEL 07 TBC SAN JUAN ESPANATICA</v>
          </cell>
          <cell r="D98" t="str">
            <v>PROFESOR CBI</v>
          </cell>
        </row>
        <row r="99">
          <cell r="A99" t="str">
            <v>31557</v>
          </cell>
          <cell r="B99" t="str">
            <v>Meda Alducin Fernando</v>
          </cell>
          <cell r="C99" t="str">
            <v>PLANTEL 04 TBC EL ZAPOTILLO</v>
          </cell>
          <cell r="D99" t="str">
            <v>PROFESOR CBI</v>
          </cell>
        </row>
        <row r="100">
          <cell r="A100" t="str">
            <v>31562</v>
          </cell>
          <cell r="B100" t="str">
            <v>Valdez Ramos Ana Carolina</v>
          </cell>
          <cell r="C100" t="str">
            <v>PLANTEL 08 TBC SAN GASPAR DE LOS REYES</v>
          </cell>
          <cell r="D100" t="str">
            <v>PROFESOR CBI</v>
          </cell>
        </row>
        <row r="101">
          <cell r="A101" t="str">
            <v>31564</v>
          </cell>
          <cell r="B101" t="str">
            <v>Zepeda Moreno Ma. Isabel</v>
          </cell>
          <cell r="C101" t="str">
            <v>PLANTEL 44 TBC AGUA ZARCA</v>
          </cell>
          <cell r="D101" t="str">
            <v>PROFESOR CBI</v>
          </cell>
        </row>
        <row r="102">
          <cell r="A102" t="str">
            <v>31565</v>
          </cell>
          <cell r="B102" t="str">
            <v>Castañeda Garcia Alma Leticia</v>
          </cell>
          <cell r="C102" t="str">
            <v>PLANTEL 44 TBC AGUA ZARCA</v>
          </cell>
          <cell r="D102" t="str">
            <v>PROFESOR CBI</v>
          </cell>
        </row>
        <row r="103">
          <cell r="A103" t="str">
            <v>31566</v>
          </cell>
          <cell r="B103" t="str">
            <v>Hernandez Flores Ulises Fermin</v>
          </cell>
          <cell r="C103" t="str">
            <v>PLANTEL 53 TBC SAN AGUSTIN</v>
          </cell>
          <cell r="D103" t="str">
            <v>PROFESOR CBI</v>
          </cell>
        </row>
        <row r="104">
          <cell r="A104" t="str">
            <v>31567</v>
          </cell>
          <cell r="B104" t="str">
            <v>Vazquez Villalobos Crystihan David</v>
          </cell>
          <cell r="C104" t="str">
            <v>PLANTEL 48 TBC LA PURISIMA</v>
          </cell>
          <cell r="D104" t="str">
            <v>PROFESOR CBI</v>
          </cell>
        </row>
        <row r="105">
          <cell r="A105" t="str">
            <v>31568</v>
          </cell>
          <cell r="B105" t="str">
            <v>Ramirez Hernandez Esmeralda</v>
          </cell>
          <cell r="C105" t="str">
            <v>PLANTEL 48 TBC LA PURISIMA</v>
          </cell>
          <cell r="D105" t="str">
            <v>PROFESOR CBI</v>
          </cell>
        </row>
        <row r="106">
          <cell r="A106" t="str">
            <v>31570</v>
          </cell>
          <cell r="B106" t="str">
            <v>Lopez Lopez Laura</v>
          </cell>
          <cell r="C106" t="str">
            <v>PLANTEL 53 TBC SAN AGUSTIN</v>
          </cell>
          <cell r="D106" t="str">
            <v>PROFESOR CBI</v>
          </cell>
        </row>
        <row r="107">
          <cell r="A107" t="str">
            <v>31572</v>
          </cell>
          <cell r="B107" t="str">
            <v>Vargas Nuñez Gustavo</v>
          </cell>
          <cell r="C107" t="str">
            <v>PLANTEL 02 TBC AHUACAPAN</v>
          </cell>
          <cell r="D107" t="str">
            <v>PROFESOR CBI</v>
          </cell>
        </row>
        <row r="108">
          <cell r="A108" t="str">
            <v>31574</v>
          </cell>
          <cell r="B108" t="str">
            <v>Ortega Delgado Francisco Javier</v>
          </cell>
          <cell r="C108" t="str">
            <v>PLANTEL 53 TBC SAN AGUSTIN</v>
          </cell>
          <cell r="D108" t="str">
            <v>PROFESOR CBI</v>
          </cell>
        </row>
        <row r="109">
          <cell r="A109" t="str">
            <v>31578</v>
          </cell>
          <cell r="B109" t="str">
            <v>Casillas Castro Tania Jazmin</v>
          </cell>
          <cell r="C109" t="str">
            <v>PLANTEL 59 TBC CUYUTLAN</v>
          </cell>
          <cell r="D109" t="str">
            <v>PROFESOR CBI</v>
          </cell>
        </row>
        <row r="110">
          <cell r="A110" t="str">
            <v>31580</v>
          </cell>
          <cell r="B110" t="str">
            <v>Avila Reynaga Isaias</v>
          </cell>
          <cell r="C110" t="str">
            <v>PLANTEL 49 TBC CAMICHINES</v>
          </cell>
          <cell r="D110" t="str">
            <v>PROFESOR CBI</v>
          </cell>
        </row>
        <row r="111">
          <cell r="A111" t="str">
            <v>31581</v>
          </cell>
          <cell r="B111" t="str">
            <v>Ramirez Aguilar Maria Vanessa</v>
          </cell>
          <cell r="C111" t="str">
            <v>PLANTEL 65 TBC EL BAJO</v>
          </cell>
          <cell r="D111" t="str">
            <v>PROFESOR CBI</v>
          </cell>
        </row>
        <row r="112">
          <cell r="A112" t="str">
            <v>31583</v>
          </cell>
          <cell r="B112" t="str">
            <v>Rojas Guzman Felipe De Jesus</v>
          </cell>
          <cell r="C112" t="str">
            <v>PLANTEL 58 TBC PUERTA DE AMOLERO</v>
          </cell>
          <cell r="D112" t="str">
            <v>PROFESOR CBI</v>
          </cell>
        </row>
        <row r="113">
          <cell r="A113" t="str">
            <v>31584</v>
          </cell>
          <cell r="B113" t="str">
            <v>Moreno Murguia Lucero</v>
          </cell>
          <cell r="C113" t="str">
            <v>PLANTEL 62 TBC LA LAGUNILLA</v>
          </cell>
          <cell r="D113" t="str">
            <v>PROFESOR CBI</v>
          </cell>
        </row>
        <row r="114">
          <cell r="A114" t="str">
            <v>31585</v>
          </cell>
          <cell r="B114" t="str">
            <v>Martinez Sigala Javier</v>
          </cell>
          <cell r="C114" t="str">
            <v>PLANTEL 12 TBC SANTIAGUITO</v>
          </cell>
          <cell r="D114" t="str">
            <v>PROFESOR CBI</v>
          </cell>
        </row>
        <row r="115">
          <cell r="A115" t="str">
            <v>31591</v>
          </cell>
          <cell r="B115" t="str">
            <v>Melchor Ramirez Margarita Adaleni</v>
          </cell>
          <cell r="C115" t="str">
            <v>PLANTEL 28 TBC SANTA MARIA DEL ORO</v>
          </cell>
          <cell r="D115" t="str">
            <v>PROFESOR CBI</v>
          </cell>
        </row>
        <row r="116">
          <cell r="A116" t="str">
            <v>31592</v>
          </cell>
          <cell r="B116" t="str">
            <v>Jacobo Bautista Alma Celina</v>
          </cell>
          <cell r="C116" t="str">
            <v>PLANTEL 60 TBC EL JAZMIN</v>
          </cell>
          <cell r="D116" t="str">
            <v>PROFESOR CBI</v>
          </cell>
        </row>
        <row r="117">
          <cell r="A117" t="str">
            <v>31593</v>
          </cell>
          <cell r="B117" t="str">
            <v>Santillan Contreras Claudia Rocio</v>
          </cell>
          <cell r="C117" t="str">
            <v>PLANTEL 57 TBC MATANZAS</v>
          </cell>
          <cell r="D117" t="str">
            <v>PROFESOR CBI</v>
          </cell>
        </row>
        <row r="118">
          <cell r="A118" t="str">
            <v>31594</v>
          </cell>
          <cell r="B118" t="str">
            <v>Avila Jimenez Irma Del Carmen</v>
          </cell>
          <cell r="C118" t="str">
            <v>PLANTEL 46 TBC LA VILLA DE CUERAMBARO</v>
          </cell>
          <cell r="D118" t="str">
            <v>PROFESOR CBI</v>
          </cell>
        </row>
        <row r="119">
          <cell r="A119" t="str">
            <v>31601</v>
          </cell>
          <cell r="B119" t="str">
            <v>Ascencio Isabeles Reyes</v>
          </cell>
          <cell r="C119" t="str">
            <v>PLANTEL 28 TBC SANTA MARIA DEL ORO</v>
          </cell>
          <cell r="D119" t="str">
            <v>PROFESOR CBI</v>
          </cell>
        </row>
        <row r="120">
          <cell r="A120" t="str">
            <v>31602</v>
          </cell>
          <cell r="B120" t="str">
            <v>Tostado Aguayo Miguel Angel</v>
          </cell>
          <cell r="C120" t="str">
            <v>PLANTEL 30 TBC VILLA DE ORNELAS</v>
          </cell>
          <cell r="D120" t="str">
            <v>PROFESOR CBI</v>
          </cell>
        </row>
        <row r="121">
          <cell r="A121" t="str">
            <v>31603</v>
          </cell>
          <cell r="B121" t="str">
            <v>Santacruz Acuña Martha</v>
          </cell>
          <cell r="C121" t="str">
            <v>PLANTEL 52 TBC LAS BOCAS</v>
          </cell>
          <cell r="D121" t="str">
            <v>PROFESOR CBI</v>
          </cell>
        </row>
        <row r="122">
          <cell r="A122" t="str">
            <v>31604</v>
          </cell>
          <cell r="B122" t="str">
            <v>Sanchez Garcia Liliana Elizabeth</v>
          </cell>
          <cell r="C122" t="str">
            <v>PLANTEL 64 TBC LA TRINIDAD</v>
          </cell>
          <cell r="D122" t="str">
            <v>PROFESOR CBI</v>
          </cell>
        </row>
        <row r="123">
          <cell r="A123" t="str">
            <v>31605</v>
          </cell>
          <cell r="B123" t="str">
            <v>Medina Garcia Jose Luis</v>
          </cell>
          <cell r="C123" t="str">
            <v>PLANTEL 50 TBC HUASCATO</v>
          </cell>
          <cell r="D123" t="str">
            <v>PROFESOR CBI</v>
          </cell>
        </row>
        <row r="124">
          <cell r="A124" t="str">
            <v>31606</v>
          </cell>
          <cell r="B124" t="str">
            <v>Gutierrez  Rodriguez Yesenia Alejandra</v>
          </cell>
          <cell r="C124" t="str">
            <v>PLANTEL 51TBC LLANO DE LOS VELA</v>
          </cell>
          <cell r="D124" t="str">
            <v>PROFESOR CBI</v>
          </cell>
        </row>
        <row r="125">
          <cell r="A125" t="str">
            <v>31608</v>
          </cell>
          <cell r="B125" t="str">
            <v>Sandoval Aguayo Marisol</v>
          </cell>
          <cell r="C125" t="str">
            <v>PLANTEL 08 TBC SAN GASPAR DE LOS REYES</v>
          </cell>
          <cell r="D125" t="str">
            <v>PROFESOR CBI</v>
          </cell>
        </row>
        <row r="126">
          <cell r="A126" t="str">
            <v>31613</v>
          </cell>
          <cell r="B126" t="str">
            <v>Jimenez Gonzalez Judith</v>
          </cell>
          <cell r="C126" t="str">
            <v>PLANTEL 64 TBC LA TRINIDAD</v>
          </cell>
          <cell r="D126" t="str">
            <v>PROFESOR CBI</v>
          </cell>
        </row>
        <row r="127">
          <cell r="A127" t="str">
            <v>31614</v>
          </cell>
          <cell r="B127" t="str">
            <v>Sanchez Garcia Juan Erasmo</v>
          </cell>
          <cell r="C127" t="str">
            <v>PLANTEL 41 TBC EL OJUELO LAGOS DE MORENO</v>
          </cell>
          <cell r="D127" t="str">
            <v>PROFESOR CBI</v>
          </cell>
        </row>
        <row r="128">
          <cell r="A128" t="str">
            <v>31615</v>
          </cell>
          <cell r="B128" t="str">
            <v>Sepulveda Salinas Mayra  Fabiola</v>
          </cell>
          <cell r="C128" t="str">
            <v>PLANTEL 51TBC LLANO DE LOS VELA</v>
          </cell>
          <cell r="D128" t="str">
            <v>PROFESOR CBI</v>
          </cell>
        </row>
        <row r="129">
          <cell r="A129" t="str">
            <v>31616</v>
          </cell>
          <cell r="B129" t="str">
            <v>Hernandez Martinez Jose Juan</v>
          </cell>
          <cell r="C129" t="str">
            <v>PLANTEL 64 TBC LA TRINIDAD</v>
          </cell>
          <cell r="D129" t="str">
            <v>PROFESOR CBI</v>
          </cell>
        </row>
        <row r="130">
          <cell r="A130" t="str">
            <v>31617</v>
          </cell>
          <cell r="B130" t="str">
            <v>Casas Gaeta Maria Veronica</v>
          </cell>
          <cell r="C130" t="str">
            <v>PLANTEL 52 TBC LAS BOCAS</v>
          </cell>
          <cell r="D130" t="str">
            <v>PROFESOR CBI</v>
          </cell>
        </row>
        <row r="131">
          <cell r="A131" t="str">
            <v>31618</v>
          </cell>
          <cell r="B131" t="str">
            <v>Chavez Flores Sergio Rene</v>
          </cell>
          <cell r="C131" t="str">
            <v>PLANTEL 46 TBC LA VILLA DE CUERAMBARO</v>
          </cell>
          <cell r="D131" t="str">
            <v>PROFESOR CBI</v>
          </cell>
        </row>
        <row r="132">
          <cell r="A132" t="str">
            <v>31621</v>
          </cell>
          <cell r="B132" t="str">
            <v>Castro Avalos  Blanca Rosa</v>
          </cell>
          <cell r="C132" t="str">
            <v>PLANTEL 59 TBC CUYUTLAN</v>
          </cell>
          <cell r="D132" t="str">
            <v>PROFESOR CBI</v>
          </cell>
        </row>
        <row r="133">
          <cell r="A133" t="str">
            <v>31622</v>
          </cell>
          <cell r="B133" t="str">
            <v>Tejeda Aguayo Ernesto Fabian</v>
          </cell>
          <cell r="C133" t="str">
            <v>PLANTEL 47 TBC MANUEL MARTINEZ VALADEZ</v>
          </cell>
          <cell r="D133" t="str">
            <v>PROFESOR CBI</v>
          </cell>
        </row>
        <row r="134">
          <cell r="A134" t="str">
            <v>31627</v>
          </cell>
          <cell r="B134" t="str">
            <v>Perez Garduño Ismael</v>
          </cell>
          <cell r="C134" t="str">
            <v>PLANTEL 57 TBC MATANZAS</v>
          </cell>
          <cell r="D134" t="str">
            <v>PROFESOR CBI</v>
          </cell>
        </row>
        <row r="135">
          <cell r="A135" t="str">
            <v>31628</v>
          </cell>
          <cell r="B135" t="str">
            <v>Maldonado Lerma Paulo</v>
          </cell>
          <cell r="C135" t="str">
            <v>PLANTEL 05 TBC LA CUMBRE</v>
          </cell>
          <cell r="D135" t="str">
            <v>PROFESOR CBI</v>
          </cell>
        </row>
        <row r="136">
          <cell r="A136" t="str">
            <v>31630</v>
          </cell>
          <cell r="B136" t="str">
            <v>Salcedo Lopez Ruben</v>
          </cell>
          <cell r="C136" t="str">
            <v>PLANTEL 27 TBC SAN FELIPE DE HIJAR</v>
          </cell>
          <cell r="D136" t="str">
            <v>PROFESOR CBI</v>
          </cell>
        </row>
        <row r="137">
          <cell r="A137" t="str">
            <v>31631</v>
          </cell>
          <cell r="B137" t="str">
            <v>Lopez Raygoza Victoria Elizabeth</v>
          </cell>
          <cell r="C137" t="str">
            <v>PLANTEL 58 TBC PUERTA DE AMOLERO</v>
          </cell>
          <cell r="D137" t="str">
            <v>PROFESOR CBI</v>
          </cell>
        </row>
        <row r="138">
          <cell r="A138" t="str">
            <v>31632</v>
          </cell>
          <cell r="B138" t="str">
            <v>Vazquez Elizondo Carlos Mario</v>
          </cell>
          <cell r="C138" t="str">
            <v>PLANTEL 49 TBC CAMICHINES</v>
          </cell>
          <cell r="D138" t="str">
            <v>PROFESOR CBI</v>
          </cell>
        </row>
        <row r="139">
          <cell r="A139" t="str">
            <v>31633</v>
          </cell>
          <cell r="B139" t="str">
            <v>Gonzalez Arias Laura Jazmina</v>
          </cell>
          <cell r="C139" t="str">
            <v>PLANTEL 65 TBC EL BAJO</v>
          </cell>
          <cell r="D139" t="str">
            <v>PROFESOR CBI</v>
          </cell>
        </row>
        <row r="140">
          <cell r="A140" t="str">
            <v>31634</v>
          </cell>
          <cell r="B140" t="str">
            <v>Cardenas  Garcia Ricardo</v>
          </cell>
          <cell r="C140" t="str">
            <v>PLANTEL 36 TBC TUXCUECA</v>
          </cell>
          <cell r="D140" t="str">
            <v>PROFESOR CBI</v>
          </cell>
        </row>
        <row r="141">
          <cell r="A141" t="str">
            <v>31635</v>
          </cell>
          <cell r="B141" t="str">
            <v>Arriaga Alcaraz Liliana</v>
          </cell>
          <cell r="C141" t="str">
            <v>PLANTEL 61 TBC LOCALIDAD LA GARITA</v>
          </cell>
          <cell r="D141" t="str">
            <v>PROFESOR CBI</v>
          </cell>
        </row>
        <row r="142">
          <cell r="A142" t="str">
            <v>31637</v>
          </cell>
          <cell r="B142" t="str">
            <v>Murillo Sanchez Perla Patricia</v>
          </cell>
          <cell r="C142" t="str">
            <v>PLANTEL 35 TBC TEMASTIAN  LA CANTERA</v>
          </cell>
          <cell r="D142" t="str">
            <v>PROFESOR CBI</v>
          </cell>
        </row>
        <row r="143">
          <cell r="A143" t="str">
            <v>31638</v>
          </cell>
          <cell r="B143" t="str">
            <v>Sanchez Langarica Yolanda Isela</v>
          </cell>
          <cell r="C143" t="str">
            <v>PLANTEL 49 TBC CAMICHINES</v>
          </cell>
          <cell r="D143" t="str">
            <v>PROFESOR CBI</v>
          </cell>
        </row>
        <row r="144">
          <cell r="A144" t="str">
            <v>31639</v>
          </cell>
          <cell r="B144" t="str">
            <v>Lopez Caratachea Adan Abel</v>
          </cell>
          <cell r="C144" t="str">
            <v>PLANTEL 50 TBC HUASCATO</v>
          </cell>
          <cell r="D144" t="str">
            <v>PROFESOR CBI</v>
          </cell>
        </row>
        <row r="145">
          <cell r="A145" t="str">
            <v>31641</v>
          </cell>
          <cell r="B145" t="str">
            <v>Barrientos Lara Maria Del Consuelo</v>
          </cell>
          <cell r="C145" t="str">
            <v>PLANTEL 54 TBC SANTA INES</v>
          </cell>
          <cell r="D145" t="str">
            <v>PROFESOR CBI</v>
          </cell>
        </row>
        <row r="146">
          <cell r="A146" t="str">
            <v>31642</v>
          </cell>
          <cell r="B146" t="str">
            <v xml:space="preserve">Hurtado Cardenas  Ramon </v>
          </cell>
          <cell r="C146" t="str">
            <v>PLANTEL 50 TBC HUASCATO</v>
          </cell>
          <cell r="D146" t="str">
            <v>PROFESOR CBI</v>
          </cell>
        </row>
        <row r="147">
          <cell r="A147" t="str">
            <v>31643</v>
          </cell>
          <cell r="B147" t="str">
            <v xml:space="preserve">Diaz  Muñoz  Daniel Ivan </v>
          </cell>
          <cell r="C147" t="str">
            <v>PLANTEL 24 TBC COMANJA DE CORONA</v>
          </cell>
          <cell r="D147" t="str">
            <v>PROFESOR CBI</v>
          </cell>
        </row>
        <row r="148">
          <cell r="A148" t="str">
            <v>31655</v>
          </cell>
          <cell r="B148" t="str">
            <v>Morales Rubio Victor Manuel</v>
          </cell>
          <cell r="C148" t="str">
            <v>PLANTEL 65 TBC EL BAJO</v>
          </cell>
          <cell r="D148" t="str">
            <v>PROFESOR CBI</v>
          </cell>
        </row>
        <row r="149">
          <cell r="A149" t="str">
            <v>31656</v>
          </cell>
          <cell r="B149" t="str">
            <v xml:space="preserve">Galvan Benavides Gerardo </v>
          </cell>
          <cell r="C149" t="str">
            <v>PLANTEL 40 TBC MANALISCO</v>
          </cell>
          <cell r="D149" t="str">
            <v>PROFESOR CBI</v>
          </cell>
        </row>
        <row r="150">
          <cell r="A150" t="str">
            <v>31659</v>
          </cell>
          <cell r="B150" t="str">
            <v xml:space="preserve">Sanchez  Contreras Martha Alejandra </v>
          </cell>
          <cell r="C150" t="str">
            <v>PLANTEL 61 TBC LOCALIDAD LA GARITA</v>
          </cell>
          <cell r="D150" t="str">
            <v>PROFESOR CBI</v>
          </cell>
        </row>
        <row r="151">
          <cell r="A151" t="str">
            <v>31660</v>
          </cell>
          <cell r="B151" t="str">
            <v>Rojo Vazquez Eduardo</v>
          </cell>
          <cell r="C151" t="str">
            <v>PLANTEL 48 TBC LA PURISIMA</v>
          </cell>
          <cell r="D151" t="str">
            <v>PROFESOR CBI</v>
          </cell>
        </row>
        <row r="152">
          <cell r="A152" t="str">
            <v>31661</v>
          </cell>
          <cell r="B152" t="str">
            <v xml:space="preserve">Alvizo  Davalos Daniela Elizabeth </v>
          </cell>
          <cell r="C152" t="str">
            <v>PLANTEL 41 TBC EL OJUELO LAGOS DE MORENO</v>
          </cell>
          <cell r="D152" t="str">
            <v>PROFESOR CBI</v>
          </cell>
        </row>
        <row r="153">
          <cell r="A153" t="str">
            <v>31664</v>
          </cell>
          <cell r="B153" t="str">
            <v xml:space="preserve">Perez  Garcia  Alberto </v>
          </cell>
          <cell r="C153" t="str">
            <v>PLANTEL 19 TBC EL SAUZ</v>
          </cell>
          <cell r="D153" t="str">
            <v>PROFESOR CBI</v>
          </cell>
        </row>
        <row r="154">
          <cell r="A154" t="str">
            <v>31674</v>
          </cell>
          <cell r="B154" t="str">
            <v xml:space="preserve">Diaz Jimenez Esperanza Sarahi </v>
          </cell>
          <cell r="C154" t="str">
            <v>PLANTEL 05 TBC LA CUMBRE</v>
          </cell>
          <cell r="D154" t="str">
            <v>PROFESOR CBI</v>
          </cell>
        </row>
        <row r="155">
          <cell r="A155" t="str">
            <v>31679</v>
          </cell>
          <cell r="B155" t="str">
            <v>Monteon Aguirre Jorge Enrique</v>
          </cell>
          <cell r="C155" t="str">
            <v>PLANTEL 49 TBC CAMICHINES</v>
          </cell>
          <cell r="D155" t="str">
            <v>PROFESOR CBI</v>
          </cell>
        </row>
        <row r="156">
          <cell r="A156" t="str">
            <v>31683</v>
          </cell>
          <cell r="B156" t="str">
            <v>Aguilar Martinez Ruben</v>
          </cell>
          <cell r="C156" t="str">
            <v>PLANTEL 62 TBC LA LAGUNILLA</v>
          </cell>
          <cell r="D156" t="str">
            <v>PROFESOR CBI</v>
          </cell>
        </row>
        <row r="157">
          <cell r="A157" t="str">
            <v>31684</v>
          </cell>
          <cell r="B157" t="str">
            <v xml:space="preserve">Flores  Alvarez  Vicente </v>
          </cell>
          <cell r="C157" t="str">
            <v>PLANTEL 52 TBC LAS BOCAS</v>
          </cell>
          <cell r="D157" t="str">
            <v>PROFESOR CBI</v>
          </cell>
        </row>
        <row r="158">
          <cell r="A158" t="str">
            <v>31777</v>
          </cell>
          <cell r="B158" t="str">
            <v xml:space="preserve">Gallegos  Reynoso Edith </v>
          </cell>
          <cell r="C158" t="str">
            <v>PLANTEL 37 TBC TLACUITAPAN</v>
          </cell>
          <cell r="D158" t="str">
            <v>PROFESOR CBI</v>
          </cell>
        </row>
        <row r="159">
          <cell r="A159" t="str">
            <v>31796</v>
          </cell>
          <cell r="B159" t="str">
            <v xml:space="preserve">Ramirez Llamas Jaime </v>
          </cell>
          <cell r="C159" t="str">
            <v>PLANTEL 51TBC LLANO DE LOS VELA</v>
          </cell>
          <cell r="D159" t="str">
            <v>PROFESOR CBI</v>
          </cell>
        </row>
        <row r="160">
          <cell r="A160" t="str">
            <v>31797</v>
          </cell>
          <cell r="B160" t="str">
            <v>Gonzalez Becerra Fabiola Edith</v>
          </cell>
          <cell r="C160" t="str">
            <v>PLANTEL 25 TBC SAN VICENTE LABOR VIEJA</v>
          </cell>
          <cell r="D160" t="str">
            <v>PROFESOR CBI</v>
          </cell>
        </row>
        <row r="161">
          <cell r="A161" t="str">
            <v>31798</v>
          </cell>
          <cell r="B161" t="str">
            <v xml:space="preserve">Gutierrez Larrañaga Jesus </v>
          </cell>
          <cell r="C161" t="str">
            <v>PLANTEL 12 TBC SANTIAGUITO</v>
          </cell>
          <cell r="D161" t="str">
            <v>PROFESOR CBI</v>
          </cell>
        </row>
        <row r="162">
          <cell r="A162" t="str">
            <v>31811</v>
          </cell>
          <cell r="B162" t="str">
            <v xml:space="preserve">Magaña Gomez Juan Alfonso </v>
          </cell>
          <cell r="C162" t="str">
            <v>PLANTEL 58 TBC PUERTA DE AMOLERO</v>
          </cell>
          <cell r="D162" t="str">
            <v>PROFESOR CBI</v>
          </cell>
        </row>
        <row r="163">
          <cell r="A163" t="str">
            <v>31812</v>
          </cell>
          <cell r="B163" t="str">
            <v>Neri Castillo Alba Xochitl Karmin</v>
          </cell>
          <cell r="C163" t="str">
            <v>PLANTEL 60 TBC EL JAZMIN</v>
          </cell>
          <cell r="D163" t="str">
            <v>PROFESOR CBI</v>
          </cell>
        </row>
        <row r="164">
          <cell r="A164" t="str">
            <v>31813</v>
          </cell>
          <cell r="B164" t="str">
            <v xml:space="preserve">Avila Padilla Emmanuel </v>
          </cell>
          <cell r="C164" t="str">
            <v>PLANTEL 24 TBC COMANJA DE CORONA</v>
          </cell>
          <cell r="D164" t="str">
            <v>PROFESOR CBI</v>
          </cell>
        </row>
        <row r="165">
          <cell r="A165" t="str">
            <v>31828</v>
          </cell>
          <cell r="B165" t="str">
            <v xml:space="preserve">Trejo Mendez  Francisco Javier </v>
          </cell>
          <cell r="C165" t="str">
            <v>PLANTEL 37 TBC TLACUITAPAN</v>
          </cell>
          <cell r="D165" t="str">
            <v>PROFESOR CBI</v>
          </cell>
        </row>
        <row r="166">
          <cell r="A166" t="str">
            <v>31832</v>
          </cell>
          <cell r="B166" t="str">
            <v>Martinez  Figueroa Mario Alberto</v>
          </cell>
          <cell r="C166" t="str">
            <v>PLANTEL 45 EL RANCHO DEL PADRE</v>
          </cell>
          <cell r="D166" t="str">
            <v>PROFESOR CBI</v>
          </cell>
        </row>
        <row r="167">
          <cell r="A167" t="str">
            <v>31833</v>
          </cell>
          <cell r="B167" t="str">
            <v xml:space="preserve">Zambrano Roque Juan Carlos </v>
          </cell>
          <cell r="C167" t="str">
            <v>PLANTEL 57 TBC MATANZAS</v>
          </cell>
          <cell r="D167" t="str">
            <v>PROFESOR CBI</v>
          </cell>
        </row>
        <row r="168">
          <cell r="A168" t="str">
            <v>31863</v>
          </cell>
          <cell r="B168" t="str">
            <v>Bermudez Gudiño Pamela Maria Angelica</v>
          </cell>
          <cell r="C168" t="str">
            <v>PLANTEL 17 TBC SAN NICOLAS DE IBARRA</v>
          </cell>
          <cell r="D168" t="str">
            <v>PROFESOR CBI</v>
          </cell>
        </row>
        <row r="169">
          <cell r="A169" t="str">
            <v>31866</v>
          </cell>
          <cell r="B169" t="str">
            <v xml:space="preserve">Esparza Rios Gumaro Alejandro </v>
          </cell>
          <cell r="C169" t="str">
            <v>PLANTEL 51TBC LLANO DE LOS VELA</v>
          </cell>
          <cell r="D169" t="str">
            <v>PROFESOR CBI</v>
          </cell>
        </row>
        <row r="170">
          <cell r="A170" t="str">
            <v>31867</v>
          </cell>
          <cell r="B170" t="str">
            <v>Aldrete Hurtado Giovanna Marlene</v>
          </cell>
          <cell r="C170" t="str">
            <v>PLANTEL 12 TBC SANTIAGUITO</v>
          </cell>
          <cell r="D170" t="str">
            <v>PROFESOR CBI</v>
          </cell>
        </row>
        <row r="171">
          <cell r="A171" t="str">
            <v>31868</v>
          </cell>
          <cell r="B171" t="str">
            <v xml:space="preserve">Castro Castro Edgar </v>
          </cell>
          <cell r="C171" t="str">
            <v>PLANTEL 59 TBC CUYUTLAN</v>
          </cell>
          <cell r="D171" t="str">
            <v>PROFESOR CBI</v>
          </cell>
        </row>
        <row r="172">
          <cell r="A172" t="str">
            <v>31869</v>
          </cell>
          <cell r="B172" t="str">
            <v>Velazquez  Moreno Juan Alberto</v>
          </cell>
          <cell r="C172" t="str">
            <v>PLANTEL 20 TBC EL RODEO</v>
          </cell>
          <cell r="D172" t="str">
            <v>PROFESOR CBI</v>
          </cell>
        </row>
        <row r="173">
          <cell r="A173" t="str">
            <v>31870</v>
          </cell>
          <cell r="B173" t="str">
            <v>Pelayo Macedo Karen</v>
          </cell>
          <cell r="C173" t="str">
            <v>PLANTEL 04 TBC EL ZAPOTILLO</v>
          </cell>
          <cell r="D173" t="str">
            <v>PROFESOR CBI</v>
          </cell>
        </row>
        <row r="174">
          <cell r="A174" t="str">
            <v>31885</v>
          </cell>
          <cell r="B174" t="str">
            <v>Zepeda Olvera Omar Alejandro</v>
          </cell>
          <cell r="C174" t="str">
            <v>PLANTEL 13 TBC LA VILLITA</v>
          </cell>
          <cell r="D174" t="str">
            <v>PROFESOR CBI</v>
          </cell>
        </row>
        <row r="175">
          <cell r="A175" t="str">
            <v>31886</v>
          </cell>
          <cell r="B175" t="str">
            <v>Rosales Herrera Diana Alejandra</v>
          </cell>
          <cell r="C175" t="str">
            <v>PLANTEL 35 TBC TEMASTIAN  LA CANTERA</v>
          </cell>
          <cell r="D175" t="str">
            <v>PROFESOR CBI</v>
          </cell>
        </row>
        <row r="176">
          <cell r="A176" t="str">
            <v>31887</v>
          </cell>
          <cell r="B176" t="str">
            <v>Gomez Martinez Alvaro Alejandro</v>
          </cell>
          <cell r="C176" t="str">
            <v>PLANTEL 45 EL RANCHO DEL PADRE</v>
          </cell>
          <cell r="D176" t="str">
            <v>PROFESOR CBI</v>
          </cell>
        </row>
        <row r="177">
          <cell r="A177" t="str">
            <v>31888</v>
          </cell>
          <cell r="B177" t="str">
            <v>Renteria Teodoro Elizabeth</v>
          </cell>
          <cell r="C177" t="str">
            <v>PLANTEL 28 TBC SANTA MARIA DEL ORO</v>
          </cell>
          <cell r="D177" t="str">
            <v>PROFESOR CBI</v>
          </cell>
        </row>
        <row r="178">
          <cell r="A178" t="str">
            <v>31889</v>
          </cell>
          <cell r="B178" t="str">
            <v xml:space="preserve">Garcia Patiño Samuel Alejandro </v>
          </cell>
          <cell r="C178" t="str">
            <v>PLANTEL 47 TBC MANUEL MARTINEZ VALADEZ</v>
          </cell>
          <cell r="D178" t="str">
            <v>PROFESOR CBI</v>
          </cell>
        </row>
        <row r="179">
          <cell r="A179" t="str">
            <v>31890</v>
          </cell>
          <cell r="B179" t="str">
            <v xml:space="preserve">Gomez Gonzalez Jose Vicente </v>
          </cell>
          <cell r="C179" t="str">
            <v>PLANTEL 24 TBC COMANJA DE CORONA</v>
          </cell>
          <cell r="D179" t="str">
            <v>PROFESOR CBI</v>
          </cell>
        </row>
        <row r="180">
          <cell r="A180" t="str">
            <v>31891</v>
          </cell>
          <cell r="B180" t="str">
            <v>Aguayo Rivera Sinai</v>
          </cell>
          <cell r="C180" t="str">
            <v>PLANTEL 48 TBC LA PURISIMA</v>
          </cell>
          <cell r="D180" t="str">
            <v>PROFESOR CBI</v>
          </cell>
        </row>
        <row r="181">
          <cell r="A181" t="str">
            <v>31892</v>
          </cell>
          <cell r="B181" t="str">
            <v xml:space="preserve">Martinez Parra Ignacio </v>
          </cell>
          <cell r="C181" t="str">
            <v>PLANTEL 09 TBC LA ESPERANZA</v>
          </cell>
          <cell r="D181" t="str">
            <v>PROFESOR CBI</v>
          </cell>
        </row>
        <row r="182">
          <cell r="A182" t="str">
            <v>31893</v>
          </cell>
          <cell r="B182" t="str">
            <v>Vega Castillo Marisol Del Carmen</v>
          </cell>
          <cell r="C182" t="str">
            <v>PLANTEL 08 TBC SAN GASPAR DE LOS REYES</v>
          </cell>
          <cell r="D182" t="str">
            <v>PROFESOR CBI</v>
          </cell>
        </row>
        <row r="183">
          <cell r="A183" t="str">
            <v>31904</v>
          </cell>
          <cell r="B183" t="str">
            <v>Pacheco Briones Javier Arturo</v>
          </cell>
          <cell r="C183" t="str">
            <v>PLANTEL 13 TBC LA VILLITA</v>
          </cell>
          <cell r="D183" t="str">
            <v>PROFESOR CBI</v>
          </cell>
        </row>
        <row r="184">
          <cell r="A184" t="str">
            <v>31905</v>
          </cell>
          <cell r="B184" t="str">
            <v>Aguila Fernandez Orlando Jose</v>
          </cell>
          <cell r="C184" t="str">
            <v>PLANTEL 15 TBC SAN ANTONIO DE FDEZ</v>
          </cell>
          <cell r="D184" t="str">
            <v>PROFESOR CBI</v>
          </cell>
        </row>
        <row r="185">
          <cell r="A185" t="str">
            <v>31922</v>
          </cell>
          <cell r="B185" t="str">
            <v>De Alba Olvera Gustavo Xavier</v>
          </cell>
          <cell r="C185" t="str">
            <v>PLANTEL 23 TBC SAN CRISTOBAL</v>
          </cell>
          <cell r="D185" t="str">
            <v>PROFESOR CBI</v>
          </cell>
        </row>
        <row r="186">
          <cell r="A186" t="str">
            <v>31923</v>
          </cell>
          <cell r="B186" t="str">
            <v>Osorio Ruiz Maria Guadalupe</v>
          </cell>
          <cell r="C186" t="str">
            <v>PLANTEL 63 TBC EL CORRIDO</v>
          </cell>
          <cell r="D186" t="str">
            <v>PROFESOR CBI</v>
          </cell>
        </row>
        <row r="187">
          <cell r="A187" t="str">
            <v>31924</v>
          </cell>
          <cell r="B187" t="str">
            <v xml:space="preserve">Zepeda Becerra Francisco Javier </v>
          </cell>
          <cell r="C187" t="str">
            <v>PLANTEL 63 TBC EL CORRIDO</v>
          </cell>
          <cell r="D187" t="str">
            <v>PROFESOR CBI</v>
          </cell>
        </row>
        <row r="188">
          <cell r="A188" t="str">
            <v>31933</v>
          </cell>
          <cell r="B188" t="str">
            <v>Mora Saavedra Lorena Jacqueline</v>
          </cell>
          <cell r="C188" t="str">
            <v>PLANTEL 09 TBC LA ESPERANZA</v>
          </cell>
          <cell r="D188" t="str">
            <v>PROFESOR CBI</v>
          </cell>
        </row>
        <row r="189">
          <cell r="A189" t="str">
            <v>31934</v>
          </cell>
          <cell r="B189" t="str">
            <v>Juarez Lopez Beatriz Alejandra</v>
          </cell>
          <cell r="C189" t="str">
            <v>PLANTEL 57 TBC MATANZAS</v>
          </cell>
          <cell r="D189" t="str">
            <v>PROFESOR CBI</v>
          </cell>
        </row>
        <row r="190">
          <cell r="A190" t="str">
            <v>31938</v>
          </cell>
          <cell r="B190" t="str">
            <v xml:space="preserve">Ocampo Garnica Jose Luis </v>
          </cell>
          <cell r="C190" t="str">
            <v>PLANTEL 14 TBC PUERTA DE LA VEGA</v>
          </cell>
          <cell r="D190" t="str">
            <v>PROFESOR CBI</v>
          </cell>
        </row>
        <row r="191">
          <cell r="A191" t="str">
            <v>31947</v>
          </cell>
          <cell r="B191" t="str">
            <v xml:space="preserve">Alvarez Ojeda Fernando </v>
          </cell>
          <cell r="C191" t="str">
            <v>PLANTEL 15 TBC SAN ANTONIO DE FDEZ</v>
          </cell>
          <cell r="D191" t="str">
            <v>PROFESOR CBI</v>
          </cell>
        </row>
        <row r="192">
          <cell r="A192" t="str">
            <v>31950</v>
          </cell>
          <cell r="B192" t="str">
            <v>Aviña Saldaña Edith</v>
          </cell>
          <cell r="C192" t="str">
            <v>PLANTEL 01 TBC NUEVO REFUGIO DE AFUERA</v>
          </cell>
          <cell r="D192" t="str">
            <v>PROFESOR CBI</v>
          </cell>
        </row>
        <row r="193">
          <cell r="A193" t="str">
            <v>31951</v>
          </cell>
          <cell r="B193" t="str">
            <v>Sandoval Castillo Fernando</v>
          </cell>
          <cell r="C193" t="str">
            <v>PLANTEL 62 TBC LA LAGUNILLA</v>
          </cell>
          <cell r="D193" t="str">
            <v>PROFESOR CBI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4"/>
  <sheetViews>
    <sheetView tabSelected="1" workbookViewId="0">
      <selection activeCell="B2" sqref="B2:H2"/>
    </sheetView>
  </sheetViews>
  <sheetFormatPr baseColWidth="10" defaultRowHeight="11.25" x14ac:dyDescent="0.2"/>
  <cols>
    <col min="1" max="1" width="12.28515625" style="4" customWidth="1"/>
    <col min="2" max="4" width="30.7109375" style="2" customWidth="1"/>
    <col min="5" max="42" width="15.7109375" style="2" customWidth="1"/>
    <col min="43" max="16384" width="11.42578125" style="2"/>
  </cols>
  <sheetData>
    <row r="1" spans="1:42" ht="18" customHeight="1" x14ac:dyDescent="0.25">
      <c r="A1" s="1" t="s">
        <v>0</v>
      </c>
      <c r="B1" s="17" t="s">
        <v>1</v>
      </c>
      <c r="C1" s="17"/>
      <c r="D1" s="17"/>
      <c r="E1" s="18"/>
      <c r="F1" s="18"/>
      <c r="G1" s="18"/>
      <c r="H1" s="18"/>
    </row>
    <row r="2" spans="1:42" ht="24.95" customHeight="1" x14ac:dyDescent="0.2">
      <c r="A2" s="3" t="s">
        <v>2</v>
      </c>
      <c r="B2" s="19" t="s">
        <v>4456</v>
      </c>
      <c r="C2" s="19"/>
      <c r="D2" s="19"/>
      <c r="E2" s="20"/>
      <c r="F2" s="20"/>
      <c r="G2" s="20"/>
      <c r="H2" s="20"/>
    </row>
    <row r="3" spans="1:42" ht="15.75" x14ac:dyDescent="0.25">
      <c r="B3" s="21" t="s">
        <v>3</v>
      </c>
      <c r="C3" s="21"/>
      <c r="D3" s="21"/>
      <c r="E3" s="18"/>
      <c r="F3" s="18"/>
      <c r="G3" s="18"/>
      <c r="H3" s="18"/>
      <c r="I3" s="5" t="s">
        <v>4</v>
      </c>
    </row>
    <row r="4" spans="1:42" ht="15" x14ac:dyDescent="0.25">
      <c r="B4" s="22" t="s">
        <v>5</v>
      </c>
      <c r="C4" s="22"/>
      <c r="D4" s="22"/>
      <c r="E4" s="18"/>
      <c r="F4" s="18"/>
      <c r="G4" s="18"/>
      <c r="H4" s="18"/>
      <c r="I4" s="5" t="s">
        <v>6</v>
      </c>
    </row>
    <row r="5" spans="1:42" x14ac:dyDescent="0.2">
      <c r="B5" s="6" t="s">
        <v>7</v>
      </c>
      <c r="C5" s="6"/>
      <c r="D5" s="6"/>
    </row>
    <row r="6" spans="1:42" x14ac:dyDescent="0.2">
      <c r="B6" s="6" t="s">
        <v>8</v>
      </c>
      <c r="C6" s="6"/>
      <c r="D6" s="6"/>
    </row>
    <row r="8" spans="1:42" s="11" customFormat="1" ht="34.5" thickBot="1" x14ac:dyDescent="0.25">
      <c r="A8" s="7" t="s">
        <v>9</v>
      </c>
      <c r="B8" s="8" t="s">
        <v>10</v>
      </c>
      <c r="C8" s="8" t="s">
        <v>11</v>
      </c>
      <c r="D8" s="8" t="s">
        <v>12</v>
      </c>
      <c r="E8" s="8" t="s">
        <v>13</v>
      </c>
      <c r="F8" s="8" t="s">
        <v>14</v>
      </c>
      <c r="G8" s="8" t="s">
        <v>15</v>
      </c>
      <c r="H8" s="8" t="s">
        <v>16</v>
      </c>
      <c r="I8" s="8" t="s">
        <v>17</v>
      </c>
      <c r="J8" s="8" t="s">
        <v>18</v>
      </c>
      <c r="K8" s="8" t="s">
        <v>19</v>
      </c>
      <c r="L8" s="8" t="s">
        <v>20</v>
      </c>
      <c r="M8" s="8" t="s">
        <v>21</v>
      </c>
      <c r="N8" s="8" t="s">
        <v>22</v>
      </c>
      <c r="O8" s="8" t="s">
        <v>23</v>
      </c>
      <c r="P8" s="9" t="s">
        <v>24</v>
      </c>
      <c r="Q8" s="9" t="s">
        <v>25</v>
      </c>
      <c r="R8" s="8" t="s">
        <v>26</v>
      </c>
      <c r="S8" s="8" t="s">
        <v>27</v>
      </c>
      <c r="T8" s="8" t="s">
        <v>28</v>
      </c>
      <c r="U8" s="8" t="s">
        <v>29</v>
      </c>
      <c r="V8" s="8" t="s">
        <v>30</v>
      </c>
      <c r="W8" s="8" t="s">
        <v>30</v>
      </c>
      <c r="X8" s="8" t="s">
        <v>31</v>
      </c>
      <c r="Y8" s="8" t="s">
        <v>30</v>
      </c>
      <c r="Z8" s="8" t="s">
        <v>30</v>
      </c>
      <c r="AA8" s="8" t="s">
        <v>30</v>
      </c>
      <c r="AB8" s="8" t="s">
        <v>30</v>
      </c>
      <c r="AC8" s="8" t="s">
        <v>30</v>
      </c>
      <c r="AD8" s="8" t="s">
        <v>30</v>
      </c>
      <c r="AE8" s="8" t="s">
        <v>30</v>
      </c>
      <c r="AF8" s="8" t="s">
        <v>30</v>
      </c>
      <c r="AG8" s="8" t="s">
        <v>30</v>
      </c>
      <c r="AH8" s="9" t="s">
        <v>32</v>
      </c>
      <c r="AI8" s="9" t="s">
        <v>33</v>
      </c>
      <c r="AJ8" s="10" t="s">
        <v>34</v>
      </c>
      <c r="AK8" s="8" t="s">
        <v>35</v>
      </c>
      <c r="AL8" s="8" t="s">
        <v>36</v>
      </c>
      <c r="AM8" s="8" t="s">
        <v>37</v>
      </c>
      <c r="AN8" s="8" t="s">
        <v>38</v>
      </c>
      <c r="AO8" s="9" t="s">
        <v>39</v>
      </c>
      <c r="AP8" s="9" t="s">
        <v>40</v>
      </c>
    </row>
    <row r="9" spans="1:42" ht="12" thickTop="1" x14ac:dyDescent="0.2">
      <c r="A9" s="4" t="s">
        <v>41</v>
      </c>
      <c r="B9" s="2" t="s">
        <v>42</v>
      </c>
      <c r="C9" s="2" t="str">
        <f>VLOOKUP(A9,[1]Hoja2!$A$1:$D$846,4,0)</f>
        <v>TÉCNICO</v>
      </c>
      <c r="D9" s="2" t="str">
        <f>VLOOKUP(A9,[1]Hoja2!$A$1:$D$846,3,0)</f>
        <v>ADMINISTRACION CENTRAL</v>
      </c>
      <c r="E9" s="12">
        <v>4172.59</v>
      </c>
      <c r="F9" s="12">
        <v>0</v>
      </c>
      <c r="G9" s="12">
        <v>207</v>
      </c>
      <c r="H9" s="12">
        <v>931</v>
      </c>
      <c r="I9" s="12">
        <v>0</v>
      </c>
      <c r="J9" s="12">
        <v>568.04999999999995</v>
      </c>
      <c r="K9" s="12">
        <v>0</v>
      </c>
      <c r="L9" s="12">
        <v>1251.78</v>
      </c>
      <c r="M9" s="12">
        <v>0</v>
      </c>
      <c r="N9" s="13">
        <v>-4304.01</v>
      </c>
      <c r="O9" s="12">
        <v>4304.01</v>
      </c>
      <c r="P9" s="12">
        <v>0</v>
      </c>
      <c r="Q9" s="12">
        <v>6199.42</v>
      </c>
      <c r="R9" s="12">
        <v>33.36</v>
      </c>
      <c r="S9" s="12">
        <v>776.93</v>
      </c>
      <c r="T9" s="12">
        <v>776.93</v>
      </c>
      <c r="U9" s="12">
        <v>29.3</v>
      </c>
      <c r="V9" s="12">
        <v>41.73</v>
      </c>
      <c r="W9" s="12">
        <v>0</v>
      </c>
      <c r="X9" s="12">
        <v>0.05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1988.16</v>
      </c>
      <c r="AE9" s="12">
        <v>0</v>
      </c>
      <c r="AF9" s="12">
        <v>479.85</v>
      </c>
      <c r="AG9" s="12">
        <v>0</v>
      </c>
      <c r="AH9" s="12">
        <v>0</v>
      </c>
      <c r="AI9" s="12">
        <v>3316.02</v>
      </c>
      <c r="AJ9" s="12">
        <v>2883.4</v>
      </c>
      <c r="AK9" s="12">
        <v>331.57</v>
      </c>
      <c r="AL9" s="12">
        <v>123.99</v>
      </c>
      <c r="AM9" s="12">
        <v>3658.47</v>
      </c>
      <c r="AN9" s="12">
        <v>558.05999999999995</v>
      </c>
      <c r="AO9" s="12">
        <v>0</v>
      </c>
      <c r="AP9" s="12">
        <v>4340.5200000000004</v>
      </c>
    </row>
    <row r="10" spans="1:42" x14ac:dyDescent="0.2">
      <c r="A10" s="4" t="s">
        <v>43</v>
      </c>
      <c r="B10" s="2" t="s">
        <v>44</v>
      </c>
      <c r="C10" s="2" t="str">
        <f>VLOOKUP(A10,[1]Hoja2!$A$1:$D$846,4,0)</f>
        <v>ANALISTA TECNICO</v>
      </c>
      <c r="D10" s="2" t="str">
        <f>VLOOKUP(A10,[1]Hoja2!$A$1:$D$846,3,0)</f>
        <v>ADMINISTRACION CENTRAL</v>
      </c>
      <c r="E10" s="12">
        <v>5766.36</v>
      </c>
      <c r="F10" s="12">
        <v>0</v>
      </c>
      <c r="G10" s="12">
        <v>207</v>
      </c>
      <c r="H10" s="12">
        <v>931</v>
      </c>
      <c r="I10" s="12">
        <v>0</v>
      </c>
      <c r="J10" s="12">
        <v>568.04999999999995</v>
      </c>
      <c r="K10" s="12">
        <v>0</v>
      </c>
      <c r="L10" s="12">
        <v>1268.5999999999999</v>
      </c>
      <c r="M10" s="12">
        <v>0</v>
      </c>
      <c r="N10" s="13">
        <v>-5328.67</v>
      </c>
      <c r="O10" s="12">
        <v>5328.67</v>
      </c>
      <c r="P10" s="12">
        <v>0</v>
      </c>
      <c r="Q10" s="12">
        <v>7810.01</v>
      </c>
      <c r="R10" s="12">
        <v>51.45</v>
      </c>
      <c r="S10" s="12">
        <v>1120.96</v>
      </c>
      <c r="T10" s="12">
        <v>1120.96</v>
      </c>
      <c r="U10" s="12">
        <v>30.9</v>
      </c>
      <c r="V10" s="12">
        <v>57.66</v>
      </c>
      <c r="W10" s="12">
        <v>0</v>
      </c>
      <c r="X10" s="12">
        <v>0.16</v>
      </c>
      <c r="Y10" s="12">
        <v>0</v>
      </c>
      <c r="Z10" s="12">
        <v>0</v>
      </c>
      <c r="AA10" s="12">
        <v>703.2</v>
      </c>
      <c r="AB10" s="12">
        <v>0</v>
      </c>
      <c r="AC10" s="12">
        <v>0</v>
      </c>
      <c r="AD10" s="12">
        <v>0</v>
      </c>
      <c r="AE10" s="12">
        <v>0</v>
      </c>
      <c r="AF10" s="12">
        <v>663.13</v>
      </c>
      <c r="AG10" s="12">
        <v>0</v>
      </c>
      <c r="AH10" s="12">
        <v>0</v>
      </c>
      <c r="AI10" s="12">
        <v>2576.0100000000002</v>
      </c>
      <c r="AJ10" s="12">
        <v>5234</v>
      </c>
      <c r="AK10" s="12">
        <v>381.88</v>
      </c>
      <c r="AL10" s="12">
        <v>156.19999999999999</v>
      </c>
      <c r="AM10" s="12">
        <v>5055.87</v>
      </c>
      <c r="AN10" s="12">
        <v>694.88</v>
      </c>
      <c r="AO10" s="12">
        <v>0</v>
      </c>
      <c r="AP10" s="12">
        <v>5906.95</v>
      </c>
    </row>
    <row r="11" spans="1:42" x14ac:dyDescent="0.2">
      <c r="A11" s="4" t="s">
        <v>45</v>
      </c>
      <c r="B11" s="2" t="s">
        <v>46</v>
      </c>
      <c r="C11" s="2" t="str">
        <f>VLOOKUP(A11,[1]Hoja2!$A$1:$D$846,4,0)</f>
        <v>ANALISTA TECNICO</v>
      </c>
      <c r="D11" s="2" t="str">
        <f>VLOOKUP(A11,[1]Hoja2!$A$1:$D$846,3,0)</f>
        <v>ADMINISTRACION CENTRAL</v>
      </c>
      <c r="E11" s="12">
        <v>5766.36</v>
      </c>
      <c r="F11" s="12">
        <v>0</v>
      </c>
      <c r="G11" s="12">
        <v>207</v>
      </c>
      <c r="H11" s="12">
        <v>931</v>
      </c>
      <c r="I11" s="12">
        <v>0</v>
      </c>
      <c r="J11" s="12">
        <v>568.04999999999995</v>
      </c>
      <c r="K11" s="12">
        <v>0</v>
      </c>
      <c r="L11" s="12">
        <v>1614.58</v>
      </c>
      <c r="M11" s="12">
        <v>0</v>
      </c>
      <c r="N11" s="13">
        <v>-5548.78</v>
      </c>
      <c r="O11" s="12">
        <v>5548.78</v>
      </c>
      <c r="P11" s="12">
        <v>0</v>
      </c>
      <c r="Q11" s="12">
        <v>8155.99</v>
      </c>
      <c r="R11" s="12">
        <v>59.48</v>
      </c>
      <c r="S11" s="12">
        <v>1194.8599999999999</v>
      </c>
      <c r="T11" s="12">
        <v>1194.8599999999999</v>
      </c>
      <c r="U11" s="12">
        <v>32</v>
      </c>
      <c r="V11" s="12">
        <v>57.66</v>
      </c>
      <c r="W11" s="12">
        <v>0</v>
      </c>
      <c r="X11" s="12">
        <v>0.13</v>
      </c>
      <c r="Y11" s="12">
        <v>68.180000000000007</v>
      </c>
      <c r="Z11" s="12">
        <v>0</v>
      </c>
      <c r="AA11" s="12">
        <v>854</v>
      </c>
      <c r="AB11" s="12">
        <v>0</v>
      </c>
      <c r="AC11" s="12">
        <v>0</v>
      </c>
      <c r="AD11" s="12">
        <v>1951.83</v>
      </c>
      <c r="AE11" s="12">
        <v>0</v>
      </c>
      <c r="AF11" s="12">
        <v>663.13</v>
      </c>
      <c r="AG11" s="12">
        <v>0</v>
      </c>
      <c r="AH11" s="12">
        <v>0</v>
      </c>
      <c r="AI11" s="12">
        <v>4821.79</v>
      </c>
      <c r="AJ11" s="12">
        <v>3334.2</v>
      </c>
      <c r="AK11" s="12">
        <v>404.22</v>
      </c>
      <c r="AL11" s="12">
        <v>163.12</v>
      </c>
      <c r="AM11" s="12">
        <v>5676.5</v>
      </c>
      <c r="AN11" s="12">
        <v>755.64</v>
      </c>
      <c r="AO11" s="12">
        <v>0</v>
      </c>
      <c r="AP11" s="12">
        <v>6595.26</v>
      </c>
    </row>
    <row r="12" spans="1:42" x14ac:dyDescent="0.2">
      <c r="A12" s="4" t="s">
        <v>47</v>
      </c>
      <c r="B12" s="2" t="s">
        <v>48</v>
      </c>
      <c r="C12" s="2" t="str">
        <f>VLOOKUP(A12,[1]Hoja2!$A$1:$D$846,4,0)</f>
        <v>ANALISTA TECNICO</v>
      </c>
      <c r="D12" s="2" t="str">
        <f>VLOOKUP(A12,[1]Hoja2!$A$1:$D$846,3,0)</f>
        <v>ADMINISTRACION CENTRAL</v>
      </c>
      <c r="E12" s="12">
        <v>5766.36</v>
      </c>
      <c r="F12" s="12">
        <v>0</v>
      </c>
      <c r="G12" s="12">
        <v>207</v>
      </c>
      <c r="H12" s="12">
        <v>931</v>
      </c>
      <c r="I12" s="12">
        <v>0</v>
      </c>
      <c r="J12" s="12">
        <v>568.04999999999995</v>
      </c>
      <c r="K12" s="12">
        <v>0</v>
      </c>
      <c r="L12" s="12">
        <v>1499.25</v>
      </c>
      <c r="M12" s="12">
        <v>0</v>
      </c>
      <c r="N12" s="13">
        <v>-5475.41</v>
      </c>
      <c r="O12" s="12">
        <v>5475.41</v>
      </c>
      <c r="P12" s="12">
        <v>0</v>
      </c>
      <c r="Q12" s="12">
        <v>8040.66</v>
      </c>
      <c r="R12" s="12">
        <v>59.48</v>
      </c>
      <c r="S12" s="12">
        <v>1170.22</v>
      </c>
      <c r="T12" s="12">
        <v>1170.22</v>
      </c>
      <c r="U12" s="12">
        <v>32</v>
      </c>
      <c r="V12" s="12">
        <v>57.66</v>
      </c>
      <c r="W12" s="12">
        <v>0</v>
      </c>
      <c r="X12" s="12">
        <v>0.05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663.13</v>
      </c>
      <c r="AG12" s="12">
        <v>0</v>
      </c>
      <c r="AH12" s="12">
        <v>0</v>
      </c>
      <c r="AI12" s="12">
        <v>1923.06</v>
      </c>
      <c r="AJ12" s="12">
        <v>6117.6</v>
      </c>
      <c r="AK12" s="12">
        <v>404.22</v>
      </c>
      <c r="AL12" s="12">
        <v>160.81</v>
      </c>
      <c r="AM12" s="12">
        <v>5676.5</v>
      </c>
      <c r="AN12" s="12">
        <v>755.64</v>
      </c>
      <c r="AO12" s="12">
        <v>0</v>
      </c>
      <c r="AP12" s="12">
        <v>6592.95</v>
      </c>
    </row>
    <row r="13" spans="1:42" x14ac:dyDescent="0.2">
      <c r="A13" s="4" t="s">
        <v>49</v>
      </c>
      <c r="B13" s="2" t="s">
        <v>50</v>
      </c>
      <c r="C13" s="2" t="str">
        <f>VLOOKUP(A13,[1]Hoja2!$A$1:$D$846,4,0)</f>
        <v>ANALISTA TECNICO</v>
      </c>
      <c r="D13" s="2" t="str">
        <f>VLOOKUP(A13,[1]Hoja2!$A$1:$D$846,3,0)</f>
        <v>ADMINISTRACION CENTRAL</v>
      </c>
      <c r="E13" s="12">
        <v>5766.36</v>
      </c>
      <c r="F13" s="12">
        <v>0</v>
      </c>
      <c r="G13" s="12">
        <v>207</v>
      </c>
      <c r="H13" s="12">
        <v>931</v>
      </c>
      <c r="I13" s="12">
        <v>0</v>
      </c>
      <c r="J13" s="12">
        <v>568.04999999999995</v>
      </c>
      <c r="K13" s="12">
        <v>0</v>
      </c>
      <c r="L13" s="12">
        <v>1268.5999999999999</v>
      </c>
      <c r="M13" s="12">
        <v>0</v>
      </c>
      <c r="N13" s="13">
        <v>-5328.67</v>
      </c>
      <c r="O13" s="12">
        <v>5328.67</v>
      </c>
      <c r="P13" s="12">
        <v>0</v>
      </c>
      <c r="Q13" s="12">
        <v>7810.01</v>
      </c>
      <c r="R13" s="12">
        <v>59.48</v>
      </c>
      <c r="S13" s="12">
        <v>1120.96</v>
      </c>
      <c r="T13" s="12">
        <v>1120.96</v>
      </c>
      <c r="U13" s="12">
        <v>30.9</v>
      </c>
      <c r="V13" s="12">
        <v>0</v>
      </c>
      <c r="W13" s="12">
        <v>0</v>
      </c>
      <c r="X13" s="12">
        <v>0.02</v>
      </c>
      <c r="Y13" s="12">
        <v>0</v>
      </c>
      <c r="Z13" s="12">
        <v>0</v>
      </c>
      <c r="AA13" s="12">
        <v>2663</v>
      </c>
      <c r="AB13" s="12">
        <v>0</v>
      </c>
      <c r="AC13" s="12">
        <v>0</v>
      </c>
      <c r="AD13" s="12">
        <v>0</v>
      </c>
      <c r="AE13" s="12">
        <v>0</v>
      </c>
      <c r="AF13" s="12">
        <v>663.13</v>
      </c>
      <c r="AG13" s="12">
        <v>0</v>
      </c>
      <c r="AH13" s="12">
        <v>0</v>
      </c>
      <c r="AI13" s="12">
        <v>4478.01</v>
      </c>
      <c r="AJ13" s="12">
        <v>3332</v>
      </c>
      <c r="AK13" s="12">
        <v>404.22</v>
      </c>
      <c r="AL13" s="12">
        <v>156.19999999999999</v>
      </c>
      <c r="AM13" s="12">
        <v>5676.5</v>
      </c>
      <c r="AN13" s="12">
        <v>755.64</v>
      </c>
      <c r="AO13" s="12">
        <v>0</v>
      </c>
      <c r="AP13" s="12">
        <v>6588.34</v>
      </c>
    </row>
    <row r="14" spans="1:42" x14ac:dyDescent="0.2">
      <c r="A14" s="4" t="s">
        <v>51</v>
      </c>
      <c r="B14" s="2" t="s">
        <v>52</v>
      </c>
      <c r="C14" s="2" t="str">
        <f>VLOOKUP(A14,[1]Hoja2!$A$1:$D$846,4,0)</f>
        <v>JEFE DE MATERIA C</v>
      </c>
      <c r="D14" s="2" t="str">
        <f>VLOOKUP(A14,[1]Hoja2!$A$1:$D$846,3,0)</f>
        <v>ADMINISTRACION CENTRAL</v>
      </c>
      <c r="E14" s="12">
        <v>11474.1</v>
      </c>
      <c r="F14" s="12">
        <v>0</v>
      </c>
      <c r="G14" s="12">
        <v>0</v>
      </c>
      <c r="H14" s="12">
        <v>931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3">
        <v>-7765.32</v>
      </c>
      <c r="O14" s="12">
        <v>7765.32</v>
      </c>
      <c r="P14" s="12">
        <v>0</v>
      </c>
      <c r="Q14" s="12">
        <v>11474.1</v>
      </c>
      <c r="R14" s="12">
        <v>132.26</v>
      </c>
      <c r="S14" s="12">
        <v>1930.08</v>
      </c>
      <c r="T14" s="12">
        <v>1930.08</v>
      </c>
      <c r="U14" s="12">
        <v>58.5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1319.52</v>
      </c>
      <c r="AG14" s="12">
        <v>0</v>
      </c>
      <c r="AH14" s="12">
        <v>0</v>
      </c>
      <c r="AI14" s="12">
        <v>3308.1</v>
      </c>
      <c r="AJ14" s="12">
        <v>8166</v>
      </c>
      <c r="AK14" s="12">
        <v>606.54999999999995</v>
      </c>
      <c r="AL14" s="12">
        <v>229.48</v>
      </c>
      <c r="AM14" s="12">
        <v>11295.35</v>
      </c>
      <c r="AN14" s="12">
        <v>1305.82</v>
      </c>
      <c r="AO14" s="12">
        <v>0</v>
      </c>
      <c r="AP14" s="12">
        <v>12830.65</v>
      </c>
    </row>
    <row r="15" spans="1:42" x14ac:dyDescent="0.2">
      <c r="A15" s="4" t="s">
        <v>53</v>
      </c>
      <c r="B15" s="2" t="s">
        <v>54</v>
      </c>
      <c r="C15" s="2" t="str">
        <f>VLOOKUP(A15,[1]Hoja2!$A$1:$D$846,4,0)</f>
        <v>JEFE DE OFICINA</v>
      </c>
      <c r="D15" s="2" t="str">
        <f>VLOOKUP(A15,[1]Hoja2!$A$1:$D$846,3,0)</f>
        <v>ADMINISTRACION CENTRAL</v>
      </c>
      <c r="E15" s="12">
        <v>6773.31</v>
      </c>
      <c r="F15" s="12">
        <v>0</v>
      </c>
      <c r="G15" s="12">
        <v>207</v>
      </c>
      <c r="H15" s="12">
        <v>931</v>
      </c>
      <c r="I15" s="12">
        <v>0</v>
      </c>
      <c r="J15" s="12">
        <v>568.04999999999995</v>
      </c>
      <c r="K15" s="12">
        <v>0</v>
      </c>
      <c r="L15" s="12">
        <v>1490.13</v>
      </c>
      <c r="M15" s="12">
        <v>0</v>
      </c>
      <c r="N15" s="13">
        <v>-6110.23</v>
      </c>
      <c r="O15" s="12">
        <v>6110.23</v>
      </c>
      <c r="P15" s="12">
        <v>0</v>
      </c>
      <c r="Q15" s="12">
        <v>9038.49</v>
      </c>
      <c r="R15" s="12">
        <v>72.319999999999993</v>
      </c>
      <c r="S15" s="12">
        <v>1383.36</v>
      </c>
      <c r="T15" s="12">
        <v>1383.36</v>
      </c>
      <c r="U15" s="12">
        <v>38.299999999999997</v>
      </c>
      <c r="V15" s="12">
        <v>67.73</v>
      </c>
      <c r="W15" s="12">
        <v>0</v>
      </c>
      <c r="X15" s="12">
        <v>0.11</v>
      </c>
      <c r="Y15" s="12">
        <v>131.4</v>
      </c>
      <c r="Z15" s="12">
        <v>0</v>
      </c>
      <c r="AA15" s="12">
        <v>0</v>
      </c>
      <c r="AB15" s="12">
        <v>0</v>
      </c>
      <c r="AC15" s="12">
        <v>0</v>
      </c>
      <c r="AD15" s="12">
        <v>2846.66</v>
      </c>
      <c r="AE15" s="12">
        <v>0</v>
      </c>
      <c r="AF15" s="12">
        <v>778.93</v>
      </c>
      <c r="AG15" s="12">
        <v>0</v>
      </c>
      <c r="AH15" s="12">
        <v>0</v>
      </c>
      <c r="AI15" s="12">
        <v>5246.49</v>
      </c>
      <c r="AJ15" s="12">
        <v>3792</v>
      </c>
      <c r="AK15" s="12">
        <v>439.92</v>
      </c>
      <c r="AL15" s="12">
        <v>180.77</v>
      </c>
      <c r="AM15" s="12">
        <v>6667.76</v>
      </c>
      <c r="AN15" s="12">
        <v>852.7</v>
      </c>
      <c r="AO15" s="12">
        <v>0</v>
      </c>
      <c r="AP15" s="12">
        <v>7701.23</v>
      </c>
    </row>
    <row r="16" spans="1:42" x14ac:dyDescent="0.2">
      <c r="A16" s="4" t="s">
        <v>55</v>
      </c>
      <c r="B16" s="2" t="s">
        <v>56</v>
      </c>
      <c r="C16" s="2" t="str">
        <f>VLOOKUP(A16,[1]Hoja2!$A$1:$D$846,4,0)</f>
        <v>SRIA DE DIRECTOR GENERAL</v>
      </c>
      <c r="D16" s="2" t="str">
        <f>VLOOKUP(A16,[1]Hoja2!$A$1:$D$846,3,0)</f>
        <v>ADMINISTRACION CENTRAL</v>
      </c>
      <c r="E16" s="12">
        <v>7471.49</v>
      </c>
      <c r="F16" s="12">
        <v>0</v>
      </c>
      <c r="G16" s="12">
        <v>207</v>
      </c>
      <c r="H16" s="12">
        <v>931</v>
      </c>
      <c r="I16" s="12">
        <v>0</v>
      </c>
      <c r="J16" s="12">
        <v>568.04999999999995</v>
      </c>
      <c r="K16" s="12">
        <v>0</v>
      </c>
      <c r="L16" s="12">
        <v>1643.73</v>
      </c>
      <c r="M16" s="12">
        <v>0</v>
      </c>
      <c r="N16" s="13">
        <v>-6652.13</v>
      </c>
      <c r="O16" s="12">
        <v>6652.13</v>
      </c>
      <c r="P16" s="12">
        <v>0</v>
      </c>
      <c r="Q16" s="12">
        <v>9890.27</v>
      </c>
      <c r="R16" s="12">
        <v>81.23</v>
      </c>
      <c r="S16" s="12">
        <v>1565.3</v>
      </c>
      <c r="T16" s="12">
        <v>1565.3</v>
      </c>
      <c r="U16" s="12">
        <v>50</v>
      </c>
      <c r="V16" s="12">
        <v>0</v>
      </c>
      <c r="W16" s="12">
        <v>0</v>
      </c>
      <c r="X16" s="13">
        <v>-0.21</v>
      </c>
      <c r="Y16" s="12">
        <v>118.8</v>
      </c>
      <c r="Z16" s="12">
        <v>0</v>
      </c>
      <c r="AA16" s="12">
        <v>0</v>
      </c>
      <c r="AB16" s="12">
        <v>0</v>
      </c>
      <c r="AC16" s="12">
        <v>0</v>
      </c>
      <c r="AD16" s="12">
        <v>3120.56</v>
      </c>
      <c r="AE16" s="12">
        <v>300</v>
      </c>
      <c r="AF16" s="12">
        <v>859.22</v>
      </c>
      <c r="AG16" s="12">
        <v>0</v>
      </c>
      <c r="AH16" s="12">
        <v>0</v>
      </c>
      <c r="AI16" s="12">
        <v>6013.67</v>
      </c>
      <c r="AJ16" s="12">
        <v>3876.6</v>
      </c>
      <c r="AK16" s="12">
        <v>464.67</v>
      </c>
      <c r="AL16" s="12">
        <v>197.81</v>
      </c>
      <c r="AM16" s="12">
        <v>7355.05</v>
      </c>
      <c r="AN16" s="12">
        <v>920.01</v>
      </c>
      <c r="AO16" s="12">
        <v>0</v>
      </c>
      <c r="AP16" s="12">
        <v>8472.8700000000008</v>
      </c>
    </row>
    <row r="17" spans="1:42" x14ac:dyDescent="0.2">
      <c r="A17" s="4" t="s">
        <v>57</v>
      </c>
      <c r="B17" s="2" t="s">
        <v>58</v>
      </c>
      <c r="C17" s="2" t="str">
        <f>VLOOKUP(A17,[1]Hoja2!$A$1:$D$846,4,0)</f>
        <v>TÉCNICO</v>
      </c>
      <c r="D17" s="2" t="str">
        <f>VLOOKUP(A17,[1]Hoja2!$A$1:$D$846,3,0)</f>
        <v>ADMINISTRACION CENTRAL</v>
      </c>
      <c r="E17" s="12">
        <v>4172.59</v>
      </c>
      <c r="F17" s="12">
        <v>0</v>
      </c>
      <c r="G17" s="12">
        <v>207</v>
      </c>
      <c r="H17" s="12">
        <v>931</v>
      </c>
      <c r="I17" s="12">
        <v>0</v>
      </c>
      <c r="J17" s="12">
        <v>568.04999999999995</v>
      </c>
      <c r="K17" s="12">
        <v>0</v>
      </c>
      <c r="L17" s="12">
        <v>917.97</v>
      </c>
      <c r="M17" s="12">
        <v>0</v>
      </c>
      <c r="N17" s="13">
        <v>-4091.64</v>
      </c>
      <c r="O17" s="12">
        <v>4091.64</v>
      </c>
      <c r="P17" s="12">
        <v>0</v>
      </c>
      <c r="Q17" s="12">
        <v>5865.61</v>
      </c>
      <c r="R17" s="12">
        <v>39.159999999999997</v>
      </c>
      <c r="S17" s="12">
        <v>705.63</v>
      </c>
      <c r="T17" s="12">
        <v>705.63</v>
      </c>
      <c r="U17" s="12">
        <v>23.3</v>
      </c>
      <c r="V17" s="12">
        <v>41.73</v>
      </c>
      <c r="W17" s="12">
        <v>0</v>
      </c>
      <c r="X17" s="13">
        <v>-0.1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479.85</v>
      </c>
      <c r="AG17" s="12">
        <v>0</v>
      </c>
      <c r="AH17" s="12">
        <v>0</v>
      </c>
      <c r="AI17" s="12">
        <v>1250.4100000000001</v>
      </c>
      <c r="AJ17" s="12">
        <v>4615.2</v>
      </c>
      <c r="AK17" s="12">
        <v>347.74</v>
      </c>
      <c r="AL17" s="12">
        <v>117.31</v>
      </c>
      <c r="AM17" s="12">
        <v>4107.5600000000004</v>
      </c>
      <c r="AN17" s="12">
        <v>602.03</v>
      </c>
      <c r="AO17" s="12">
        <v>0</v>
      </c>
      <c r="AP17" s="12">
        <v>4826.8999999999996</v>
      </c>
    </row>
    <row r="18" spans="1:42" x14ac:dyDescent="0.2">
      <c r="A18" s="4" t="s">
        <v>59</v>
      </c>
      <c r="B18" s="2" t="s">
        <v>60</v>
      </c>
      <c r="C18" s="2" t="str">
        <f>VLOOKUP(A18,[1]Hoja2!$A$1:$D$846,4,0)</f>
        <v>TECNICO ESPECIALIZADO</v>
      </c>
      <c r="D18" s="2" t="str">
        <f>VLOOKUP(A18,[1]Hoja2!$A$1:$D$846,3,0)</f>
        <v>ADMINISTRACION CENTRAL</v>
      </c>
      <c r="E18" s="12">
        <v>6146.49</v>
      </c>
      <c r="F18" s="12">
        <v>1000</v>
      </c>
      <c r="G18" s="12">
        <v>207</v>
      </c>
      <c r="H18" s="12">
        <v>931</v>
      </c>
      <c r="I18" s="12">
        <v>0</v>
      </c>
      <c r="J18" s="12">
        <v>568.04999999999995</v>
      </c>
      <c r="K18" s="12">
        <v>0</v>
      </c>
      <c r="L18" s="12">
        <v>1229.3</v>
      </c>
      <c r="M18" s="12">
        <v>0</v>
      </c>
      <c r="N18" s="13">
        <v>-6045.5</v>
      </c>
      <c r="O18" s="12">
        <v>6045.5</v>
      </c>
      <c r="P18" s="12">
        <v>0</v>
      </c>
      <c r="Q18" s="12">
        <v>9150.84</v>
      </c>
      <c r="R18" s="12">
        <v>64.33</v>
      </c>
      <c r="S18" s="12">
        <v>1193.76</v>
      </c>
      <c r="T18" s="12">
        <v>1193.76</v>
      </c>
      <c r="U18" s="12">
        <v>40.200000000000003</v>
      </c>
      <c r="V18" s="12">
        <v>61.46</v>
      </c>
      <c r="W18" s="12">
        <v>0</v>
      </c>
      <c r="X18" s="12">
        <v>0</v>
      </c>
      <c r="Y18" s="12">
        <v>89.78</v>
      </c>
      <c r="Z18" s="12">
        <v>4.5</v>
      </c>
      <c r="AA18" s="12">
        <v>586</v>
      </c>
      <c r="AB18" s="12">
        <v>232.88</v>
      </c>
      <c r="AC18" s="12">
        <v>0</v>
      </c>
      <c r="AD18" s="12">
        <v>2160.61</v>
      </c>
      <c r="AE18" s="12">
        <v>0</v>
      </c>
      <c r="AF18" s="12">
        <v>706.85</v>
      </c>
      <c r="AG18" s="12">
        <v>0</v>
      </c>
      <c r="AH18" s="12">
        <v>0</v>
      </c>
      <c r="AI18" s="12">
        <v>5076.04</v>
      </c>
      <c r="AJ18" s="12">
        <v>4074.8</v>
      </c>
      <c r="AK18" s="12">
        <v>417.71</v>
      </c>
      <c r="AL18" s="12">
        <v>163.02000000000001</v>
      </c>
      <c r="AM18" s="12">
        <v>6050.7</v>
      </c>
      <c r="AN18" s="12">
        <v>792.29</v>
      </c>
      <c r="AO18" s="12">
        <v>0</v>
      </c>
      <c r="AP18" s="12">
        <v>7006.01</v>
      </c>
    </row>
    <row r="19" spans="1:42" x14ac:dyDescent="0.2">
      <c r="A19" s="4" t="s">
        <v>61</v>
      </c>
      <c r="B19" s="2" t="s">
        <v>62</v>
      </c>
      <c r="C19" s="2" t="str">
        <f>VLOOKUP(A19,[1]Hoja2!$A$1:$D$846,4,0)</f>
        <v>ANALISTA TECNICO</v>
      </c>
      <c r="D19" s="2" t="str">
        <f>VLOOKUP(A19,[1]Hoja2!$A$1:$D$846,3,0)</f>
        <v>ADMINISTRACION CENTRAL</v>
      </c>
      <c r="E19" s="12">
        <v>5766.36</v>
      </c>
      <c r="F19" s="12">
        <v>0</v>
      </c>
      <c r="G19" s="12">
        <v>207</v>
      </c>
      <c r="H19" s="12">
        <v>931</v>
      </c>
      <c r="I19" s="12">
        <v>0</v>
      </c>
      <c r="J19" s="12">
        <v>568.04999999999995</v>
      </c>
      <c r="K19" s="12">
        <v>0</v>
      </c>
      <c r="L19" s="12">
        <v>1153.27</v>
      </c>
      <c r="M19" s="12">
        <v>0</v>
      </c>
      <c r="N19" s="13">
        <v>-5255.29</v>
      </c>
      <c r="O19" s="12">
        <v>5255.29</v>
      </c>
      <c r="P19" s="12">
        <v>0</v>
      </c>
      <c r="Q19" s="12">
        <v>7694.68</v>
      </c>
      <c r="R19" s="12">
        <v>59.48</v>
      </c>
      <c r="S19" s="12">
        <v>1096.32</v>
      </c>
      <c r="T19" s="12">
        <v>1096.32</v>
      </c>
      <c r="U19" s="12">
        <v>30.2</v>
      </c>
      <c r="V19" s="12">
        <v>57.66</v>
      </c>
      <c r="W19" s="12">
        <v>0</v>
      </c>
      <c r="X19" s="13">
        <v>-0.01</v>
      </c>
      <c r="Y19" s="12">
        <v>115.88</v>
      </c>
      <c r="Z19" s="12">
        <v>5.18</v>
      </c>
      <c r="AA19" s="12">
        <v>0</v>
      </c>
      <c r="AB19" s="12">
        <v>231.42</v>
      </c>
      <c r="AC19" s="12">
        <v>0</v>
      </c>
      <c r="AD19" s="12">
        <v>2409.6999999999998</v>
      </c>
      <c r="AE19" s="12">
        <v>0</v>
      </c>
      <c r="AF19" s="12">
        <v>663.13</v>
      </c>
      <c r="AG19" s="12">
        <v>0</v>
      </c>
      <c r="AH19" s="12">
        <v>0</v>
      </c>
      <c r="AI19" s="12">
        <v>4609.4799999999996</v>
      </c>
      <c r="AJ19" s="12">
        <v>3085.2</v>
      </c>
      <c r="AK19" s="12">
        <v>404.22</v>
      </c>
      <c r="AL19" s="12">
        <v>153.88999999999999</v>
      </c>
      <c r="AM19" s="12">
        <v>5676.5</v>
      </c>
      <c r="AN19" s="12">
        <v>755.64</v>
      </c>
      <c r="AO19" s="12">
        <v>0</v>
      </c>
      <c r="AP19" s="12">
        <v>6586.03</v>
      </c>
    </row>
    <row r="20" spans="1:42" x14ac:dyDescent="0.2">
      <c r="A20" s="4" t="s">
        <v>63</v>
      </c>
      <c r="B20" s="2" t="s">
        <v>64</v>
      </c>
      <c r="C20" s="2" t="str">
        <f>VLOOKUP(A20,[1]Hoja2!$A$1:$D$846,4,0)</f>
        <v>TECNICO ESPECIALIZADO</v>
      </c>
      <c r="D20" s="2" t="str">
        <f>VLOOKUP(A20,[1]Hoja2!$A$1:$D$846,3,0)</f>
        <v>ADMINISTRACION CENTRAL</v>
      </c>
      <c r="E20" s="12">
        <v>6146.49</v>
      </c>
      <c r="F20" s="12">
        <v>0</v>
      </c>
      <c r="G20" s="12">
        <v>207</v>
      </c>
      <c r="H20" s="12">
        <v>931</v>
      </c>
      <c r="I20" s="12">
        <v>0</v>
      </c>
      <c r="J20" s="12">
        <v>568.04999999999995</v>
      </c>
      <c r="K20" s="12">
        <v>0</v>
      </c>
      <c r="L20" s="12">
        <v>1229.3</v>
      </c>
      <c r="M20" s="12">
        <v>0</v>
      </c>
      <c r="N20" s="13">
        <v>-5545.5</v>
      </c>
      <c r="O20" s="12">
        <v>5545.5</v>
      </c>
      <c r="P20" s="12">
        <v>0</v>
      </c>
      <c r="Q20" s="12">
        <v>8150.84</v>
      </c>
      <c r="R20" s="12">
        <v>64.33</v>
      </c>
      <c r="S20" s="12">
        <v>1193.76</v>
      </c>
      <c r="T20" s="12">
        <v>1193.76</v>
      </c>
      <c r="U20" s="12">
        <v>39.299999999999997</v>
      </c>
      <c r="V20" s="12">
        <v>61.46</v>
      </c>
      <c r="W20" s="12">
        <v>0</v>
      </c>
      <c r="X20" s="12">
        <v>7.0000000000000007E-2</v>
      </c>
      <c r="Y20" s="12">
        <v>0</v>
      </c>
      <c r="Z20" s="12">
        <v>0</v>
      </c>
      <c r="AA20" s="12">
        <v>967</v>
      </c>
      <c r="AB20" s="12">
        <v>0</v>
      </c>
      <c r="AC20" s="12">
        <v>0</v>
      </c>
      <c r="AD20" s="12">
        <v>0</v>
      </c>
      <c r="AE20" s="12">
        <v>0</v>
      </c>
      <c r="AF20" s="12">
        <v>706.85</v>
      </c>
      <c r="AG20" s="12">
        <v>0</v>
      </c>
      <c r="AH20" s="12">
        <v>0</v>
      </c>
      <c r="AI20" s="12">
        <v>2968.44</v>
      </c>
      <c r="AJ20" s="12">
        <v>5182.3999999999996</v>
      </c>
      <c r="AK20" s="12">
        <v>417.71</v>
      </c>
      <c r="AL20" s="12">
        <v>163.02000000000001</v>
      </c>
      <c r="AM20" s="12">
        <v>6050.7</v>
      </c>
      <c r="AN20" s="12">
        <v>792.29</v>
      </c>
      <c r="AO20" s="12">
        <v>0</v>
      </c>
      <c r="AP20" s="12">
        <v>7006.01</v>
      </c>
    </row>
    <row r="21" spans="1:42" x14ac:dyDescent="0.2">
      <c r="A21" s="4" t="s">
        <v>65</v>
      </c>
      <c r="B21" s="2" t="s">
        <v>66</v>
      </c>
      <c r="C21" s="2" t="str">
        <f>VLOOKUP(A21,[1]Hoja2!$A$1:$D$846,4,0)</f>
        <v>ANALISTA TECNICO</v>
      </c>
      <c r="D21" s="2" t="str">
        <f>VLOOKUP(A21,[1]Hoja2!$A$1:$D$846,3,0)</f>
        <v>ADMINISTRACION CENTRAL</v>
      </c>
      <c r="E21" s="12">
        <v>5766.36</v>
      </c>
      <c r="F21" s="12">
        <v>0</v>
      </c>
      <c r="G21" s="12">
        <v>207</v>
      </c>
      <c r="H21" s="12">
        <v>931</v>
      </c>
      <c r="I21" s="12">
        <v>0</v>
      </c>
      <c r="J21" s="12">
        <v>568.04999999999995</v>
      </c>
      <c r="K21" s="12">
        <v>0</v>
      </c>
      <c r="L21" s="12">
        <v>1153.27</v>
      </c>
      <c r="M21" s="12">
        <v>0</v>
      </c>
      <c r="N21" s="13">
        <v>-5255.29</v>
      </c>
      <c r="O21" s="12">
        <v>5255.29</v>
      </c>
      <c r="P21" s="12">
        <v>0</v>
      </c>
      <c r="Q21" s="12">
        <v>7694.68</v>
      </c>
      <c r="R21" s="12">
        <v>59.48</v>
      </c>
      <c r="S21" s="12">
        <v>1096.32</v>
      </c>
      <c r="T21" s="12">
        <v>1096.32</v>
      </c>
      <c r="U21" s="12">
        <v>31.8</v>
      </c>
      <c r="V21" s="12">
        <v>57.66</v>
      </c>
      <c r="W21" s="12">
        <v>0</v>
      </c>
      <c r="X21" s="13">
        <v>-0.03</v>
      </c>
      <c r="Y21" s="12">
        <v>0</v>
      </c>
      <c r="Z21" s="12">
        <v>0</v>
      </c>
      <c r="AA21" s="12">
        <v>2307</v>
      </c>
      <c r="AB21" s="12">
        <v>0</v>
      </c>
      <c r="AC21" s="12">
        <v>0</v>
      </c>
      <c r="AD21" s="12">
        <v>0</v>
      </c>
      <c r="AE21" s="12">
        <v>0</v>
      </c>
      <c r="AF21" s="12">
        <v>663.13</v>
      </c>
      <c r="AG21" s="12">
        <v>0</v>
      </c>
      <c r="AH21" s="12">
        <v>0</v>
      </c>
      <c r="AI21" s="12">
        <v>4155.88</v>
      </c>
      <c r="AJ21" s="12">
        <v>3538.8</v>
      </c>
      <c r="AK21" s="12">
        <v>404.22</v>
      </c>
      <c r="AL21" s="12">
        <v>153.88999999999999</v>
      </c>
      <c r="AM21" s="12">
        <v>5676.5</v>
      </c>
      <c r="AN21" s="12">
        <v>755.64</v>
      </c>
      <c r="AO21" s="12">
        <v>0</v>
      </c>
      <c r="AP21" s="12">
        <v>6586.03</v>
      </c>
    </row>
    <row r="22" spans="1:42" x14ac:dyDescent="0.2">
      <c r="A22" s="4" t="s">
        <v>67</v>
      </c>
      <c r="B22" s="2" t="s">
        <v>68</v>
      </c>
      <c r="C22" s="2" t="str">
        <f>VLOOKUP(A22,[1]Hoja2!$A$1:$D$846,4,0)</f>
        <v>AUXILIAR DE INTENDENCIA</v>
      </c>
      <c r="D22" s="2" t="str">
        <f>VLOOKUP(A22,[1]Hoja2!$A$1:$D$846,3,0)</f>
        <v>ADMINISTRACION CENTRAL</v>
      </c>
      <c r="E22" s="12">
        <v>3454.41</v>
      </c>
      <c r="F22" s="12">
        <v>0</v>
      </c>
      <c r="G22" s="12">
        <v>207</v>
      </c>
      <c r="H22" s="12">
        <v>931</v>
      </c>
      <c r="I22" s="12">
        <v>0</v>
      </c>
      <c r="J22" s="12">
        <v>568.04999999999995</v>
      </c>
      <c r="K22" s="12">
        <v>0</v>
      </c>
      <c r="L22" s="12">
        <v>621.79</v>
      </c>
      <c r="M22" s="12">
        <v>0</v>
      </c>
      <c r="N22" s="13">
        <v>-3446.3</v>
      </c>
      <c r="O22" s="12">
        <v>3446.3</v>
      </c>
      <c r="P22" s="12">
        <v>0</v>
      </c>
      <c r="Q22" s="12">
        <v>4851.25</v>
      </c>
      <c r="R22" s="12">
        <v>30.01</v>
      </c>
      <c r="S22" s="12">
        <v>496.88</v>
      </c>
      <c r="T22" s="12">
        <v>496.88</v>
      </c>
      <c r="U22" s="12">
        <v>13.7</v>
      </c>
      <c r="V22" s="12">
        <v>34.54</v>
      </c>
      <c r="W22" s="12">
        <v>0</v>
      </c>
      <c r="X22" s="12">
        <v>0</v>
      </c>
      <c r="Y22" s="12">
        <v>193.7</v>
      </c>
      <c r="Z22" s="12">
        <v>0</v>
      </c>
      <c r="AA22" s="12">
        <v>0</v>
      </c>
      <c r="AB22" s="12">
        <v>0</v>
      </c>
      <c r="AC22" s="12">
        <v>0</v>
      </c>
      <c r="AD22" s="12">
        <v>1452.57</v>
      </c>
      <c r="AE22" s="12">
        <v>0</v>
      </c>
      <c r="AF22" s="12">
        <v>397.26</v>
      </c>
      <c r="AG22" s="12">
        <v>0</v>
      </c>
      <c r="AH22" s="12">
        <v>0</v>
      </c>
      <c r="AI22" s="12">
        <v>2588.65</v>
      </c>
      <c r="AJ22" s="12">
        <v>2262.6</v>
      </c>
      <c r="AK22" s="12">
        <v>322.27</v>
      </c>
      <c r="AL22" s="12">
        <v>97.03</v>
      </c>
      <c r="AM22" s="12">
        <v>3400.58</v>
      </c>
      <c r="AN22" s="12">
        <v>532.79999999999995</v>
      </c>
      <c r="AO22" s="12">
        <v>0</v>
      </c>
      <c r="AP22" s="12">
        <v>4030.41</v>
      </c>
    </row>
    <row r="23" spans="1:42" x14ac:dyDescent="0.2">
      <c r="A23" s="4" t="s">
        <v>69</v>
      </c>
      <c r="B23" s="2" t="s">
        <v>70</v>
      </c>
      <c r="C23" s="2" t="str">
        <f>VLOOKUP(A23,[1]Hoja2!$A$1:$D$846,4,0)</f>
        <v>ANALISTA TECNICO</v>
      </c>
      <c r="D23" s="2" t="str">
        <f>VLOOKUP(A23,[1]Hoja2!$A$1:$D$846,3,0)</f>
        <v>ADMINISTRACION CENTRAL</v>
      </c>
      <c r="E23" s="12">
        <v>5766.36</v>
      </c>
      <c r="F23" s="12">
        <v>0</v>
      </c>
      <c r="G23" s="12">
        <v>207</v>
      </c>
      <c r="H23" s="12">
        <v>931</v>
      </c>
      <c r="I23" s="12">
        <v>0</v>
      </c>
      <c r="J23" s="12">
        <v>568.04999999999995</v>
      </c>
      <c r="K23" s="12">
        <v>0</v>
      </c>
      <c r="L23" s="12">
        <v>1037.94</v>
      </c>
      <c r="M23" s="12">
        <v>0</v>
      </c>
      <c r="N23" s="13">
        <v>-5181.92</v>
      </c>
      <c r="O23" s="12">
        <v>5181.92</v>
      </c>
      <c r="P23" s="12">
        <v>0</v>
      </c>
      <c r="Q23" s="12">
        <v>7579.35</v>
      </c>
      <c r="R23" s="12">
        <v>59.48</v>
      </c>
      <c r="S23" s="12">
        <v>1071.69</v>
      </c>
      <c r="T23" s="12">
        <v>1071.69</v>
      </c>
      <c r="U23" s="12">
        <v>29.9</v>
      </c>
      <c r="V23" s="12">
        <v>57.66</v>
      </c>
      <c r="W23" s="12">
        <v>0</v>
      </c>
      <c r="X23" s="13">
        <v>-0.03</v>
      </c>
      <c r="Y23" s="12">
        <v>0</v>
      </c>
      <c r="Z23" s="12">
        <v>0</v>
      </c>
      <c r="AA23" s="12">
        <v>1923</v>
      </c>
      <c r="AB23" s="12">
        <v>0</v>
      </c>
      <c r="AC23" s="12">
        <v>0</v>
      </c>
      <c r="AD23" s="12">
        <v>0</v>
      </c>
      <c r="AE23" s="12">
        <v>0</v>
      </c>
      <c r="AF23" s="12">
        <v>663.13</v>
      </c>
      <c r="AG23" s="12">
        <v>0</v>
      </c>
      <c r="AH23" s="12">
        <v>0</v>
      </c>
      <c r="AI23" s="12">
        <v>3745.35</v>
      </c>
      <c r="AJ23" s="12">
        <v>3834</v>
      </c>
      <c r="AK23" s="12">
        <v>404.22</v>
      </c>
      <c r="AL23" s="12">
        <v>151.59</v>
      </c>
      <c r="AM23" s="12">
        <v>5676.5</v>
      </c>
      <c r="AN23" s="12">
        <v>755.64</v>
      </c>
      <c r="AO23" s="12">
        <v>0</v>
      </c>
      <c r="AP23" s="12">
        <v>6583.73</v>
      </c>
    </row>
    <row r="24" spans="1:42" x14ac:dyDescent="0.2">
      <c r="A24" s="4" t="s">
        <v>71</v>
      </c>
      <c r="B24" s="2" t="s">
        <v>72</v>
      </c>
      <c r="C24" s="2" t="str">
        <f>VLOOKUP(A24,[1]Hoja2!$A$1:$D$846,4,0)</f>
        <v>JEFE DE OFICINA</v>
      </c>
      <c r="D24" s="2" t="str">
        <f>VLOOKUP(A24,[1]Hoja2!$A$1:$D$846,3,0)</f>
        <v>ADMINISTRACION CENTRAL</v>
      </c>
      <c r="E24" s="12">
        <v>6773.31</v>
      </c>
      <c r="F24" s="12">
        <v>0</v>
      </c>
      <c r="G24" s="12">
        <v>207</v>
      </c>
      <c r="H24" s="12">
        <v>931</v>
      </c>
      <c r="I24" s="12">
        <v>0</v>
      </c>
      <c r="J24" s="12">
        <v>568.04999999999995</v>
      </c>
      <c r="K24" s="12">
        <v>0</v>
      </c>
      <c r="L24" s="12">
        <v>1219.2</v>
      </c>
      <c r="M24" s="12">
        <v>0</v>
      </c>
      <c r="N24" s="13">
        <v>-5937.86</v>
      </c>
      <c r="O24" s="12">
        <v>5937.86</v>
      </c>
      <c r="P24" s="12">
        <v>0</v>
      </c>
      <c r="Q24" s="12">
        <v>8767.56</v>
      </c>
      <c r="R24" s="12">
        <v>72.319999999999993</v>
      </c>
      <c r="S24" s="12">
        <v>1325.49</v>
      </c>
      <c r="T24" s="12">
        <v>1325.49</v>
      </c>
      <c r="U24" s="12">
        <v>37.1</v>
      </c>
      <c r="V24" s="12">
        <v>0</v>
      </c>
      <c r="W24" s="12">
        <v>0</v>
      </c>
      <c r="X24" s="13">
        <v>-0.13</v>
      </c>
      <c r="Y24" s="12">
        <v>0</v>
      </c>
      <c r="Z24" s="12">
        <v>189.8</v>
      </c>
      <c r="AA24" s="12">
        <v>378</v>
      </c>
      <c r="AB24" s="12">
        <v>2819.57</v>
      </c>
      <c r="AC24" s="12">
        <v>0</v>
      </c>
      <c r="AD24" s="12">
        <v>0</v>
      </c>
      <c r="AE24" s="12">
        <v>0</v>
      </c>
      <c r="AF24" s="12">
        <v>778.93</v>
      </c>
      <c r="AG24" s="12">
        <v>0</v>
      </c>
      <c r="AH24" s="12">
        <v>0</v>
      </c>
      <c r="AI24" s="12">
        <v>5528.76</v>
      </c>
      <c r="AJ24" s="12">
        <v>3238.8</v>
      </c>
      <c r="AK24" s="12">
        <v>439.92</v>
      </c>
      <c r="AL24" s="12">
        <v>175.35</v>
      </c>
      <c r="AM24" s="12">
        <v>6667.76</v>
      </c>
      <c r="AN24" s="12">
        <v>852.7</v>
      </c>
      <c r="AO24" s="12">
        <v>0</v>
      </c>
      <c r="AP24" s="12">
        <v>7695.81</v>
      </c>
    </row>
    <row r="25" spans="1:42" x14ac:dyDescent="0.2">
      <c r="A25" s="4" t="s">
        <v>73</v>
      </c>
      <c r="B25" s="2" t="s">
        <v>74</v>
      </c>
      <c r="C25" s="2" t="str">
        <f>VLOOKUP(A25,[1]Hoja2!$A$1:$D$846,4,0)</f>
        <v>SRIA DE DIRECTOR DE AREA</v>
      </c>
      <c r="D25" s="2" t="str">
        <f>VLOOKUP(A25,[1]Hoja2!$A$1:$D$846,3,0)</f>
        <v>ADMINISTRACION CENTRAL</v>
      </c>
      <c r="E25" s="12">
        <v>5071.71</v>
      </c>
      <c r="F25" s="12">
        <v>0</v>
      </c>
      <c r="G25" s="12">
        <v>207</v>
      </c>
      <c r="H25" s="12">
        <v>931</v>
      </c>
      <c r="I25" s="12">
        <v>0</v>
      </c>
      <c r="J25" s="12">
        <v>568.04999999999995</v>
      </c>
      <c r="K25" s="12">
        <v>0</v>
      </c>
      <c r="L25" s="12">
        <v>912.91</v>
      </c>
      <c r="M25" s="12">
        <v>0</v>
      </c>
      <c r="N25" s="13">
        <v>-4660.4399999999996</v>
      </c>
      <c r="O25" s="12">
        <v>4660.4399999999996</v>
      </c>
      <c r="P25" s="12">
        <v>0</v>
      </c>
      <c r="Q25" s="12">
        <v>6759.67</v>
      </c>
      <c r="R25" s="12">
        <v>50.63</v>
      </c>
      <c r="S25" s="12">
        <v>896.6</v>
      </c>
      <c r="T25" s="12">
        <v>896.6</v>
      </c>
      <c r="U25" s="12">
        <v>25.1</v>
      </c>
      <c r="V25" s="12">
        <v>0</v>
      </c>
      <c r="W25" s="12">
        <v>0</v>
      </c>
      <c r="X25" s="12">
        <v>0.12</v>
      </c>
      <c r="Y25" s="12">
        <v>0</v>
      </c>
      <c r="Z25" s="12">
        <v>0</v>
      </c>
      <c r="AA25" s="12">
        <v>1790</v>
      </c>
      <c r="AB25" s="12">
        <v>0</v>
      </c>
      <c r="AC25" s="12">
        <v>0</v>
      </c>
      <c r="AD25" s="12">
        <v>0</v>
      </c>
      <c r="AE25" s="12">
        <v>0</v>
      </c>
      <c r="AF25" s="12">
        <v>583.25</v>
      </c>
      <c r="AG25" s="12">
        <v>0</v>
      </c>
      <c r="AH25" s="12">
        <v>0</v>
      </c>
      <c r="AI25" s="12">
        <v>3295.07</v>
      </c>
      <c r="AJ25" s="12">
        <v>3464.6</v>
      </c>
      <c r="AK25" s="12">
        <v>379.61</v>
      </c>
      <c r="AL25" s="12">
        <v>135.19</v>
      </c>
      <c r="AM25" s="12">
        <v>4992.67</v>
      </c>
      <c r="AN25" s="12">
        <v>688.7</v>
      </c>
      <c r="AO25" s="12">
        <v>0</v>
      </c>
      <c r="AP25" s="12">
        <v>5816.56</v>
      </c>
    </row>
    <row r="26" spans="1:42" x14ac:dyDescent="0.2">
      <c r="A26" s="4" t="s">
        <v>75</v>
      </c>
      <c r="B26" s="2" t="s">
        <v>76</v>
      </c>
      <c r="C26" s="2" t="str">
        <f>VLOOKUP(A26,[1]Hoja2!$A$1:$D$846,4,0)</f>
        <v>JEFE DE DEPARTAMENTO</v>
      </c>
      <c r="D26" s="2" t="str">
        <f>VLOOKUP(A26,[1]Hoja2!$A$1:$D$846,3,0)</f>
        <v>ADMINISTRACION CENTRAL</v>
      </c>
      <c r="E26" s="12">
        <v>16544.55</v>
      </c>
      <c r="F26" s="12">
        <v>0</v>
      </c>
      <c r="G26" s="12">
        <v>0</v>
      </c>
      <c r="H26" s="12">
        <v>931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3">
        <v>-10991.14</v>
      </c>
      <c r="O26" s="12">
        <v>10991.14</v>
      </c>
      <c r="P26" s="12">
        <v>0</v>
      </c>
      <c r="Q26" s="12">
        <v>16544.55</v>
      </c>
      <c r="R26" s="12">
        <v>196.88</v>
      </c>
      <c r="S26" s="12">
        <v>3148.02</v>
      </c>
      <c r="T26" s="12">
        <v>3148.02</v>
      </c>
      <c r="U26" s="12">
        <v>90.2</v>
      </c>
      <c r="V26" s="12">
        <v>0</v>
      </c>
      <c r="W26" s="12">
        <v>0</v>
      </c>
      <c r="X26" s="12">
        <v>0.11</v>
      </c>
      <c r="Y26" s="12">
        <v>0</v>
      </c>
      <c r="Z26" s="12">
        <v>0</v>
      </c>
      <c r="AA26" s="12">
        <v>5000</v>
      </c>
      <c r="AB26" s="12">
        <v>0</v>
      </c>
      <c r="AC26" s="12">
        <v>0</v>
      </c>
      <c r="AD26" s="12">
        <v>0</v>
      </c>
      <c r="AE26" s="12">
        <v>0</v>
      </c>
      <c r="AF26" s="12">
        <v>1902.62</v>
      </c>
      <c r="AG26" s="12">
        <v>0</v>
      </c>
      <c r="AH26" s="12">
        <v>0</v>
      </c>
      <c r="AI26" s="12">
        <v>10140.950000000001</v>
      </c>
      <c r="AJ26" s="12">
        <v>6403.6</v>
      </c>
      <c r="AK26" s="12">
        <v>786.28</v>
      </c>
      <c r="AL26" s="12">
        <v>330.89</v>
      </c>
      <c r="AM26" s="12">
        <v>16286.76</v>
      </c>
      <c r="AN26" s="12">
        <v>1794.56</v>
      </c>
      <c r="AO26" s="12">
        <v>0</v>
      </c>
      <c r="AP26" s="12">
        <v>18412.21</v>
      </c>
    </row>
    <row r="27" spans="1:42" x14ac:dyDescent="0.2">
      <c r="A27" s="4" t="s">
        <v>77</v>
      </c>
      <c r="B27" s="2" t="s">
        <v>78</v>
      </c>
      <c r="C27" s="2" t="str">
        <f>VLOOKUP(A27,[1]Hoja2!$A$1:$D$846,4,0)</f>
        <v>SRIA DE DIRECTOR DE AREA</v>
      </c>
      <c r="D27" s="2" t="str">
        <f>VLOOKUP(A27,[1]Hoja2!$A$1:$D$846,3,0)</f>
        <v>ADMINISTRACION CENTRAL</v>
      </c>
      <c r="E27" s="12">
        <v>5071.71</v>
      </c>
      <c r="F27" s="12">
        <v>0</v>
      </c>
      <c r="G27" s="12">
        <v>207</v>
      </c>
      <c r="H27" s="12">
        <v>931</v>
      </c>
      <c r="I27" s="12">
        <v>0</v>
      </c>
      <c r="J27" s="12">
        <v>568.04999999999995</v>
      </c>
      <c r="K27" s="12">
        <v>0</v>
      </c>
      <c r="L27" s="12">
        <v>912.91</v>
      </c>
      <c r="M27" s="12">
        <v>0</v>
      </c>
      <c r="N27" s="13">
        <v>-4660.4399999999996</v>
      </c>
      <c r="O27" s="12">
        <v>4660.4399999999996</v>
      </c>
      <c r="P27" s="12">
        <v>0</v>
      </c>
      <c r="Q27" s="12">
        <v>6759.67</v>
      </c>
      <c r="R27" s="12">
        <v>50.63</v>
      </c>
      <c r="S27" s="12">
        <v>896.6</v>
      </c>
      <c r="T27" s="12">
        <v>896.6</v>
      </c>
      <c r="U27" s="12">
        <v>25.1</v>
      </c>
      <c r="V27" s="12">
        <v>0</v>
      </c>
      <c r="W27" s="12">
        <v>0</v>
      </c>
      <c r="X27" s="13">
        <v>-0.08</v>
      </c>
      <c r="Y27" s="12">
        <v>0</v>
      </c>
      <c r="Z27" s="12">
        <v>0</v>
      </c>
      <c r="AA27" s="12">
        <v>1639</v>
      </c>
      <c r="AB27" s="12">
        <v>0</v>
      </c>
      <c r="AC27" s="12">
        <v>0</v>
      </c>
      <c r="AD27" s="12">
        <v>0</v>
      </c>
      <c r="AE27" s="12">
        <v>0</v>
      </c>
      <c r="AF27" s="12">
        <v>583.25</v>
      </c>
      <c r="AG27" s="12">
        <v>0</v>
      </c>
      <c r="AH27" s="12">
        <v>0</v>
      </c>
      <c r="AI27" s="12">
        <v>3143.87</v>
      </c>
      <c r="AJ27" s="12">
        <v>3615.8</v>
      </c>
      <c r="AK27" s="12">
        <v>379.61</v>
      </c>
      <c r="AL27" s="12">
        <v>135.19</v>
      </c>
      <c r="AM27" s="12">
        <v>4992.67</v>
      </c>
      <c r="AN27" s="12">
        <v>688.7</v>
      </c>
      <c r="AO27" s="12">
        <v>0</v>
      </c>
      <c r="AP27" s="12">
        <v>5816.56</v>
      </c>
    </row>
    <row r="28" spans="1:42" x14ac:dyDescent="0.2">
      <c r="A28" s="4" t="s">
        <v>79</v>
      </c>
      <c r="B28" s="2" t="s">
        <v>80</v>
      </c>
      <c r="C28" s="2" t="str">
        <f>VLOOKUP(A28,[1]Hoja2!$A$1:$D$846,4,0)</f>
        <v>TECNICO ESPECIALIZADO</v>
      </c>
      <c r="D28" s="2" t="str">
        <f>VLOOKUP(A28,[1]Hoja2!$A$1:$D$846,3,0)</f>
        <v>ADMINISTRACION CENTRAL</v>
      </c>
      <c r="E28" s="12">
        <v>6146.49</v>
      </c>
      <c r="F28" s="12">
        <v>0</v>
      </c>
      <c r="G28" s="12">
        <v>207</v>
      </c>
      <c r="H28" s="12">
        <v>931</v>
      </c>
      <c r="I28" s="12">
        <v>0</v>
      </c>
      <c r="J28" s="12">
        <v>568.04999999999995</v>
      </c>
      <c r="K28" s="12">
        <v>0</v>
      </c>
      <c r="L28" s="12">
        <v>1106.3699999999999</v>
      </c>
      <c r="M28" s="12">
        <v>0</v>
      </c>
      <c r="N28" s="13">
        <v>-5467.29</v>
      </c>
      <c r="O28" s="12">
        <v>5467.29</v>
      </c>
      <c r="P28" s="12">
        <v>0</v>
      </c>
      <c r="Q28" s="12">
        <v>8027.91</v>
      </c>
      <c r="R28" s="12">
        <v>64.33</v>
      </c>
      <c r="S28" s="12">
        <v>1167.5</v>
      </c>
      <c r="T28" s="12">
        <v>1167.5</v>
      </c>
      <c r="U28" s="12">
        <v>32.6</v>
      </c>
      <c r="V28" s="12">
        <v>0</v>
      </c>
      <c r="W28" s="12">
        <v>0</v>
      </c>
      <c r="X28" s="12">
        <v>0.16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706.85</v>
      </c>
      <c r="AG28" s="12">
        <v>0</v>
      </c>
      <c r="AH28" s="12">
        <v>0</v>
      </c>
      <c r="AI28" s="12">
        <v>1907.11</v>
      </c>
      <c r="AJ28" s="12">
        <v>6120.8</v>
      </c>
      <c r="AK28" s="12">
        <v>417.71</v>
      </c>
      <c r="AL28" s="12">
        <v>160.56</v>
      </c>
      <c r="AM28" s="12">
        <v>6050.7</v>
      </c>
      <c r="AN28" s="12">
        <v>792.29</v>
      </c>
      <c r="AO28" s="12">
        <v>0</v>
      </c>
      <c r="AP28" s="12">
        <v>7003.55</v>
      </c>
    </row>
    <row r="29" spans="1:42" x14ac:dyDescent="0.2">
      <c r="A29" s="4" t="s">
        <v>81</v>
      </c>
      <c r="B29" s="2" t="s">
        <v>82</v>
      </c>
      <c r="C29" s="2" t="str">
        <f>VLOOKUP(A29,[1]Hoja2!$A$1:$D$846,4,0)</f>
        <v>SRIA DE JEFE DE DEPTO</v>
      </c>
      <c r="D29" s="2" t="str">
        <f>VLOOKUP(A29,[1]Hoja2!$A$1:$D$846,3,0)</f>
        <v>ADMINISTRACION CENTRAL</v>
      </c>
      <c r="E29" s="12">
        <v>4166.55</v>
      </c>
      <c r="F29" s="12">
        <v>0</v>
      </c>
      <c r="G29" s="12">
        <v>207</v>
      </c>
      <c r="H29" s="12">
        <v>931</v>
      </c>
      <c r="I29" s="12">
        <v>0</v>
      </c>
      <c r="J29" s="12">
        <v>568.04999999999995</v>
      </c>
      <c r="K29" s="13">
        <v>-277.77</v>
      </c>
      <c r="L29" s="12">
        <v>749.98</v>
      </c>
      <c r="M29" s="12">
        <v>0</v>
      </c>
      <c r="N29" s="13">
        <v>-3842.04</v>
      </c>
      <c r="O29" s="12">
        <v>3842.04</v>
      </c>
      <c r="P29" s="12">
        <v>0</v>
      </c>
      <c r="Q29" s="12">
        <v>5413.81</v>
      </c>
      <c r="R29" s="12">
        <v>39.090000000000003</v>
      </c>
      <c r="S29" s="12">
        <v>609.13</v>
      </c>
      <c r="T29" s="12">
        <v>609.13</v>
      </c>
      <c r="U29" s="12">
        <v>18.600000000000001</v>
      </c>
      <c r="V29" s="12">
        <v>41.67</v>
      </c>
      <c r="W29" s="12">
        <v>0</v>
      </c>
      <c r="X29" s="12">
        <v>0.12</v>
      </c>
      <c r="Y29" s="12">
        <v>61.43</v>
      </c>
      <c r="Z29" s="12">
        <v>0</v>
      </c>
      <c r="AA29" s="12">
        <v>0</v>
      </c>
      <c r="AB29" s="12">
        <v>0</v>
      </c>
      <c r="AC29" s="12">
        <v>0</v>
      </c>
      <c r="AD29" s="12">
        <v>1478.31</v>
      </c>
      <c r="AE29" s="12">
        <v>0</v>
      </c>
      <c r="AF29" s="12">
        <v>479.15</v>
      </c>
      <c r="AG29" s="12">
        <v>0</v>
      </c>
      <c r="AH29" s="12">
        <v>0</v>
      </c>
      <c r="AI29" s="12">
        <v>2688.41</v>
      </c>
      <c r="AJ29" s="12">
        <v>2725.4</v>
      </c>
      <c r="AK29" s="12">
        <v>347.52</v>
      </c>
      <c r="AL29" s="12">
        <v>108.28</v>
      </c>
      <c r="AM29" s="12">
        <v>3845.23</v>
      </c>
      <c r="AN29" s="12">
        <v>585.57000000000005</v>
      </c>
      <c r="AO29" s="12">
        <v>0</v>
      </c>
      <c r="AP29" s="12">
        <v>4539.08</v>
      </c>
    </row>
    <row r="30" spans="1:42" x14ac:dyDescent="0.2">
      <c r="A30" s="4" t="s">
        <v>83</v>
      </c>
      <c r="B30" s="2" t="s">
        <v>84</v>
      </c>
      <c r="C30" s="2" t="str">
        <f>VLOOKUP(A30,[1]Hoja2!$A$1:$D$846,4,0)</f>
        <v>TECNICO ESPECIALIZADO</v>
      </c>
      <c r="D30" s="2" t="str">
        <f>VLOOKUP(A30,[1]Hoja2!$A$1:$D$846,3,0)</f>
        <v>ADMINISTRACION CENTRAL</v>
      </c>
      <c r="E30" s="12">
        <v>6146.49</v>
      </c>
      <c r="F30" s="12">
        <v>0</v>
      </c>
      <c r="G30" s="12">
        <v>207</v>
      </c>
      <c r="H30" s="12">
        <v>931</v>
      </c>
      <c r="I30" s="12">
        <v>0</v>
      </c>
      <c r="J30" s="12">
        <v>568.04999999999995</v>
      </c>
      <c r="K30" s="12">
        <v>0</v>
      </c>
      <c r="L30" s="12">
        <v>1106.3699999999999</v>
      </c>
      <c r="M30" s="12">
        <v>0</v>
      </c>
      <c r="N30" s="13">
        <v>-5467.29</v>
      </c>
      <c r="O30" s="12">
        <v>5467.29</v>
      </c>
      <c r="P30" s="12">
        <v>0</v>
      </c>
      <c r="Q30" s="12">
        <v>8027.91</v>
      </c>
      <c r="R30" s="12">
        <v>64.33</v>
      </c>
      <c r="S30" s="12">
        <v>1167.5</v>
      </c>
      <c r="T30" s="12">
        <v>1167.5</v>
      </c>
      <c r="U30" s="12">
        <v>32.6</v>
      </c>
      <c r="V30" s="12">
        <v>61.46</v>
      </c>
      <c r="W30" s="12">
        <v>0</v>
      </c>
      <c r="X30" s="13">
        <v>-0.1</v>
      </c>
      <c r="Y30" s="12">
        <v>119.03</v>
      </c>
      <c r="Z30" s="12">
        <v>0</v>
      </c>
      <c r="AA30" s="12">
        <v>282</v>
      </c>
      <c r="AB30" s="12">
        <v>0</v>
      </c>
      <c r="AC30" s="12">
        <v>0</v>
      </c>
      <c r="AD30" s="12">
        <v>2578.5700000000002</v>
      </c>
      <c r="AE30" s="12">
        <v>0</v>
      </c>
      <c r="AF30" s="12">
        <v>706.85</v>
      </c>
      <c r="AG30" s="12">
        <v>0</v>
      </c>
      <c r="AH30" s="12">
        <v>0</v>
      </c>
      <c r="AI30" s="12">
        <v>4947.91</v>
      </c>
      <c r="AJ30" s="12">
        <v>3080</v>
      </c>
      <c r="AK30" s="12">
        <v>417.71</v>
      </c>
      <c r="AL30" s="12">
        <v>160.56</v>
      </c>
      <c r="AM30" s="12">
        <v>6050.7</v>
      </c>
      <c r="AN30" s="12">
        <v>792.29</v>
      </c>
      <c r="AO30" s="12">
        <v>0</v>
      </c>
      <c r="AP30" s="12">
        <v>7003.55</v>
      </c>
    </row>
    <row r="31" spans="1:42" x14ac:dyDescent="0.2">
      <c r="A31" s="4" t="s">
        <v>85</v>
      </c>
      <c r="B31" s="2" t="s">
        <v>86</v>
      </c>
      <c r="C31" s="2" t="str">
        <f>VLOOKUP(A31,[1]Hoja2!$A$1:$D$846,4,0)</f>
        <v>ABOGADO</v>
      </c>
      <c r="D31" s="2" t="str">
        <f>VLOOKUP(A31,[1]Hoja2!$A$1:$D$846,3,0)</f>
        <v>ADMINISTRACION CENTRAL</v>
      </c>
      <c r="E31" s="12">
        <v>6613.97</v>
      </c>
      <c r="F31" s="12">
        <v>0</v>
      </c>
      <c r="G31" s="12">
        <v>207</v>
      </c>
      <c r="H31" s="12">
        <v>931</v>
      </c>
      <c r="I31" s="12">
        <v>0</v>
      </c>
      <c r="J31" s="12">
        <v>568.04999999999995</v>
      </c>
      <c r="K31" s="12">
        <v>0</v>
      </c>
      <c r="L31" s="12">
        <v>1190.51</v>
      </c>
      <c r="M31" s="12">
        <v>0</v>
      </c>
      <c r="N31" s="13">
        <v>-5818.24</v>
      </c>
      <c r="O31" s="12">
        <v>5818.24</v>
      </c>
      <c r="P31" s="12">
        <v>0</v>
      </c>
      <c r="Q31" s="12">
        <v>8579.5300000000007</v>
      </c>
      <c r="R31" s="12">
        <v>70.3</v>
      </c>
      <c r="S31" s="12">
        <v>1285.32</v>
      </c>
      <c r="T31" s="12">
        <v>1285.32</v>
      </c>
      <c r="U31" s="12">
        <v>35.9</v>
      </c>
      <c r="V31" s="12">
        <v>66.14</v>
      </c>
      <c r="W31" s="12">
        <v>0</v>
      </c>
      <c r="X31" s="13">
        <v>-0.04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100</v>
      </c>
      <c r="AF31" s="12">
        <v>760.61</v>
      </c>
      <c r="AG31" s="12">
        <v>100</v>
      </c>
      <c r="AH31" s="12">
        <v>0</v>
      </c>
      <c r="AI31" s="12">
        <v>2347.9299999999998</v>
      </c>
      <c r="AJ31" s="12">
        <v>6231.6</v>
      </c>
      <c r="AK31" s="12">
        <v>434.27</v>
      </c>
      <c r="AL31" s="12">
        <v>171.59</v>
      </c>
      <c r="AM31" s="12">
        <v>6510.89</v>
      </c>
      <c r="AN31" s="12">
        <v>837.35</v>
      </c>
      <c r="AO31" s="12">
        <v>0</v>
      </c>
      <c r="AP31" s="12">
        <v>7519.83</v>
      </c>
    </row>
    <row r="32" spans="1:42" x14ac:dyDescent="0.2">
      <c r="A32" s="4" t="s">
        <v>87</v>
      </c>
      <c r="B32" s="2" t="s">
        <v>88</v>
      </c>
      <c r="C32" s="2" t="str">
        <f>VLOOKUP(A32,[1]Hoja2!$A$1:$D$846,4,0)</f>
        <v>SRIA DE DIRECTOR DE AREA</v>
      </c>
      <c r="D32" s="2" t="str">
        <f>VLOOKUP(A32,[1]Hoja2!$A$1:$D$846,3,0)</f>
        <v>ADMINISTRACION CENTRAL</v>
      </c>
      <c r="E32" s="12">
        <v>5071.71</v>
      </c>
      <c r="F32" s="12">
        <v>0</v>
      </c>
      <c r="G32" s="12">
        <v>207</v>
      </c>
      <c r="H32" s="12">
        <v>931</v>
      </c>
      <c r="I32" s="12">
        <v>0</v>
      </c>
      <c r="J32" s="12">
        <v>568.04999999999995</v>
      </c>
      <c r="K32" s="12">
        <v>0</v>
      </c>
      <c r="L32" s="12">
        <v>912.91</v>
      </c>
      <c r="M32" s="12">
        <v>0</v>
      </c>
      <c r="N32" s="13">
        <v>-4660.4399999999996</v>
      </c>
      <c r="O32" s="12">
        <v>4660.4399999999996</v>
      </c>
      <c r="P32" s="12">
        <v>0</v>
      </c>
      <c r="Q32" s="12">
        <v>6759.67</v>
      </c>
      <c r="R32" s="12">
        <v>50.63</v>
      </c>
      <c r="S32" s="12">
        <v>896.6</v>
      </c>
      <c r="T32" s="12">
        <v>896.6</v>
      </c>
      <c r="U32" s="12">
        <v>24.8</v>
      </c>
      <c r="V32" s="12">
        <v>50.72</v>
      </c>
      <c r="W32" s="12">
        <v>0</v>
      </c>
      <c r="X32" s="12">
        <v>0.1</v>
      </c>
      <c r="Y32" s="12">
        <v>0</v>
      </c>
      <c r="Z32" s="12">
        <v>0</v>
      </c>
      <c r="AA32" s="12">
        <v>300</v>
      </c>
      <c r="AB32" s="12">
        <v>0</v>
      </c>
      <c r="AC32" s="12">
        <v>0</v>
      </c>
      <c r="AD32" s="12">
        <v>0</v>
      </c>
      <c r="AE32" s="12">
        <v>0</v>
      </c>
      <c r="AF32" s="12">
        <v>583.25</v>
      </c>
      <c r="AG32" s="12">
        <v>0</v>
      </c>
      <c r="AH32" s="12">
        <v>0</v>
      </c>
      <c r="AI32" s="12">
        <v>1855.47</v>
      </c>
      <c r="AJ32" s="12">
        <v>4904.2</v>
      </c>
      <c r="AK32" s="12">
        <v>379.61</v>
      </c>
      <c r="AL32" s="12">
        <v>135.19</v>
      </c>
      <c r="AM32" s="12">
        <v>4992.67</v>
      </c>
      <c r="AN32" s="12">
        <v>688.7</v>
      </c>
      <c r="AO32" s="12">
        <v>0</v>
      </c>
      <c r="AP32" s="12">
        <v>5816.56</v>
      </c>
    </row>
    <row r="33" spans="1:42" x14ac:dyDescent="0.2">
      <c r="A33" s="4" t="s">
        <v>89</v>
      </c>
      <c r="B33" s="2" t="s">
        <v>90</v>
      </c>
      <c r="C33" s="2" t="str">
        <f>VLOOKUP(A33,[1]Hoja2!$A$1:$D$846,4,0)</f>
        <v>ANALISTA TECNICO</v>
      </c>
      <c r="D33" s="2" t="str">
        <f>VLOOKUP(A33,[1]Hoja2!$A$1:$D$846,3,0)</f>
        <v>ADMINISTRACION CENTRAL</v>
      </c>
      <c r="E33" s="12">
        <v>5766.36</v>
      </c>
      <c r="F33" s="12">
        <v>0</v>
      </c>
      <c r="G33" s="12">
        <v>207</v>
      </c>
      <c r="H33" s="12">
        <v>931</v>
      </c>
      <c r="I33" s="12">
        <v>0</v>
      </c>
      <c r="J33" s="12">
        <v>568.04999999999995</v>
      </c>
      <c r="K33" s="12">
        <v>0</v>
      </c>
      <c r="L33" s="12">
        <v>1037.94</v>
      </c>
      <c r="M33" s="12">
        <v>0</v>
      </c>
      <c r="N33" s="13">
        <v>-5181.92</v>
      </c>
      <c r="O33" s="12">
        <v>5181.92</v>
      </c>
      <c r="P33" s="12">
        <v>0</v>
      </c>
      <c r="Q33" s="12">
        <v>7579.35</v>
      </c>
      <c r="R33" s="12">
        <v>59.48</v>
      </c>
      <c r="S33" s="12">
        <v>1071.69</v>
      </c>
      <c r="T33" s="12">
        <v>1071.69</v>
      </c>
      <c r="U33" s="12">
        <v>29.7</v>
      </c>
      <c r="V33" s="12">
        <v>57.66</v>
      </c>
      <c r="W33" s="12">
        <v>0</v>
      </c>
      <c r="X33" s="13">
        <v>-0.03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663.13</v>
      </c>
      <c r="AG33" s="12">
        <v>0</v>
      </c>
      <c r="AH33" s="12">
        <v>0</v>
      </c>
      <c r="AI33" s="12">
        <v>1822.15</v>
      </c>
      <c r="AJ33" s="12">
        <v>5757.2</v>
      </c>
      <c r="AK33" s="12">
        <v>404.22</v>
      </c>
      <c r="AL33" s="12">
        <v>151.59</v>
      </c>
      <c r="AM33" s="12">
        <v>5676.5</v>
      </c>
      <c r="AN33" s="12">
        <v>755.64</v>
      </c>
      <c r="AO33" s="12">
        <v>0</v>
      </c>
      <c r="AP33" s="12">
        <v>6583.73</v>
      </c>
    </row>
    <row r="34" spans="1:42" x14ac:dyDescent="0.2">
      <c r="A34" s="4" t="s">
        <v>91</v>
      </c>
      <c r="B34" s="2" t="s">
        <v>92</v>
      </c>
      <c r="C34" s="2" t="str">
        <f>VLOOKUP(A34,[1]Hoja2!$A$1:$D$846,4,0)</f>
        <v>ANALISTA TECNICO</v>
      </c>
      <c r="D34" s="2" t="str">
        <f>VLOOKUP(A34,[1]Hoja2!$A$1:$D$846,3,0)</f>
        <v>ADMINISTRACION CENTRAL</v>
      </c>
      <c r="E34" s="12">
        <v>5766.36</v>
      </c>
      <c r="F34" s="12">
        <v>0</v>
      </c>
      <c r="G34" s="12">
        <v>207</v>
      </c>
      <c r="H34" s="12">
        <v>931</v>
      </c>
      <c r="I34" s="12">
        <v>0</v>
      </c>
      <c r="J34" s="12">
        <v>568.04999999999995</v>
      </c>
      <c r="K34" s="12">
        <v>0</v>
      </c>
      <c r="L34" s="12">
        <v>1037.94</v>
      </c>
      <c r="M34" s="12">
        <v>0</v>
      </c>
      <c r="N34" s="13">
        <v>-5181.92</v>
      </c>
      <c r="O34" s="12">
        <v>5181.92</v>
      </c>
      <c r="P34" s="12">
        <v>0</v>
      </c>
      <c r="Q34" s="12">
        <v>7579.35</v>
      </c>
      <c r="R34" s="12">
        <v>59.48</v>
      </c>
      <c r="S34" s="12">
        <v>1071.69</v>
      </c>
      <c r="T34" s="12">
        <v>1071.69</v>
      </c>
      <c r="U34" s="12">
        <v>29.7</v>
      </c>
      <c r="V34" s="12">
        <v>57.66</v>
      </c>
      <c r="W34" s="12">
        <v>0</v>
      </c>
      <c r="X34" s="12">
        <v>0.06</v>
      </c>
      <c r="Y34" s="12">
        <v>102.83</v>
      </c>
      <c r="Z34" s="12">
        <v>5.18</v>
      </c>
      <c r="AA34" s="12">
        <v>0</v>
      </c>
      <c r="AB34" s="12">
        <v>267.82</v>
      </c>
      <c r="AC34" s="12">
        <v>0</v>
      </c>
      <c r="AD34" s="12">
        <v>2474.6799999999998</v>
      </c>
      <c r="AE34" s="12">
        <v>0</v>
      </c>
      <c r="AF34" s="12">
        <v>663.13</v>
      </c>
      <c r="AG34" s="12">
        <v>0</v>
      </c>
      <c r="AH34" s="12">
        <v>0</v>
      </c>
      <c r="AI34" s="12">
        <v>4672.75</v>
      </c>
      <c r="AJ34" s="12">
        <v>2906.6</v>
      </c>
      <c r="AK34" s="12">
        <v>404.22</v>
      </c>
      <c r="AL34" s="12">
        <v>151.59</v>
      </c>
      <c r="AM34" s="12">
        <v>5676.5</v>
      </c>
      <c r="AN34" s="12">
        <v>755.64</v>
      </c>
      <c r="AO34" s="12">
        <v>0</v>
      </c>
      <c r="AP34" s="12">
        <v>6583.73</v>
      </c>
    </row>
    <row r="35" spans="1:42" x14ac:dyDescent="0.2">
      <c r="A35" s="4" t="s">
        <v>93</v>
      </c>
      <c r="B35" s="2" t="s">
        <v>94</v>
      </c>
      <c r="C35" s="2" t="str">
        <f>VLOOKUP(A35,[1]Hoja2!$A$1:$D$846,4,0)</f>
        <v>SUB DIRECTOR DE AREA</v>
      </c>
      <c r="D35" s="2" t="str">
        <f>VLOOKUP(A35,[1]Hoja2!$A$1:$D$846,3,0)</f>
        <v>ADMINISTRACION CENTRAL</v>
      </c>
      <c r="E35" s="12">
        <v>22931.02</v>
      </c>
      <c r="F35" s="12">
        <v>0</v>
      </c>
      <c r="G35" s="12">
        <v>0</v>
      </c>
      <c r="H35" s="12">
        <v>931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3">
        <v>-15054.21</v>
      </c>
      <c r="O35" s="12">
        <v>15054.21</v>
      </c>
      <c r="P35" s="12">
        <v>0</v>
      </c>
      <c r="Q35" s="12">
        <v>22931.02</v>
      </c>
      <c r="R35" s="12">
        <v>273.39</v>
      </c>
      <c r="S35" s="12">
        <v>5063.96</v>
      </c>
      <c r="T35" s="12">
        <v>5063.96</v>
      </c>
      <c r="U35" s="12">
        <v>96.5</v>
      </c>
      <c r="V35" s="12">
        <v>0</v>
      </c>
      <c r="W35" s="12">
        <v>0</v>
      </c>
      <c r="X35" s="12">
        <v>0.1</v>
      </c>
      <c r="Y35" s="12">
        <v>218.7</v>
      </c>
      <c r="Z35" s="12">
        <v>5.4</v>
      </c>
      <c r="AA35" s="12">
        <v>0</v>
      </c>
      <c r="AB35" s="12">
        <v>209.6</v>
      </c>
      <c r="AC35" s="12">
        <v>0</v>
      </c>
      <c r="AD35" s="12">
        <v>3934.29</v>
      </c>
      <c r="AE35" s="12">
        <v>0</v>
      </c>
      <c r="AF35" s="12">
        <v>2637.07</v>
      </c>
      <c r="AG35" s="12">
        <v>0</v>
      </c>
      <c r="AH35" s="12">
        <v>0</v>
      </c>
      <c r="AI35" s="12">
        <v>12165.62</v>
      </c>
      <c r="AJ35" s="12">
        <v>10765.4</v>
      </c>
      <c r="AK35" s="12">
        <v>998.97</v>
      </c>
      <c r="AL35" s="12">
        <v>458.62</v>
      </c>
      <c r="AM35" s="12">
        <v>22193.66</v>
      </c>
      <c r="AN35" s="12">
        <v>2372.9299999999998</v>
      </c>
      <c r="AO35" s="12">
        <v>0</v>
      </c>
      <c r="AP35" s="12">
        <v>25025.21</v>
      </c>
    </row>
    <row r="36" spans="1:42" x14ac:dyDescent="0.2">
      <c r="A36" s="4" t="s">
        <v>95</v>
      </c>
      <c r="B36" s="2" t="s">
        <v>96</v>
      </c>
      <c r="C36" s="2" t="str">
        <f>VLOOKUP(A36,[1]Hoja2!$A$1:$D$846,4,0)</f>
        <v>ABOGADO</v>
      </c>
      <c r="D36" s="2" t="str">
        <f>VLOOKUP(A36,[1]Hoja2!$A$1:$D$846,3,0)</f>
        <v>ADMINISTRACION CENTRAL</v>
      </c>
      <c r="E36" s="12">
        <v>6613.97</v>
      </c>
      <c r="F36" s="12">
        <v>0</v>
      </c>
      <c r="G36" s="12">
        <v>207</v>
      </c>
      <c r="H36" s="12">
        <v>931</v>
      </c>
      <c r="I36" s="12">
        <v>0</v>
      </c>
      <c r="J36" s="12">
        <v>568.04999999999995</v>
      </c>
      <c r="K36" s="12">
        <v>0</v>
      </c>
      <c r="L36" s="12">
        <v>1058.24</v>
      </c>
      <c r="M36" s="12">
        <v>0</v>
      </c>
      <c r="N36" s="13">
        <v>-5734.09</v>
      </c>
      <c r="O36" s="12">
        <v>5734.09</v>
      </c>
      <c r="P36" s="12">
        <v>0</v>
      </c>
      <c r="Q36" s="12">
        <v>8447.26</v>
      </c>
      <c r="R36" s="12">
        <v>70.3</v>
      </c>
      <c r="S36" s="12">
        <v>1257.07</v>
      </c>
      <c r="T36" s="12">
        <v>1257.07</v>
      </c>
      <c r="U36" s="12">
        <v>35.4</v>
      </c>
      <c r="V36" s="12">
        <v>0</v>
      </c>
      <c r="W36" s="12">
        <v>0</v>
      </c>
      <c r="X36" s="13">
        <v>-0.02</v>
      </c>
      <c r="Y36" s="12">
        <v>0</v>
      </c>
      <c r="Z36" s="12">
        <v>0</v>
      </c>
      <c r="AA36" s="12">
        <v>3307</v>
      </c>
      <c r="AB36" s="12">
        <v>0</v>
      </c>
      <c r="AC36" s="12">
        <v>0</v>
      </c>
      <c r="AD36" s="12">
        <v>0</v>
      </c>
      <c r="AE36" s="12">
        <v>50</v>
      </c>
      <c r="AF36" s="12">
        <v>760.61</v>
      </c>
      <c r="AG36" s="12">
        <v>0</v>
      </c>
      <c r="AH36" s="12">
        <v>0</v>
      </c>
      <c r="AI36" s="12">
        <v>5410.06</v>
      </c>
      <c r="AJ36" s="12">
        <v>3037.2</v>
      </c>
      <c r="AK36" s="12">
        <v>434.27</v>
      </c>
      <c r="AL36" s="12">
        <v>168.95</v>
      </c>
      <c r="AM36" s="12">
        <v>6510.89</v>
      </c>
      <c r="AN36" s="12">
        <v>837.35</v>
      </c>
      <c r="AO36" s="12">
        <v>0</v>
      </c>
      <c r="AP36" s="12">
        <v>7517.19</v>
      </c>
    </row>
    <row r="37" spans="1:42" x14ac:dyDescent="0.2">
      <c r="A37" s="4" t="s">
        <v>97</v>
      </c>
      <c r="B37" s="2" t="s">
        <v>98</v>
      </c>
      <c r="C37" s="2" t="str">
        <f>VLOOKUP(A37,[1]Hoja2!$A$1:$D$846,4,0)</f>
        <v>AUXILIAR DE INTENDENCIA</v>
      </c>
      <c r="D37" s="2" t="str">
        <f>VLOOKUP(A37,[1]Hoja2!$A$1:$D$846,3,0)</f>
        <v>ADMINISTRACION CENTRAL</v>
      </c>
      <c r="E37" s="12">
        <v>3454.41</v>
      </c>
      <c r="F37" s="12">
        <v>0</v>
      </c>
      <c r="G37" s="12">
        <v>207</v>
      </c>
      <c r="H37" s="12">
        <v>931</v>
      </c>
      <c r="I37" s="12">
        <v>0</v>
      </c>
      <c r="J37" s="12">
        <v>568.04999999999995</v>
      </c>
      <c r="K37" s="12">
        <v>0</v>
      </c>
      <c r="L37" s="12">
        <v>552.71</v>
      </c>
      <c r="M37" s="12">
        <v>0</v>
      </c>
      <c r="N37" s="13">
        <v>-3402.35</v>
      </c>
      <c r="O37" s="12">
        <v>3402.35</v>
      </c>
      <c r="P37" s="12">
        <v>0</v>
      </c>
      <c r="Q37" s="12">
        <v>4782.17</v>
      </c>
      <c r="R37" s="12">
        <v>30.01</v>
      </c>
      <c r="S37" s="12">
        <v>484.51</v>
      </c>
      <c r="T37" s="12">
        <v>484.51</v>
      </c>
      <c r="U37" s="12">
        <v>15.9</v>
      </c>
      <c r="V37" s="12">
        <v>34.54</v>
      </c>
      <c r="W37" s="12">
        <v>0</v>
      </c>
      <c r="X37" s="13">
        <v>-0.04</v>
      </c>
      <c r="Y37" s="12">
        <v>0</v>
      </c>
      <c r="Z37" s="12">
        <v>0</v>
      </c>
      <c r="AA37" s="12">
        <v>1728</v>
      </c>
      <c r="AB37" s="12">
        <v>0</v>
      </c>
      <c r="AC37" s="12">
        <v>0</v>
      </c>
      <c r="AD37" s="12">
        <v>0</v>
      </c>
      <c r="AE37" s="12">
        <v>0</v>
      </c>
      <c r="AF37" s="12">
        <v>397.26</v>
      </c>
      <c r="AG37" s="12">
        <v>0</v>
      </c>
      <c r="AH37" s="12">
        <v>0</v>
      </c>
      <c r="AI37" s="12">
        <v>2660.17</v>
      </c>
      <c r="AJ37" s="12">
        <v>2122</v>
      </c>
      <c r="AK37" s="12">
        <v>322.27</v>
      </c>
      <c r="AL37" s="12">
        <v>95.64</v>
      </c>
      <c r="AM37" s="12">
        <v>3400.58</v>
      </c>
      <c r="AN37" s="12">
        <v>532.79999999999995</v>
      </c>
      <c r="AO37" s="12">
        <v>0</v>
      </c>
      <c r="AP37" s="12">
        <v>4029.02</v>
      </c>
    </row>
    <row r="38" spans="1:42" x14ac:dyDescent="0.2">
      <c r="A38" s="4" t="s">
        <v>99</v>
      </c>
      <c r="B38" s="2" t="s">
        <v>100</v>
      </c>
      <c r="C38" s="2" t="str">
        <f>VLOOKUP(A38,[1]Hoja2!$A$1:$D$846,4,0)</f>
        <v>SRIA DE JEFE DE DEPTO</v>
      </c>
      <c r="D38" s="2" t="str">
        <f>VLOOKUP(A38,[1]Hoja2!$A$1:$D$846,3,0)</f>
        <v>ADMINISTRACION CENTRAL</v>
      </c>
      <c r="E38" s="12">
        <v>4166.55</v>
      </c>
      <c r="F38" s="12">
        <v>0</v>
      </c>
      <c r="G38" s="12">
        <v>207</v>
      </c>
      <c r="H38" s="12">
        <v>931</v>
      </c>
      <c r="I38" s="12">
        <v>0</v>
      </c>
      <c r="J38" s="12">
        <v>568.04999999999995</v>
      </c>
      <c r="K38" s="12">
        <v>0</v>
      </c>
      <c r="L38" s="12">
        <v>666.65</v>
      </c>
      <c r="M38" s="12">
        <v>0</v>
      </c>
      <c r="N38" s="13">
        <v>-3927.91</v>
      </c>
      <c r="O38" s="12">
        <v>3927.91</v>
      </c>
      <c r="P38" s="12">
        <v>0</v>
      </c>
      <c r="Q38" s="12">
        <v>5608.25</v>
      </c>
      <c r="R38" s="12">
        <v>39.090000000000003</v>
      </c>
      <c r="S38" s="12">
        <v>650.66</v>
      </c>
      <c r="T38" s="12">
        <v>650.66</v>
      </c>
      <c r="U38" s="12">
        <v>18.3</v>
      </c>
      <c r="V38" s="12">
        <v>41.67</v>
      </c>
      <c r="W38" s="12">
        <v>0</v>
      </c>
      <c r="X38" s="13">
        <v>-0.1</v>
      </c>
      <c r="Y38" s="12">
        <v>78.16</v>
      </c>
      <c r="Z38" s="12">
        <v>0</v>
      </c>
      <c r="AA38" s="12">
        <v>249</v>
      </c>
      <c r="AB38" s="12">
        <v>0</v>
      </c>
      <c r="AC38" s="12">
        <v>0</v>
      </c>
      <c r="AD38" s="12">
        <v>1693.21</v>
      </c>
      <c r="AE38" s="12">
        <v>100</v>
      </c>
      <c r="AF38" s="12">
        <v>479.15</v>
      </c>
      <c r="AG38" s="12">
        <v>0</v>
      </c>
      <c r="AH38" s="12">
        <v>0</v>
      </c>
      <c r="AI38" s="12">
        <v>3310.05</v>
      </c>
      <c r="AJ38" s="12">
        <v>2298.1999999999998</v>
      </c>
      <c r="AK38" s="12">
        <v>347.52</v>
      </c>
      <c r="AL38" s="12">
        <v>112.17</v>
      </c>
      <c r="AM38" s="12">
        <v>4101.57</v>
      </c>
      <c r="AN38" s="12">
        <v>601.44000000000005</v>
      </c>
      <c r="AO38" s="12">
        <v>0</v>
      </c>
      <c r="AP38" s="12">
        <v>4815.18</v>
      </c>
    </row>
    <row r="39" spans="1:42" x14ac:dyDescent="0.2">
      <c r="A39" s="4" t="s">
        <v>101</v>
      </c>
      <c r="B39" s="2" t="s">
        <v>102</v>
      </c>
      <c r="C39" s="2" t="str">
        <f>VLOOKUP(A39,[1]Hoja2!$A$1:$D$846,4,0)</f>
        <v>ANALISTA TECNICO</v>
      </c>
      <c r="D39" s="2" t="str">
        <f>VLOOKUP(A39,[1]Hoja2!$A$1:$D$846,3,0)</f>
        <v>ADMINISTRACION CENTRAL</v>
      </c>
      <c r="E39" s="12">
        <v>5766.36</v>
      </c>
      <c r="F39" s="12">
        <v>0</v>
      </c>
      <c r="G39" s="12">
        <v>207</v>
      </c>
      <c r="H39" s="12">
        <v>931</v>
      </c>
      <c r="I39" s="12">
        <v>0</v>
      </c>
      <c r="J39" s="12">
        <v>568.04999999999995</v>
      </c>
      <c r="K39" s="12">
        <v>0</v>
      </c>
      <c r="L39" s="12">
        <v>922.62</v>
      </c>
      <c r="M39" s="12">
        <v>0</v>
      </c>
      <c r="N39" s="13">
        <v>-5108.55</v>
      </c>
      <c r="O39" s="12">
        <v>5108.55</v>
      </c>
      <c r="P39" s="12">
        <v>0</v>
      </c>
      <c r="Q39" s="12">
        <v>7464.03</v>
      </c>
      <c r="R39" s="12">
        <v>59.48</v>
      </c>
      <c r="S39" s="12">
        <v>1047.05</v>
      </c>
      <c r="T39" s="12">
        <v>1047.05</v>
      </c>
      <c r="U39" s="12">
        <v>34.5</v>
      </c>
      <c r="V39" s="12">
        <v>57.66</v>
      </c>
      <c r="W39" s="12">
        <v>0</v>
      </c>
      <c r="X39" s="12">
        <v>0.02</v>
      </c>
      <c r="Y39" s="12">
        <v>107.78</v>
      </c>
      <c r="Z39" s="12">
        <v>0</v>
      </c>
      <c r="AA39" s="12">
        <v>262</v>
      </c>
      <c r="AB39" s="12">
        <v>0</v>
      </c>
      <c r="AC39" s="12">
        <v>0</v>
      </c>
      <c r="AD39" s="12">
        <v>2425.89</v>
      </c>
      <c r="AE39" s="12">
        <v>0</v>
      </c>
      <c r="AF39" s="12">
        <v>663.13</v>
      </c>
      <c r="AG39" s="12">
        <v>0</v>
      </c>
      <c r="AH39" s="12">
        <v>0</v>
      </c>
      <c r="AI39" s="12">
        <v>4598.03</v>
      </c>
      <c r="AJ39" s="12">
        <v>2866</v>
      </c>
      <c r="AK39" s="12">
        <v>404.22</v>
      </c>
      <c r="AL39" s="12">
        <v>149.28</v>
      </c>
      <c r="AM39" s="12">
        <v>5676.5</v>
      </c>
      <c r="AN39" s="12">
        <v>755.64</v>
      </c>
      <c r="AO39" s="12">
        <v>0</v>
      </c>
      <c r="AP39" s="12">
        <v>6581.42</v>
      </c>
    </row>
    <row r="40" spans="1:42" x14ac:dyDescent="0.2">
      <c r="A40" s="4" t="s">
        <v>103</v>
      </c>
      <c r="B40" s="2" t="s">
        <v>104</v>
      </c>
      <c r="C40" s="2" t="str">
        <f>VLOOKUP(A40,[1]Hoja2!$A$1:$D$846,4,0)</f>
        <v>ENCARGADO DE ORDEN</v>
      </c>
      <c r="D40" s="2" t="str">
        <f>VLOOKUP(A40,[1]Hoja2!$A$1:$D$846,3,0)</f>
        <v>ADMINISTRACION CENTRAL</v>
      </c>
      <c r="E40" s="12">
        <v>4769.01</v>
      </c>
      <c r="F40" s="12">
        <v>0</v>
      </c>
      <c r="G40" s="12">
        <v>207</v>
      </c>
      <c r="H40" s="12">
        <v>931</v>
      </c>
      <c r="I40" s="12">
        <v>0</v>
      </c>
      <c r="J40" s="12">
        <v>568.04999999999995</v>
      </c>
      <c r="K40" s="12">
        <v>0</v>
      </c>
      <c r="L40" s="12">
        <v>763.04</v>
      </c>
      <c r="M40" s="12">
        <v>0</v>
      </c>
      <c r="N40" s="13">
        <v>-4372.5200000000004</v>
      </c>
      <c r="O40" s="12">
        <v>4372.5200000000004</v>
      </c>
      <c r="P40" s="12">
        <v>0</v>
      </c>
      <c r="Q40" s="12">
        <v>6307.1</v>
      </c>
      <c r="R40" s="12">
        <v>46.77</v>
      </c>
      <c r="S40" s="12">
        <v>799.93</v>
      </c>
      <c r="T40" s="12">
        <v>799.93</v>
      </c>
      <c r="U40" s="12">
        <v>22.5</v>
      </c>
      <c r="V40" s="12">
        <v>47.69</v>
      </c>
      <c r="W40" s="12">
        <v>0</v>
      </c>
      <c r="X40" s="13">
        <v>-0.06</v>
      </c>
      <c r="Y40" s="12">
        <v>0</v>
      </c>
      <c r="Z40" s="12">
        <v>0</v>
      </c>
      <c r="AA40" s="12">
        <v>1590</v>
      </c>
      <c r="AB40" s="12">
        <v>0</v>
      </c>
      <c r="AC40" s="12">
        <v>0</v>
      </c>
      <c r="AD40" s="12">
        <v>0</v>
      </c>
      <c r="AE40" s="12">
        <v>0</v>
      </c>
      <c r="AF40" s="12">
        <v>548.44000000000005</v>
      </c>
      <c r="AG40" s="12">
        <v>0</v>
      </c>
      <c r="AH40" s="12">
        <v>0</v>
      </c>
      <c r="AI40" s="12">
        <v>3008.5</v>
      </c>
      <c r="AJ40" s="12">
        <v>3298.6</v>
      </c>
      <c r="AK40" s="12">
        <v>368.88</v>
      </c>
      <c r="AL40" s="12">
        <v>126.14</v>
      </c>
      <c r="AM40" s="12">
        <v>4694.6899999999996</v>
      </c>
      <c r="AN40" s="12">
        <v>659.52</v>
      </c>
      <c r="AO40" s="12">
        <v>0</v>
      </c>
      <c r="AP40" s="12">
        <v>5480.35</v>
      </c>
    </row>
    <row r="41" spans="1:42" x14ac:dyDescent="0.2">
      <c r="A41" s="4" t="s">
        <v>105</v>
      </c>
      <c r="B41" s="2" t="s">
        <v>106</v>
      </c>
      <c r="C41" s="2" t="str">
        <f>VLOOKUP(A41,[1]Hoja2!$A$1:$D$846,4,0)</f>
        <v>JEFE DE OFICINA</v>
      </c>
      <c r="D41" s="2" t="str">
        <f>VLOOKUP(A41,[1]Hoja2!$A$1:$D$846,3,0)</f>
        <v>ADMINISTRACION CENTRAL</v>
      </c>
      <c r="E41" s="12">
        <v>6773.31</v>
      </c>
      <c r="F41" s="12">
        <v>0</v>
      </c>
      <c r="G41" s="12">
        <v>207</v>
      </c>
      <c r="H41" s="12">
        <v>931</v>
      </c>
      <c r="I41" s="12">
        <v>0</v>
      </c>
      <c r="J41" s="12">
        <v>568.04999999999995</v>
      </c>
      <c r="K41" s="12">
        <v>0</v>
      </c>
      <c r="L41" s="12">
        <v>1083.73</v>
      </c>
      <c r="M41" s="12">
        <v>0</v>
      </c>
      <c r="N41" s="13">
        <v>-5851.67</v>
      </c>
      <c r="O41" s="12">
        <v>5851.67</v>
      </c>
      <c r="P41" s="12">
        <v>0</v>
      </c>
      <c r="Q41" s="12">
        <v>8632.09</v>
      </c>
      <c r="R41" s="12">
        <v>72.319999999999993</v>
      </c>
      <c r="S41" s="12">
        <v>1296.55</v>
      </c>
      <c r="T41" s="12">
        <v>1296.55</v>
      </c>
      <c r="U41" s="12">
        <v>36.5</v>
      </c>
      <c r="V41" s="12">
        <v>67.73</v>
      </c>
      <c r="W41" s="12">
        <v>0</v>
      </c>
      <c r="X41" s="12">
        <v>0.1</v>
      </c>
      <c r="Y41" s="12">
        <v>62.55</v>
      </c>
      <c r="Z41" s="12">
        <v>0</v>
      </c>
      <c r="AA41" s="12">
        <v>0</v>
      </c>
      <c r="AB41" s="12">
        <v>0</v>
      </c>
      <c r="AC41" s="12">
        <v>0</v>
      </c>
      <c r="AD41" s="12">
        <v>1981.33</v>
      </c>
      <c r="AE41" s="12">
        <v>50</v>
      </c>
      <c r="AF41" s="12">
        <v>778.93</v>
      </c>
      <c r="AG41" s="12">
        <v>0</v>
      </c>
      <c r="AH41" s="12">
        <v>0</v>
      </c>
      <c r="AI41" s="12">
        <v>4273.6899999999996</v>
      </c>
      <c r="AJ41" s="12">
        <v>4358.3999999999996</v>
      </c>
      <c r="AK41" s="12">
        <v>439.92</v>
      </c>
      <c r="AL41" s="12">
        <v>172.64</v>
      </c>
      <c r="AM41" s="12">
        <v>6667.76</v>
      </c>
      <c r="AN41" s="12">
        <v>852.7</v>
      </c>
      <c r="AO41" s="12">
        <v>0</v>
      </c>
      <c r="AP41" s="12">
        <v>7693.1</v>
      </c>
    </row>
    <row r="42" spans="1:42" x14ac:dyDescent="0.2">
      <c r="A42" s="4" t="s">
        <v>107</v>
      </c>
      <c r="B42" s="2" t="s">
        <v>108</v>
      </c>
      <c r="C42" s="2" t="str">
        <f>VLOOKUP(A42,[1]Hoja2!$A$1:$D$846,4,0)</f>
        <v>AUXILIAR ADMINISTRATIVO</v>
      </c>
      <c r="D42" s="2" t="str">
        <f>VLOOKUP(A42,[1]Hoja2!$A$1:$D$846,3,0)</f>
        <v>ADMINISTRACION CENTRAL</v>
      </c>
      <c r="E42" s="12">
        <v>4165.2</v>
      </c>
      <c r="F42" s="12">
        <v>0</v>
      </c>
      <c r="G42" s="12">
        <v>207</v>
      </c>
      <c r="H42" s="12">
        <v>931</v>
      </c>
      <c r="I42" s="12">
        <v>0</v>
      </c>
      <c r="J42" s="12">
        <v>568.04999999999995</v>
      </c>
      <c r="K42" s="12">
        <v>0</v>
      </c>
      <c r="L42" s="12">
        <v>666.43</v>
      </c>
      <c r="M42" s="12">
        <v>0</v>
      </c>
      <c r="N42" s="13">
        <v>-3926.91</v>
      </c>
      <c r="O42" s="12">
        <v>3926.91</v>
      </c>
      <c r="P42" s="12">
        <v>0</v>
      </c>
      <c r="Q42" s="12">
        <v>5606.68</v>
      </c>
      <c r="R42" s="12">
        <v>39.08</v>
      </c>
      <c r="S42" s="12">
        <v>650.32000000000005</v>
      </c>
      <c r="T42" s="12">
        <v>650.32000000000005</v>
      </c>
      <c r="U42" s="12">
        <v>17.899999999999999</v>
      </c>
      <c r="V42" s="12">
        <v>0</v>
      </c>
      <c r="W42" s="12">
        <v>0</v>
      </c>
      <c r="X42" s="12">
        <v>0</v>
      </c>
      <c r="Y42" s="12">
        <v>0</v>
      </c>
      <c r="Z42" s="12">
        <v>30.78</v>
      </c>
      <c r="AA42" s="12">
        <v>676</v>
      </c>
      <c r="AB42" s="12">
        <v>1376.48</v>
      </c>
      <c r="AC42" s="12">
        <v>0</v>
      </c>
      <c r="AD42" s="12">
        <v>0</v>
      </c>
      <c r="AE42" s="12">
        <v>100</v>
      </c>
      <c r="AF42" s="12">
        <v>479</v>
      </c>
      <c r="AG42" s="12">
        <v>0</v>
      </c>
      <c r="AH42" s="12">
        <v>0</v>
      </c>
      <c r="AI42" s="12">
        <v>3330.48</v>
      </c>
      <c r="AJ42" s="12">
        <v>2276.1999999999998</v>
      </c>
      <c r="AK42" s="12">
        <v>347.47</v>
      </c>
      <c r="AL42" s="12">
        <v>112.13</v>
      </c>
      <c r="AM42" s="12">
        <v>4100.3100000000004</v>
      </c>
      <c r="AN42" s="12">
        <v>601.30999999999995</v>
      </c>
      <c r="AO42" s="12">
        <v>0</v>
      </c>
      <c r="AP42" s="12">
        <v>4813.75</v>
      </c>
    </row>
    <row r="43" spans="1:42" x14ac:dyDescent="0.2">
      <c r="A43" s="4" t="s">
        <v>109</v>
      </c>
      <c r="B43" s="2" t="s">
        <v>110</v>
      </c>
      <c r="C43" s="2" t="str">
        <f>VLOOKUP(A43,[1]Hoja2!$A$1:$D$846,4,0)</f>
        <v>SRIA DE DIRECTOR GENERAL</v>
      </c>
      <c r="D43" s="2" t="str">
        <f>VLOOKUP(A43,[1]Hoja2!$A$1:$D$846,3,0)</f>
        <v>ADMINISTRACION CENTRAL</v>
      </c>
      <c r="E43" s="12">
        <v>7471.49</v>
      </c>
      <c r="F43" s="12">
        <v>0</v>
      </c>
      <c r="G43" s="12">
        <v>207</v>
      </c>
      <c r="H43" s="12">
        <v>931</v>
      </c>
      <c r="I43" s="12">
        <v>0</v>
      </c>
      <c r="J43" s="12">
        <v>568.04999999999995</v>
      </c>
      <c r="K43" s="12">
        <v>0</v>
      </c>
      <c r="L43" s="12">
        <v>1344.87</v>
      </c>
      <c r="M43" s="12">
        <v>0</v>
      </c>
      <c r="N43" s="13">
        <v>-6461.99</v>
      </c>
      <c r="O43" s="12">
        <v>6461.99</v>
      </c>
      <c r="P43" s="12">
        <v>0</v>
      </c>
      <c r="Q43" s="12">
        <v>9591.41</v>
      </c>
      <c r="R43" s="12">
        <v>81.23</v>
      </c>
      <c r="S43" s="12">
        <v>1501.46</v>
      </c>
      <c r="T43" s="12">
        <v>1501.46</v>
      </c>
      <c r="U43" s="12">
        <v>41.3</v>
      </c>
      <c r="V43" s="12">
        <v>74.709999999999994</v>
      </c>
      <c r="W43" s="12">
        <v>0</v>
      </c>
      <c r="X43" s="13">
        <v>-0.08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859.22</v>
      </c>
      <c r="AG43" s="12">
        <v>0</v>
      </c>
      <c r="AH43" s="12">
        <v>0</v>
      </c>
      <c r="AI43" s="12">
        <v>2476.61</v>
      </c>
      <c r="AJ43" s="12">
        <v>7114.8</v>
      </c>
      <c r="AK43" s="12">
        <v>464.67</v>
      </c>
      <c r="AL43" s="12">
        <v>191.83</v>
      </c>
      <c r="AM43" s="12">
        <v>7355.05</v>
      </c>
      <c r="AN43" s="12">
        <v>920.01</v>
      </c>
      <c r="AO43" s="12">
        <v>0</v>
      </c>
      <c r="AP43" s="12">
        <v>8466.89</v>
      </c>
    </row>
    <row r="44" spans="1:42" x14ac:dyDescent="0.2">
      <c r="A44" s="4" t="s">
        <v>111</v>
      </c>
      <c r="B44" s="2" t="s">
        <v>112</v>
      </c>
      <c r="C44" s="2" t="str">
        <f>VLOOKUP(A44,[1]Hoja2!$A$1:$D$846,4,0)</f>
        <v>ENCARGADO DE JEFATURA DE MATERIA</v>
      </c>
      <c r="D44" s="2" t="str">
        <f>VLOOKUP(A44,[1]Hoja2!$A$1:$D$846,3,0)</f>
        <v>ADMINISTRACION CENTRAL</v>
      </c>
      <c r="E44" s="12">
        <v>11474.1</v>
      </c>
      <c r="F44" s="12">
        <v>0</v>
      </c>
      <c r="G44" s="12">
        <v>0</v>
      </c>
      <c r="H44" s="12">
        <v>931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3">
        <v>-7765.32</v>
      </c>
      <c r="O44" s="12">
        <v>7765.32</v>
      </c>
      <c r="P44" s="12">
        <v>0</v>
      </c>
      <c r="Q44" s="12">
        <v>11474.1</v>
      </c>
      <c r="R44" s="12">
        <v>132.26</v>
      </c>
      <c r="S44" s="12">
        <v>1930.08</v>
      </c>
      <c r="T44" s="12">
        <v>1930.08</v>
      </c>
      <c r="U44" s="12">
        <v>49.5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1319.52</v>
      </c>
      <c r="AG44" s="12">
        <v>0</v>
      </c>
      <c r="AH44" s="12">
        <v>0</v>
      </c>
      <c r="AI44" s="12">
        <v>3299.1</v>
      </c>
      <c r="AJ44" s="12">
        <v>8175</v>
      </c>
      <c r="AK44" s="12">
        <v>606.54999999999995</v>
      </c>
      <c r="AL44" s="12">
        <v>229.48</v>
      </c>
      <c r="AM44" s="12">
        <v>11295.28</v>
      </c>
      <c r="AN44" s="12">
        <v>1305.82</v>
      </c>
      <c r="AO44" s="12">
        <v>0</v>
      </c>
      <c r="AP44" s="12">
        <v>12830.58</v>
      </c>
    </row>
    <row r="45" spans="1:42" x14ac:dyDescent="0.2">
      <c r="A45" s="4" t="s">
        <v>113</v>
      </c>
      <c r="B45" s="2" t="s">
        <v>114</v>
      </c>
      <c r="C45" s="2" t="str">
        <f>VLOOKUP(A45,[1]Hoja2!$A$1:$D$846,4,0)</f>
        <v>SRIA DE JEFE DE DEPTO</v>
      </c>
      <c r="D45" s="2" t="str">
        <f>VLOOKUP(A45,[1]Hoja2!$A$1:$D$846,3,0)</f>
        <v>ADMINISTRACION CENTRAL</v>
      </c>
      <c r="E45" s="12">
        <v>4166.55</v>
      </c>
      <c r="F45" s="12">
        <v>1382</v>
      </c>
      <c r="G45" s="12">
        <v>207</v>
      </c>
      <c r="H45" s="12">
        <v>931</v>
      </c>
      <c r="I45" s="12">
        <v>0</v>
      </c>
      <c r="J45" s="12">
        <v>568.04999999999995</v>
      </c>
      <c r="K45" s="12">
        <v>0</v>
      </c>
      <c r="L45" s="12">
        <v>499.99</v>
      </c>
      <c r="M45" s="12">
        <v>0</v>
      </c>
      <c r="N45" s="13">
        <v>-4512.88</v>
      </c>
      <c r="O45" s="12">
        <v>4512.88</v>
      </c>
      <c r="P45" s="12">
        <v>0</v>
      </c>
      <c r="Q45" s="12">
        <v>6823.59</v>
      </c>
      <c r="R45" s="12">
        <v>37.01</v>
      </c>
      <c r="S45" s="12">
        <v>615.05999999999995</v>
      </c>
      <c r="T45" s="12">
        <v>615.05999999999995</v>
      </c>
      <c r="U45" s="12">
        <v>20.7</v>
      </c>
      <c r="V45" s="12">
        <v>41.67</v>
      </c>
      <c r="W45" s="12">
        <v>0</v>
      </c>
      <c r="X45" s="12">
        <v>0.01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750</v>
      </c>
      <c r="AF45" s="12">
        <v>479.15</v>
      </c>
      <c r="AG45" s="12">
        <v>0</v>
      </c>
      <c r="AH45" s="12">
        <v>0</v>
      </c>
      <c r="AI45" s="12">
        <v>1906.59</v>
      </c>
      <c r="AJ45" s="12">
        <v>4917</v>
      </c>
      <c r="AK45" s="12">
        <v>341.75</v>
      </c>
      <c r="AL45" s="12">
        <v>108.83</v>
      </c>
      <c r="AM45" s="12">
        <v>3941.18</v>
      </c>
      <c r="AN45" s="12">
        <v>585.74</v>
      </c>
      <c r="AO45" s="12">
        <v>0</v>
      </c>
      <c r="AP45" s="12">
        <v>4635.75</v>
      </c>
    </row>
    <row r="46" spans="1:42" x14ac:dyDescent="0.2">
      <c r="A46" s="4" t="s">
        <v>115</v>
      </c>
      <c r="B46" s="2" t="s">
        <v>116</v>
      </c>
      <c r="C46" s="2" t="str">
        <f>VLOOKUP(A46,[1]Hoja2!$A$1:$D$846,4,0)</f>
        <v>TÉCNICO</v>
      </c>
      <c r="D46" s="2" t="str">
        <f>VLOOKUP(A46,[1]Hoja2!$A$1:$D$846,3,0)</f>
        <v>ADMINISTRACION CENTRAL</v>
      </c>
      <c r="E46" s="12">
        <v>4172.59</v>
      </c>
      <c r="F46" s="12">
        <v>0</v>
      </c>
      <c r="G46" s="12">
        <v>207</v>
      </c>
      <c r="H46" s="12">
        <v>931</v>
      </c>
      <c r="I46" s="12">
        <v>0</v>
      </c>
      <c r="J46" s="12">
        <v>568.04999999999995</v>
      </c>
      <c r="K46" s="12">
        <v>0</v>
      </c>
      <c r="L46" s="12">
        <v>584.16</v>
      </c>
      <c r="M46" s="12">
        <v>0</v>
      </c>
      <c r="N46" s="13">
        <v>-3879.27</v>
      </c>
      <c r="O46" s="12">
        <v>3879.27</v>
      </c>
      <c r="P46" s="12">
        <v>0</v>
      </c>
      <c r="Q46" s="12">
        <v>5531.8</v>
      </c>
      <c r="R46" s="12">
        <v>39.159999999999997</v>
      </c>
      <c r="S46" s="12">
        <v>634.33000000000004</v>
      </c>
      <c r="T46" s="12">
        <v>634.33000000000004</v>
      </c>
      <c r="U46" s="12">
        <v>18</v>
      </c>
      <c r="V46" s="12">
        <v>41.73</v>
      </c>
      <c r="W46" s="12">
        <v>0</v>
      </c>
      <c r="X46" s="12">
        <v>0.09</v>
      </c>
      <c r="Y46" s="12">
        <v>0</v>
      </c>
      <c r="Z46" s="12">
        <v>0</v>
      </c>
      <c r="AA46" s="12">
        <v>1391</v>
      </c>
      <c r="AB46" s="12">
        <v>0</v>
      </c>
      <c r="AC46" s="12">
        <v>0</v>
      </c>
      <c r="AD46" s="12">
        <v>0</v>
      </c>
      <c r="AE46" s="12">
        <v>0</v>
      </c>
      <c r="AF46" s="12">
        <v>479.85</v>
      </c>
      <c r="AG46" s="12">
        <v>0</v>
      </c>
      <c r="AH46" s="12">
        <v>0</v>
      </c>
      <c r="AI46" s="12">
        <v>2565</v>
      </c>
      <c r="AJ46" s="12">
        <v>2966.8</v>
      </c>
      <c r="AK46" s="12">
        <v>347.74</v>
      </c>
      <c r="AL46" s="12">
        <v>110.64</v>
      </c>
      <c r="AM46" s="12">
        <v>4107.5600000000004</v>
      </c>
      <c r="AN46" s="12">
        <v>602.03</v>
      </c>
      <c r="AO46" s="12">
        <v>0</v>
      </c>
      <c r="AP46" s="12">
        <v>4820.2299999999996</v>
      </c>
    </row>
    <row r="47" spans="1:42" x14ac:dyDescent="0.2">
      <c r="A47" s="4" t="s">
        <v>117</v>
      </c>
      <c r="B47" s="2" t="s">
        <v>118</v>
      </c>
      <c r="C47" s="2" t="str">
        <f>VLOOKUP(A47,[1]Hoja2!$A$1:$D$846,4,0)</f>
        <v>ENCARGADO DE ORDEN</v>
      </c>
      <c r="D47" s="2" t="str">
        <f>VLOOKUP(A47,[1]Hoja2!$A$1:$D$846,3,0)</f>
        <v>ADMINISTRACION CENTRAL</v>
      </c>
      <c r="E47" s="12">
        <v>4769.01</v>
      </c>
      <c r="F47" s="12">
        <v>0</v>
      </c>
      <c r="G47" s="12">
        <v>207</v>
      </c>
      <c r="H47" s="12">
        <v>931</v>
      </c>
      <c r="I47" s="12">
        <v>0</v>
      </c>
      <c r="J47" s="12">
        <v>568.04999999999995</v>
      </c>
      <c r="K47" s="12">
        <v>0</v>
      </c>
      <c r="L47" s="12">
        <v>667.66</v>
      </c>
      <c r="M47" s="12">
        <v>0</v>
      </c>
      <c r="N47" s="13">
        <v>-4311.83</v>
      </c>
      <c r="O47" s="12">
        <v>4311.83</v>
      </c>
      <c r="P47" s="12">
        <v>0</v>
      </c>
      <c r="Q47" s="12">
        <v>6211.72</v>
      </c>
      <c r="R47" s="12">
        <v>46.77</v>
      </c>
      <c r="S47" s="12">
        <v>779.56</v>
      </c>
      <c r="T47" s="12">
        <v>779.56</v>
      </c>
      <c r="U47" s="12">
        <v>22.1</v>
      </c>
      <c r="V47" s="12">
        <v>0</v>
      </c>
      <c r="W47" s="12">
        <v>0</v>
      </c>
      <c r="X47" s="12">
        <v>0.02</v>
      </c>
      <c r="Y47" s="12">
        <v>0</v>
      </c>
      <c r="Z47" s="12">
        <v>0</v>
      </c>
      <c r="AA47" s="12">
        <v>1529</v>
      </c>
      <c r="AB47" s="12">
        <v>0</v>
      </c>
      <c r="AC47" s="12">
        <v>0</v>
      </c>
      <c r="AD47" s="12">
        <v>0</v>
      </c>
      <c r="AE47" s="12">
        <v>0</v>
      </c>
      <c r="AF47" s="12">
        <v>548.44000000000005</v>
      </c>
      <c r="AG47" s="12">
        <v>0</v>
      </c>
      <c r="AH47" s="12">
        <v>0</v>
      </c>
      <c r="AI47" s="12">
        <v>2879.12</v>
      </c>
      <c r="AJ47" s="12">
        <v>3332.6</v>
      </c>
      <c r="AK47" s="12">
        <v>368.88</v>
      </c>
      <c r="AL47" s="12">
        <v>124.23</v>
      </c>
      <c r="AM47" s="12">
        <v>4694.6899999999996</v>
      </c>
      <c r="AN47" s="12">
        <v>659.52</v>
      </c>
      <c r="AO47" s="12">
        <v>0</v>
      </c>
      <c r="AP47" s="12">
        <v>5478.44</v>
      </c>
    </row>
    <row r="48" spans="1:42" x14ac:dyDescent="0.2">
      <c r="A48" s="4" t="s">
        <v>119</v>
      </c>
      <c r="B48" s="2" t="s">
        <v>120</v>
      </c>
      <c r="C48" s="2" t="str">
        <f>VLOOKUP(A48,[1]Hoja2!$A$1:$D$846,4,0)</f>
        <v>ANALISTA TECNICO</v>
      </c>
      <c r="D48" s="2" t="str">
        <f>VLOOKUP(A48,[1]Hoja2!$A$1:$D$846,3,0)</f>
        <v>ADMINISTRACION CENTRAL</v>
      </c>
      <c r="E48" s="12">
        <v>5766.36</v>
      </c>
      <c r="F48" s="12">
        <v>0</v>
      </c>
      <c r="G48" s="12">
        <v>207</v>
      </c>
      <c r="H48" s="12">
        <v>931</v>
      </c>
      <c r="I48" s="12">
        <v>5000</v>
      </c>
      <c r="J48" s="12">
        <v>568.04999999999995</v>
      </c>
      <c r="K48" s="12">
        <v>0</v>
      </c>
      <c r="L48" s="12">
        <v>807.29</v>
      </c>
      <c r="M48" s="12">
        <v>0</v>
      </c>
      <c r="N48" s="13">
        <v>-7535.18</v>
      </c>
      <c r="O48" s="12">
        <v>7535.18</v>
      </c>
      <c r="P48" s="12">
        <v>0</v>
      </c>
      <c r="Q48" s="12">
        <v>12348.7</v>
      </c>
      <c r="R48" s="12">
        <v>59.48</v>
      </c>
      <c r="S48" s="12">
        <v>1022.42</v>
      </c>
      <c r="T48" s="12">
        <v>1022.42</v>
      </c>
      <c r="U48" s="12">
        <v>29</v>
      </c>
      <c r="V48" s="12">
        <v>57.66</v>
      </c>
      <c r="W48" s="12">
        <v>0</v>
      </c>
      <c r="X48" s="13">
        <v>-0.02</v>
      </c>
      <c r="Y48" s="12">
        <v>0</v>
      </c>
      <c r="Z48" s="12">
        <v>0</v>
      </c>
      <c r="AA48" s="12">
        <v>0</v>
      </c>
      <c r="AB48" s="12">
        <v>0</v>
      </c>
      <c r="AC48" s="12">
        <v>2698.31</v>
      </c>
      <c r="AD48" s="12">
        <v>0</v>
      </c>
      <c r="AE48" s="12">
        <v>0</v>
      </c>
      <c r="AF48" s="12">
        <v>663.13</v>
      </c>
      <c r="AG48" s="12">
        <v>0</v>
      </c>
      <c r="AH48" s="12">
        <v>0</v>
      </c>
      <c r="AI48" s="12">
        <v>4470.5</v>
      </c>
      <c r="AJ48" s="12">
        <v>7878.2</v>
      </c>
      <c r="AK48" s="12">
        <v>404.22</v>
      </c>
      <c r="AL48" s="12">
        <v>146.97</v>
      </c>
      <c r="AM48" s="12">
        <v>5676.5</v>
      </c>
      <c r="AN48" s="12">
        <v>755.64</v>
      </c>
      <c r="AO48" s="12">
        <v>0</v>
      </c>
      <c r="AP48" s="12">
        <v>6579.11</v>
      </c>
    </row>
    <row r="49" spans="1:42" x14ac:dyDescent="0.2">
      <c r="A49" s="4" t="s">
        <v>121</v>
      </c>
      <c r="B49" s="2" t="s">
        <v>122</v>
      </c>
      <c r="C49" s="2" t="str">
        <f>VLOOKUP(A49,[1]Hoja2!$A$1:$D$846,4,0)</f>
        <v>TECNICO ESPECIALIZADO</v>
      </c>
      <c r="D49" s="2" t="str">
        <f>VLOOKUP(A49,[1]Hoja2!$A$1:$D$846,3,0)</f>
        <v>ADMINISTRACION CENTRAL</v>
      </c>
      <c r="E49" s="12">
        <v>6146.49</v>
      </c>
      <c r="F49" s="12">
        <v>0</v>
      </c>
      <c r="G49" s="12">
        <v>207</v>
      </c>
      <c r="H49" s="12">
        <v>931</v>
      </c>
      <c r="I49" s="12">
        <v>0</v>
      </c>
      <c r="J49" s="12">
        <v>568.04999999999995</v>
      </c>
      <c r="K49" s="12">
        <v>0</v>
      </c>
      <c r="L49" s="12">
        <v>860.51</v>
      </c>
      <c r="M49" s="12">
        <v>0</v>
      </c>
      <c r="N49" s="13">
        <v>-5310.88</v>
      </c>
      <c r="O49" s="12">
        <v>5310.88</v>
      </c>
      <c r="P49" s="12">
        <v>0</v>
      </c>
      <c r="Q49" s="12">
        <v>7782.05</v>
      </c>
      <c r="R49" s="12">
        <v>64.33</v>
      </c>
      <c r="S49" s="12">
        <v>1114.98</v>
      </c>
      <c r="T49" s="12">
        <v>1114.98</v>
      </c>
      <c r="U49" s="12">
        <v>31.5</v>
      </c>
      <c r="V49" s="12">
        <v>0</v>
      </c>
      <c r="W49" s="12">
        <v>0</v>
      </c>
      <c r="X49" s="13">
        <v>-0.08</v>
      </c>
      <c r="Y49" s="12">
        <v>0</v>
      </c>
      <c r="Z49" s="12">
        <v>0</v>
      </c>
      <c r="AA49" s="12">
        <v>1669</v>
      </c>
      <c r="AB49" s="12">
        <v>0</v>
      </c>
      <c r="AC49" s="12">
        <v>0</v>
      </c>
      <c r="AD49" s="12">
        <v>0</v>
      </c>
      <c r="AE49" s="12">
        <v>500</v>
      </c>
      <c r="AF49" s="12">
        <v>706.85</v>
      </c>
      <c r="AG49" s="12">
        <v>0</v>
      </c>
      <c r="AH49" s="12">
        <v>0</v>
      </c>
      <c r="AI49" s="12">
        <v>4022.25</v>
      </c>
      <c r="AJ49" s="12">
        <v>3759.8</v>
      </c>
      <c r="AK49" s="12">
        <v>417.71</v>
      </c>
      <c r="AL49" s="12">
        <v>155.63999999999999</v>
      </c>
      <c r="AM49" s="12">
        <v>6050.7</v>
      </c>
      <c r="AN49" s="12">
        <v>792.29</v>
      </c>
      <c r="AO49" s="12">
        <v>0</v>
      </c>
      <c r="AP49" s="12">
        <v>6998.63</v>
      </c>
    </row>
    <row r="50" spans="1:42" x14ac:dyDescent="0.2">
      <c r="A50" s="4" t="s">
        <v>123</v>
      </c>
      <c r="B50" s="2" t="s">
        <v>124</v>
      </c>
      <c r="C50" s="2" t="str">
        <f>VLOOKUP(A50,[1]Hoja2!$A$1:$D$846,4,0)</f>
        <v>TAQUIMECANOGRAFA</v>
      </c>
      <c r="D50" s="2" t="str">
        <f>VLOOKUP(A50,[1]Hoja2!$A$1:$D$846,3,0)</f>
        <v>ADMINISTRACION CENTRAL</v>
      </c>
      <c r="E50" s="12">
        <v>4165.2</v>
      </c>
      <c r="F50" s="12">
        <v>0</v>
      </c>
      <c r="G50" s="12">
        <v>207</v>
      </c>
      <c r="H50" s="12">
        <v>931</v>
      </c>
      <c r="I50" s="12">
        <v>0</v>
      </c>
      <c r="J50" s="12">
        <v>568.04999999999995</v>
      </c>
      <c r="K50" s="12">
        <v>0</v>
      </c>
      <c r="L50" s="12">
        <v>499.82</v>
      </c>
      <c r="M50" s="12">
        <v>0</v>
      </c>
      <c r="N50" s="13">
        <v>-3820.91</v>
      </c>
      <c r="O50" s="12">
        <v>3820.91</v>
      </c>
      <c r="P50" s="12">
        <v>0</v>
      </c>
      <c r="Q50" s="12">
        <v>5440.07</v>
      </c>
      <c r="R50" s="12">
        <v>39.08</v>
      </c>
      <c r="S50" s="12">
        <v>614.74</v>
      </c>
      <c r="T50" s="12">
        <v>614.74</v>
      </c>
      <c r="U50" s="12">
        <v>17.600000000000001</v>
      </c>
      <c r="V50" s="12">
        <v>41.65</v>
      </c>
      <c r="W50" s="12">
        <v>0</v>
      </c>
      <c r="X50" s="12">
        <v>0.08</v>
      </c>
      <c r="Y50" s="12">
        <v>0</v>
      </c>
      <c r="Z50" s="12">
        <v>0</v>
      </c>
      <c r="AA50" s="12">
        <v>1346</v>
      </c>
      <c r="AB50" s="12">
        <v>0</v>
      </c>
      <c r="AC50" s="12">
        <v>0</v>
      </c>
      <c r="AD50" s="12">
        <v>0</v>
      </c>
      <c r="AE50" s="12">
        <v>0</v>
      </c>
      <c r="AF50" s="12">
        <v>479</v>
      </c>
      <c r="AG50" s="12">
        <v>0</v>
      </c>
      <c r="AH50" s="12">
        <v>0</v>
      </c>
      <c r="AI50" s="12">
        <v>2499.0700000000002</v>
      </c>
      <c r="AJ50" s="12">
        <v>2941</v>
      </c>
      <c r="AK50" s="12">
        <v>347.47</v>
      </c>
      <c r="AL50" s="12">
        <v>108.8</v>
      </c>
      <c r="AM50" s="12">
        <v>4100.3100000000004</v>
      </c>
      <c r="AN50" s="12">
        <v>601.30999999999995</v>
      </c>
      <c r="AO50" s="12">
        <v>0</v>
      </c>
      <c r="AP50" s="12">
        <v>4810.42</v>
      </c>
    </row>
    <row r="51" spans="1:42" x14ac:dyDescent="0.2">
      <c r="A51" s="4" t="s">
        <v>125</v>
      </c>
      <c r="B51" s="2" t="s">
        <v>126</v>
      </c>
      <c r="C51" s="2" t="str">
        <f>VLOOKUP(A51,[1]Hoja2!$A$1:$D$846,4,0)</f>
        <v>TÉCNICO</v>
      </c>
      <c r="D51" s="2" t="str">
        <f>VLOOKUP(A51,[1]Hoja2!$A$1:$D$846,3,0)</f>
        <v>ADMINISTRACION CENTRAL</v>
      </c>
      <c r="E51" s="12">
        <v>4172.59</v>
      </c>
      <c r="F51" s="12">
        <v>0</v>
      </c>
      <c r="G51" s="12">
        <v>207</v>
      </c>
      <c r="H51" s="12">
        <v>931</v>
      </c>
      <c r="I51" s="12">
        <v>0</v>
      </c>
      <c r="J51" s="12">
        <v>568.04999999999995</v>
      </c>
      <c r="K51" s="12">
        <v>0</v>
      </c>
      <c r="L51" s="12">
        <v>500.71</v>
      </c>
      <c r="M51" s="12">
        <v>0</v>
      </c>
      <c r="N51" s="13">
        <v>-3826.18</v>
      </c>
      <c r="O51" s="12">
        <v>3826.18</v>
      </c>
      <c r="P51" s="12">
        <v>0</v>
      </c>
      <c r="Q51" s="12">
        <v>5448.35</v>
      </c>
      <c r="R51" s="12">
        <v>39.159999999999997</v>
      </c>
      <c r="S51" s="12">
        <v>616.5</v>
      </c>
      <c r="T51" s="12">
        <v>616.5</v>
      </c>
      <c r="U51" s="12">
        <v>17.600000000000001</v>
      </c>
      <c r="V51" s="12">
        <v>41.73</v>
      </c>
      <c r="W51" s="12">
        <v>0</v>
      </c>
      <c r="X51" s="12">
        <v>0.18</v>
      </c>
      <c r="Y51" s="12">
        <v>77.7</v>
      </c>
      <c r="Z51" s="12">
        <v>21</v>
      </c>
      <c r="AA51" s="12">
        <v>0</v>
      </c>
      <c r="AB51" s="12">
        <v>704.32</v>
      </c>
      <c r="AC51" s="12">
        <v>0</v>
      </c>
      <c r="AD51" s="12">
        <v>1211.8699999999999</v>
      </c>
      <c r="AE51" s="12">
        <v>500</v>
      </c>
      <c r="AF51" s="12">
        <v>479.85</v>
      </c>
      <c r="AG51" s="12">
        <v>0</v>
      </c>
      <c r="AH51" s="12">
        <v>0</v>
      </c>
      <c r="AI51" s="12">
        <v>3670.75</v>
      </c>
      <c r="AJ51" s="12">
        <v>1777.6</v>
      </c>
      <c r="AK51" s="12">
        <v>347.74</v>
      </c>
      <c r="AL51" s="12">
        <v>108.97</v>
      </c>
      <c r="AM51" s="12">
        <v>4107.5600000000004</v>
      </c>
      <c r="AN51" s="12">
        <v>602.03</v>
      </c>
      <c r="AO51" s="12">
        <v>0</v>
      </c>
      <c r="AP51" s="12">
        <v>4818.5600000000004</v>
      </c>
    </row>
    <row r="52" spans="1:42" x14ac:dyDescent="0.2">
      <c r="A52" s="4" t="s">
        <v>127</v>
      </c>
      <c r="B52" s="2" t="s">
        <v>128</v>
      </c>
      <c r="C52" s="2" t="str">
        <f>VLOOKUP(A52,[1]Hoja2!$A$1:$D$846,4,0)</f>
        <v>JEFE DE MATERIA C</v>
      </c>
      <c r="D52" s="2" t="str">
        <f>VLOOKUP(A52,[1]Hoja2!$A$1:$D$846,3,0)</f>
        <v>ADMINISTRACION CENTRAL</v>
      </c>
      <c r="E52" s="12">
        <v>11474.1</v>
      </c>
      <c r="F52" s="12">
        <v>0</v>
      </c>
      <c r="G52" s="12">
        <v>0</v>
      </c>
      <c r="H52" s="12">
        <v>931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3">
        <v>-7765.32</v>
      </c>
      <c r="O52" s="12">
        <v>7765.32</v>
      </c>
      <c r="P52" s="12">
        <v>0</v>
      </c>
      <c r="Q52" s="12">
        <v>11474.1</v>
      </c>
      <c r="R52" s="12">
        <v>132.26</v>
      </c>
      <c r="S52" s="12">
        <v>1930.08</v>
      </c>
      <c r="T52" s="12">
        <v>1930.08</v>
      </c>
      <c r="U52" s="12">
        <v>58.7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1319.52</v>
      </c>
      <c r="AG52" s="12">
        <v>0</v>
      </c>
      <c r="AH52" s="12">
        <v>0</v>
      </c>
      <c r="AI52" s="12">
        <v>3308.3</v>
      </c>
      <c r="AJ52" s="12">
        <v>8165.8</v>
      </c>
      <c r="AK52" s="12">
        <v>606.54999999999995</v>
      </c>
      <c r="AL52" s="12">
        <v>229.48</v>
      </c>
      <c r="AM52" s="12">
        <v>11295.35</v>
      </c>
      <c r="AN52" s="12">
        <v>1305.82</v>
      </c>
      <c r="AO52" s="12">
        <v>0</v>
      </c>
      <c r="AP52" s="12">
        <v>12830.65</v>
      </c>
    </row>
    <row r="53" spans="1:42" x14ac:dyDescent="0.2">
      <c r="A53" s="4" t="s">
        <v>129</v>
      </c>
      <c r="B53" s="2" t="s">
        <v>130</v>
      </c>
      <c r="C53" s="2" t="str">
        <f>VLOOKUP(A53,[1]Hoja2!$A$1:$D$846,4,0)</f>
        <v>SRIA DE JEFE DE DEPTO</v>
      </c>
      <c r="D53" s="2" t="str">
        <f>VLOOKUP(A53,[1]Hoja2!$A$1:$D$846,3,0)</f>
        <v>ADMINISTRACION CENTRAL</v>
      </c>
      <c r="E53" s="12">
        <v>4166.55</v>
      </c>
      <c r="F53" s="12">
        <v>0</v>
      </c>
      <c r="G53" s="12">
        <v>207</v>
      </c>
      <c r="H53" s="12">
        <v>931</v>
      </c>
      <c r="I53" s="12">
        <v>0</v>
      </c>
      <c r="J53" s="12">
        <v>568.04999999999995</v>
      </c>
      <c r="K53" s="12">
        <v>0</v>
      </c>
      <c r="L53" s="12">
        <v>416.66</v>
      </c>
      <c r="M53" s="12">
        <v>0</v>
      </c>
      <c r="N53" s="13">
        <v>-3768.86</v>
      </c>
      <c r="O53" s="12">
        <v>3768.86</v>
      </c>
      <c r="P53" s="12">
        <v>0</v>
      </c>
      <c r="Q53" s="12">
        <v>5358.26</v>
      </c>
      <c r="R53" s="12">
        <v>39.090000000000003</v>
      </c>
      <c r="S53" s="12">
        <v>597.26</v>
      </c>
      <c r="T53" s="12">
        <v>597.26</v>
      </c>
      <c r="U53" s="12">
        <v>17.100000000000001</v>
      </c>
      <c r="V53" s="12">
        <v>41.67</v>
      </c>
      <c r="W53" s="12">
        <v>0</v>
      </c>
      <c r="X53" s="12">
        <v>0.08</v>
      </c>
      <c r="Y53" s="12">
        <v>0</v>
      </c>
      <c r="Z53" s="12">
        <v>0</v>
      </c>
      <c r="AA53" s="12">
        <v>1347</v>
      </c>
      <c r="AB53" s="12">
        <v>0</v>
      </c>
      <c r="AC53" s="12">
        <v>0</v>
      </c>
      <c r="AD53" s="12">
        <v>0</v>
      </c>
      <c r="AE53" s="12">
        <v>0</v>
      </c>
      <c r="AF53" s="12">
        <v>479.15</v>
      </c>
      <c r="AG53" s="12">
        <v>0</v>
      </c>
      <c r="AH53" s="12">
        <v>0</v>
      </c>
      <c r="AI53" s="12">
        <v>2482.2600000000002</v>
      </c>
      <c r="AJ53" s="12">
        <v>2876</v>
      </c>
      <c r="AK53" s="12">
        <v>347.52</v>
      </c>
      <c r="AL53" s="12">
        <v>107.17</v>
      </c>
      <c r="AM53" s="12">
        <v>4101.57</v>
      </c>
      <c r="AN53" s="12">
        <v>601.44000000000005</v>
      </c>
      <c r="AO53" s="12">
        <v>0</v>
      </c>
      <c r="AP53" s="12">
        <v>4810.18</v>
      </c>
    </row>
    <row r="54" spans="1:42" x14ac:dyDescent="0.2">
      <c r="A54" s="4" t="s">
        <v>131</v>
      </c>
      <c r="B54" s="2" t="s">
        <v>132</v>
      </c>
      <c r="C54" s="2" t="str">
        <f>VLOOKUP(A54,[1]Hoja2!$A$1:$D$846,4,0)</f>
        <v>AUXILIAR DE INTENDENCIA</v>
      </c>
      <c r="D54" s="2" t="str">
        <f>VLOOKUP(A54,[1]Hoja2!$A$1:$D$846,3,0)</f>
        <v>ADMINISTRACION CENTRAL</v>
      </c>
      <c r="E54" s="12">
        <v>3454.41</v>
      </c>
      <c r="F54" s="12">
        <v>0</v>
      </c>
      <c r="G54" s="12">
        <v>207</v>
      </c>
      <c r="H54" s="12">
        <v>931</v>
      </c>
      <c r="I54" s="12">
        <v>0</v>
      </c>
      <c r="J54" s="12">
        <v>568.04999999999995</v>
      </c>
      <c r="K54" s="12">
        <v>0</v>
      </c>
      <c r="L54" s="12">
        <v>345.44</v>
      </c>
      <c r="M54" s="12">
        <v>0</v>
      </c>
      <c r="N54" s="13">
        <v>-3270.49</v>
      </c>
      <c r="O54" s="12">
        <v>3270.49</v>
      </c>
      <c r="P54" s="12">
        <v>0</v>
      </c>
      <c r="Q54" s="12">
        <v>4574.8999999999996</v>
      </c>
      <c r="R54" s="12">
        <v>30.01</v>
      </c>
      <c r="S54" s="12">
        <v>447.36</v>
      </c>
      <c r="T54" s="12">
        <v>447.36</v>
      </c>
      <c r="U54" s="12">
        <v>11.6</v>
      </c>
      <c r="V54" s="12">
        <v>34.54</v>
      </c>
      <c r="W54" s="12">
        <v>0</v>
      </c>
      <c r="X54" s="12">
        <v>0.14000000000000001</v>
      </c>
      <c r="Y54" s="12">
        <v>0</v>
      </c>
      <c r="Z54" s="12">
        <v>0</v>
      </c>
      <c r="AA54" s="12">
        <v>1152</v>
      </c>
      <c r="AB54" s="12">
        <v>0</v>
      </c>
      <c r="AC54" s="12">
        <v>0</v>
      </c>
      <c r="AD54" s="12">
        <v>0</v>
      </c>
      <c r="AE54" s="12">
        <v>0</v>
      </c>
      <c r="AF54" s="12">
        <v>397.26</v>
      </c>
      <c r="AG54" s="12">
        <v>0</v>
      </c>
      <c r="AH54" s="12">
        <v>0</v>
      </c>
      <c r="AI54" s="12">
        <v>2042.9</v>
      </c>
      <c r="AJ54" s="12">
        <v>2532</v>
      </c>
      <c r="AK54" s="12">
        <v>322.27</v>
      </c>
      <c r="AL54" s="12">
        <v>91.5</v>
      </c>
      <c r="AM54" s="12">
        <v>3400.58</v>
      </c>
      <c r="AN54" s="12">
        <v>532.79999999999995</v>
      </c>
      <c r="AO54" s="12">
        <v>0</v>
      </c>
      <c r="AP54" s="12">
        <v>4024.88</v>
      </c>
    </row>
    <row r="55" spans="1:42" x14ac:dyDescent="0.2">
      <c r="A55" s="4" t="s">
        <v>133</v>
      </c>
      <c r="B55" s="2" t="s">
        <v>134</v>
      </c>
      <c r="C55" s="2" t="str">
        <f>VLOOKUP(A55,[1]Hoja2!$A$1:$D$846,4,0)</f>
        <v>CHOFER</v>
      </c>
      <c r="D55" s="2" t="str">
        <f>VLOOKUP(A55,[1]Hoja2!$A$1:$D$846,3,0)</f>
        <v>ADMINISTRACION CENTRAL</v>
      </c>
      <c r="E55" s="12">
        <v>3929.71</v>
      </c>
      <c r="F55" s="12">
        <v>0</v>
      </c>
      <c r="G55" s="12">
        <v>207</v>
      </c>
      <c r="H55" s="12">
        <v>931</v>
      </c>
      <c r="I55" s="12">
        <v>0</v>
      </c>
      <c r="J55" s="12">
        <v>568.04999999999995</v>
      </c>
      <c r="K55" s="12">
        <v>0</v>
      </c>
      <c r="L55" s="12">
        <v>0</v>
      </c>
      <c r="M55" s="12">
        <v>0</v>
      </c>
      <c r="N55" s="13">
        <v>-3353.11</v>
      </c>
      <c r="O55" s="12">
        <v>3353.11</v>
      </c>
      <c r="P55" s="12">
        <v>0</v>
      </c>
      <c r="Q55" s="12">
        <v>4704.76</v>
      </c>
      <c r="R55" s="12">
        <v>36.08</v>
      </c>
      <c r="S55" s="12">
        <v>470.63</v>
      </c>
      <c r="T55" s="12">
        <v>470.63</v>
      </c>
      <c r="U55" s="12">
        <v>14</v>
      </c>
      <c r="V55" s="12">
        <v>0</v>
      </c>
      <c r="W55" s="12">
        <v>0</v>
      </c>
      <c r="X55" s="13">
        <v>-0.01</v>
      </c>
      <c r="Y55" s="12">
        <v>0</v>
      </c>
      <c r="Z55" s="12">
        <v>0</v>
      </c>
      <c r="AA55" s="12">
        <v>1959.42</v>
      </c>
      <c r="AB55" s="12">
        <v>0</v>
      </c>
      <c r="AC55" s="12">
        <v>0</v>
      </c>
      <c r="AD55" s="12">
        <v>0</v>
      </c>
      <c r="AE55" s="12">
        <v>0</v>
      </c>
      <c r="AF55" s="12">
        <v>451.92</v>
      </c>
      <c r="AG55" s="12">
        <v>0</v>
      </c>
      <c r="AH55" s="12">
        <v>0</v>
      </c>
      <c r="AI55" s="12">
        <v>2895.96</v>
      </c>
      <c r="AJ55" s="12">
        <v>1808.8</v>
      </c>
      <c r="AK55" s="12">
        <v>339.13</v>
      </c>
      <c r="AL55" s="12">
        <v>94.1</v>
      </c>
      <c r="AM55" s="12">
        <v>3868.46</v>
      </c>
      <c r="AN55" s="12">
        <v>578.62</v>
      </c>
      <c r="AO55" s="12">
        <v>0</v>
      </c>
      <c r="AP55" s="12">
        <v>4541.18</v>
      </c>
    </row>
    <row r="56" spans="1:42" x14ac:dyDescent="0.2">
      <c r="A56" s="4" t="s">
        <v>135</v>
      </c>
      <c r="B56" s="2" t="s">
        <v>136</v>
      </c>
      <c r="C56" s="2" t="str">
        <f>VLOOKUP(A56,[1]Hoja2!$A$1:$D$846,4,0)</f>
        <v>SRIA DE JEFE DE DEPTO</v>
      </c>
      <c r="D56" s="2" t="str">
        <f>VLOOKUP(A56,[1]Hoja2!$A$1:$D$846,3,0)</f>
        <v>ADMINISTRACION CENTRAL</v>
      </c>
      <c r="E56" s="12">
        <v>4166.55</v>
      </c>
      <c r="F56" s="12">
        <v>0</v>
      </c>
      <c r="G56" s="12">
        <v>207</v>
      </c>
      <c r="H56" s="12">
        <v>931</v>
      </c>
      <c r="I56" s="12">
        <v>0</v>
      </c>
      <c r="J56" s="12">
        <v>568.04999999999995</v>
      </c>
      <c r="K56" s="12">
        <v>0</v>
      </c>
      <c r="L56" s="12">
        <v>0</v>
      </c>
      <c r="M56" s="12">
        <v>0</v>
      </c>
      <c r="N56" s="13">
        <v>-3503.78</v>
      </c>
      <c r="O56" s="12">
        <v>3503.78</v>
      </c>
      <c r="P56" s="12">
        <v>0</v>
      </c>
      <c r="Q56" s="12">
        <v>4941.6000000000004</v>
      </c>
      <c r="R56" s="12">
        <v>39.090000000000003</v>
      </c>
      <c r="S56" s="12">
        <v>513.08000000000004</v>
      </c>
      <c r="T56" s="12">
        <v>513.08000000000004</v>
      </c>
      <c r="U56" s="12">
        <v>15.3</v>
      </c>
      <c r="V56" s="12">
        <v>41.67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479.15</v>
      </c>
      <c r="AG56" s="12">
        <v>0</v>
      </c>
      <c r="AH56" s="12">
        <v>0</v>
      </c>
      <c r="AI56" s="12">
        <v>1049.2</v>
      </c>
      <c r="AJ56" s="12">
        <v>3892.4</v>
      </c>
      <c r="AK56" s="12">
        <v>347.52</v>
      </c>
      <c r="AL56" s="12">
        <v>98.83</v>
      </c>
      <c r="AM56" s="12">
        <v>4101.57</v>
      </c>
      <c r="AN56" s="12">
        <v>601.44000000000005</v>
      </c>
      <c r="AO56" s="12">
        <v>0</v>
      </c>
      <c r="AP56" s="12">
        <v>4801.84</v>
      </c>
    </row>
    <row r="57" spans="1:42" x14ac:dyDescent="0.2">
      <c r="A57" s="4" t="s">
        <v>137</v>
      </c>
      <c r="B57" s="2" t="s">
        <v>138</v>
      </c>
      <c r="C57" s="2" t="str">
        <f>VLOOKUP(A57,[1]Hoja2!$A$1:$D$846,4,0)</f>
        <v>DIRECTOR DE AREA</v>
      </c>
      <c r="D57" s="2" t="str">
        <f>VLOOKUP(A57,[1]Hoja2!$A$1:$D$846,3,0)</f>
        <v>ADMINISTRACION CENTRAL</v>
      </c>
      <c r="E57" s="12">
        <v>25402.5</v>
      </c>
      <c r="F57" s="12">
        <v>0</v>
      </c>
      <c r="G57" s="12">
        <v>0</v>
      </c>
      <c r="H57" s="12">
        <v>931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3">
        <v>-16626.57</v>
      </c>
      <c r="O57" s="12">
        <v>16626.57</v>
      </c>
      <c r="P57" s="12">
        <v>0</v>
      </c>
      <c r="Q57" s="12">
        <v>25402.5</v>
      </c>
      <c r="R57" s="12">
        <v>273.39</v>
      </c>
      <c r="S57" s="12">
        <v>5805.4</v>
      </c>
      <c r="T57" s="12">
        <v>5805.4</v>
      </c>
      <c r="U57" s="12">
        <v>96.5</v>
      </c>
      <c r="V57" s="12">
        <v>0</v>
      </c>
      <c r="W57" s="12">
        <v>0</v>
      </c>
      <c r="X57" s="12">
        <v>0.11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2921.29</v>
      </c>
      <c r="AG57" s="12">
        <v>0</v>
      </c>
      <c r="AH57" s="12">
        <v>0</v>
      </c>
      <c r="AI57" s="12">
        <v>8823.2999999999993</v>
      </c>
      <c r="AJ57" s="12">
        <v>16579.2</v>
      </c>
      <c r="AK57" s="12">
        <v>998.97</v>
      </c>
      <c r="AL57" s="12">
        <v>508.05</v>
      </c>
      <c r="AM57" s="12">
        <v>22193.66</v>
      </c>
      <c r="AN57" s="12">
        <v>2372.9299999999998</v>
      </c>
      <c r="AO57" s="12">
        <v>0</v>
      </c>
      <c r="AP57" s="12">
        <v>25074.639999999999</v>
      </c>
    </row>
    <row r="58" spans="1:42" x14ac:dyDescent="0.2">
      <c r="A58" s="4" t="s">
        <v>139</v>
      </c>
      <c r="B58" s="2" t="s">
        <v>140</v>
      </c>
      <c r="C58" s="2" t="str">
        <f>VLOOKUP(A58,[1]Hoja2!$A$1:$D$846,4,0)</f>
        <v>COORDINADOR DE ZONA III</v>
      </c>
      <c r="D58" s="2" t="str">
        <f>VLOOKUP(A58,[1]Hoja2!$A$1:$D$846,3,0)</f>
        <v>ADMINISTRACION CENTRAL</v>
      </c>
      <c r="E58" s="12">
        <v>25402.5</v>
      </c>
      <c r="F58" s="12">
        <v>0</v>
      </c>
      <c r="G58" s="12">
        <v>0</v>
      </c>
      <c r="H58" s="12">
        <v>931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3">
        <v>-16626.57</v>
      </c>
      <c r="O58" s="12">
        <v>16626.57</v>
      </c>
      <c r="P58" s="12">
        <v>0</v>
      </c>
      <c r="Q58" s="12">
        <v>25402.5</v>
      </c>
      <c r="R58" s="12">
        <v>273.39</v>
      </c>
      <c r="S58" s="12">
        <v>5805.4</v>
      </c>
      <c r="T58" s="12">
        <v>5805.4</v>
      </c>
      <c r="U58" s="12">
        <v>96.5</v>
      </c>
      <c r="V58" s="12">
        <v>0</v>
      </c>
      <c r="W58" s="12">
        <v>63.51</v>
      </c>
      <c r="X58" s="12">
        <v>0.02</v>
      </c>
      <c r="Y58" s="12">
        <v>0</v>
      </c>
      <c r="Z58" s="12">
        <v>0</v>
      </c>
      <c r="AA58" s="12">
        <v>0</v>
      </c>
      <c r="AB58" s="12">
        <v>0</v>
      </c>
      <c r="AC58" s="12">
        <v>3872.58</v>
      </c>
      <c r="AD58" s="12">
        <v>0</v>
      </c>
      <c r="AE58" s="12">
        <v>0</v>
      </c>
      <c r="AF58" s="12">
        <v>2921.29</v>
      </c>
      <c r="AG58" s="12">
        <v>0</v>
      </c>
      <c r="AH58" s="12">
        <v>0</v>
      </c>
      <c r="AI58" s="12">
        <v>12759.3</v>
      </c>
      <c r="AJ58" s="12">
        <v>12643.2</v>
      </c>
      <c r="AK58" s="12">
        <v>998.97</v>
      </c>
      <c r="AL58" s="12">
        <v>508.05</v>
      </c>
      <c r="AM58" s="12">
        <v>22193.66</v>
      </c>
      <c r="AN58" s="12">
        <v>2372.9299999999998</v>
      </c>
      <c r="AO58" s="12">
        <v>0</v>
      </c>
      <c r="AP58" s="12">
        <v>25074.639999999999</v>
      </c>
    </row>
    <row r="59" spans="1:42" x14ac:dyDescent="0.2">
      <c r="A59" s="4" t="s">
        <v>141</v>
      </c>
      <c r="B59" s="2" t="s">
        <v>142</v>
      </c>
      <c r="C59" s="2" t="str">
        <f>VLOOKUP(A59,[1]Hoja2!$A$1:$D$846,4,0)</f>
        <v>JEFE DE DEPARTAMENTO</v>
      </c>
      <c r="D59" s="2" t="str">
        <f>VLOOKUP(A59,[1]Hoja2!$A$1:$D$846,3,0)</f>
        <v>ADMINISTRACION CENTRAL</v>
      </c>
      <c r="E59" s="12">
        <v>16544.55</v>
      </c>
      <c r="F59" s="12">
        <v>0</v>
      </c>
      <c r="G59" s="12">
        <v>0</v>
      </c>
      <c r="H59" s="12">
        <v>931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3">
        <v>-10991.14</v>
      </c>
      <c r="O59" s="12">
        <v>10991.14</v>
      </c>
      <c r="P59" s="12">
        <v>0</v>
      </c>
      <c r="Q59" s="12">
        <v>16544.55</v>
      </c>
      <c r="R59" s="12">
        <v>196.88</v>
      </c>
      <c r="S59" s="12">
        <v>3148.02</v>
      </c>
      <c r="T59" s="12">
        <v>3148.02</v>
      </c>
      <c r="U59" s="12">
        <v>90.2</v>
      </c>
      <c r="V59" s="12">
        <v>0</v>
      </c>
      <c r="W59" s="12">
        <v>0</v>
      </c>
      <c r="X59" s="12">
        <v>0.11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1902.62</v>
      </c>
      <c r="AG59" s="12">
        <v>0</v>
      </c>
      <c r="AH59" s="12">
        <v>0</v>
      </c>
      <c r="AI59" s="12">
        <v>5140.95</v>
      </c>
      <c r="AJ59" s="12">
        <v>11403.6</v>
      </c>
      <c r="AK59" s="12">
        <v>786.28</v>
      </c>
      <c r="AL59" s="12">
        <v>330.89</v>
      </c>
      <c r="AM59" s="12">
        <v>16286.76</v>
      </c>
      <c r="AN59" s="12">
        <v>1794.56</v>
      </c>
      <c r="AO59" s="12">
        <v>0</v>
      </c>
      <c r="AP59" s="12">
        <v>18412.21</v>
      </c>
    </row>
    <row r="60" spans="1:42" x14ac:dyDescent="0.2">
      <c r="A60" s="4" t="s">
        <v>143</v>
      </c>
      <c r="B60" s="2" t="s">
        <v>144</v>
      </c>
      <c r="C60" s="2" t="str">
        <f>VLOOKUP(A60,[1]Hoja2!$A$1:$D$846,4,0)</f>
        <v>COORDINADOR DE ZONA I</v>
      </c>
      <c r="D60" s="2" t="str">
        <f>VLOOKUP(A60,[1]Hoja2!$A$1:$D$846,3,0)</f>
        <v>ADMINISTRACION CENTRAL</v>
      </c>
      <c r="E60" s="12">
        <v>25402.5</v>
      </c>
      <c r="F60" s="12">
        <v>0</v>
      </c>
      <c r="G60" s="12">
        <v>0</v>
      </c>
      <c r="H60" s="12">
        <v>931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3">
        <v>-16626.57</v>
      </c>
      <c r="O60" s="12">
        <v>16626.57</v>
      </c>
      <c r="P60" s="12">
        <v>0</v>
      </c>
      <c r="Q60" s="12">
        <v>25402.5</v>
      </c>
      <c r="R60" s="12">
        <v>273.39</v>
      </c>
      <c r="S60" s="12">
        <v>5805.4</v>
      </c>
      <c r="T60" s="12">
        <v>5805.4</v>
      </c>
      <c r="U60" s="12">
        <v>96.5</v>
      </c>
      <c r="V60" s="12">
        <v>0</v>
      </c>
      <c r="W60" s="12">
        <v>0</v>
      </c>
      <c r="X60" s="13">
        <v>-0.09</v>
      </c>
      <c r="Y60" s="12">
        <v>0</v>
      </c>
      <c r="Z60" s="12">
        <v>0</v>
      </c>
      <c r="AA60" s="12">
        <v>4500</v>
      </c>
      <c r="AB60" s="12">
        <v>0</v>
      </c>
      <c r="AC60" s="12">
        <v>0</v>
      </c>
      <c r="AD60" s="12">
        <v>0</v>
      </c>
      <c r="AE60" s="12">
        <v>0</v>
      </c>
      <c r="AF60" s="12">
        <v>2921.29</v>
      </c>
      <c r="AG60" s="12">
        <v>0</v>
      </c>
      <c r="AH60" s="12">
        <v>0</v>
      </c>
      <c r="AI60" s="12">
        <v>13323.1</v>
      </c>
      <c r="AJ60" s="12">
        <v>12079.4</v>
      </c>
      <c r="AK60" s="12">
        <v>998.97</v>
      </c>
      <c r="AL60" s="12">
        <v>508.05</v>
      </c>
      <c r="AM60" s="12">
        <v>22193.66</v>
      </c>
      <c r="AN60" s="12">
        <v>2372.9299999999998</v>
      </c>
      <c r="AO60" s="12">
        <v>0</v>
      </c>
      <c r="AP60" s="12">
        <v>25074.639999999999</v>
      </c>
    </row>
    <row r="61" spans="1:42" x14ac:dyDescent="0.2">
      <c r="A61" s="4" t="s">
        <v>145</v>
      </c>
      <c r="B61" s="2" t="s">
        <v>146</v>
      </c>
      <c r="C61" s="2" t="str">
        <f>VLOOKUP(A61,[1]Hoja2!$A$1:$D$846,4,0)</f>
        <v>JEFE DE DEPARTAMENTO</v>
      </c>
      <c r="D61" s="2" t="str">
        <f>VLOOKUP(A61,[1]Hoja2!$A$1:$D$846,3,0)</f>
        <v>ADMINISTRACION CENTRAL</v>
      </c>
      <c r="E61" s="12">
        <v>16544.55</v>
      </c>
      <c r="F61" s="12">
        <v>0</v>
      </c>
      <c r="G61" s="12">
        <v>0</v>
      </c>
      <c r="H61" s="12">
        <v>931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3">
        <v>-10991.14</v>
      </c>
      <c r="O61" s="12">
        <v>10991.14</v>
      </c>
      <c r="P61" s="12">
        <v>0</v>
      </c>
      <c r="Q61" s="12">
        <v>16544.55</v>
      </c>
      <c r="R61" s="12">
        <v>196.88</v>
      </c>
      <c r="S61" s="12">
        <v>3148.02</v>
      </c>
      <c r="T61" s="12">
        <v>3148.02</v>
      </c>
      <c r="U61" s="12">
        <v>90.2</v>
      </c>
      <c r="V61" s="12">
        <v>0</v>
      </c>
      <c r="W61" s="12">
        <v>41.36</v>
      </c>
      <c r="X61" s="12">
        <v>0.05</v>
      </c>
      <c r="Y61" s="12">
        <v>0</v>
      </c>
      <c r="Z61" s="12">
        <v>0</v>
      </c>
      <c r="AA61" s="12">
        <v>2235.5</v>
      </c>
      <c r="AB61" s="12">
        <v>0</v>
      </c>
      <c r="AC61" s="12">
        <v>0</v>
      </c>
      <c r="AD61" s="12">
        <v>0</v>
      </c>
      <c r="AE61" s="12">
        <v>0</v>
      </c>
      <c r="AF61" s="12">
        <v>1902.62</v>
      </c>
      <c r="AG61" s="12">
        <v>0</v>
      </c>
      <c r="AH61" s="12">
        <v>0</v>
      </c>
      <c r="AI61" s="12">
        <v>7417.75</v>
      </c>
      <c r="AJ61" s="12">
        <v>9126.7999999999993</v>
      </c>
      <c r="AK61" s="12">
        <v>786.28</v>
      </c>
      <c r="AL61" s="12">
        <v>330.89</v>
      </c>
      <c r="AM61" s="12">
        <v>16286.76</v>
      </c>
      <c r="AN61" s="12">
        <v>1794.56</v>
      </c>
      <c r="AO61" s="12">
        <v>0</v>
      </c>
      <c r="AP61" s="12">
        <v>18412.21</v>
      </c>
    </row>
    <row r="62" spans="1:42" x14ac:dyDescent="0.2">
      <c r="A62" s="4" t="s">
        <v>147</v>
      </c>
      <c r="B62" s="2" t="s">
        <v>148</v>
      </c>
      <c r="C62" s="2" t="str">
        <f>VLOOKUP(A62,[1]Hoja2!$A$1:$D$846,4,0)</f>
        <v>JEFE DE MATERIA C</v>
      </c>
      <c r="D62" s="2" t="str">
        <f>VLOOKUP(A62,[1]Hoja2!$A$1:$D$846,3,0)</f>
        <v>ADMINISTRACION CENTRAL</v>
      </c>
      <c r="E62" s="12">
        <v>11474.1</v>
      </c>
      <c r="F62" s="12">
        <v>0</v>
      </c>
      <c r="G62" s="12">
        <v>0</v>
      </c>
      <c r="H62" s="12">
        <v>931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3">
        <v>-7765.32</v>
      </c>
      <c r="O62" s="12">
        <v>7765.32</v>
      </c>
      <c r="P62" s="12">
        <v>0</v>
      </c>
      <c r="Q62" s="12">
        <v>11474.1</v>
      </c>
      <c r="R62" s="12">
        <v>132.26</v>
      </c>
      <c r="S62" s="12">
        <v>1930.08</v>
      </c>
      <c r="T62" s="12">
        <v>1930.08</v>
      </c>
      <c r="U62" s="12">
        <v>58.5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2480</v>
      </c>
      <c r="AB62" s="12">
        <v>0</v>
      </c>
      <c r="AC62" s="12">
        <v>0</v>
      </c>
      <c r="AD62" s="12">
        <v>0</v>
      </c>
      <c r="AE62" s="12">
        <v>0</v>
      </c>
      <c r="AF62" s="12">
        <v>1319.52</v>
      </c>
      <c r="AG62" s="12">
        <v>0</v>
      </c>
      <c r="AH62" s="12">
        <v>0</v>
      </c>
      <c r="AI62" s="12">
        <v>5788.1</v>
      </c>
      <c r="AJ62" s="12">
        <v>5686</v>
      </c>
      <c r="AK62" s="12">
        <v>606.54999999999995</v>
      </c>
      <c r="AL62" s="12">
        <v>229.48</v>
      </c>
      <c r="AM62" s="12">
        <v>11295.35</v>
      </c>
      <c r="AN62" s="12">
        <v>1305.82</v>
      </c>
      <c r="AO62" s="12">
        <v>0</v>
      </c>
      <c r="AP62" s="12">
        <v>12830.65</v>
      </c>
    </row>
    <row r="63" spans="1:42" x14ac:dyDescent="0.2">
      <c r="A63" s="4" t="s">
        <v>149</v>
      </c>
      <c r="B63" s="2" t="s">
        <v>150</v>
      </c>
      <c r="C63" s="2" t="str">
        <f>VLOOKUP(A63,[1]Hoja2!$A$1:$D$846,4,0)</f>
        <v>JEFE DE MATERIA C</v>
      </c>
      <c r="D63" s="2" t="str">
        <f>VLOOKUP(A63,[1]Hoja2!$A$1:$D$846,3,0)</f>
        <v>ADMINISTRACION CENTRAL</v>
      </c>
      <c r="E63" s="12">
        <v>11474.1</v>
      </c>
      <c r="F63" s="12">
        <v>0</v>
      </c>
      <c r="G63" s="12">
        <v>0</v>
      </c>
      <c r="H63" s="12">
        <v>931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3">
        <v>-7765.32</v>
      </c>
      <c r="O63" s="12">
        <v>7765.32</v>
      </c>
      <c r="P63" s="12">
        <v>0</v>
      </c>
      <c r="Q63" s="12">
        <v>11474.1</v>
      </c>
      <c r="R63" s="12">
        <v>132.26</v>
      </c>
      <c r="S63" s="12">
        <v>1930.08</v>
      </c>
      <c r="T63" s="12">
        <v>1930.08</v>
      </c>
      <c r="U63" s="12">
        <v>58.5</v>
      </c>
      <c r="V63" s="12">
        <v>0</v>
      </c>
      <c r="W63" s="12">
        <v>0</v>
      </c>
      <c r="X63" s="12">
        <v>0.04</v>
      </c>
      <c r="Y63" s="12">
        <v>0</v>
      </c>
      <c r="Z63" s="12">
        <v>0</v>
      </c>
      <c r="AA63" s="12">
        <v>3904.56</v>
      </c>
      <c r="AB63" s="12">
        <v>0</v>
      </c>
      <c r="AC63" s="12">
        <v>0</v>
      </c>
      <c r="AD63" s="12">
        <v>0</v>
      </c>
      <c r="AE63" s="12">
        <v>0</v>
      </c>
      <c r="AF63" s="12">
        <v>1319.52</v>
      </c>
      <c r="AG63" s="12">
        <v>0</v>
      </c>
      <c r="AH63" s="12">
        <v>0</v>
      </c>
      <c r="AI63" s="12">
        <v>7212.7</v>
      </c>
      <c r="AJ63" s="12">
        <v>4261.3999999999996</v>
      </c>
      <c r="AK63" s="12">
        <v>606.54999999999995</v>
      </c>
      <c r="AL63" s="12">
        <v>229.48</v>
      </c>
      <c r="AM63" s="12">
        <v>11295.35</v>
      </c>
      <c r="AN63" s="12">
        <v>1305.82</v>
      </c>
      <c r="AO63" s="12">
        <v>0</v>
      </c>
      <c r="AP63" s="12">
        <v>12830.65</v>
      </c>
    </row>
    <row r="64" spans="1:42" x14ac:dyDescent="0.2">
      <c r="A64" s="4" t="s">
        <v>151</v>
      </c>
      <c r="B64" s="2" t="s">
        <v>152</v>
      </c>
      <c r="C64" s="2" t="str">
        <f>VLOOKUP(A64,[1]Hoja2!$A$1:$D$846,4,0)</f>
        <v>JEFE DE DEPARTAMENTO</v>
      </c>
      <c r="D64" s="2" t="str">
        <f>VLOOKUP(A64,[1]Hoja2!$A$1:$D$846,3,0)</f>
        <v>ADMINISTRACION CENTRAL</v>
      </c>
      <c r="E64" s="12">
        <v>16544.55</v>
      </c>
      <c r="F64" s="12">
        <v>0</v>
      </c>
      <c r="G64" s="12">
        <v>0</v>
      </c>
      <c r="H64" s="12">
        <v>931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3">
        <v>-10991.14</v>
      </c>
      <c r="O64" s="12">
        <v>10991.14</v>
      </c>
      <c r="P64" s="12">
        <v>0</v>
      </c>
      <c r="Q64" s="12">
        <v>16544.55</v>
      </c>
      <c r="R64" s="12">
        <v>0</v>
      </c>
      <c r="S64" s="12">
        <v>3148.02</v>
      </c>
      <c r="T64" s="12">
        <v>3148.02</v>
      </c>
      <c r="U64" s="12">
        <v>93.5</v>
      </c>
      <c r="V64" s="12">
        <v>0</v>
      </c>
      <c r="W64" s="12">
        <v>0</v>
      </c>
      <c r="X64" s="12">
        <v>0.14000000000000001</v>
      </c>
      <c r="Y64" s="12">
        <v>0</v>
      </c>
      <c r="Z64" s="12">
        <v>0</v>
      </c>
      <c r="AA64" s="12">
        <v>2681.27</v>
      </c>
      <c r="AB64" s="12">
        <v>0</v>
      </c>
      <c r="AC64" s="12">
        <v>0</v>
      </c>
      <c r="AD64" s="12">
        <v>0</v>
      </c>
      <c r="AE64" s="12">
        <v>0</v>
      </c>
      <c r="AF64" s="12">
        <v>1902.62</v>
      </c>
      <c r="AG64" s="12">
        <v>0</v>
      </c>
      <c r="AH64" s="12">
        <v>0</v>
      </c>
      <c r="AI64" s="12">
        <v>7825.55</v>
      </c>
      <c r="AJ64" s="12">
        <v>8719</v>
      </c>
      <c r="AK64" s="12">
        <v>238.4</v>
      </c>
      <c r="AL64" s="12">
        <v>330.89</v>
      </c>
      <c r="AM64" s="12">
        <v>0</v>
      </c>
      <c r="AN64" s="12">
        <v>238.4</v>
      </c>
      <c r="AO64" s="12">
        <v>0</v>
      </c>
      <c r="AP64" s="12">
        <v>569.29</v>
      </c>
    </row>
    <row r="65" spans="1:42" x14ac:dyDescent="0.2">
      <c r="A65" s="4" t="s">
        <v>153</v>
      </c>
      <c r="B65" s="2" t="s">
        <v>154</v>
      </c>
      <c r="C65" s="2" t="str">
        <f>VLOOKUP(A65,[1]Hoja2!$A$1:$D$846,4,0)</f>
        <v>DIRECTOR DE AREA</v>
      </c>
      <c r="D65" s="2" t="str">
        <f>VLOOKUP(A65,[1]Hoja2!$A$1:$D$846,3,0)</f>
        <v>ADMINISTRACION CENTRAL</v>
      </c>
      <c r="E65" s="12">
        <v>25402.5</v>
      </c>
      <c r="F65" s="12">
        <v>0</v>
      </c>
      <c r="G65" s="12">
        <v>0</v>
      </c>
      <c r="H65" s="12">
        <v>931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3">
        <v>-16626.57</v>
      </c>
      <c r="O65" s="12">
        <v>16626.57</v>
      </c>
      <c r="P65" s="12">
        <v>0</v>
      </c>
      <c r="Q65" s="12">
        <v>25402.5</v>
      </c>
      <c r="R65" s="12">
        <v>273.39</v>
      </c>
      <c r="S65" s="12">
        <v>5805.4</v>
      </c>
      <c r="T65" s="12">
        <v>5805.4</v>
      </c>
      <c r="U65" s="12">
        <v>96.5</v>
      </c>
      <c r="V65" s="12">
        <v>0</v>
      </c>
      <c r="W65" s="12">
        <v>0</v>
      </c>
      <c r="X65" s="13">
        <v>-0.09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2921.29</v>
      </c>
      <c r="AG65" s="12">
        <v>0</v>
      </c>
      <c r="AH65" s="12">
        <v>0</v>
      </c>
      <c r="AI65" s="12">
        <v>8823.1</v>
      </c>
      <c r="AJ65" s="12">
        <v>16579.400000000001</v>
      </c>
      <c r="AK65" s="12">
        <v>998.97</v>
      </c>
      <c r="AL65" s="12">
        <v>508.05</v>
      </c>
      <c r="AM65" s="12">
        <v>22193.66</v>
      </c>
      <c r="AN65" s="12">
        <v>2372.9299999999998</v>
      </c>
      <c r="AO65" s="12">
        <v>0</v>
      </c>
      <c r="AP65" s="12">
        <v>25074.639999999999</v>
      </c>
    </row>
    <row r="66" spans="1:42" x14ac:dyDescent="0.2">
      <c r="A66" s="4" t="s">
        <v>155</v>
      </c>
      <c r="B66" s="2" t="s">
        <v>156</v>
      </c>
      <c r="C66" s="2" t="str">
        <f>VLOOKUP(A66,[1]Hoja2!$A$1:$D$846,4,0)</f>
        <v>JEFE DE DEPARTAMENTO</v>
      </c>
      <c r="D66" s="2" t="str">
        <f>VLOOKUP(A66,[1]Hoja2!$A$1:$D$846,3,0)</f>
        <v>ADMINISTRACION CENTRAL</v>
      </c>
      <c r="E66" s="12">
        <v>16544.55</v>
      </c>
      <c r="F66" s="12">
        <v>0</v>
      </c>
      <c r="G66" s="12">
        <v>0</v>
      </c>
      <c r="H66" s="12">
        <v>931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3">
        <v>-10991.14</v>
      </c>
      <c r="O66" s="12">
        <v>10991.14</v>
      </c>
      <c r="P66" s="12">
        <v>0</v>
      </c>
      <c r="Q66" s="12">
        <v>16544.55</v>
      </c>
      <c r="R66" s="12">
        <v>196.88</v>
      </c>
      <c r="S66" s="12">
        <v>3148.02</v>
      </c>
      <c r="T66" s="12">
        <v>3148.02</v>
      </c>
      <c r="U66" s="12">
        <v>90.2</v>
      </c>
      <c r="V66" s="12">
        <v>0</v>
      </c>
      <c r="W66" s="12">
        <v>0</v>
      </c>
      <c r="X66" s="13">
        <v>-0.05</v>
      </c>
      <c r="Y66" s="12">
        <v>0</v>
      </c>
      <c r="Z66" s="12">
        <v>0</v>
      </c>
      <c r="AA66" s="12">
        <v>5515</v>
      </c>
      <c r="AB66" s="12">
        <v>0</v>
      </c>
      <c r="AC66" s="12">
        <v>1131.96</v>
      </c>
      <c r="AD66" s="12">
        <v>0</v>
      </c>
      <c r="AE66" s="12">
        <v>0</v>
      </c>
      <c r="AF66" s="12">
        <v>1902.62</v>
      </c>
      <c r="AG66" s="12">
        <v>0</v>
      </c>
      <c r="AH66" s="12">
        <v>0</v>
      </c>
      <c r="AI66" s="12">
        <v>11787.75</v>
      </c>
      <c r="AJ66" s="12">
        <v>4756.8</v>
      </c>
      <c r="AK66" s="12">
        <v>786.28</v>
      </c>
      <c r="AL66" s="12">
        <v>330.89</v>
      </c>
      <c r="AM66" s="12">
        <v>16286.76</v>
      </c>
      <c r="AN66" s="12">
        <v>1794.56</v>
      </c>
      <c r="AO66" s="12">
        <v>0</v>
      </c>
      <c r="AP66" s="12">
        <v>18412.21</v>
      </c>
    </row>
    <row r="67" spans="1:42" x14ac:dyDescent="0.2">
      <c r="A67" s="4" t="s">
        <v>157</v>
      </c>
      <c r="B67" s="2" t="s">
        <v>158</v>
      </c>
      <c r="C67" s="2" t="str">
        <f>VLOOKUP(A67,[1]Hoja2!$A$1:$D$846,4,0)</f>
        <v>JEFE DE DEPARTAMENTO</v>
      </c>
      <c r="D67" s="2" t="str">
        <f>VLOOKUP(A67,[1]Hoja2!$A$1:$D$846,3,0)</f>
        <v>ADMINISTRACION CENTRAL</v>
      </c>
      <c r="E67" s="12">
        <v>16544.55</v>
      </c>
      <c r="F67" s="12">
        <v>0</v>
      </c>
      <c r="G67" s="12">
        <v>0</v>
      </c>
      <c r="H67" s="12">
        <v>931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3">
        <v>-10991.14</v>
      </c>
      <c r="O67" s="12">
        <v>10991.14</v>
      </c>
      <c r="P67" s="12">
        <v>0</v>
      </c>
      <c r="Q67" s="12">
        <v>16544.55</v>
      </c>
      <c r="R67" s="12">
        <v>196.88</v>
      </c>
      <c r="S67" s="12">
        <v>3148.02</v>
      </c>
      <c r="T67" s="12">
        <v>3148.02</v>
      </c>
      <c r="U67" s="12">
        <v>90.2</v>
      </c>
      <c r="V67" s="12">
        <v>0</v>
      </c>
      <c r="W67" s="12">
        <v>0</v>
      </c>
      <c r="X67" s="12">
        <v>0.11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1902.62</v>
      </c>
      <c r="AG67" s="12">
        <v>0</v>
      </c>
      <c r="AH67" s="12">
        <v>0</v>
      </c>
      <c r="AI67" s="12">
        <v>5140.95</v>
      </c>
      <c r="AJ67" s="12">
        <v>11403.6</v>
      </c>
      <c r="AK67" s="12">
        <v>786.28</v>
      </c>
      <c r="AL67" s="12">
        <v>330.89</v>
      </c>
      <c r="AM67" s="12">
        <v>16286.76</v>
      </c>
      <c r="AN67" s="12">
        <v>1794.56</v>
      </c>
      <c r="AO67" s="12">
        <v>0</v>
      </c>
      <c r="AP67" s="12">
        <v>18412.21</v>
      </c>
    </row>
    <row r="68" spans="1:42" x14ac:dyDescent="0.2">
      <c r="A68" s="4" t="s">
        <v>159</v>
      </c>
      <c r="B68" s="2" t="s">
        <v>160</v>
      </c>
      <c r="C68" s="2" t="str">
        <f>VLOOKUP(A68,[1]Hoja2!$A$1:$D$846,4,0)</f>
        <v>JEFE DE DEPARTAMENTO</v>
      </c>
      <c r="D68" s="2" t="str">
        <f>VLOOKUP(A68,[1]Hoja2!$A$1:$D$846,3,0)</f>
        <v>ADMINISTRACION CENTRAL</v>
      </c>
      <c r="E68" s="12">
        <v>16544.55</v>
      </c>
      <c r="F68" s="12">
        <v>0</v>
      </c>
      <c r="G68" s="12">
        <v>0</v>
      </c>
      <c r="H68" s="12">
        <v>931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3">
        <v>-10991.14</v>
      </c>
      <c r="O68" s="12">
        <v>10991.14</v>
      </c>
      <c r="P68" s="12">
        <v>0</v>
      </c>
      <c r="Q68" s="12">
        <v>16544.55</v>
      </c>
      <c r="R68" s="12">
        <v>132.26</v>
      </c>
      <c r="S68" s="12">
        <v>3148.02</v>
      </c>
      <c r="T68" s="12">
        <v>3148.02</v>
      </c>
      <c r="U68" s="12">
        <v>89.1</v>
      </c>
      <c r="V68" s="12">
        <v>0</v>
      </c>
      <c r="W68" s="12">
        <v>0</v>
      </c>
      <c r="X68" s="13">
        <v>-0.05</v>
      </c>
      <c r="Y68" s="12">
        <v>0</v>
      </c>
      <c r="Z68" s="12">
        <v>0</v>
      </c>
      <c r="AA68" s="12">
        <v>4016.06</v>
      </c>
      <c r="AB68" s="12">
        <v>0</v>
      </c>
      <c r="AC68" s="12">
        <v>0</v>
      </c>
      <c r="AD68" s="12">
        <v>0</v>
      </c>
      <c r="AE68" s="12">
        <v>0</v>
      </c>
      <c r="AF68" s="12">
        <v>1902.62</v>
      </c>
      <c r="AG68" s="12">
        <v>0</v>
      </c>
      <c r="AH68" s="12">
        <v>0</v>
      </c>
      <c r="AI68" s="12">
        <v>9155.75</v>
      </c>
      <c r="AJ68" s="12">
        <v>7388.8</v>
      </c>
      <c r="AK68" s="12">
        <v>606.54999999999995</v>
      </c>
      <c r="AL68" s="12">
        <v>330.89</v>
      </c>
      <c r="AM68" s="12">
        <v>11295.35</v>
      </c>
      <c r="AN68" s="12">
        <v>1305.82</v>
      </c>
      <c r="AO68" s="12">
        <v>0</v>
      </c>
      <c r="AP68" s="12">
        <v>12932.06</v>
      </c>
    </row>
    <row r="69" spans="1:42" x14ac:dyDescent="0.2">
      <c r="A69" s="4" t="s">
        <v>161</v>
      </c>
      <c r="B69" s="2" t="s">
        <v>162</v>
      </c>
      <c r="C69" s="2" t="str">
        <f>VLOOKUP(A69,[1]Hoja2!$A$1:$D$846,4,0)</f>
        <v>TÉCNICO</v>
      </c>
      <c r="D69" s="2" t="str">
        <f>VLOOKUP(A69,[1]Hoja2!$A$1:$D$846,3,0)</f>
        <v>ADMINISTRACION CENTRAL</v>
      </c>
      <c r="E69" s="12">
        <v>4172.55</v>
      </c>
      <c r="F69" s="12">
        <v>0</v>
      </c>
      <c r="G69" s="12">
        <v>207</v>
      </c>
      <c r="H69" s="12">
        <v>931</v>
      </c>
      <c r="I69" s="12">
        <v>0</v>
      </c>
      <c r="J69" s="12">
        <v>568.04999999999995</v>
      </c>
      <c r="K69" s="12">
        <v>0</v>
      </c>
      <c r="L69" s="12">
        <v>0</v>
      </c>
      <c r="M69" s="12">
        <v>1090.0899999999999</v>
      </c>
      <c r="N69" s="13">
        <v>-4052.65</v>
      </c>
      <c r="O69" s="12">
        <v>4052.65</v>
      </c>
      <c r="P69" s="12">
        <v>0</v>
      </c>
      <c r="Q69" s="12">
        <v>6037.69</v>
      </c>
      <c r="R69" s="12">
        <v>40.840000000000003</v>
      </c>
      <c r="S69" s="12">
        <v>742.39</v>
      </c>
      <c r="T69" s="12">
        <v>742.39</v>
      </c>
      <c r="U69" s="12">
        <v>15.5</v>
      </c>
      <c r="V69" s="12">
        <v>41.73</v>
      </c>
      <c r="W69" s="12">
        <v>0</v>
      </c>
      <c r="X69" s="12">
        <v>0.03</v>
      </c>
      <c r="Y69" s="12">
        <v>0</v>
      </c>
      <c r="Z69" s="12">
        <v>0</v>
      </c>
      <c r="AA69" s="12">
        <v>1160</v>
      </c>
      <c r="AB69" s="12">
        <v>0</v>
      </c>
      <c r="AC69" s="12">
        <v>0</v>
      </c>
      <c r="AD69" s="12">
        <v>0</v>
      </c>
      <c r="AE69" s="12">
        <v>0</v>
      </c>
      <c r="AF69" s="12">
        <v>479.84</v>
      </c>
      <c r="AG69" s="12">
        <v>0</v>
      </c>
      <c r="AH69" s="12">
        <v>0</v>
      </c>
      <c r="AI69" s="12">
        <v>2439.4899999999998</v>
      </c>
      <c r="AJ69" s="12">
        <v>3598.2</v>
      </c>
      <c r="AK69" s="12">
        <v>352.4</v>
      </c>
      <c r="AL69" s="12">
        <v>120.75</v>
      </c>
      <c r="AM69" s="12">
        <v>4236.91</v>
      </c>
      <c r="AN69" s="12">
        <v>614.70000000000005</v>
      </c>
      <c r="AO69" s="12">
        <v>0</v>
      </c>
      <c r="AP69" s="12">
        <v>4972.3599999999997</v>
      </c>
    </row>
    <row r="70" spans="1:42" x14ac:dyDescent="0.2">
      <c r="A70" s="4" t="s">
        <v>163</v>
      </c>
      <c r="B70" s="2" t="s">
        <v>164</v>
      </c>
      <c r="C70" s="2" t="str">
        <f>VLOOKUP(A70,[1]Hoja2!$A$1:$D$846,4,0)</f>
        <v>COORDINADOR DE TELEBACHILLERATO</v>
      </c>
      <c r="D70" s="2" t="str">
        <f>VLOOKUP(A70,[1]Hoja2!$A$1:$D$846,3,0)</f>
        <v>ADMINISTRACION CENTRAL</v>
      </c>
      <c r="E70" s="12">
        <v>22782.76</v>
      </c>
      <c r="F70" s="12">
        <v>0</v>
      </c>
      <c r="G70" s="12">
        <v>0</v>
      </c>
      <c r="H70" s="12">
        <v>931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3">
        <v>-14959.89</v>
      </c>
      <c r="O70" s="12">
        <v>14959.89</v>
      </c>
      <c r="P70" s="12">
        <v>0</v>
      </c>
      <c r="Q70" s="12">
        <v>22782.76</v>
      </c>
      <c r="R70" s="12">
        <v>273.39</v>
      </c>
      <c r="S70" s="12">
        <v>5019.4799999999996</v>
      </c>
      <c r="T70" s="12">
        <v>5019.4799999999996</v>
      </c>
      <c r="U70" s="12">
        <v>96.5</v>
      </c>
      <c r="V70" s="12">
        <v>0</v>
      </c>
      <c r="W70" s="12">
        <v>0</v>
      </c>
      <c r="X70" s="13">
        <v>-0.04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2620.02</v>
      </c>
      <c r="AG70" s="12">
        <v>0</v>
      </c>
      <c r="AH70" s="12">
        <v>0</v>
      </c>
      <c r="AI70" s="12">
        <v>7735.96</v>
      </c>
      <c r="AJ70" s="12">
        <v>15046.8</v>
      </c>
      <c r="AK70" s="12">
        <v>998.97</v>
      </c>
      <c r="AL70" s="12">
        <v>455.66</v>
      </c>
      <c r="AM70" s="12">
        <v>22193.66</v>
      </c>
      <c r="AN70" s="12">
        <v>2372.9299999999998</v>
      </c>
      <c r="AO70" s="12">
        <v>0</v>
      </c>
      <c r="AP70" s="12">
        <v>25022.25</v>
      </c>
    </row>
    <row r="71" spans="1:42" x14ac:dyDescent="0.2">
      <c r="A71" s="4" t="s">
        <v>165</v>
      </c>
      <c r="B71" s="2" t="s">
        <v>166</v>
      </c>
      <c r="C71" s="2" t="str">
        <f>VLOOKUP(A71,[1]Hoja2!$A$1:$D$846,4,0)</f>
        <v>ENCARGADO DE JEFATURA DE MATERIA</v>
      </c>
      <c r="D71" s="2" t="str">
        <f>VLOOKUP(A71,[1]Hoja2!$A$1:$D$846,3,0)</f>
        <v>ADMINISTRACION CENTRAL</v>
      </c>
      <c r="E71" s="12">
        <v>11474.1</v>
      </c>
      <c r="F71" s="12">
        <v>0</v>
      </c>
      <c r="G71" s="12">
        <v>0</v>
      </c>
      <c r="H71" s="12">
        <v>931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3">
        <v>-7765.32</v>
      </c>
      <c r="O71" s="12">
        <v>7765.32</v>
      </c>
      <c r="P71" s="12">
        <v>0</v>
      </c>
      <c r="Q71" s="12">
        <v>11474.1</v>
      </c>
      <c r="R71" s="12">
        <v>132.26</v>
      </c>
      <c r="S71" s="12">
        <v>1930.08</v>
      </c>
      <c r="T71" s="12">
        <v>1930.08</v>
      </c>
      <c r="U71" s="12">
        <v>45.8</v>
      </c>
      <c r="V71" s="12">
        <v>0</v>
      </c>
      <c r="W71" s="12">
        <v>0</v>
      </c>
      <c r="X71" s="13">
        <v>-0.1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1319.52</v>
      </c>
      <c r="AG71" s="12">
        <v>0</v>
      </c>
      <c r="AH71" s="12">
        <v>0</v>
      </c>
      <c r="AI71" s="12">
        <v>3295.3</v>
      </c>
      <c r="AJ71" s="12">
        <v>8178.8</v>
      </c>
      <c r="AK71" s="12">
        <v>606.54999999999995</v>
      </c>
      <c r="AL71" s="12">
        <v>229.48</v>
      </c>
      <c r="AM71" s="12">
        <v>11295.28</v>
      </c>
      <c r="AN71" s="12">
        <v>1305.82</v>
      </c>
      <c r="AO71" s="12">
        <v>0</v>
      </c>
      <c r="AP71" s="12">
        <v>12830.58</v>
      </c>
    </row>
    <row r="72" spans="1:42" x14ac:dyDescent="0.2">
      <c r="A72" s="4" t="s">
        <v>167</v>
      </c>
      <c r="B72" s="2" t="s">
        <v>168</v>
      </c>
      <c r="C72" s="2" t="str">
        <f>VLOOKUP(A72,[1]Hoja2!$A$1:$D$846,4,0)</f>
        <v>DIRECTOR GENERAL</v>
      </c>
      <c r="D72" s="2" t="str">
        <f>VLOOKUP(A72,[1]Hoja2!$A$1:$D$846,3,0)</f>
        <v>ADMINISTRACION CENTRAL</v>
      </c>
      <c r="E72" s="12">
        <v>37046.269999999997</v>
      </c>
      <c r="F72" s="12">
        <v>0</v>
      </c>
      <c r="G72" s="12">
        <v>0</v>
      </c>
      <c r="H72" s="12">
        <v>931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3">
        <v>-24034.34</v>
      </c>
      <c r="O72" s="12">
        <v>24034.34</v>
      </c>
      <c r="P72" s="12">
        <v>0</v>
      </c>
      <c r="Q72" s="12">
        <v>37046.269999999997</v>
      </c>
      <c r="R72" s="12">
        <v>285.44</v>
      </c>
      <c r="S72" s="12">
        <v>9422.68</v>
      </c>
      <c r="T72" s="12">
        <v>9422.68</v>
      </c>
      <c r="U72" s="12">
        <v>96.5</v>
      </c>
      <c r="V72" s="12">
        <v>0</v>
      </c>
      <c r="W72" s="12">
        <v>0</v>
      </c>
      <c r="X72" s="13">
        <v>-0.11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9519.07</v>
      </c>
      <c r="AJ72" s="12">
        <v>27527.200000000001</v>
      </c>
      <c r="AK72" s="12">
        <v>1032.49</v>
      </c>
      <c r="AL72" s="12">
        <v>740.93</v>
      </c>
      <c r="AM72" s="12">
        <v>23124.46</v>
      </c>
      <c r="AN72" s="12">
        <v>2464.0700000000002</v>
      </c>
      <c r="AO72" s="12">
        <v>0</v>
      </c>
      <c r="AP72" s="12">
        <v>26329.46</v>
      </c>
    </row>
    <row r="73" spans="1:42" x14ac:dyDescent="0.2">
      <c r="A73" s="4" t="s">
        <v>169</v>
      </c>
      <c r="B73" s="2" t="s">
        <v>170</v>
      </c>
      <c r="C73" s="2" t="str">
        <f>VLOOKUP(A73,[1]Hoja2!$A$1:$D$846,4,0)</f>
        <v>JEFE DE DEPARTAMENTO</v>
      </c>
      <c r="D73" s="2" t="str">
        <f>VLOOKUP(A73,[1]Hoja2!$A$1:$D$846,3,0)</f>
        <v>ADMINISTRACION CENTRAL</v>
      </c>
      <c r="E73" s="12">
        <v>16544.55</v>
      </c>
      <c r="F73" s="12">
        <v>0</v>
      </c>
      <c r="G73" s="12">
        <v>0</v>
      </c>
      <c r="H73" s="12">
        <v>931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3">
        <v>-10991.14</v>
      </c>
      <c r="O73" s="12">
        <v>10991.14</v>
      </c>
      <c r="P73" s="12">
        <v>0</v>
      </c>
      <c r="Q73" s="12">
        <v>16544.55</v>
      </c>
      <c r="R73" s="12">
        <v>196.88</v>
      </c>
      <c r="S73" s="12">
        <v>3148.02</v>
      </c>
      <c r="T73" s="12">
        <v>3148.02</v>
      </c>
      <c r="U73" s="12">
        <v>86.3</v>
      </c>
      <c r="V73" s="12">
        <v>0</v>
      </c>
      <c r="W73" s="12">
        <v>0</v>
      </c>
      <c r="X73" s="12">
        <v>0.01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1902.62</v>
      </c>
      <c r="AG73" s="12">
        <v>0</v>
      </c>
      <c r="AH73" s="12">
        <v>0</v>
      </c>
      <c r="AI73" s="12">
        <v>5136.95</v>
      </c>
      <c r="AJ73" s="12">
        <v>11407.6</v>
      </c>
      <c r="AK73" s="12">
        <v>786.28</v>
      </c>
      <c r="AL73" s="12">
        <v>330.89</v>
      </c>
      <c r="AM73" s="12">
        <v>16286.75</v>
      </c>
      <c r="AN73" s="12">
        <v>1794.56</v>
      </c>
      <c r="AO73" s="12">
        <v>0</v>
      </c>
      <c r="AP73" s="12">
        <v>18412.2</v>
      </c>
    </row>
    <row r="74" spans="1:42" x14ac:dyDescent="0.2">
      <c r="A74" s="4" t="s">
        <v>171</v>
      </c>
      <c r="B74" s="2" t="s">
        <v>172</v>
      </c>
      <c r="C74" s="2" t="str">
        <f>VLOOKUP(A74,[1]Hoja2!$A$1:$D$846,4,0)</f>
        <v>JEFE DE DEPARTAMENTO</v>
      </c>
      <c r="D74" s="2" t="str">
        <f>VLOOKUP(A74,[1]Hoja2!$A$1:$D$846,3,0)</f>
        <v>ADMINISTRACION CENTRAL</v>
      </c>
      <c r="E74" s="12">
        <v>16544.55</v>
      </c>
      <c r="F74" s="12">
        <v>0</v>
      </c>
      <c r="G74" s="12">
        <v>0</v>
      </c>
      <c r="H74" s="12">
        <v>931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3">
        <v>-10991.14</v>
      </c>
      <c r="O74" s="12">
        <v>10991.14</v>
      </c>
      <c r="P74" s="12">
        <v>0</v>
      </c>
      <c r="Q74" s="12">
        <v>16544.55</v>
      </c>
      <c r="R74" s="12">
        <v>196.88</v>
      </c>
      <c r="S74" s="12">
        <v>3148.02</v>
      </c>
      <c r="T74" s="12">
        <v>3148.02</v>
      </c>
      <c r="U74" s="12">
        <v>84.6</v>
      </c>
      <c r="V74" s="12">
        <v>0</v>
      </c>
      <c r="W74" s="12">
        <v>0</v>
      </c>
      <c r="X74" s="12">
        <v>0.11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1902.62</v>
      </c>
      <c r="AG74" s="12">
        <v>0</v>
      </c>
      <c r="AH74" s="12">
        <v>0</v>
      </c>
      <c r="AI74" s="12">
        <v>5135.3500000000004</v>
      </c>
      <c r="AJ74" s="12">
        <v>11409.2</v>
      </c>
      <c r="AK74" s="12">
        <v>786.28</v>
      </c>
      <c r="AL74" s="12">
        <v>330.89</v>
      </c>
      <c r="AM74" s="12">
        <v>16286.75</v>
      </c>
      <c r="AN74" s="12">
        <v>1794.56</v>
      </c>
      <c r="AO74" s="12">
        <v>0</v>
      </c>
      <c r="AP74" s="12">
        <v>18412.2</v>
      </c>
    </row>
    <row r="75" spans="1:42" x14ac:dyDescent="0.2">
      <c r="A75" s="4" t="s">
        <v>173</v>
      </c>
      <c r="B75" s="2" t="s">
        <v>174</v>
      </c>
      <c r="C75" s="2" t="str">
        <f>VLOOKUP(A75,[1]Hoja2!$A$1:$D$846,4,0)</f>
        <v>JEFE DE DEPARTAMENTO</v>
      </c>
      <c r="D75" s="2" t="str">
        <f>VLOOKUP(A75,[1]Hoja2!$A$1:$D$846,3,0)</f>
        <v>ADMINISTRACION CENTRAL</v>
      </c>
      <c r="E75" s="12">
        <v>16544.55</v>
      </c>
      <c r="F75" s="12">
        <v>0</v>
      </c>
      <c r="G75" s="12">
        <v>0</v>
      </c>
      <c r="H75" s="12">
        <v>931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3">
        <v>-10991.14</v>
      </c>
      <c r="O75" s="12">
        <v>10991.14</v>
      </c>
      <c r="P75" s="12">
        <v>0</v>
      </c>
      <c r="Q75" s="12">
        <v>16544.55</v>
      </c>
      <c r="R75" s="12">
        <v>196.88</v>
      </c>
      <c r="S75" s="12">
        <v>3148.02</v>
      </c>
      <c r="T75" s="12">
        <v>3148.02</v>
      </c>
      <c r="U75" s="12">
        <v>84.6</v>
      </c>
      <c r="V75" s="12">
        <v>0</v>
      </c>
      <c r="W75" s="12">
        <v>0</v>
      </c>
      <c r="X75" s="12">
        <v>0.11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1902.62</v>
      </c>
      <c r="AG75" s="12">
        <v>0</v>
      </c>
      <c r="AH75" s="12">
        <v>0</v>
      </c>
      <c r="AI75" s="12">
        <v>5135.3500000000004</v>
      </c>
      <c r="AJ75" s="12">
        <v>11409.2</v>
      </c>
      <c r="AK75" s="12">
        <v>786.28</v>
      </c>
      <c r="AL75" s="12">
        <v>330.89</v>
      </c>
      <c r="AM75" s="12">
        <v>16286.75</v>
      </c>
      <c r="AN75" s="12">
        <v>1794.56</v>
      </c>
      <c r="AO75" s="12">
        <v>0</v>
      </c>
      <c r="AP75" s="12">
        <v>18412.2</v>
      </c>
    </row>
    <row r="76" spans="1:42" x14ac:dyDescent="0.2">
      <c r="A76" s="4" t="s">
        <v>175</v>
      </c>
      <c r="B76" s="2" t="s">
        <v>176</v>
      </c>
      <c r="C76" s="2" t="str">
        <f>VLOOKUP(A76,[1]Hoja2!$A$1:$D$846,4,0)</f>
        <v>JEFE DE DEPARTAMENTO</v>
      </c>
      <c r="D76" s="2" t="str">
        <f>VLOOKUP(A76,[1]Hoja2!$A$1:$D$846,3,0)</f>
        <v>ADMINISTRACION CENTRAL</v>
      </c>
      <c r="E76" s="12">
        <v>16544.55</v>
      </c>
      <c r="F76" s="12">
        <v>0</v>
      </c>
      <c r="G76" s="12">
        <v>0</v>
      </c>
      <c r="H76" s="12">
        <v>931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3">
        <v>-10991.14</v>
      </c>
      <c r="O76" s="12">
        <v>10991.14</v>
      </c>
      <c r="P76" s="12">
        <v>0</v>
      </c>
      <c r="Q76" s="12">
        <v>16544.55</v>
      </c>
      <c r="R76" s="12">
        <v>196.88</v>
      </c>
      <c r="S76" s="12">
        <v>3148.02</v>
      </c>
      <c r="T76" s="12">
        <v>3148.02</v>
      </c>
      <c r="U76" s="12">
        <v>83.1</v>
      </c>
      <c r="V76" s="12">
        <v>0</v>
      </c>
      <c r="W76" s="12">
        <v>0</v>
      </c>
      <c r="X76" s="12">
        <v>0.01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1902.62</v>
      </c>
      <c r="AG76" s="12">
        <v>0</v>
      </c>
      <c r="AH76" s="12">
        <v>0</v>
      </c>
      <c r="AI76" s="12">
        <v>5133.75</v>
      </c>
      <c r="AJ76" s="12">
        <v>11410.8</v>
      </c>
      <c r="AK76" s="12">
        <v>786.28</v>
      </c>
      <c r="AL76" s="12">
        <v>330.89</v>
      </c>
      <c r="AM76" s="12">
        <v>16286.75</v>
      </c>
      <c r="AN76" s="12">
        <v>1794.56</v>
      </c>
      <c r="AO76" s="12">
        <v>0</v>
      </c>
      <c r="AP76" s="12">
        <v>18412.2</v>
      </c>
    </row>
    <row r="77" spans="1:42" x14ac:dyDescent="0.2">
      <c r="A77" s="4" t="s">
        <v>177</v>
      </c>
      <c r="B77" s="2" t="s">
        <v>178</v>
      </c>
      <c r="C77" s="2" t="str">
        <f>VLOOKUP(A77,[1]Hoja2!$A$1:$D$846,4,0)</f>
        <v>DIRECTOR DE SERVICIOS EDUCATIVOS</v>
      </c>
      <c r="D77" s="2" t="str">
        <f>VLOOKUP(A77,[1]Hoja2!$A$1:$D$846,3,0)</f>
        <v>ADMINISTRACION CENTRAL</v>
      </c>
      <c r="E77" s="12">
        <v>25402.5</v>
      </c>
      <c r="F77" s="12">
        <v>0</v>
      </c>
      <c r="G77" s="12">
        <v>0</v>
      </c>
      <c r="H77" s="12">
        <v>931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3">
        <v>-16626.57</v>
      </c>
      <c r="O77" s="12">
        <v>16626.57</v>
      </c>
      <c r="P77" s="12">
        <v>0</v>
      </c>
      <c r="Q77" s="12">
        <v>25402.5</v>
      </c>
      <c r="R77" s="12">
        <v>285.44</v>
      </c>
      <c r="S77" s="12">
        <v>5805.4</v>
      </c>
      <c r="T77" s="12">
        <v>5805.4</v>
      </c>
      <c r="U77" s="12">
        <v>96.5</v>
      </c>
      <c r="V77" s="12">
        <v>0</v>
      </c>
      <c r="W77" s="12">
        <v>0</v>
      </c>
      <c r="X77" s="13">
        <v>-0.04</v>
      </c>
      <c r="Y77" s="12">
        <v>0</v>
      </c>
      <c r="Z77" s="12">
        <v>0</v>
      </c>
      <c r="AA77" s="12">
        <v>2407.75</v>
      </c>
      <c r="AB77" s="12">
        <v>0</v>
      </c>
      <c r="AC77" s="12">
        <v>0</v>
      </c>
      <c r="AD77" s="12">
        <v>0</v>
      </c>
      <c r="AE77" s="12">
        <v>0</v>
      </c>
      <c r="AF77" s="12">
        <v>2921.29</v>
      </c>
      <c r="AG77" s="12">
        <v>0</v>
      </c>
      <c r="AH77" s="12">
        <v>0</v>
      </c>
      <c r="AI77" s="12">
        <v>11230.9</v>
      </c>
      <c r="AJ77" s="12">
        <v>14171.6</v>
      </c>
      <c r="AK77" s="12">
        <v>1032.49</v>
      </c>
      <c r="AL77" s="12">
        <v>508.05</v>
      </c>
      <c r="AM77" s="12">
        <v>23124.46</v>
      </c>
      <c r="AN77" s="12">
        <v>2464.0700000000002</v>
      </c>
      <c r="AO77" s="12">
        <v>0</v>
      </c>
      <c r="AP77" s="12">
        <v>26096.58</v>
      </c>
    </row>
    <row r="78" spans="1:42" x14ac:dyDescent="0.2">
      <c r="A78" s="4" t="s">
        <v>179</v>
      </c>
      <c r="B78" s="2" t="s">
        <v>180</v>
      </c>
      <c r="C78" s="2" t="str">
        <f>VLOOKUP(A78,[1]Hoja2!$A$1:$D$846,4,0)</f>
        <v>JEFE DE DEPARTAMENTO</v>
      </c>
      <c r="D78" s="2" t="str">
        <f>VLOOKUP(A78,[1]Hoja2!$A$1:$D$846,3,0)</f>
        <v>ADMINISTRACION CENTRAL</v>
      </c>
      <c r="E78" s="12">
        <v>16544.55</v>
      </c>
      <c r="F78" s="12">
        <v>0</v>
      </c>
      <c r="G78" s="12">
        <v>0</v>
      </c>
      <c r="H78" s="12">
        <v>931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3">
        <v>-10991.14</v>
      </c>
      <c r="O78" s="12">
        <v>10991.14</v>
      </c>
      <c r="P78" s="12">
        <v>0</v>
      </c>
      <c r="Q78" s="12">
        <v>16544.55</v>
      </c>
      <c r="R78" s="12">
        <v>196.88</v>
      </c>
      <c r="S78" s="12">
        <v>3148.02</v>
      </c>
      <c r="T78" s="12">
        <v>3148.02</v>
      </c>
      <c r="U78" s="12">
        <v>79.7</v>
      </c>
      <c r="V78" s="12">
        <v>0</v>
      </c>
      <c r="W78" s="12">
        <v>0</v>
      </c>
      <c r="X78" s="13">
        <v>-0.19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1902.62</v>
      </c>
      <c r="AG78" s="12">
        <v>0</v>
      </c>
      <c r="AH78" s="12">
        <v>0</v>
      </c>
      <c r="AI78" s="12">
        <v>5130.1499999999996</v>
      </c>
      <c r="AJ78" s="12">
        <v>11414.4</v>
      </c>
      <c r="AK78" s="12">
        <v>786.28</v>
      </c>
      <c r="AL78" s="12">
        <v>330.89</v>
      </c>
      <c r="AM78" s="12">
        <v>16286.75</v>
      </c>
      <c r="AN78" s="12">
        <v>1794.56</v>
      </c>
      <c r="AO78" s="12">
        <v>0</v>
      </c>
      <c r="AP78" s="12">
        <v>18412.2</v>
      </c>
    </row>
    <row r="79" spans="1:42" x14ac:dyDescent="0.2">
      <c r="A79" s="4" t="s">
        <v>181</v>
      </c>
      <c r="B79" s="2" t="s">
        <v>182</v>
      </c>
      <c r="C79" s="2" t="str">
        <f>VLOOKUP(A79,[1]Hoja2!$A$1:$D$846,4,0)</f>
        <v>TAQUIMECANOGRAFA</v>
      </c>
      <c r="D79" s="2" t="str">
        <f>VLOOKUP(A79,[1]Hoja2!$A$1:$D$846,3,0)</f>
        <v>ADMINISTRACION CENTRAL</v>
      </c>
      <c r="E79" s="12">
        <v>4165.2</v>
      </c>
      <c r="F79" s="12">
        <v>0</v>
      </c>
      <c r="G79" s="12">
        <v>207</v>
      </c>
      <c r="H79" s="12">
        <v>931</v>
      </c>
      <c r="I79" s="12">
        <v>0</v>
      </c>
      <c r="J79" s="12">
        <v>568.04999999999995</v>
      </c>
      <c r="K79" s="13">
        <v>-277.68</v>
      </c>
      <c r="L79" s="12">
        <v>0</v>
      </c>
      <c r="M79" s="12">
        <v>0</v>
      </c>
      <c r="N79" s="13">
        <v>-3364.09</v>
      </c>
      <c r="O79" s="12">
        <v>3364.09</v>
      </c>
      <c r="P79" s="12">
        <v>0</v>
      </c>
      <c r="Q79" s="12">
        <v>4662.57</v>
      </c>
      <c r="R79" s="12">
        <v>39.08</v>
      </c>
      <c r="S79" s="12">
        <v>463.07</v>
      </c>
      <c r="T79" s="12">
        <v>463.07</v>
      </c>
      <c r="U79" s="12">
        <v>10.199999999999999</v>
      </c>
      <c r="V79" s="12">
        <v>0</v>
      </c>
      <c r="W79" s="12">
        <v>0</v>
      </c>
      <c r="X79" s="13">
        <v>-0.1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479</v>
      </c>
      <c r="AG79" s="12">
        <v>0</v>
      </c>
      <c r="AH79" s="12">
        <v>0</v>
      </c>
      <c r="AI79" s="12">
        <v>952.17</v>
      </c>
      <c r="AJ79" s="12">
        <v>3710.4</v>
      </c>
      <c r="AK79" s="12">
        <v>347.47</v>
      </c>
      <c r="AL79" s="12">
        <v>93.25</v>
      </c>
      <c r="AM79" s="12">
        <v>3844.02</v>
      </c>
      <c r="AN79" s="12">
        <v>585.44000000000005</v>
      </c>
      <c r="AO79" s="12">
        <v>0</v>
      </c>
      <c r="AP79" s="12">
        <v>4522.71</v>
      </c>
    </row>
    <row r="80" spans="1:42" x14ac:dyDescent="0.2">
      <c r="A80" s="4" t="s">
        <v>183</v>
      </c>
      <c r="B80" s="2" t="s">
        <v>184</v>
      </c>
      <c r="C80" s="2" t="str">
        <f>VLOOKUP(A80,[1]Hoja2!$A$1:$D$846,4,0)</f>
        <v>TÉCNICO</v>
      </c>
      <c r="D80" s="2" t="str">
        <f>VLOOKUP(A80,[1]Hoja2!$A$1:$D$846,3,0)</f>
        <v>ADMINISTRACION CENTRAL</v>
      </c>
      <c r="E80" s="12">
        <v>4172.55</v>
      </c>
      <c r="F80" s="12">
        <v>0</v>
      </c>
      <c r="G80" s="12">
        <v>207</v>
      </c>
      <c r="H80" s="12">
        <v>931</v>
      </c>
      <c r="I80" s="12">
        <v>0</v>
      </c>
      <c r="J80" s="12">
        <v>568.04999999999995</v>
      </c>
      <c r="K80" s="12">
        <v>0</v>
      </c>
      <c r="L80" s="12">
        <v>0</v>
      </c>
      <c r="M80" s="12">
        <v>0</v>
      </c>
      <c r="N80" s="13">
        <v>-3507.6</v>
      </c>
      <c r="O80" s="12">
        <v>3507.6</v>
      </c>
      <c r="P80" s="12">
        <v>0</v>
      </c>
      <c r="Q80" s="12">
        <v>4947.6000000000004</v>
      </c>
      <c r="R80" s="12">
        <v>40.840000000000003</v>
      </c>
      <c r="S80" s="12">
        <v>514.15</v>
      </c>
      <c r="T80" s="12">
        <v>514.15</v>
      </c>
      <c r="U80" s="12">
        <v>6.9</v>
      </c>
      <c r="V80" s="12">
        <v>0</v>
      </c>
      <c r="W80" s="12">
        <v>0</v>
      </c>
      <c r="X80" s="13">
        <v>-0.05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521</v>
      </c>
      <c r="AJ80" s="12">
        <v>4426.6000000000004</v>
      </c>
      <c r="AK80" s="12">
        <v>352.4</v>
      </c>
      <c r="AL80" s="12">
        <v>98.95</v>
      </c>
      <c r="AM80" s="12">
        <v>4236.91</v>
      </c>
      <c r="AN80" s="12">
        <v>614.70000000000005</v>
      </c>
      <c r="AO80" s="12">
        <v>0</v>
      </c>
      <c r="AP80" s="12">
        <v>4950.5600000000004</v>
      </c>
    </row>
    <row r="81" spans="1:42" x14ac:dyDescent="0.2">
      <c r="A81" s="4" t="s">
        <v>185</v>
      </c>
      <c r="B81" s="2" t="s">
        <v>186</v>
      </c>
      <c r="C81" s="2" t="str">
        <f>VLOOKUP(A81,[1]Hoja2!$A$1:$D$846,4,0)</f>
        <v>DIRECTOR DE AREA</v>
      </c>
      <c r="D81" s="2" t="str">
        <f>VLOOKUP(A81,[1]Hoja2!$A$1:$D$846,3,0)</f>
        <v>ADMINISTRACION CENTRAL</v>
      </c>
      <c r="E81" s="12">
        <v>25402.5</v>
      </c>
      <c r="F81" s="12">
        <v>0</v>
      </c>
      <c r="G81" s="12">
        <v>0</v>
      </c>
      <c r="H81" s="12">
        <v>931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3">
        <v>-16626.57</v>
      </c>
      <c r="O81" s="12">
        <v>16626.57</v>
      </c>
      <c r="P81" s="12">
        <v>0</v>
      </c>
      <c r="Q81" s="12">
        <v>25402.5</v>
      </c>
      <c r="R81" s="12">
        <v>285.44</v>
      </c>
      <c r="S81" s="12">
        <v>5805.4</v>
      </c>
      <c r="T81" s="12">
        <v>5805.4</v>
      </c>
      <c r="U81" s="12">
        <v>96.5</v>
      </c>
      <c r="V81" s="12">
        <v>0</v>
      </c>
      <c r="W81" s="12">
        <v>0</v>
      </c>
      <c r="X81" s="12">
        <v>0.11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2921.29</v>
      </c>
      <c r="AG81" s="12">
        <v>0</v>
      </c>
      <c r="AH81" s="12">
        <v>0</v>
      </c>
      <c r="AI81" s="12">
        <v>8823.2999999999993</v>
      </c>
      <c r="AJ81" s="12">
        <v>16579.2</v>
      </c>
      <c r="AK81" s="12">
        <v>1032.49</v>
      </c>
      <c r="AL81" s="12">
        <v>508.05</v>
      </c>
      <c r="AM81" s="12">
        <v>23124.46</v>
      </c>
      <c r="AN81" s="12">
        <v>2464.0700000000002</v>
      </c>
      <c r="AO81" s="12">
        <v>0</v>
      </c>
      <c r="AP81" s="12">
        <v>26096.58</v>
      </c>
    </row>
    <row r="82" spans="1:42" x14ac:dyDescent="0.2">
      <c r="A82" s="4" t="s">
        <v>187</v>
      </c>
      <c r="B82" s="2" t="s">
        <v>188</v>
      </c>
      <c r="C82" s="2" t="str">
        <f>VLOOKUP(A82,[1]Hoja2!$A$1:$D$846,4,0)</f>
        <v>JEFE DE MATERIA C</v>
      </c>
      <c r="D82" s="2" t="str">
        <f>VLOOKUP(A82,[1]Hoja2!$A$1:$D$846,3,0)</f>
        <v>ADMINISTRACION CENTRAL</v>
      </c>
      <c r="E82" s="12">
        <v>11474.1</v>
      </c>
      <c r="F82" s="12">
        <v>0</v>
      </c>
      <c r="G82" s="12">
        <v>0</v>
      </c>
      <c r="H82" s="12">
        <v>931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3">
        <v>-7765.32</v>
      </c>
      <c r="O82" s="12">
        <v>7765.32</v>
      </c>
      <c r="P82" s="12">
        <v>0</v>
      </c>
      <c r="Q82" s="12">
        <v>11474.1</v>
      </c>
      <c r="R82" s="12">
        <v>136.86000000000001</v>
      </c>
      <c r="S82" s="12">
        <v>1930.08</v>
      </c>
      <c r="T82" s="12">
        <v>1930.08</v>
      </c>
      <c r="U82" s="12">
        <v>42</v>
      </c>
      <c r="V82" s="12">
        <v>0</v>
      </c>
      <c r="W82" s="12">
        <v>0</v>
      </c>
      <c r="X82" s="12">
        <v>0.1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1319.52</v>
      </c>
      <c r="AG82" s="12">
        <v>0</v>
      </c>
      <c r="AH82" s="12">
        <v>0</v>
      </c>
      <c r="AI82" s="12">
        <v>3291.7</v>
      </c>
      <c r="AJ82" s="12">
        <v>8182.4</v>
      </c>
      <c r="AK82" s="12">
        <v>619.36</v>
      </c>
      <c r="AL82" s="12">
        <v>229.48</v>
      </c>
      <c r="AM82" s="12">
        <v>11651.09</v>
      </c>
      <c r="AN82" s="12">
        <v>1340.65</v>
      </c>
      <c r="AO82" s="12">
        <v>0</v>
      </c>
      <c r="AP82" s="12">
        <v>13221.22</v>
      </c>
    </row>
    <row r="83" spans="1:42" x14ac:dyDescent="0.2">
      <c r="A83" s="4" t="s">
        <v>189</v>
      </c>
      <c r="B83" s="2" t="s">
        <v>190</v>
      </c>
      <c r="C83" s="2" t="str">
        <f>VLOOKUP(A83,[1]Hoja2!$A$1:$D$846,4,0)</f>
        <v>JEFE DE MATERIA C</v>
      </c>
      <c r="D83" s="2" t="str">
        <f>VLOOKUP(A83,[1]Hoja2!$A$1:$D$846,3,0)</f>
        <v>ADMINISTRACION CENTRAL</v>
      </c>
      <c r="E83" s="12">
        <v>11474.1</v>
      </c>
      <c r="F83" s="12">
        <v>0</v>
      </c>
      <c r="G83" s="12">
        <v>0</v>
      </c>
      <c r="H83" s="12">
        <v>931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3">
        <v>-7765.32</v>
      </c>
      <c r="O83" s="12">
        <v>7765.32</v>
      </c>
      <c r="P83" s="12">
        <v>0</v>
      </c>
      <c r="Q83" s="12">
        <v>11474.1</v>
      </c>
      <c r="R83" s="12">
        <v>136.86000000000001</v>
      </c>
      <c r="S83" s="12">
        <v>1930.08</v>
      </c>
      <c r="T83" s="12">
        <v>1930.08</v>
      </c>
      <c r="U83" s="12">
        <v>42</v>
      </c>
      <c r="V83" s="12">
        <v>0</v>
      </c>
      <c r="W83" s="12">
        <v>0</v>
      </c>
      <c r="X83" s="12">
        <v>0.1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1319.52</v>
      </c>
      <c r="AG83" s="12">
        <v>0</v>
      </c>
      <c r="AH83" s="12">
        <v>0</v>
      </c>
      <c r="AI83" s="12">
        <v>3291.7</v>
      </c>
      <c r="AJ83" s="12">
        <v>8182.4</v>
      </c>
      <c r="AK83" s="12">
        <v>619.36</v>
      </c>
      <c r="AL83" s="12">
        <v>229.48</v>
      </c>
      <c r="AM83" s="12">
        <v>11651.09</v>
      </c>
      <c r="AN83" s="12">
        <v>1340.65</v>
      </c>
      <c r="AO83" s="12">
        <v>0</v>
      </c>
      <c r="AP83" s="12">
        <v>13221.22</v>
      </c>
    </row>
    <row r="84" spans="1:42" x14ac:dyDescent="0.2">
      <c r="A84" s="4" t="s">
        <v>191</v>
      </c>
      <c r="B84" s="2" t="s">
        <v>192</v>
      </c>
      <c r="C84" s="2" t="str">
        <f>VLOOKUP(A84,[1]Hoja2!$A$1:$D$846,4,0)</f>
        <v>COORDINADOR DE ZONA</v>
      </c>
      <c r="D84" s="2" t="str">
        <f>VLOOKUP(A84,[1]Hoja2!$A$1:$D$846,3,0)</f>
        <v>ADMINISTRACION CENTRAL</v>
      </c>
      <c r="E84" s="12">
        <v>25402.5</v>
      </c>
      <c r="F84" s="12">
        <v>0</v>
      </c>
      <c r="G84" s="12">
        <v>0</v>
      </c>
      <c r="H84" s="12">
        <v>931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3">
        <v>-16626.57</v>
      </c>
      <c r="O84" s="12">
        <v>16626.57</v>
      </c>
      <c r="P84" s="12">
        <v>0</v>
      </c>
      <c r="Q84" s="12">
        <v>25402.5</v>
      </c>
      <c r="R84" s="12">
        <v>285.44</v>
      </c>
      <c r="S84" s="12">
        <v>5805.4</v>
      </c>
      <c r="T84" s="12">
        <v>5805.4</v>
      </c>
      <c r="U84" s="12">
        <v>796.72</v>
      </c>
      <c r="V84" s="12">
        <v>0</v>
      </c>
      <c r="W84" s="12">
        <v>0</v>
      </c>
      <c r="X84" s="13">
        <v>-0.11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2921.29</v>
      </c>
      <c r="AG84" s="12">
        <v>0</v>
      </c>
      <c r="AH84" s="12">
        <v>0</v>
      </c>
      <c r="AI84" s="12">
        <v>9523.2999999999993</v>
      </c>
      <c r="AJ84" s="12">
        <v>15879.2</v>
      </c>
      <c r="AK84" s="12">
        <v>1032.49</v>
      </c>
      <c r="AL84" s="12">
        <v>508.05</v>
      </c>
      <c r="AM84" s="12">
        <v>23124.46</v>
      </c>
      <c r="AN84" s="12">
        <v>2464.0700000000002</v>
      </c>
      <c r="AO84" s="12">
        <v>0</v>
      </c>
      <c r="AP84" s="12">
        <v>26096.58</v>
      </c>
    </row>
    <row r="85" spans="1:42" x14ac:dyDescent="0.2">
      <c r="A85" s="4" t="s">
        <v>193</v>
      </c>
      <c r="B85" s="2" t="s">
        <v>194</v>
      </c>
      <c r="C85" s="2" t="str">
        <f>VLOOKUP(A85,[1]Hoja2!$A$1:$D$846,4,0)</f>
        <v>JEFE DE DEPARTAMENTO</v>
      </c>
      <c r="D85" s="2" t="str">
        <f>VLOOKUP(A85,[1]Hoja2!$A$1:$D$846,3,0)</f>
        <v>ADMINISTRACION CENTRAL</v>
      </c>
      <c r="E85" s="12">
        <v>16544.55</v>
      </c>
      <c r="F85" s="12">
        <v>0</v>
      </c>
      <c r="G85" s="12">
        <v>0</v>
      </c>
      <c r="H85" s="12">
        <v>931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3">
        <v>-10991.14</v>
      </c>
      <c r="O85" s="12">
        <v>10991.14</v>
      </c>
      <c r="P85" s="12">
        <v>0</v>
      </c>
      <c r="Q85" s="12">
        <v>16544.55</v>
      </c>
      <c r="R85" s="12">
        <v>203.53</v>
      </c>
      <c r="S85" s="12">
        <v>3148.02</v>
      </c>
      <c r="T85" s="12">
        <v>3148.02</v>
      </c>
      <c r="U85" s="12">
        <v>66.400000000000006</v>
      </c>
      <c r="V85" s="12">
        <v>0</v>
      </c>
      <c r="W85" s="12">
        <v>0</v>
      </c>
      <c r="X85" s="13">
        <v>-0.09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1902.62</v>
      </c>
      <c r="AG85" s="12">
        <v>0</v>
      </c>
      <c r="AH85" s="12">
        <v>0</v>
      </c>
      <c r="AI85" s="12">
        <v>5116.95</v>
      </c>
      <c r="AJ85" s="12">
        <v>11427.6</v>
      </c>
      <c r="AK85" s="12">
        <v>804.75</v>
      </c>
      <c r="AL85" s="12">
        <v>330.89</v>
      </c>
      <c r="AM85" s="12">
        <v>16799.75</v>
      </c>
      <c r="AN85" s="12">
        <v>1844.78</v>
      </c>
      <c r="AO85" s="12">
        <v>0</v>
      </c>
      <c r="AP85" s="12">
        <v>18975.419999999998</v>
      </c>
    </row>
    <row r="86" spans="1:42" x14ac:dyDescent="0.2">
      <c r="A86" s="4" t="s">
        <v>195</v>
      </c>
      <c r="B86" s="2" t="s">
        <v>196</v>
      </c>
      <c r="C86" s="2" t="str">
        <f>VLOOKUP(A86,[1]Hoja2!$A$1:$D$846,4,0)</f>
        <v>AUXILIAR ADMINISTRATIVO</v>
      </c>
      <c r="D86" s="2" t="str">
        <f>VLOOKUP(A86,[1]Hoja2!$A$1:$D$846,3,0)</f>
        <v>Bachillerato Intensivo Semiescolarizado</v>
      </c>
      <c r="E86" s="12">
        <v>4930.47</v>
      </c>
      <c r="F86" s="12">
        <v>0</v>
      </c>
      <c r="G86" s="12">
        <v>207</v>
      </c>
      <c r="H86" s="12">
        <v>931</v>
      </c>
      <c r="I86" s="12">
        <v>0</v>
      </c>
      <c r="J86" s="12">
        <v>568.04999999999995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5705.52</v>
      </c>
      <c r="R86" s="12">
        <v>48.84</v>
      </c>
      <c r="S86" s="12">
        <v>671.44</v>
      </c>
      <c r="T86" s="12">
        <v>671.44</v>
      </c>
      <c r="U86" s="12">
        <v>22.7</v>
      </c>
      <c r="V86" s="12">
        <v>0</v>
      </c>
      <c r="W86" s="12">
        <v>0</v>
      </c>
      <c r="X86" s="13">
        <v>-7.0000000000000007E-2</v>
      </c>
      <c r="Y86" s="12">
        <v>0</v>
      </c>
      <c r="Z86" s="12">
        <v>0</v>
      </c>
      <c r="AA86" s="12">
        <v>2337.25</v>
      </c>
      <c r="AB86" s="12">
        <v>0</v>
      </c>
      <c r="AC86" s="12">
        <v>0</v>
      </c>
      <c r="AD86" s="12">
        <v>0</v>
      </c>
      <c r="AE86" s="12">
        <v>0</v>
      </c>
      <c r="AF86" s="12">
        <v>567</v>
      </c>
      <c r="AG86" s="12">
        <v>0</v>
      </c>
      <c r="AH86" s="12">
        <v>0</v>
      </c>
      <c r="AI86" s="12">
        <v>3598.32</v>
      </c>
      <c r="AJ86" s="12">
        <v>2107.1999999999998</v>
      </c>
      <c r="AK86" s="12">
        <v>374.61</v>
      </c>
      <c r="AL86" s="12">
        <v>114.11</v>
      </c>
      <c r="AM86" s="12">
        <v>4853.63</v>
      </c>
      <c r="AN86" s="12">
        <v>675.08</v>
      </c>
      <c r="AO86" s="12">
        <v>0</v>
      </c>
      <c r="AP86" s="12">
        <v>5642.82</v>
      </c>
    </row>
    <row r="87" spans="1:42" x14ac:dyDescent="0.2">
      <c r="A87" s="4" t="s">
        <v>197</v>
      </c>
      <c r="B87" s="2" t="s">
        <v>198</v>
      </c>
      <c r="C87" s="2" t="str">
        <f>VLOOKUP(A87,[1]Hoja2!$A$1:$D$846,4,0)</f>
        <v>COORDINADOR DEL BIS</v>
      </c>
      <c r="D87" s="2" t="str">
        <f>VLOOKUP(A87,[1]Hoja2!$A$1:$D$846,3,0)</f>
        <v>Bachillerato Intensivo Semiescolarizado</v>
      </c>
      <c r="E87" s="12">
        <v>16531</v>
      </c>
      <c r="F87" s="12">
        <v>0</v>
      </c>
      <c r="G87" s="12">
        <v>0</v>
      </c>
      <c r="H87" s="12">
        <v>931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16531</v>
      </c>
      <c r="R87" s="12">
        <v>196.72</v>
      </c>
      <c r="S87" s="12">
        <v>3143.95</v>
      </c>
      <c r="T87" s="12">
        <v>3143.95</v>
      </c>
      <c r="U87" s="12">
        <v>90</v>
      </c>
      <c r="V87" s="12">
        <v>0</v>
      </c>
      <c r="W87" s="12">
        <v>0</v>
      </c>
      <c r="X87" s="13">
        <v>-0.02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1901.07</v>
      </c>
      <c r="AG87" s="12">
        <v>0</v>
      </c>
      <c r="AH87" s="12">
        <v>0</v>
      </c>
      <c r="AI87" s="12">
        <v>5135</v>
      </c>
      <c r="AJ87" s="12">
        <v>11396</v>
      </c>
      <c r="AK87" s="12">
        <v>785.8</v>
      </c>
      <c r="AL87" s="12">
        <v>330.62</v>
      </c>
      <c r="AM87" s="12">
        <v>16273.37</v>
      </c>
      <c r="AN87" s="12">
        <v>1793.25</v>
      </c>
      <c r="AO87" s="12">
        <v>0</v>
      </c>
      <c r="AP87" s="12">
        <v>18397.240000000002</v>
      </c>
    </row>
    <row r="88" spans="1:42" x14ac:dyDescent="0.2">
      <c r="A88" s="4" t="s">
        <v>199</v>
      </c>
      <c r="B88" s="2" t="s">
        <v>200</v>
      </c>
      <c r="C88" s="2" t="str">
        <f>VLOOKUP(A88,[1]Hoja2!$A$1:$D$846,4,0)</f>
        <v>AUXILIAR ACADEMICO</v>
      </c>
      <c r="D88" s="2" t="str">
        <f>VLOOKUP(A88,[1]Hoja2!$A$1:$D$846,3,0)</f>
        <v>Bachillerato Intensivo Semiescolarizado</v>
      </c>
      <c r="E88" s="12">
        <v>4930.47</v>
      </c>
      <c r="F88" s="12">
        <v>0</v>
      </c>
      <c r="G88" s="12">
        <v>207</v>
      </c>
      <c r="H88" s="12">
        <v>931</v>
      </c>
      <c r="I88" s="12">
        <v>0</v>
      </c>
      <c r="J88" s="12">
        <v>568.04999999999995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5705.52</v>
      </c>
      <c r="R88" s="12">
        <v>48.84</v>
      </c>
      <c r="S88" s="12">
        <v>671.44</v>
      </c>
      <c r="T88" s="12">
        <v>671.44</v>
      </c>
      <c r="U88" s="12">
        <v>20.100000000000001</v>
      </c>
      <c r="V88" s="12">
        <v>0</v>
      </c>
      <c r="W88" s="12">
        <v>0</v>
      </c>
      <c r="X88" s="13">
        <v>-0.02</v>
      </c>
      <c r="Y88" s="12">
        <v>0</v>
      </c>
      <c r="Z88" s="12">
        <v>0</v>
      </c>
      <c r="AA88" s="12">
        <v>1328</v>
      </c>
      <c r="AB88" s="12">
        <v>0</v>
      </c>
      <c r="AC88" s="12">
        <v>0</v>
      </c>
      <c r="AD88" s="12">
        <v>0</v>
      </c>
      <c r="AE88" s="12">
        <v>0</v>
      </c>
      <c r="AF88" s="12">
        <v>567</v>
      </c>
      <c r="AG88" s="12">
        <v>0</v>
      </c>
      <c r="AH88" s="12">
        <v>0</v>
      </c>
      <c r="AI88" s="12">
        <v>2586.52</v>
      </c>
      <c r="AJ88" s="12">
        <v>3119</v>
      </c>
      <c r="AK88" s="12">
        <v>374.61</v>
      </c>
      <c r="AL88" s="12">
        <v>114.11</v>
      </c>
      <c r="AM88" s="12">
        <v>4853.63</v>
      </c>
      <c r="AN88" s="12">
        <v>675.08</v>
      </c>
      <c r="AO88" s="12">
        <v>0</v>
      </c>
      <c r="AP88" s="12">
        <v>5642.82</v>
      </c>
    </row>
    <row r="89" spans="1:42" x14ac:dyDescent="0.2">
      <c r="A89" s="4" t="s">
        <v>201</v>
      </c>
      <c r="B89" s="2" t="s">
        <v>202</v>
      </c>
      <c r="C89" s="2" t="str">
        <f>VLOOKUP(A89,[1]Hoja2!$A$1:$D$846,4,0)</f>
        <v>COORDINADOR DE BVC</v>
      </c>
      <c r="D89" s="2" t="str">
        <f>VLOOKUP(A89,[1]Hoja2!$A$1:$D$846,3,0)</f>
        <v>Bachillerato Virtual COBAEJ</v>
      </c>
      <c r="E89" s="12">
        <v>16531</v>
      </c>
      <c r="F89" s="12">
        <v>0</v>
      </c>
      <c r="G89" s="12">
        <v>0</v>
      </c>
      <c r="H89" s="12">
        <v>931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16531</v>
      </c>
      <c r="R89" s="12">
        <v>196.72</v>
      </c>
      <c r="S89" s="12">
        <v>3143.95</v>
      </c>
      <c r="T89" s="12">
        <v>3143.95</v>
      </c>
      <c r="U89" s="12">
        <v>90.2</v>
      </c>
      <c r="V89" s="12">
        <v>0</v>
      </c>
      <c r="W89" s="12">
        <v>0</v>
      </c>
      <c r="X89" s="13">
        <v>-0.13</v>
      </c>
      <c r="Y89" s="12">
        <v>0</v>
      </c>
      <c r="Z89" s="12">
        <v>0</v>
      </c>
      <c r="AA89" s="12">
        <v>1302.9100000000001</v>
      </c>
      <c r="AB89" s="12">
        <v>0</v>
      </c>
      <c r="AC89" s="12">
        <v>0</v>
      </c>
      <c r="AD89" s="12">
        <v>0</v>
      </c>
      <c r="AE89" s="12">
        <v>0</v>
      </c>
      <c r="AF89" s="12">
        <v>1901.07</v>
      </c>
      <c r="AG89" s="12">
        <v>0</v>
      </c>
      <c r="AH89" s="12">
        <v>0</v>
      </c>
      <c r="AI89" s="12">
        <v>6438</v>
      </c>
      <c r="AJ89" s="12">
        <v>10093</v>
      </c>
      <c r="AK89" s="12">
        <v>785.8</v>
      </c>
      <c r="AL89" s="12">
        <v>330.62</v>
      </c>
      <c r="AM89" s="12">
        <v>16273.37</v>
      </c>
      <c r="AN89" s="12">
        <v>1793.25</v>
      </c>
      <c r="AO89" s="12">
        <v>0</v>
      </c>
      <c r="AP89" s="12">
        <v>18397.240000000002</v>
      </c>
    </row>
    <row r="90" spans="1:42" x14ac:dyDescent="0.2">
      <c r="A90" s="4" t="s">
        <v>203</v>
      </c>
      <c r="B90" s="2" t="s">
        <v>204</v>
      </c>
      <c r="C90" s="2" t="str">
        <f>VLOOKUP(A90,[1]Hoja2!$A$1:$D$846,4,0)</f>
        <v>ANALISTA TECNICO</v>
      </c>
      <c r="D90" s="2" t="str">
        <f>VLOOKUP(A90,[1]Hoja2!$A$1:$D$846,3,0)</f>
        <v>Bachillerato Virtual COBAEJ</v>
      </c>
      <c r="E90" s="12">
        <v>5731.81</v>
      </c>
      <c r="F90" s="12">
        <v>0</v>
      </c>
      <c r="G90" s="12">
        <v>207</v>
      </c>
      <c r="H90" s="12">
        <v>931</v>
      </c>
      <c r="I90" s="12">
        <v>0</v>
      </c>
      <c r="J90" s="12">
        <v>568.04999999999995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6506.86</v>
      </c>
      <c r="R90" s="12">
        <v>59.04</v>
      </c>
      <c r="S90" s="12">
        <v>842.6</v>
      </c>
      <c r="T90" s="12">
        <v>842.6</v>
      </c>
      <c r="U90" s="12">
        <v>25.2</v>
      </c>
      <c r="V90" s="12">
        <v>57.32</v>
      </c>
      <c r="W90" s="12">
        <v>0</v>
      </c>
      <c r="X90" s="13">
        <v>-0.02</v>
      </c>
      <c r="Y90" s="12">
        <v>0</v>
      </c>
      <c r="Z90" s="12">
        <v>0</v>
      </c>
      <c r="AA90" s="12">
        <v>1911</v>
      </c>
      <c r="AB90" s="12">
        <v>0</v>
      </c>
      <c r="AC90" s="12">
        <v>0</v>
      </c>
      <c r="AD90" s="12">
        <v>0</v>
      </c>
      <c r="AE90" s="12">
        <v>0</v>
      </c>
      <c r="AF90" s="12">
        <v>659.16</v>
      </c>
      <c r="AG90" s="12">
        <v>0</v>
      </c>
      <c r="AH90" s="12">
        <v>0</v>
      </c>
      <c r="AI90" s="12">
        <v>3495.26</v>
      </c>
      <c r="AJ90" s="12">
        <v>3011.6</v>
      </c>
      <c r="AK90" s="12">
        <v>403</v>
      </c>
      <c r="AL90" s="12">
        <v>130.13999999999999</v>
      </c>
      <c r="AM90" s="12">
        <v>5642.48</v>
      </c>
      <c r="AN90" s="12">
        <v>752.31</v>
      </c>
      <c r="AO90" s="12">
        <v>0</v>
      </c>
      <c r="AP90" s="12">
        <v>6524.93</v>
      </c>
    </row>
    <row r="91" spans="1:42" x14ac:dyDescent="0.2">
      <c r="A91" s="4" t="s">
        <v>205</v>
      </c>
      <c r="B91" s="2" t="s">
        <v>206</v>
      </c>
      <c r="C91" s="2" t="str">
        <f>VLOOKUP(A91,[1]Hoja2!$A$1:$D$846,4,0)</f>
        <v>JEFE DE OFICINA</v>
      </c>
      <c r="D91" s="2" t="str">
        <f>VLOOKUP(A91,[1]Hoja2!$A$1:$D$846,3,0)</f>
        <v>PREPA ABIERTA</v>
      </c>
      <c r="E91" s="12">
        <v>6730.12</v>
      </c>
      <c r="F91" s="12">
        <v>0</v>
      </c>
      <c r="G91" s="12">
        <v>207</v>
      </c>
      <c r="H91" s="12">
        <v>931</v>
      </c>
      <c r="I91" s="12">
        <v>0</v>
      </c>
      <c r="J91" s="12">
        <v>568.04999999999995</v>
      </c>
      <c r="K91" s="12">
        <v>0</v>
      </c>
      <c r="L91" s="12">
        <v>1749.83</v>
      </c>
      <c r="M91" s="12">
        <v>0</v>
      </c>
      <c r="N91" s="12">
        <v>0</v>
      </c>
      <c r="O91" s="12">
        <v>0</v>
      </c>
      <c r="P91" s="12">
        <v>0</v>
      </c>
      <c r="Q91" s="12">
        <v>9255</v>
      </c>
      <c r="R91" s="12">
        <v>71.78</v>
      </c>
      <c r="S91" s="12">
        <v>1429.6</v>
      </c>
      <c r="T91" s="12">
        <v>1429.6</v>
      </c>
      <c r="U91" s="12">
        <v>39.200000000000003</v>
      </c>
      <c r="V91" s="12">
        <v>67.3</v>
      </c>
      <c r="W91" s="12">
        <v>0</v>
      </c>
      <c r="X91" s="13">
        <v>-0.06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773.96</v>
      </c>
      <c r="AG91" s="12">
        <v>0</v>
      </c>
      <c r="AH91" s="12">
        <v>0</v>
      </c>
      <c r="AI91" s="12">
        <v>2310</v>
      </c>
      <c r="AJ91" s="12">
        <v>6945</v>
      </c>
      <c r="AK91" s="12">
        <v>438.39</v>
      </c>
      <c r="AL91" s="12">
        <v>185.1</v>
      </c>
      <c r="AM91" s="12">
        <v>6625.23</v>
      </c>
      <c r="AN91" s="12">
        <v>848.54</v>
      </c>
      <c r="AO91" s="12">
        <v>0</v>
      </c>
      <c r="AP91" s="12">
        <v>7658.87</v>
      </c>
    </row>
    <row r="92" spans="1:42" x14ac:dyDescent="0.2">
      <c r="A92" s="4" t="s">
        <v>207</v>
      </c>
      <c r="B92" s="2" t="s">
        <v>208</v>
      </c>
      <c r="C92" s="2" t="str">
        <f>VLOOKUP(A92,[1]Hoja2!$A$1:$D$846,4,0)</f>
        <v>ANALISTA TECNICO</v>
      </c>
      <c r="D92" s="2" t="str">
        <f>VLOOKUP(A92,[1]Hoja2!$A$1:$D$846,3,0)</f>
        <v>PREPA ABIERTA</v>
      </c>
      <c r="E92" s="12">
        <v>5731.81</v>
      </c>
      <c r="F92" s="12">
        <v>0</v>
      </c>
      <c r="G92" s="12">
        <v>207</v>
      </c>
      <c r="H92" s="12">
        <v>931</v>
      </c>
      <c r="I92" s="12">
        <v>0</v>
      </c>
      <c r="J92" s="12">
        <v>568.04999999999995</v>
      </c>
      <c r="K92" s="13">
        <v>-382.12</v>
      </c>
      <c r="L92" s="12">
        <v>687.82</v>
      </c>
      <c r="M92" s="12">
        <v>0</v>
      </c>
      <c r="N92" s="12">
        <v>0</v>
      </c>
      <c r="O92" s="12">
        <v>0</v>
      </c>
      <c r="P92" s="12">
        <v>0</v>
      </c>
      <c r="Q92" s="12">
        <v>6812.56</v>
      </c>
      <c r="R92" s="12">
        <v>59.04</v>
      </c>
      <c r="S92" s="12">
        <v>907.9</v>
      </c>
      <c r="T92" s="12">
        <v>907.9</v>
      </c>
      <c r="U92" s="12">
        <v>28.7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417</v>
      </c>
      <c r="AB92" s="12">
        <v>0</v>
      </c>
      <c r="AC92" s="12">
        <v>0</v>
      </c>
      <c r="AD92" s="12">
        <v>0</v>
      </c>
      <c r="AE92" s="12">
        <v>0</v>
      </c>
      <c r="AF92" s="12">
        <v>659.16</v>
      </c>
      <c r="AG92" s="12">
        <v>0</v>
      </c>
      <c r="AH92" s="12">
        <v>0</v>
      </c>
      <c r="AI92" s="12">
        <v>2012.76</v>
      </c>
      <c r="AJ92" s="12">
        <v>4799.8</v>
      </c>
      <c r="AK92" s="12">
        <v>403</v>
      </c>
      <c r="AL92" s="12">
        <v>136.25</v>
      </c>
      <c r="AM92" s="12">
        <v>5289.82</v>
      </c>
      <c r="AN92" s="12">
        <v>730.48</v>
      </c>
      <c r="AO92" s="12">
        <v>0</v>
      </c>
      <c r="AP92" s="12">
        <v>6156.55</v>
      </c>
    </row>
    <row r="93" spans="1:42" x14ac:dyDescent="0.2">
      <c r="A93" s="4" t="s">
        <v>209</v>
      </c>
      <c r="B93" s="2" t="s">
        <v>210</v>
      </c>
      <c r="C93" s="2" t="str">
        <f>VLOOKUP(A93,[1]Hoja2!$A$1:$D$846,4,0)</f>
        <v>RESPX DE MODULO DE SERVICIO C</v>
      </c>
      <c r="D93" s="2" t="str">
        <f>VLOOKUP(A93,[1]Hoja2!$A$1:$D$846,3,0)</f>
        <v>PREPA ABIERTA</v>
      </c>
      <c r="E93" s="12">
        <v>5158.26</v>
      </c>
      <c r="F93" s="12">
        <v>0</v>
      </c>
      <c r="G93" s="12">
        <v>207</v>
      </c>
      <c r="H93" s="12">
        <v>931</v>
      </c>
      <c r="I93" s="12">
        <v>0</v>
      </c>
      <c r="J93" s="12">
        <v>568.04999999999995</v>
      </c>
      <c r="K93" s="12">
        <v>0</v>
      </c>
      <c r="L93" s="12">
        <v>618.99</v>
      </c>
      <c r="M93" s="12">
        <v>0</v>
      </c>
      <c r="N93" s="12">
        <v>0</v>
      </c>
      <c r="O93" s="12">
        <v>0</v>
      </c>
      <c r="P93" s="12">
        <v>0</v>
      </c>
      <c r="Q93" s="12">
        <v>6552.3</v>
      </c>
      <c r="R93" s="12">
        <v>51.74</v>
      </c>
      <c r="S93" s="12">
        <v>852.31</v>
      </c>
      <c r="T93" s="12">
        <v>852.31</v>
      </c>
      <c r="U93" s="12">
        <v>24.3</v>
      </c>
      <c r="V93" s="12">
        <v>0</v>
      </c>
      <c r="W93" s="12">
        <v>0</v>
      </c>
      <c r="X93" s="13">
        <v>-0.11</v>
      </c>
      <c r="Y93" s="12">
        <v>0</v>
      </c>
      <c r="Z93" s="12">
        <v>0</v>
      </c>
      <c r="AA93" s="12">
        <v>918</v>
      </c>
      <c r="AB93" s="12">
        <v>0</v>
      </c>
      <c r="AC93" s="12">
        <v>0</v>
      </c>
      <c r="AD93" s="12">
        <v>0</v>
      </c>
      <c r="AE93" s="12">
        <v>0</v>
      </c>
      <c r="AF93" s="12">
        <v>593.20000000000005</v>
      </c>
      <c r="AG93" s="12">
        <v>0</v>
      </c>
      <c r="AH93" s="12">
        <v>0</v>
      </c>
      <c r="AI93" s="12">
        <v>2387.6999999999998</v>
      </c>
      <c r="AJ93" s="12">
        <v>4164.6000000000004</v>
      </c>
      <c r="AK93" s="12">
        <v>382.68</v>
      </c>
      <c r="AL93" s="12">
        <v>131.05000000000001</v>
      </c>
      <c r="AM93" s="12">
        <v>5077.87</v>
      </c>
      <c r="AN93" s="12">
        <v>697.04</v>
      </c>
      <c r="AO93" s="12">
        <v>0</v>
      </c>
      <c r="AP93" s="12">
        <v>5905.96</v>
      </c>
    </row>
    <row r="94" spans="1:42" x14ac:dyDescent="0.2">
      <c r="A94" s="4" t="s">
        <v>211</v>
      </c>
      <c r="B94" s="2" t="s">
        <v>212</v>
      </c>
      <c r="C94" s="2" t="str">
        <f>VLOOKUP(A94,[1]Hoja2!$A$1:$D$846,4,0)</f>
        <v>RESPX DE MODULO DE SERVICIO A</v>
      </c>
      <c r="D94" s="2" t="str">
        <f>VLOOKUP(A94,[1]Hoja2!$A$1:$D$846,3,0)</f>
        <v>PREPA ABIERTA</v>
      </c>
      <c r="E94" s="12">
        <v>5743.16</v>
      </c>
      <c r="F94" s="12">
        <v>0</v>
      </c>
      <c r="G94" s="12">
        <v>207</v>
      </c>
      <c r="H94" s="12">
        <v>931</v>
      </c>
      <c r="I94" s="12">
        <v>0</v>
      </c>
      <c r="J94" s="12">
        <v>568.04999999999995</v>
      </c>
      <c r="K94" s="12">
        <v>0</v>
      </c>
      <c r="L94" s="12">
        <v>689.18</v>
      </c>
      <c r="M94" s="12">
        <v>0</v>
      </c>
      <c r="N94" s="12">
        <v>0</v>
      </c>
      <c r="O94" s="12">
        <v>0</v>
      </c>
      <c r="P94" s="12">
        <v>0</v>
      </c>
      <c r="Q94" s="12">
        <v>7207.39</v>
      </c>
      <c r="R94" s="12">
        <v>59.2</v>
      </c>
      <c r="S94" s="12">
        <v>992.24</v>
      </c>
      <c r="T94" s="12">
        <v>992.24</v>
      </c>
      <c r="U94" s="12">
        <v>28.2</v>
      </c>
      <c r="V94" s="12">
        <v>0</v>
      </c>
      <c r="W94" s="12">
        <v>0</v>
      </c>
      <c r="X94" s="13">
        <v>-0.11</v>
      </c>
      <c r="Y94" s="12">
        <v>0</v>
      </c>
      <c r="Z94" s="12">
        <v>0</v>
      </c>
      <c r="AA94" s="12">
        <v>1915</v>
      </c>
      <c r="AB94" s="12">
        <v>0</v>
      </c>
      <c r="AC94" s="12">
        <v>0</v>
      </c>
      <c r="AD94" s="12">
        <v>0</v>
      </c>
      <c r="AE94" s="12">
        <v>0</v>
      </c>
      <c r="AF94" s="12">
        <v>660.46</v>
      </c>
      <c r="AG94" s="12">
        <v>0</v>
      </c>
      <c r="AH94" s="12">
        <v>0</v>
      </c>
      <c r="AI94" s="12">
        <v>3595.79</v>
      </c>
      <c r="AJ94" s="12">
        <v>3611.6</v>
      </c>
      <c r="AK94" s="12">
        <v>403.41</v>
      </c>
      <c r="AL94" s="12">
        <v>144.15</v>
      </c>
      <c r="AM94" s="12">
        <v>5653.66</v>
      </c>
      <c r="AN94" s="12">
        <v>753.41</v>
      </c>
      <c r="AO94" s="12">
        <v>0</v>
      </c>
      <c r="AP94" s="12">
        <v>6551.22</v>
      </c>
    </row>
    <row r="95" spans="1:42" x14ac:dyDescent="0.2">
      <c r="A95" s="4" t="s">
        <v>213</v>
      </c>
      <c r="B95" s="2" t="s">
        <v>214</v>
      </c>
      <c r="C95" s="2" t="str">
        <f>VLOOKUP(A95,[1]Hoja2!$A$1:$D$846,4,0)</f>
        <v>JEFE DE DEPARTAMENTO</v>
      </c>
      <c r="D95" s="2" t="str">
        <f>VLOOKUP(A95,[1]Hoja2!$A$1:$D$846,3,0)</f>
        <v>PREPA ABIERTA</v>
      </c>
      <c r="E95" s="12">
        <v>16423.650000000001</v>
      </c>
      <c r="F95" s="12">
        <v>0</v>
      </c>
      <c r="G95" s="12">
        <v>0</v>
      </c>
      <c r="H95" s="12">
        <v>931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16423.650000000001</v>
      </c>
      <c r="R95" s="12">
        <v>195.35</v>
      </c>
      <c r="S95" s="12">
        <v>3111.75</v>
      </c>
      <c r="T95" s="12">
        <v>3111.75</v>
      </c>
      <c r="U95" s="12">
        <v>89.4</v>
      </c>
      <c r="V95" s="12">
        <v>0</v>
      </c>
      <c r="W95" s="12">
        <v>0</v>
      </c>
      <c r="X95" s="13">
        <v>-0.02</v>
      </c>
      <c r="Y95" s="12">
        <v>0</v>
      </c>
      <c r="Z95" s="12">
        <v>0</v>
      </c>
      <c r="AA95" s="12">
        <v>1819</v>
      </c>
      <c r="AB95" s="12">
        <v>0</v>
      </c>
      <c r="AC95" s="12">
        <v>0</v>
      </c>
      <c r="AD95" s="12">
        <v>0</v>
      </c>
      <c r="AE95" s="12">
        <v>0</v>
      </c>
      <c r="AF95" s="12">
        <v>1888.72</v>
      </c>
      <c r="AG95" s="12">
        <v>0</v>
      </c>
      <c r="AH95" s="12">
        <v>0</v>
      </c>
      <c r="AI95" s="12">
        <v>6908.85</v>
      </c>
      <c r="AJ95" s="12">
        <v>9514.7999999999993</v>
      </c>
      <c r="AK95" s="12">
        <v>782</v>
      </c>
      <c r="AL95" s="12">
        <v>328.47</v>
      </c>
      <c r="AM95" s="12">
        <v>16167.7</v>
      </c>
      <c r="AN95" s="12">
        <v>1782.91</v>
      </c>
      <c r="AO95" s="12">
        <v>0</v>
      </c>
      <c r="AP95" s="12">
        <v>18279.080000000002</v>
      </c>
    </row>
    <row r="96" spans="1:42" x14ac:dyDescent="0.2">
      <c r="A96" s="4" t="s">
        <v>215</v>
      </c>
      <c r="B96" s="2" t="s">
        <v>216</v>
      </c>
      <c r="C96" s="2" t="str">
        <f>VLOOKUP(A96,[1]Hoja2!$A$1:$D$846,4,0)</f>
        <v>RESPX DE MODULO DE SERVICIO B</v>
      </c>
      <c r="D96" s="2" t="str">
        <f>VLOOKUP(A96,[1]Hoja2!$A$1:$D$846,3,0)</f>
        <v>PREPA ABIERTA</v>
      </c>
      <c r="E96" s="12">
        <v>5457.75</v>
      </c>
      <c r="F96" s="12">
        <v>0</v>
      </c>
      <c r="G96" s="12">
        <v>207</v>
      </c>
      <c r="H96" s="12">
        <v>931</v>
      </c>
      <c r="I96" s="12">
        <v>0</v>
      </c>
      <c r="J96" s="12">
        <v>568.04999999999995</v>
      </c>
      <c r="K96" s="12">
        <v>0</v>
      </c>
      <c r="L96" s="12">
        <v>654.92999999999995</v>
      </c>
      <c r="M96" s="12">
        <v>0</v>
      </c>
      <c r="N96" s="12">
        <v>0</v>
      </c>
      <c r="O96" s="12">
        <v>0</v>
      </c>
      <c r="P96" s="12">
        <v>0</v>
      </c>
      <c r="Q96" s="12">
        <v>6887.73</v>
      </c>
      <c r="R96" s="12">
        <v>55.56</v>
      </c>
      <c r="S96" s="12">
        <v>923.96</v>
      </c>
      <c r="T96" s="12">
        <v>923.96</v>
      </c>
      <c r="U96" s="12">
        <v>26.4</v>
      </c>
      <c r="V96" s="12">
        <v>0</v>
      </c>
      <c r="W96" s="12">
        <v>0</v>
      </c>
      <c r="X96" s="13">
        <v>-7.0000000000000007E-2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627.64</v>
      </c>
      <c r="AG96" s="12">
        <v>0</v>
      </c>
      <c r="AH96" s="12">
        <v>0</v>
      </c>
      <c r="AI96" s="12">
        <v>1577.93</v>
      </c>
      <c r="AJ96" s="12">
        <v>5309.8</v>
      </c>
      <c r="AK96" s="12">
        <v>393.29</v>
      </c>
      <c r="AL96" s="12">
        <v>137.75</v>
      </c>
      <c r="AM96" s="12">
        <v>5372.7</v>
      </c>
      <c r="AN96" s="12">
        <v>725.9</v>
      </c>
      <c r="AO96" s="12">
        <v>0</v>
      </c>
      <c r="AP96" s="12">
        <v>6236.35</v>
      </c>
    </row>
    <row r="97" spans="1:42" x14ac:dyDescent="0.2">
      <c r="A97" s="4" t="s">
        <v>217</v>
      </c>
      <c r="B97" s="2" t="s">
        <v>218</v>
      </c>
      <c r="C97" s="2" t="str">
        <f>VLOOKUP(A97,[1]Hoja2!$A$1:$D$846,4,0)</f>
        <v>RESPX DE MODULO DE SERVICIO C</v>
      </c>
      <c r="D97" s="2" t="str">
        <f>VLOOKUP(A97,[1]Hoja2!$A$1:$D$846,3,0)</f>
        <v>PREPA ABIERTA</v>
      </c>
      <c r="E97" s="12">
        <v>5158.26</v>
      </c>
      <c r="F97" s="12">
        <v>0</v>
      </c>
      <c r="G97" s="12">
        <v>207</v>
      </c>
      <c r="H97" s="12">
        <v>931</v>
      </c>
      <c r="I97" s="12">
        <v>0</v>
      </c>
      <c r="J97" s="12">
        <v>568.04999999999995</v>
      </c>
      <c r="K97" s="12">
        <v>0</v>
      </c>
      <c r="L97" s="12">
        <v>618.99</v>
      </c>
      <c r="M97" s="12">
        <v>0</v>
      </c>
      <c r="N97" s="12">
        <v>0</v>
      </c>
      <c r="O97" s="12">
        <v>0</v>
      </c>
      <c r="P97" s="12">
        <v>0</v>
      </c>
      <c r="Q97" s="12">
        <v>6552.3</v>
      </c>
      <c r="R97" s="12">
        <v>51.74</v>
      </c>
      <c r="S97" s="12">
        <v>852.31</v>
      </c>
      <c r="T97" s="12">
        <v>852.31</v>
      </c>
      <c r="U97" s="12">
        <v>24.3</v>
      </c>
      <c r="V97" s="12">
        <v>0</v>
      </c>
      <c r="W97" s="12">
        <v>0</v>
      </c>
      <c r="X97" s="13">
        <v>-0.11</v>
      </c>
      <c r="Y97" s="12">
        <v>0</v>
      </c>
      <c r="Z97" s="12">
        <v>0</v>
      </c>
      <c r="AA97" s="12">
        <v>1667</v>
      </c>
      <c r="AB97" s="12">
        <v>0</v>
      </c>
      <c r="AC97" s="12">
        <v>0</v>
      </c>
      <c r="AD97" s="12">
        <v>0</v>
      </c>
      <c r="AE97" s="12">
        <v>0</v>
      </c>
      <c r="AF97" s="12">
        <v>593.20000000000005</v>
      </c>
      <c r="AG97" s="12">
        <v>0</v>
      </c>
      <c r="AH97" s="12">
        <v>0</v>
      </c>
      <c r="AI97" s="12">
        <v>3136.7</v>
      </c>
      <c r="AJ97" s="12">
        <v>3415.6</v>
      </c>
      <c r="AK97" s="12">
        <v>382.68</v>
      </c>
      <c r="AL97" s="12">
        <v>131.05000000000001</v>
      </c>
      <c r="AM97" s="12">
        <v>5077.87</v>
      </c>
      <c r="AN97" s="12">
        <v>697.04</v>
      </c>
      <c r="AO97" s="12">
        <v>0</v>
      </c>
      <c r="AP97" s="12">
        <v>5905.96</v>
      </c>
    </row>
    <row r="98" spans="1:42" x14ac:dyDescent="0.2">
      <c r="A98" s="4" t="s">
        <v>219</v>
      </c>
      <c r="B98" s="2" t="s">
        <v>220</v>
      </c>
      <c r="C98" s="2" t="str">
        <f>VLOOKUP(A98,[1]Hoja2!$A$1:$D$846,4,0)</f>
        <v>COORDINADOR ESPECIALIZADO</v>
      </c>
      <c r="D98" s="2" t="str">
        <f>VLOOKUP(A98,[1]Hoja2!$A$1:$D$846,3,0)</f>
        <v>PREPA ABIERTA</v>
      </c>
      <c r="E98" s="12">
        <v>7030.57</v>
      </c>
      <c r="F98" s="12">
        <v>0</v>
      </c>
      <c r="G98" s="12">
        <v>0</v>
      </c>
      <c r="H98" s="12">
        <v>931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7030.57</v>
      </c>
      <c r="R98" s="12">
        <v>75.599999999999994</v>
      </c>
      <c r="S98" s="12">
        <v>954.47</v>
      </c>
      <c r="T98" s="12">
        <v>954.47</v>
      </c>
      <c r="U98" s="12">
        <v>30.8</v>
      </c>
      <c r="V98" s="12">
        <v>0</v>
      </c>
      <c r="W98" s="12">
        <v>0</v>
      </c>
      <c r="X98" s="13">
        <v>-0.02</v>
      </c>
      <c r="Y98" s="12">
        <v>0</v>
      </c>
      <c r="Z98" s="12">
        <v>0</v>
      </c>
      <c r="AA98" s="12">
        <v>1691</v>
      </c>
      <c r="AB98" s="12">
        <v>0</v>
      </c>
      <c r="AC98" s="12">
        <v>0</v>
      </c>
      <c r="AD98" s="12">
        <v>0</v>
      </c>
      <c r="AE98" s="12">
        <v>0</v>
      </c>
      <c r="AF98" s="12">
        <v>808.52</v>
      </c>
      <c r="AG98" s="12">
        <v>0</v>
      </c>
      <c r="AH98" s="12">
        <v>0</v>
      </c>
      <c r="AI98" s="12">
        <v>3484.77</v>
      </c>
      <c r="AJ98" s="12">
        <v>3545.8</v>
      </c>
      <c r="AK98" s="12">
        <v>449.04</v>
      </c>
      <c r="AL98" s="12">
        <v>140.61000000000001</v>
      </c>
      <c r="AM98" s="12">
        <v>6921</v>
      </c>
      <c r="AN98" s="12">
        <v>877.5</v>
      </c>
      <c r="AO98" s="12">
        <v>0</v>
      </c>
      <c r="AP98" s="12">
        <v>7939.11</v>
      </c>
    </row>
    <row r="99" spans="1:42" x14ac:dyDescent="0.2">
      <c r="A99" s="4" t="s">
        <v>221</v>
      </c>
      <c r="B99" s="2" t="s">
        <v>222</v>
      </c>
      <c r="C99" s="2" t="str">
        <f>VLOOKUP(A99,[1]Hoja2!$A$1:$D$846,4,0)</f>
        <v>RESPX DE MODULO DE SERVICIO A</v>
      </c>
      <c r="D99" s="2" t="str">
        <f>VLOOKUP(A99,[1]Hoja2!$A$1:$D$846,3,0)</f>
        <v>PREPA ABIERTA</v>
      </c>
      <c r="E99" s="12">
        <v>5743.16</v>
      </c>
      <c r="F99" s="12">
        <v>0</v>
      </c>
      <c r="G99" s="12">
        <v>207</v>
      </c>
      <c r="H99" s="12">
        <v>931</v>
      </c>
      <c r="I99" s="12">
        <v>0</v>
      </c>
      <c r="J99" s="12">
        <v>568.04999999999995</v>
      </c>
      <c r="K99" s="12">
        <v>0</v>
      </c>
      <c r="L99" s="12">
        <v>689.18</v>
      </c>
      <c r="M99" s="12">
        <v>0</v>
      </c>
      <c r="N99" s="12">
        <v>0</v>
      </c>
      <c r="O99" s="12">
        <v>0</v>
      </c>
      <c r="P99" s="12">
        <v>0</v>
      </c>
      <c r="Q99" s="12">
        <v>7207.39</v>
      </c>
      <c r="R99" s="12">
        <v>59.2</v>
      </c>
      <c r="S99" s="12">
        <v>992.24</v>
      </c>
      <c r="T99" s="12">
        <v>992.24</v>
      </c>
      <c r="U99" s="12">
        <v>28.2</v>
      </c>
      <c r="V99" s="12">
        <v>0</v>
      </c>
      <c r="W99" s="12">
        <v>0</v>
      </c>
      <c r="X99" s="13">
        <v>-0.12</v>
      </c>
      <c r="Y99" s="12">
        <v>163.80000000000001</v>
      </c>
      <c r="Z99" s="12">
        <v>0</v>
      </c>
      <c r="AA99" s="12">
        <v>1140</v>
      </c>
      <c r="AB99" s="12">
        <v>0</v>
      </c>
      <c r="AC99" s="12">
        <v>0</v>
      </c>
      <c r="AD99" s="12">
        <v>1480.21</v>
      </c>
      <c r="AE99" s="12">
        <v>0</v>
      </c>
      <c r="AF99" s="12">
        <v>660.46</v>
      </c>
      <c r="AG99" s="12">
        <v>0</v>
      </c>
      <c r="AH99" s="12">
        <v>0</v>
      </c>
      <c r="AI99" s="12">
        <v>4464.79</v>
      </c>
      <c r="AJ99" s="12">
        <v>2742.6</v>
      </c>
      <c r="AK99" s="12">
        <v>403.41</v>
      </c>
      <c r="AL99" s="12">
        <v>144.15</v>
      </c>
      <c r="AM99" s="12">
        <v>5653.66</v>
      </c>
      <c r="AN99" s="12">
        <v>753.41</v>
      </c>
      <c r="AO99" s="12">
        <v>0</v>
      </c>
      <c r="AP99" s="12">
        <v>6551.22</v>
      </c>
    </row>
    <row r="100" spans="1:42" x14ac:dyDescent="0.2">
      <c r="A100" s="4" t="s">
        <v>223</v>
      </c>
      <c r="B100" s="2" t="s">
        <v>224</v>
      </c>
      <c r="C100" s="2" t="str">
        <f>VLOOKUP(A100,[1]Hoja2!$A$1:$D$846,4,0)</f>
        <v>ANALISTA TECNICO</v>
      </c>
      <c r="D100" s="2" t="str">
        <f>VLOOKUP(A100,[1]Hoja2!$A$1:$D$846,3,0)</f>
        <v>PREPA ABIERTA</v>
      </c>
      <c r="E100" s="12">
        <v>5731.81</v>
      </c>
      <c r="F100" s="12">
        <v>0</v>
      </c>
      <c r="G100" s="12">
        <v>207</v>
      </c>
      <c r="H100" s="12">
        <v>931</v>
      </c>
      <c r="I100" s="12">
        <v>0</v>
      </c>
      <c r="J100" s="12">
        <v>568.04999999999995</v>
      </c>
      <c r="K100" s="12">
        <v>0</v>
      </c>
      <c r="L100" s="12">
        <v>687.82</v>
      </c>
      <c r="M100" s="12">
        <v>0</v>
      </c>
      <c r="N100" s="12">
        <v>0</v>
      </c>
      <c r="O100" s="12">
        <v>0</v>
      </c>
      <c r="P100" s="12">
        <v>0</v>
      </c>
      <c r="Q100" s="12">
        <v>7194.68</v>
      </c>
      <c r="R100" s="12">
        <v>59.04</v>
      </c>
      <c r="S100" s="12">
        <v>989.52</v>
      </c>
      <c r="T100" s="12">
        <v>989.52</v>
      </c>
      <c r="U100" s="12">
        <v>28.2</v>
      </c>
      <c r="V100" s="12">
        <v>57.32</v>
      </c>
      <c r="W100" s="12">
        <v>0</v>
      </c>
      <c r="X100" s="12">
        <v>0.08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659.16</v>
      </c>
      <c r="AG100" s="12">
        <v>0</v>
      </c>
      <c r="AH100" s="12">
        <v>0</v>
      </c>
      <c r="AI100" s="12">
        <v>1734.28</v>
      </c>
      <c r="AJ100" s="12">
        <v>5460.4</v>
      </c>
      <c r="AK100" s="12">
        <v>403</v>
      </c>
      <c r="AL100" s="12">
        <v>143.88999999999999</v>
      </c>
      <c r="AM100" s="12">
        <v>5642.48</v>
      </c>
      <c r="AN100" s="12">
        <v>752.31</v>
      </c>
      <c r="AO100" s="12">
        <v>0</v>
      </c>
      <c r="AP100" s="12">
        <v>6538.68</v>
      </c>
    </row>
    <row r="101" spans="1:42" x14ac:dyDescent="0.2">
      <c r="A101" s="4" t="s">
        <v>225</v>
      </c>
      <c r="B101" s="2" t="s">
        <v>226</v>
      </c>
      <c r="C101" s="2" t="str">
        <f>VLOOKUP(A101,[1]Hoja2!$A$1:$D$846,4,0)</f>
        <v>TÉCNICO</v>
      </c>
      <c r="D101" s="2" t="str">
        <f>VLOOKUP(A101,[1]Hoja2!$A$1:$D$846,3,0)</f>
        <v>PREPA ABIERTA</v>
      </c>
      <c r="E101" s="12">
        <v>4139.63</v>
      </c>
      <c r="F101" s="12">
        <v>0</v>
      </c>
      <c r="G101" s="12">
        <v>207</v>
      </c>
      <c r="H101" s="12">
        <v>931</v>
      </c>
      <c r="I101" s="12">
        <v>0</v>
      </c>
      <c r="J101" s="12">
        <v>568.04999999999995</v>
      </c>
      <c r="K101" s="13">
        <v>-275.98</v>
      </c>
      <c r="L101" s="12">
        <v>496.76</v>
      </c>
      <c r="M101" s="12">
        <v>0</v>
      </c>
      <c r="N101" s="12">
        <v>0</v>
      </c>
      <c r="O101" s="12">
        <v>0</v>
      </c>
      <c r="P101" s="12">
        <v>0</v>
      </c>
      <c r="Q101" s="12">
        <v>5135.46</v>
      </c>
      <c r="R101" s="12">
        <v>38.75</v>
      </c>
      <c r="S101" s="12">
        <v>549.66999999999996</v>
      </c>
      <c r="T101" s="12">
        <v>549.66999999999996</v>
      </c>
      <c r="U101" s="12">
        <v>17.399999999999999</v>
      </c>
      <c r="V101" s="12">
        <v>0</v>
      </c>
      <c r="W101" s="12">
        <v>0</v>
      </c>
      <c r="X101" s="12">
        <v>0.13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476.06</v>
      </c>
      <c r="AG101" s="12">
        <v>0</v>
      </c>
      <c r="AH101" s="12">
        <v>0</v>
      </c>
      <c r="AI101" s="12">
        <v>1043.26</v>
      </c>
      <c r="AJ101" s="12">
        <v>4092.2</v>
      </c>
      <c r="AK101" s="12">
        <v>346.57</v>
      </c>
      <c r="AL101" s="12">
        <v>102.71</v>
      </c>
      <c r="AM101" s="12">
        <v>3820.42</v>
      </c>
      <c r="AN101" s="12">
        <v>583.08000000000004</v>
      </c>
      <c r="AO101" s="12">
        <v>0</v>
      </c>
      <c r="AP101" s="12">
        <v>4506.21</v>
      </c>
    </row>
    <row r="102" spans="1:42" x14ac:dyDescent="0.2">
      <c r="A102" s="4" t="s">
        <v>227</v>
      </c>
      <c r="B102" s="2" t="s">
        <v>228</v>
      </c>
      <c r="C102" s="2" t="str">
        <f>VLOOKUP(A102,[1]Hoja2!$A$1:$D$846,4,0)</f>
        <v>RESPX DE MODULO DE SERVICIO A</v>
      </c>
      <c r="D102" s="2" t="str">
        <f>VLOOKUP(A102,[1]Hoja2!$A$1:$D$846,3,0)</f>
        <v>PREPA ABIERTA</v>
      </c>
      <c r="E102" s="12">
        <v>5743.16</v>
      </c>
      <c r="F102" s="12">
        <v>0</v>
      </c>
      <c r="G102" s="12">
        <v>207</v>
      </c>
      <c r="H102" s="12">
        <v>931</v>
      </c>
      <c r="I102" s="12">
        <v>0</v>
      </c>
      <c r="J102" s="12">
        <v>568.04999999999995</v>
      </c>
      <c r="K102" s="13">
        <v>-382.88</v>
      </c>
      <c r="L102" s="12">
        <v>689.18</v>
      </c>
      <c r="M102" s="12">
        <v>0</v>
      </c>
      <c r="N102" s="12">
        <v>0</v>
      </c>
      <c r="O102" s="12">
        <v>0</v>
      </c>
      <c r="P102" s="12">
        <v>0</v>
      </c>
      <c r="Q102" s="12">
        <v>6824.51</v>
      </c>
      <c r="R102" s="12">
        <v>59.2</v>
      </c>
      <c r="S102" s="12">
        <v>910.45</v>
      </c>
      <c r="T102" s="12">
        <v>910.45</v>
      </c>
      <c r="U102" s="12">
        <v>28.2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660.46</v>
      </c>
      <c r="AG102" s="12">
        <v>0</v>
      </c>
      <c r="AH102" s="12">
        <v>0</v>
      </c>
      <c r="AI102" s="12">
        <v>1599.11</v>
      </c>
      <c r="AJ102" s="12">
        <v>5225.3999999999996</v>
      </c>
      <c r="AK102" s="12">
        <v>403.41</v>
      </c>
      <c r="AL102" s="12">
        <v>136.49</v>
      </c>
      <c r="AM102" s="12">
        <v>5300.31</v>
      </c>
      <c r="AN102" s="12">
        <v>731.54</v>
      </c>
      <c r="AO102" s="12">
        <v>0</v>
      </c>
      <c r="AP102" s="12">
        <v>6168.34</v>
      </c>
    </row>
    <row r="103" spans="1:42" x14ac:dyDescent="0.2">
      <c r="A103" s="4" t="s">
        <v>229</v>
      </c>
      <c r="B103" s="2" t="s">
        <v>230</v>
      </c>
      <c r="C103" s="2" t="str">
        <f>VLOOKUP(A103,[1]Hoja2!$A$1:$D$846,4,0)</f>
        <v>JEFE DE OFICINA</v>
      </c>
      <c r="D103" s="2" t="str">
        <f>VLOOKUP(A103,[1]Hoja2!$A$1:$D$846,3,0)</f>
        <v>PREPA ABIERTA</v>
      </c>
      <c r="E103" s="12">
        <v>6730.12</v>
      </c>
      <c r="F103" s="12">
        <v>0</v>
      </c>
      <c r="G103" s="12">
        <v>207</v>
      </c>
      <c r="H103" s="12">
        <v>931</v>
      </c>
      <c r="I103" s="12">
        <v>0</v>
      </c>
      <c r="J103" s="12">
        <v>568.04999999999995</v>
      </c>
      <c r="K103" s="12">
        <v>0</v>
      </c>
      <c r="L103" s="12">
        <v>807.61</v>
      </c>
      <c r="M103" s="12">
        <v>0</v>
      </c>
      <c r="N103" s="12">
        <v>0</v>
      </c>
      <c r="O103" s="12">
        <v>0</v>
      </c>
      <c r="P103" s="12">
        <v>0</v>
      </c>
      <c r="Q103" s="12">
        <v>8312.7800000000007</v>
      </c>
      <c r="R103" s="12">
        <v>71.78</v>
      </c>
      <c r="S103" s="12">
        <v>1228.3499999999999</v>
      </c>
      <c r="T103" s="12">
        <v>1228.3499999999999</v>
      </c>
      <c r="U103" s="12">
        <v>35</v>
      </c>
      <c r="V103" s="12">
        <v>0</v>
      </c>
      <c r="W103" s="12">
        <v>0</v>
      </c>
      <c r="X103" s="13">
        <v>-0.13</v>
      </c>
      <c r="Y103" s="12">
        <v>0</v>
      </c>
      <c r="Z103" s="12">
        <v>0</v>
      </c>
      <c r="AA103" s="12">
        <v>2500</v>
      </c>
      <c r="AB103" s="12">
        <v>0</v>
      </c>
      <c r="AC103" s="12">
        <v>0</v>
      </c>
      <c r="AD103" s="12">
        <v>0</v>
      </c>
      <c r="AE103" s="12">
        <v>0</v>
      </c>
      <c r="AF103" s="12">
        <v>773.96</v>
      </c>
      <c r="AG103" s="12">
        <v>0</v>
      </c>
      <c r="AH103" s="12">
        <v>0</v>
      </c>
      <c r="AI103" s="12">
        <v>4537.18</v>
      </c>
      <c r="AJ103" s="12">
        <v>3775.6</v>
      </c>
      <c r="AK103" s="12">
        <v>438.39</v>
      </c>
      <c r="AL103" s="12">
        <v>166.26</v>
      </c>
      <c r="AM103" s="12">
        <v>6625.23</v>
      </c>
      <c r="AN103" s="12">
        <v>848.54</v>
      </c>
      <c r="AO103" s="12">
        <v>0</v>
      </c>
      <c r="AP103" s="12">
        <v>7640.03</v>
      </c>
    </row>
    <row r="104" spans="1:42" x14ac:dyDescent="0.2">
      <c r="A104" s="4" t="s">
        <v>231</v>
      </c>
      <c r="B104" s="2" t="s">
        <v>232</v>
      </c>
      <c r="C104" s="2" t="str">
        <f>VLOOKUP(A104,[1]Hoja2!$A$1:$D$846,4,0)</f>
        <v>RESPX DE MODULO DE SERVICIO C</v>
      </c>
      <c r="D104" s="2" t="str">
        <f>VLOOKUP(A104,[1]Hoja2!$A$1:$D$846,3,0)</f>
        <v>PREPA ABIERTA</v>
      </c>
      <c r="E104" s="12">
        <v>5158.26</v>
      </c>
      <c r="F104" s="12">
        <v>0</v>
      </c>
      <c r="G104" s="12">
        <v>207</v>
      </c>
      <c r="H104" s="12">
        <v>931</v>
      </c>
      <c r="I104" s="12">
        <v>0</v>
      </c>
      <c r="J104" s="12">
        <v>568.04999999999995</v>
      </c>
      <c r="K104" s="12">
        <v>0</v>
      </c>
      <c r="L104" s="12">
        <v>618.99</v>
      </c>
      <c r="M104" s="12">
        <v>0</v>
      </c>
      <c r="N104" s="12">
        <v>0</v>
      </c>
      <c r="O104" s="12">
        <v>0</v>
      </c>
      <c r="P104" s="12">
        <v>0</v>
      </c>
      <c r="Q104" s="12">
        <v>6552.3</v>
      </c>
      <c r="R104" s="12">
        <v>51.74</v>
      </c>
      <c r="S104" s="12">
        <v>852.31</v>
      </c>
      <c r="T104" s="12">
        <v>852.31</v>
      </c>
      <c r="U104" s="12">
        <v>24.3</v>
      </c>
      <c r="V104" s="12">
        <v>0</v>
      </c>
      <c r="W104" s="12">
        <v>0</v>
      </c>
      <c r="X104" s="12">
        <v>0.09</v>
      </c>
      <c r="Y104" s="12">
        <v>0</v>
      </c>
      <c r="Z104" s="12">
        <v>0</v>
      </c>
      <c r="AA104" s="12">
        <v>1580</v>
      </c>
      <c r="AB104" s="12">
        <v>0</v>
      </c>
      <c r="AC104" s="12">
        <v>0</v>
      </c>
      <c r="AD104" s="12">
        <v>0</v>
      </c>
      <c r="AE104" s="12">
        <v>0</v>
      </c>
      <c r="AF104" s="12">
        <v>593.20000000000005</v>
      </c>
      <c r="AG104" s="12">
        <v>0</v>
      </c>
      <c r="AH104" s="12">
        <v>0</v>
      </c>
      <c r="AI104" s="12">
        <v>3049.9</v>
      </c>
      <c r="AJ104" s="12">
        <v>3502.4</v>
      </c>
      <c r="AK104" s="12">
        <v>382.68</v>
      </c>
      <c r="AL104" s="12">
        <v>131.05000000000001</v>
      </c>
      <c r="AM104" s="12">
        <v>5077.87</v>
      </c>
      <c r="AN104" s="12">
        <v>697.04</v>
      </c>
      <c r="AO104" s="12">
        <v>0</v>
      </c>
      <c r="AP104" s="12">
        <v>5905.96</v>
      </c>
    </row>
    <row r="105" spans="1:42" x14ac:dyDescent="0.2">
      <c r="A105" s="4" t="s">
        <v>233</v>
      </c>
      <c r="B105" s="2" t="s">
        <v>234</v>
      </c>
      <c r="C105" s="2" t="str">
        <f>VLOOKUP(A105,[1]Hoja2!$A$1:$D$846,4,0)</f>
        <v>RESPX DE MODULO DE SERVICIO A</v>
      </c>
      <c r="D105" s="2" t="str">
        <f>VLOOKUP(A105,[1]Hoja2!$A$1:$D$846,3,0)</f>
        <v>PREPA ABIERTA</v>
      </c>
      <c r="E105" s="12">
        <v>5743.16</v>
      </c>
      <c r="F105" s="12">
        <v>0</v>
      </c>
      <c r="G105" s="12">
        <v>207</v>
      </c>
      <c r="H105" s="12">
        <v>931</v>
      </c>
      <c r="I105" s="12">
        <v>0</v>
      </c>
      <c r="J105" s="12">
        <v>568.04999999999995</v>
      </c>
      <c r="K105" s="12">
        <v>0</v>
      </c>
      <c r="L105" s="12">
        <v>689.18</v>
      </c>
      <c r="M105" s="12">
        <v>0</v>
      </c>
      <c r="N105" s="12">
        <v>0</v>
      </c>
      <c r="O105" s="12">
        <v>0</v>
      </c>
      <c r="P105" s="12">
        <v>0</v>
      </c>
      <c r="Q105" s="12">
        <v>7207.39</v>
      </c>
      <c r="R105" s="12">
        <v>59.2</v>
      </c>
      <c r="S105" s="12">
        <v>992.24</v>
      </c>
      <c r="T105" s="12">
        <v>992.24</v>
      </c>
      <c r="U105" s="12">
        <v>28.2</v>
      </c>
      <c r="V105" s="12">
        <v>0</v>
      </c>
      <c r="W105" s="12">
        <v>0</v>
      </c>
      <c r="X105" s="13">
        <v>-0.03</v>
      </c>
      <c r="Y105" s="12">
        <v>75.38</v>
      </c>
      <c r="Z105" s="12">
        <v>0</v>
      </c>
      <c r="AA105" s="12">
        <v>829</v>
      </c>
      <c r="AB105" s="12">
        <v>0</v>
      </c>
      <c r="AC105" s="12">
        <v>0</v>
      </c>
      <c r="AD105" s="12">
        <v>1967.74</v>
      </c>
      <c r="AE105" s="12">
        <v>0</v>
      </c>
      <c r="AF105" s="12">
        <v>660.46</v>
      </c>
      <c r="AG105" s="12">
        <v>0</v>
      </c>
      <c r="AH105" s="12">
        <v>0</v>
      </c>
      <c r="AI105" s="12">
        <v>4552.99</v>
      </c>
      <c r="AJ105" s="12">
        <v>2654.4</v>
      </c>
      <c r="AK105" s="12">
        <v>403.41</v>
      </c>
      <c r="AL105" s="12">
        <v>144.15</v>
      </c>
      <c r="AM105" s="12">
        <v>5653.66</v>
      </c>
      <c r="AN105" s="12">
        <v>753.41</v>
      </c>
      <c r="AO105" s="12">
        <v>0</v>
      </c>
      <c r="AP105" s="12">
        <v>6551.22</v>
      </c>
    </row>
    <row r="106" spans="1:42" x14ac:dyDescent="0.2">
      <c r="A106" s="4" t="s">
        <v>235</v>
      </c>
      <c r="B106" s="2" t="s">
        <v>236</v>
      </c>
      <c r="C106" s="2" t="str">
        <f>VLOOKUP(A106,[1]Hoja2!$A$1:$D$846,4,0)</f>
        <v>ANALISTA TECNICO</v>
      </c>
      <c r="D106" s="2" t="str">
        <f>VLOOKUP(A106,[1]Hoja2!$A$1:$D$846,3,0)</f>
        <v>PREPA ABIERTA</v>
      </c>
      <c r="E106" s="12">
        <v>5731.81</v>
      </c>
      <c r="F106" s="12">
        <v>0</v>
      </c>
      <c r="G106" s="12">
        <v>207</v>
      </c>
      <c r="H106" s="12">
        <v>931</v>
      </c>
      <c r="I106" s="12">
        <v>0</v>
      </c>
      <c r="J106" s="12">
        <v>568.04999999999995</v>
      </c>
      <c r="K106" s="12">
        <v>0</v>
      </c>
      <c r="L106" s="12">
        <v>687.82</v>
      </c>
      <c r="M106" s="12">
        <v>0</v>
      </c>
      <c r="N106" s="12">
        <v>0</v>
      </c>
      <c r="O106" s="12">
        <v>0</v>
      </c>
      <c r="P106" s="12">
        <v>0</v>
      </c>
      <c r="Q106" s="12">
        <v>7194.68</v>
      </c>
      <c r="R106" s="12">
        <v>59.04</v>
      </c>
      <c r="S106" s="12">
        <v>989.52</v>
      </c>
      <c r="T106" s="12">
        <v>989.52</v>
      </c>
      <c r="U106" s="12">
        <v>28.2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1169</v>
      </c>
      <c r="AB106" s="12">
        <v>0</v>
      </c>
      <c r="AC106" s="12">
        <v>0</v>
      </c>
      <c r="AD106" s="12">
        <v>0</v>
      </c>
      <c r="AE106" s="12">
        <v>0</v>
      </c>
      <c r="AF106" s="12">
        <v>659.16</v>
      </c>
      <c r="AG106" s="12">
        <v>0</v>
      </c>
      <c r="AH106" s="12">
        <v>0</v>
      </c>
      <c r="AI106" s="12">
        <v>2845.88</v>
      </c>
      <c r="AJ106" s="12">
        <v>4348.8</v>
      </c>
      <c r="AK106" s="12">
        <v>403</v>
      </c>
      <c r="AL106" s="12">
        <v>143.88999999999999</v>
      </c>
      <c r="AM106" s="12">
        <v>5642.48</v>
      </c>
      <c r="AN106" s="12">
        <v>752.31</v>
      </c>
      <c r="AO106" s="12">
        <v>0</v>
      </c>
      <c r="AP106" s="12">
        <v>6538.68</v>
      </c>
    </row>
    <row r="107" spans="1:42" x14ac:dyDescent="0.2">
      <c r="A107" s="4" t="s">
        <v>237</v>
      </c>
      <c r="B107" s="2" t="s">
        <v>238</v>
      </c>
      <c r="C107" s="2" t="str">
        <f>VLOOKUP(A107,[1]Hoja2!$A$1:$D$846,4,0)</f>
        <v>RESPX DE MODULO DE SERVICIO A</v>
      </c>
      <c r="D107" s="2" t="str">
        <f>VLOOKUP(A107,[1]Hoja2!$A$1:$D$846,3,0)</f>
        <v>PREPA ABIERTA</v>
      </c>
      <c r="E107" s="12">
        <v>5743.16</v>
      </c>
      <c r="F107" s="12">
        <v>0</v>
      </c>
      <c r="G107" s="12">
        <v>207</v>
      </c>
      <c r="H107" s="12">
        <v>931</v>
      </c>
      <c r="I107" s="12">
        <v>0</v>
      </c>
      <c r="J107" s="12">
        <v>568.04999999999995</v>
      </c>
      <c r="K107" s="12">
        <v>0</v>
      </c>
      <c r="L107" s="12">
        <v>689.18</v>
      </c>
      <c r="M107" s="12">
        <v>0</v>
      </c>
      <c r="N107" s="12">
        <v>0</v>
      </c>
      <c r="O107" s="12">
        <v>0</v>
      </c>
      <c r="P107" s="12">
        <v>0</v>
      </c>
      <c r="Q107" s="12">
        <v>7207.39</v>
      </c>
      <c r="R107" s="12">
        <v>59.2</v>
      </c>
      <c r="S107" s="12">
        <v>992.24</v>
      </c>
      <c r="T107" s="12">
        <v>992.24</v>
      </c>
      <c r="U107" s="12">
        <v>28.2</v>
      </c>
      <c r="V107" s="12">
        <v>0</v>
      </c>
      <c r="W107" s="12">
        <v>0</v>
      </c>
      <c r="X107" s="13">
        <v>-0.11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660.46</v>
      </c>
      <c r="AG107" s="12">
        <v>0</v>
      </c>
      <c r="AH107" s="12">
        <v>0</v>
      </c>
      <c r="AI107" s="12">
        <v>1680.79</v>
      </c>
      <c r="AJ107" s="12">
        <v>5526.6</v>
      </c>
      <c r="AK107" s="12">
        <v>403.41</v>
      </c>
      <c r="AL107" s="12">
        <v>144.15</v>
      </c>
      <c r="AM107" s="12">
        <v>5653.66</v>
      </c>
      <c r="AN107" s="12">
        <v>753.41</v>
      </c>
      <c r="AO107" s="12">
        <v>0</v>
      </c>
      <c r="AP107" s="12">
        <v>6551.22</v>
      </c>
    </row>
    <row r="108" spans="1:42" x14ac:dyDescent="0.2">
      <c r="A108" s="4" t="s">
        <v>239</v>
      </c>
      <c r="B108" s="2" t="s">
        <v>240</v>
      </c>
      <c r="C108" s="2" t="str">
        <f>VLOOKUP(A108,[1]Hoja2!$A$1:$D$846,4,0)</f>
        <v>RESPX DE MODULO DE SERVICIO B</v>
      </c>
      <c r="D108" s="2" t="str">
        <f>VLOOKUP(A108,[1]Hoja2!$A$1:$D$846,3,0)</f>
        <v>PREPA ABIERTA</v>
      </c>
      <c r="E108" s="12">
        <v>5457.75</v>
      </c>
      <c r="F108" s="12">
        <v>0</v>
      </c>
      <c r="G108" s="12">
        <v>207</v>
      </c>
      <c r="H108" s="12">
        <v>931</v>
      </c>
      <c r="I108" s="12">
        <v>0</v>
      </c>
      <c r="J108" s="12">
        <v>568.04999999999995</v>
      </c>
      <c r="K108" s="12">
        <v>0</v>
      </c>
      <c r="L108" s="12">
        <v>654.92999999999995</v>
      </c>
      <c r="M108" s="12">
        <v>0</v>
      </c>
      <c r="N108" s="12">
        <v>0</v>
      </c>
      <c r="O108" s="12">
        <v>0</v>
      </c>
      <c r="P108" s="12">
        <v>0</v>
      </c>
      <c r="Q108" s="12">
        <v>6887.73</v>
      </c>
      <c r="R108" s="12">
        <v>55.56</v>
      </c>
      <c r="S108" s="12">
        <v>923.96</v>
      </c>
      <c r="T108" s="12">
        <v>923.96</v>
      </c>
      <c r="U108" s="12">
        <v>26.4</v>
      </c>
      <c r="V108" s="12">
        <v>0</v>
      </c>
      <c r="W108" s="12">
        <v>0</v>
      </c>
      <c r="X108" s="13">
        <v>-7.0000000000000007E-2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627.64</v>
      </c>
      <c r="AG108" s="12">
        <v>0</v>
      </c>
      <c r="AH108" s="12">
        <v>0</v>
      </c>
      <c r="AI108" s="12">
        <v>1577.93</v>
      </c>
      <c r="AJ108" s="12">
        <v>5309.8</v>
      </c>
      <c r="AK108" s="12">
        <v>393.29</v>
      </c>
      <c r="AL108" s="12">
        <v>137.75</v>
      </c>
      <c r="AM108" s="12">
        <v>5372.7</v>
      </c>
      <c r="AN108" s="12">
        <v>725.9</v>
      </c>
      <c r="AO108" s="12">
        <v>0</v>
      </c>
      <c r="AP108" s="12">
        <v>6236.35</v>
      </c>
    </row>
    <row r="109" spans="1:42" x14ac:dyDescent="0.2">
      <c r="A109" s="4" t="s">
        <v>241</v>
      </c>
      <c r="B109" s="2" t="s">
        <v>242</v>
      </c>
      <c r="C109" s="2" t="str">
        <f>VLOOKUP(A109,[1]Hoja2!$A$1:$D$846,4,0)</f>
        <v>JEFE DE OFICINA</v>
      </c>
      <c r="D109" s="2" t="str">
        <f>VLOOKUP(A109,[1]Hoja2!$A$1:$D$846,3,0)</f>
        <v>PREPA ABIERTA</v>
      </c>
      <c r="E109" s="12">
        <v>6730.12</v>
      </c>
      <c r="F109" s="12">
        <v>0</v>
      </c>
      <c r="G109" s="12">
        <v>207</v>
      </c>
      <c r="H109" s="12">
        <v>931</v>
      </c>
      <c r="I109" s="12">
        <v>0</v>
      </c>
      <c r="J109" s="12">
        <v>568.04999999999995</v>
      </c>
      <c r="K109" s="12">
        <v>0</v>
      </c>
      <c r="L109" s="12">
        <v>807.61</v>
      </c>
      <c r="M109" s="12">
        <v>0</v>
      </c>
      <c r="N109" s="12">
        <v>0</v>
      </c>
      <c r="O109" s="12">
        <v>0</v>
      </c>
      <c r="P109" s="12">
        <v>0</v>
      </c>
      <c r="Q109" s="12">
        <v>8312.7800000000007</v>
      </c>
      <c r="R109" s="12">
        <v>71.78</v>
      </c>
      <c r="S109" s="12">
        <v>1228.3499999999999</v>
      </c>
      <c r="T109" s="12">
        <v>1228.3499999999999</v>
      </c>
      <c r="U109" s="12">
        <v>35</v>
      </c>
      <c r="V109" s="12">
        <v>0</v>
      </c>
      <c r="W109" s="12">
        <v>0</v>
      </c>
      <c r="X109" s="12">
        <v>7.0000000000000007E-2</v>
      </c>
      <c r="Y109" s="12">
        <v>0</v>
      </c>
      <c r="Z109" s="12">
        <v>0</v>
      </c>
      <c r="AA109" s="12">
        <v>2057</v>
      </c>
      <c r="AB109" s="12">
        <v>0</v>
      </c>
      <c r="AC109" s="12">
        <v>0</v>
      </c>
      <c r="AD109" s="12">
        <v>0</v>
      </c>
      <c r="AE109" s="12">
        <v>0</v>
      </c>
      <c r="AF109" s="12">
        <v>773.96</v>
      </c>
      <c r="AG109" s="12">
        <v>0</v>
      </c>
      <c r="AH109" s="12">
        <v>0</v>
      </c>
      <c r="AI109" s="12">
        <v>4094.38</v>
      </c>
      <c r="AJ109" s="12">
        <v>4218.3999999999996</v>
      </c>
      <c r="AK109" s="12">
        <v>438.39</v>
      </c>
      <c r="AL109" s="12">
        <v>166.26</v>
      </c>
      <c r="AM109" s="12">
        <v>6625.23</v>
      </c>
      <c r="AN109" s="12">
        <v>848.54</v>
      </c>
      <c r="AO109" s="12">
        <v>0</v>
      </c>
      <c r="AP109" s="12">
        <v>7640.03</v>
      </c>
    </row>
    <row r="110" spans="1:42" x14ac:dyDescent="0.2">
      <c r="A110" s="4" t="s">
        <v>243</v>
      </c>
      <c r="B110" s="2" t="s">
        <v>244</v>
      </c>
      <c r="C110" s="2" t="str">
        <f>VLOOKUP(A110,[1]Hoja2!$A$1:$D$846,4,0)</f>
        <v>ANALISTA TECNICO</v>
      </c>
      <c r="D110" s="2" t="str">
        <f>VLOOKUP(A110,[1]Hoja2!$A$1:$D$846,3,0)</f>
        <v>PREPA ABIERTA</v>
      </c>
      <c r="E110" s="12">
        <v>5731.81</v>
      </c>
      <c r="F110" s="12">
        <v>0</v>
      </c>
      <c r="G110" s="12">
        <v>207</v>
      </c>
      <c r="H110" s="12">
        <v>931</v>
      </c>
      <c r="I110" s="12">
        <v>0</v>
      </c>
      <c r="J110" s="12">
        <v>568.04999999999995</v>
      </c>
      <c r="K110" s="13">
        <v>-382.12</v>
      </c>
      <c r="L110" s="12">
        <v>687.82</v>
      </c>
      <c r="M110" s="12">
        <v>0</v>
      </c>
      <c r="N110" s="12">
        <v>0</v>
      </c>
      <c r="O110" s="12">
        <v>0</v>
      </c>
      <c r="P110" s="12">
        <v>0</v>
      </c>
      <c r="Q110" s="12">
        <v>6812.56</v>
      </c>
      <c r="R110" s="12">
        <v>59.04</v>
      </c>
      <c r="S110" s="12">
        <v>907.9</v>
      </c>
      <c r="T110" s="12">
        <v>907.9</v>
      </c>
      <c r="U110" s="12">
        <v>28.2</v>
      </c>
      <c r="V110" s="12">
        <v>0</v>
      </c>
      <c r="W110" s="12">
        <v>0</v>
      </c>
      <c r="X110" s="12">
        <v>0.08</v>
      </c>
      <c r="Y110" s="12">
        <v>0</v>
      </c>
      <c r="Z110" s="12">
        <v>0</v>
      </c>
      <c r="AA110" s="12">
        <v>96</v>
      </c>
      <c r="AB110" s="12">
        <v>0</v>
      </c>
      <c r="AC110" s="12">
        <v>2683.22</v>
      </c>
      <c r="AD110" s="12">
        <v>0</v>
      </c>
      <c r="AE110" s="12">
        <v>0</v>
      </c>
      <c r="AF110" s="12">
        <v>659.16</v>
      </c>
      <c r="AG110" s="12">
        <v>0</v>
      </c>
      <c r="AH110" s="12">
        <v>0</v>
      </c>
      <c r="AI110" s="12">
        <v>4374.5600000000004</v>
      </c>
      <c r="AJ110" s="12">
        <v>2438</v>
      </c>
      <c r="AK110" s="12">
        <v>403</v>
      </c>
      <c r="AL110" s="12">
        <v>136.25</v>
      </c>
      <c r="AM110" s="12">
        <v>5289.82</v>
      </c>
      <c r="AN110" s="12">
        <v>730.48</v>
      </c>
      <c r="AO110" s="12">
        <v>0</v>
      </c>
      <c r="AP110" s="12">
        <v>6156.55</v>
      </c>
    </row>
    <row r="111" spans="1:42" x14ac:dyDescent="0.2">
      <c r="A111" s="4" t="s">
        <v>245</v>
      </c>
      <c r="B111" s="2" t="s">
        <v>246</v>
      </c>
      <c r="C111" s="2" t="str">
        <f>VLOOKUP(A111,[1]Hoja2!$A$1:$D$846,4,0)</f>
        <v>RESPX DE MODULO DE SERVICIO A</v>
      </c>
      <c r="D111" s="2" t="str">
        <f>VLOOKUP(A111,[1]Hoja2!$A$1:$D$846,3,0)</f>
        <v>PREPA ABIERTA</v>
      </c>
      <c r="E111" s="12">
        <v>5743.16</v>
      </c>
      <c r="F111" s="12">
        <v>0</v>
      </c>
      <c r="G111" s="12">
        <v>207</v>
      </c>
      <c r="H111" s="12">
        <v>931</v>
      </c>
      <c r="I111" s="12">
        <v>0</v>
      </c>
      <c r="J111" s="12">
        <v>568.04999999999995</v>
      </c>
      <c r="K111" s="12">
        <v>0</v>
      </c>
      <c r="L111" s="12">
        <v>689.18</v>
      </c>
      <c r="M111" s="12">
        <v>0</v>
      </c>
      <c r="N111" s="12">
        <v>0</v>
      </c>
      <c r="O111" s="12">
        <v>0</v>
      </c>
      <c r="P111" s="12">
        <v>0</v>
      </c>
      <c r="Q111" s="12">
        <v>7207.39</v>
      </c>
      <c r="R111" s="12">
        <v>59.2</v>
      </c>
      <c r="S111" s="12">
        <v>992.24</v>
      </c>
      <c r="T111" s="12">
        <v>992.24</v>
      </c>
      <c r="U111" s="12">
        <v>28.2</v>
      </c>
      <c r="V111" s="12">
        <v>0</v>
      </c>
      <c r="W111" s="12">
        <v>0</v>
      </c>
      <c r="X111" s="13">
        <v>-0.11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660.46</v>
      </c>
      <c r="AG111" s="12">
        <v>0</v>
      </c>
      <c r="AH111" s="12">
        <v>0</v>
      </c>
      <c r="AI111" s="12">
        <v>1680.79</v>
      </c>
      <c r="AJ111" s="12">
        <v>5526.6</v>
      </c>
      <c r="AK111" s="12">
        <v>403.41</v>
      </c>
      <c r="AL111" s="12">
        <v>144.15</v>
      </c>
      <c r="AM111" s="12">
        <v>5653.66</v>
      </c>
      <c r="AN111" s="12">
        <v>753.41</v>
      </c>
      <c r="AO111" s="12">
        <v>0</v>
      </c>
      <c r="AP111" s="12">
        <v>6551.22</v>
      </c>
    </row>
    <row r="112" spans="1:42" x14ac:dyDescent="0.2">
      <c r="A112" s="4" t="s">
        <v>247</v>
      </c>
      <c r="B112" s="2" t="s">
        <v>248</v>
      </c>
      <c r="C112" s="2" t="str">
        <f>VLOOKUP(A112,[1]Hoja2!$A$1:$D$846,4,0)</f>
        <v>ANALISTA TECNICO</v>
      </c>
      <c r="D112" s="2" t="str">
        <f>VLOOKUP(A112,[1]Hoja2!$A$1:$D$846,3,0)</f>
        <v>PREPA ABIERTA</v>
      </c>
      <c r="E112" s="12">
        <v>5731.81</v>
      </c>
      <c r="F112" s="12">
        <v>0</v>
      </c>
      <c r="G112" s="12">
        <v>207</v>
      </c>
      <c r="H112" s="12">
        <v>931</v>
      </c>
      <c r="I112" s="12">
        <v>0</v>
      </c>
      <c r="J112" s="12">
        <v>568.04999999999995</v>
      </c>
      <c r="K112" s="12">
        <v>0</v>
      </c>
      <c r="L112" s="12">
        <v>687.82</v>
      </c>
      <c r="M112" s="12">
        <v>0</v>
      </c>
      <c r="N112" s="12">
        <v>0</v>
      </c>
      <c r="O112" s="12">
        <v>0</v>
      </c>
      <c r="P112" s="12">
        <v>0</v>
      </c>
      <c r="Q112" s="12">
        <v>7194.68</v>
      </c>
      <c r="R112" s="12">
        <v>59.04</v>
      </c>
      <c r="S112" s="12">
        <v>989.52</v>
      </c>
      <c r="T112" s="12">
        <v>989.52</v>
      </c>
      <c r="U112" s="12">
        <v>28.2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659.16</v>
      </c>
      <c r="AG112" s="12">
        <v>0</v>
      </c>
      <c r="AH112" s="12">
        <v>0</v>
      </c>
      <c r="AI112" s="12">
        <v>1676.88</v>
      </c>
      <c r="AJ112" s="12">
        <v>5517.8</v>
      </c>
      <c r="AK112" s="12">
        <v>403</v>
      </c>
      <c r="AL112" s="12">
        <v>143.88999999999999</v>
      </c>
      <c r="AM112" s="12">
        <v>5642.48</v>
      </c>
      <c r="AN112" s="12">
        <v>752.31</v>
      </c>
      <c r="AO112" s="12">
        <v>0</v>
      </c>
      <c r="AP112" s="12">
        <v>6538.68</v>
      </c>
    </row>
    <row r="113" spans="1:42" x14ac:dyDescent="0.2">
      <c r="A113" s="4" t="s">
        <v>249</v>
      </c>
      <c r="B113" s="2" t="s">
        <v>250</v>
      </c>
      <c r="C113" s="2" t="str">
        <f>VLOOKUP(A113,[1]Hoja2!$A$1:$D$846,4,0)</f>
        <v>ANALISTA TECNICO</v>
      </c>
      <c r="D113" s="2" t="str">
        <f>VLOOKUP(A113,[1]Hoja2!$A$1:$D$846,3,0)</f>
        <v>PREPA ABIERTA</v>
      </c>
      <c r="E113" s="12">
        <v>5731.81</v>
      </c>
      <c r="F113" s="12">
        <v>0</v>
      </c>
      <c r="G113" s="12">
        <v>207</v>
      </c>
      <c r="H113" s="12">
        <v>931</v>
      </c>
      <c r="I113" s="12">
        <v>0</v>
      </c>
      <c r="J113" s="12">
        <v>568.04999999999995</v>
      </c>
      <c r="K113" s="12">
        <v>0</v>
      </c>
      <c r="L113" s="12">
        <v>687.82</v>
      </c>
      <c r="M113" s="12">
        <v>0</v>
      </c>
      <c r="N113" s="12">
        <v>0</v>
      </c>
      <c r="O113" s="12">
        <v>0</v>
      </c>
      <c r="P113" s="12">
        <v>0</v>
      </c>
      <c r="Q113" s="12">
        <v>7194.68</v>
      </c>
      <c r="R113" s="12">
        <v>59.04</v>
      </c>
      <c r="S113" s="12">
        <v>989.52</v>
      </c>
      <c r="T113" s="12">
        <v>989.52</v>
      </c>
      <c r="U113" s="12">
        <v>28.2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1800</v>
      </c>
      <c r="AB113" s="12">
        <v>0</v>
      </c>
      <c r="AC113" s="12">
        <v>0</v>
      </c>
      <c r="AD113" s="12">
        <v>0</v>
      </c>
      <c r="AE113" s="12">
        <v>0</v>
      </c>
      <c r="AF113" s="12">
        <v>659.16</v>
      </c>
      <c r="AG113" s="12">
        <v>0</v>
      </c>
      <c r="AH113" s="12">
        <v>0</v>
      </c>
      <c r="AI113" s="12">
        <v>3476.88</v>
      </c>
      <c r="AJ113" s="12">
        <v>3717.8</v>
      </c>
      <c r="AK113" s="12">
        <v>403</v>
      </c>
      <c r="AL113" s="12">
        <v>143.88999999999999</v>
      </c>
      <c r="AM113" s="12">
        <v>5642.48</v>
      </c>
      <c r="AN113" s="12">
        <v>752.31</v>
      </c>
      <c r="AO113" s="12">
        <v>0</v>
      </c>
      <c r="AP113" s="12">
        <v>6538.68</v>
      </c>
    </row>
    <row r="114" spans="1:42" x14ac:dyDescent="0.2">
      <c r="A114" s="4" t="s">
        <v>251</v>
      </c>
      <c r="B114" s="2" t="s">
        <v>252</v>
      </c>
      <c r="C114" s="2" t="str">
        <f>VLOOKUP(A114,[1]Hoja2!$A$1:$D$846,4,0)</f>
        <v>RESPX DE MODULO DE SERVICIO B</v>
      </c>
      <c r="D114" s="2" t="str">
        <f>VLOOKUP(A114,[1]Hoja2!$A$1:$D$846,3,0)</f>
        <v>PREPA ABIERTA</v>
      </c>
      <c r="E114" s="12">
        <v>5457.75</v>
      </c>
      <c r="F114" s="12">
        <v>520</v>
      </c>
      <c r="G114" s="12">
        <v>207</v>
      </c>
      <c r="H114" s="12">
        <v>931</v>
      </c>
      <c r="I114" s="12">
        <v>0</v>
      </c>
      <c r="J114" s="12">
        <v>568.04999999999995</v>
      </c>
      <c r="K114" s="12">
        <v>0</v>
      </c>
      <c r="L114" s="12">
        <v>654.92999999999995</v>
      </c>
      <c r="M114" s="12">
        <v>0</v>
      </c>
      <c r="N114" s="13">
        <v>-5001.91</v>
      </c>
      <c r="O114" s="12">
        <v>5001.91</v>
      </c>
      <c r="P114" s="12">
        <v>0</v>
      </c>
      <c r="Q114" s="12">
        <v>7407.73</v>
      </c>
      <c r="R114" s="12">
        <v>55.56</v>
      </c>
      <c r="S114" s="12">
        <v>923.96</v>
      </c>
      <c r="T114" s="12">
        <v>923.96</v>
      </c>
      <c r="U114" s="12">
        <v>26.9</v>
      </c>
      <c r="V114" s="12">
        <v>0</v>
      </c>
      <c r="W114" s="12">
        <v>0</v>
      </c>
      <c r="X114" s="12">
        <v>0.03</v>
      </c>
      <c r="Y114" s="12">
        <v>0</v>
      </c>
      <c r="Z114" s="12">
        <v>0</v>
      </c>
      <c r="AA114" s="12">
        <v>1500</v>
      </c>
      <c r="AB114" s="12">
        <v>0</v>
      </c>
      <c r="AC114" s="12">
        <v>0</v>
      </c>
      <c r="AD114" s="12">
        <v>0</v>
      </c>
      <c r="AE114" s="12">
        <v>0</v>
      </c>
      <c r="AF114" s="12">
        <v>627.64</v>
      </c>
      <c r="AG114" s="12">
        <v>0</v>
      </c>
      <c r="AH114" s="12">
        <v>0</v>
      </c>
      <c r="AI114" s="12">
        <v>3078.53</v>
      </c>
      <c r="AJ114" s="12">
        <v>4329.2</v>
      </c>
      <c r="AK114" s="12">
        <v>393.29</v>
      </c>
      <c r="AL114" s="12">
        <v>137.75</v>
      </c>
      <c r="AM114" s="12">
        <v>5372.7</v>
      </c>
      <c r="AN114" s="12">
        <v>725.9</v>
      </c>
      <c r="AO114" s="12">
        <v>0</v>
      </c>
      <c r="AP114" s="12">
        <v>6236.35</v>
      </c>
    </row>
    <row r="115" spans="1:42" x14ac:dyDescent="0.2">
      <c r="A115" s="4" t="s">
        <v>253</v>
      </c>
      <c r="B115" s="2" t="s">
        <v>254</v>
      </c>
      <c r="C115" s="2" t="str">
        <f>VLOOKUP(A115,[1]Hoja2!$A$1:$D$846,4,0)</f>
        <v>ANALISTA TECNICO</v>
      </c>
      <c r="D115" s="2" t="str">
        <f>VLOOKUP(A115,[1]Hoja2!$A$1:$D$846,3,0)</f>
        <v>PREPA ABIERTA</v>
      </c>
      <c r="E115" s="12">
        <v>5731.81</v>
      </c>
      <c r="F115" s="12">
        <v>0</v>
      </c>
      <c r="G115" s="12">
        <v>207</v>
      </c>
      <c r="H115" s="12">
        <v>931</v>
      </c>
      <c r="I115" s="12">
        <v>0</v>
      </c>
      <c r="J115" s="12">
        <v>568.04999999999995</v>
      </c>
      <c r="K115" s="12">
        <v>0</v>
      </c>
      <c r="L115" s="12">
        <v>687.82</v>
      </c>
      <c r="M115" s="12">
        <v>0</v>
      </c>
      <c r="N115" s="12">
        <v>0</v>
      </c>
      <c r="O115" s="12">
        <v>0</v>
      </c>
      <c r="P115" s="12">
        <v>0</v>
      </c>
      <c r="Q115" s="12">
        <v>7194.68</v>
      </c>
      <c r="R115" s="12">
        <v>59.04</v>
      </c>
      <c r="S115" s="12">
        <v>989.52</v>
      </c>
      <c r="T115" s="12">
        <v>989.52</v>
      </c>
      <c r="U115" s="12">
        <v>28.2</v>
      </c>
      <c r="V115" s="12">
        <v>57.32</v>
      </c>
      <c r="W115" s="12">
        <v>0</v>
      </c>
      <c r="X115" s="12">
        <v>0.08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659.16</v>
      </c>
      <c r="AG115" s="12">
        <v>0</v>
      </c>
      <c r="AH115" s="12">
        <v>0</v>
      </c>
      <c r="AI115" s="12">
        <v>1734.28</v>
      </c>
      <c r="AJ115" s="12">
        <v>5460.4</v>
      </c>
      <c r="AK115" s="12">
        <v>403</v>
      </c>
      <c r="AL115" s="12">
        <v>143.88999999999999</v>
      </c>
      <c r="AM115" s="12">
        <v>5642.48</v>
      </c>
      <c r="AN115" s="12">
        <v>752.31</v>
      </c>
      <c r="AO115" s="12">
        <v>0</v>
      </c>
      <c r="AP115" s="12">
        <v>6538.68</v>
      </c>
    </row>
    <row r="116" spans="1:42" x14ac:dyDescent="0.2">
      <c r="A116" s="4" t="s">
        <v>255</v>
      </c>
      <c r="B116" s="2" t="s">
        <v>256</v>
      </c>
      <c r="C116" s="2" t="str">
        <f>VLOOKUP(A116,[1]Hoja2!$A$1:$D$846,4,0)</f>
        <v>ANALISTA TECNICO</v>
      </c>
      <c r="D116" s="2" t="str">
        <f>VLOOKUP(A116,[1]Hoja2!$A$1:$D$846,3,0)</f>
        <v>PREPA ABIERTA</v>
      </c>
      <c r="E116" s="12">
        <v>5731.81</v>
      </c>
      <c r="F116" s="12">
        <v>0</v>
      </c>
      <c r="G116" s="12">
        <v>207</v>
      </c>
      <c r="H116" s="12">
        <v>931</v>
      </c>
      <c r="I116" s="12">
        <v>0</v>
      </c>
      <c r="J116" s="12">
        <v>568.04999999999995</v>
      </c>
      <c r="K116" s="13">
        <v>-382.12</v>
      </c>
      <c r="L116" s="12">
        <v>573.17999999999995</v>
      </c>
      <c r="M116" s="12">
        <v>0</v>
      </c>
      <c r="N116" s="12">
        <v>0</v>
      </c>
      <c r="O116" s="12">
        <v>0</v>
      </c>
      <c r="P116" s="12">
        <v>0</v>
      </c>
      <c r="Q116" s="12">
        <v>6697.92</v>
      </c>
      <c r="R116" s="12">
        <v>59.04</v>
      </c>
      <c r="S116" s="12">
        <v>883.41</v>
      </c>
      <c r="T116" s="12">
        <v>883.41</v>
      </c>
      <c r="U116" s="12">
        <v>27.6</v>
      </c>
      <c r="V116" s="12">
        <v>0</v>
      </c>
      <c r="W116" s="12">
        <v>0</v>
      </c>
      <c r="X116" s="13">
        <v>-0.01</v>
      </c>
      <c r="Y116" s="12">
        <v>0</v>
      </c>
      <c r="Z116" s="12">
        <v>0</v>
      </c>
      <c r="AA116" s="12">
        <v>1132.3599999999999</v>
      </c>
      <c r="AB116" s="12">
        <v>0</v>
      </c>
      <c r="AC116" s="12">
        <v>0</v>
      </c>
      <c r="AD116" s="12">
        <v>0</v>
      </c>
      <c r="AE116" s="12">
        <v>0</v>
      </c>
      <c r="AF116" s="12">
        <v>659.16</v>
      </c>
      <c r="AG116" s="12">
        <v>0</v>
      </c>
      <c r="AH116" s="12">
        <v>0</v>
      </c>
      <c r="AI116" s="12">
        <v>2702.52</v>
      </c>
      <c r="AJ116" s="12">
        <v>3995.4</v>
      </c>
      <c r="AK116" s="12">
        <v>403</v>
      </c>
      <c r="AL116" s="12">
        <v>133.96</v>
      </c>
      <c r="AM116" s="12">
        <v>5289.82</v>
      </c>
      <c r="AN116" s="12">
        <v>730.48</v>
      </c>
      <c r="AO116" s="12">
        <v>0</v>
      </c>
      <c r="AP116" s="12">
        <v>6154.26</v>
      </c>
    </row>
    <row r="117" spans="1:42" x14ac:dyDescent="0.2">
      <c r="A117" s="4" t="s">
        <v>257</v>
      </c>
      <c r="B117" s="2" t="s">
        <v>258</v>
      </c>
      <c r="C117" s="2" t="str">
        <f>VLOOKUP(A117,[1]Hoja2!$A$1:$D$846,4,0)</f>
        <v>ANALISTA TECNICO</v>
      </c>
      <c r="D117" s="2" t="str">
        <f>VLOOKUP(A117,[1]Hoja2!$A$1:$D$846,3,0)</f>
        <v>PREPA ABIERTA</v>
      </c>
      <c r="E117" s="12">
        <v>5731.81</v>
      </c>
      <c r="F117" s="12">
        <v>0</v>
      </c>
      <c r="G117" s="12">
        <v>207</v>
      </c>
      <c r="H117" s="12">
        <v>931</v>
      </c>
      <c r="I117" s="12">
        <v>0</v>
      </c>
      <c r="J117" s="12">
        <v>568.04999999999995</v>
      </c>
      <c r="K117" s="13">
        <v>-382.12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6124.74</v>
      </c>
      <c r="R117" s="12">
        <v>59.04</v>
      </c>
      <c r="S117" s="12">
        <v>760.98</v>
      </c>
      <c r="T117" s="12">
        <v>760.98</v>
      </c>
      <c r="U117" s="12">
        <v>25.2</v>
      </c>
      <c r="V117" s="12">
        <v>57.32</v>
      </c>
      <c r="W117" s="12">
        <v>0</v>
      </c>
      <c r="X117" s="12">
        <v>0.08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659.16</v>
      </c>
      <c r="AG117" s="12">
        <v>0</v>
      </c>
      <c r="AH117" s="12">
        <v>0</v>
      </c>
      <c r="AI117" s="12">
        <v>1502.74</v>
      </c>
      <c r="AJ117" s="12">
        <v>4622</v>
      </c>
      <c r="AK117" s="12">
        <v>403</v>
      </c>
      <c r="AL117" s="12">
        <v>122.49</v>
      </c>
      <c r="AM117" s="12">
        <v>5289.82</v>
      </c>
      <c r="AN117" s="12">
        <v>730.48</v>
      </c>
      <c r="AO117" s="12">
        <v>0</v>
      </c>
      <c r="AP117" s="12">
        <v>6142.79</v>
      </c>
    </row>
    <row r="118" spans="1:42" x14ac:dyDescent="0.2">
      <c r="A118" s="4" t="s">
        <v>259</v>
      </c>
      <c r="B118" s="2" t="s">
        <v>260</v>
      </c>
      <c r="C118" s="2" t="str">
        <f>VLOOKUP(A118,[1]Hoja2!$A$1:$D$846,4,0)</f>
        <v>SECRETARIA DE DIRECTOR DE AREA SPA</v>
      </c>
      <c r="D118" s="2" t="str">
        <f>VLOOKUP(A118,[1]Hoja2!$A$1:$D$846,3,0)</f>
        <v>PREPA ABIERTA</v>
      </c>
      <c r="E118" s="12">
        <v>5037.1499999999996</v>
      </c>
      <c r="F118" s="12">
        <v>0</v>
      </c>
      <c r="G118" s="12">
        <v>207</v>
      </c>
      <c r="H118" s="12">
        <v>931</v>
      </c>
      <c r="I118" s="12">
        <v>0</v>
      </c>
      <c r="J118" s="12">
        <v>568.04999999999995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5812.2</v>
      </c>
      <c r="R118" s="12">
        <v>50.19</v>
      </c>
      <c r="S118" s="12">
        <v>694.22</v>
      </c>
      <c r="T118" s="12">
        <v>694.22</v>
      </c>
      <c r="U118" s="12">
        <v>20.9</v>
      </c>
      <c r="V118" s="12">
        <v>50.37</v>
      </c>
      <c r="W118" s="12">
        <v>0</v>
      </c>
      <c r="X118" s="12">
        <v>0.01</v>
      </c>
      <c r="Y118" s="12">
        <v>0</v>
      </c>
      <c r="Z118" s="12">
        <v>0</v>
      </c>
      <c r="AA118" s="12">
        <v>978.23</v>
      </c>
      <c r="AB118" s="12">
        <v>0</v>
      </c>
      <c r="AC118" s="12">
        <v>0</v>
      </c>
      <c r="AD118" s="12">
        <v>0</v>
      </c>
      <c r="AE118" s="12">
        <v>0</v>
      </c>
      <c r="AF118" s="12">
        <v>579.27</v>
      </c>
      <c r="AG118" s="12">
        <v>0</v>
      </c>
      <c r="AH118" s="12">
        <v>0</v>
      </c>
      <c r="AI118" s="12">
        <v>2323</v>
      </c>
      <c r="AJ118" s="12">
        <v>3489.2</v>
      </c>
      <c r="AK118" s="12">
        <v>378.38</v>
      </c>
      <c r="AL118" s="12">
        <v>116.24</v>
      </c>
      <c r="AM118" s="12">
        <v>4958.6499999999996</v>
      </c>
      <c r="AN118" s="12">
        <v>685.36</v>
      </c>
      <c r="AO118" s="12">
        <v>0</v>
      </c>
      <c r="AP118" s="12">
        <v>5760.25</v>
      </c>
    </row>
    <row r="119" spans="1:42" x14ac:dyDescent="0.2">
      <c r="A119" s="4" t="s">
        <v>261</v>
      </c>
      <c r="B119" s="2" t="s">
        <v>262</v>
      </c>
      <c r="C119" s="2" t="str">
        <f>VLOOKUP(A119,[1]Hoja2!$A$1:$D$846,4,0)</f>
        <v>ANALISTA TECNICO</v>
      </c>
      <c r="D119" s="2" t="str">
        <f>VLOOKUP(A119,[1]Hoja2!$A$1:$D$846,3,0)</f>
        <v>PREPA ABIERTA</v>
      </c>
      <c r="E119" s="12">
        <v>5731.81</v>
      </c>
      <c r="F119" s="12">
        <v>0</v>
      </c>
      <c r="G119" s="12">
        <v>207</v>
      </c>
      <c r="H119" s="12">
        <v>931</v>
      </c>
      <c r="I119" s="12">
        <v>0</v>
      </c>
      <c r="J119" s="12">
        <v>568.04999999999995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6506.86</v>
      </c>
      <c r="R119" s="12">
        <v>59.04</v>
      </c>
      <c r="S119" s="12">
        <v>842.6</v>
      </c>
      <c r="T119" s="12">
        <v>842.6</v>
      </c>
      <c r="U119" s="12">
        <v>25.2</v>
      </c>
      <c r="V119" s="12">
        <v>57.32</v>
      </c>
      <c r="W119" s="12">
        <v>0</v>
      </c>
      <c r="X119" s="13">
        <v>-0.04</v>
      </c>
      <c r="Y119" s="12">
        <v>0</v>
      </c>
      <c r="Z119" s="12">
        <v>0</v>
      </c>
      <c r="AA119" s="12">
        <v>1197.02</v>
      </c>
      <c r="AB119" s="12">
        <v>0</v>
      </c>
      <c r="AC119" s="12">
        <v>0</v>
      </c>
      <c r="AD119" s="12">
        <v>0</v>
      </c>
      <c r="AE119" s="12">
        <v>0</v>
      </c>
      <c r="AF119" s="12">
        <v>659.16</v>
      </c>
      <c r="AG119" s="12">
        <v>0</v>
      </c>
      <c r="AH119" s="12">
        <v>0</v>
      </c>
      <c r="AI119" s="12">
        <v>2781.26</v>
      </c>
      <c r="AJ119" s="12">
        <v>3725.6</v>
      </c>
      <c r="AK119" s="12">
        <v>403</v>
      </c>
      <c r="AL119" s="12">
        <v>130.13999999999999</v>
      </c>
      <c r="AM119" s="12">
        <v>5642.48</v>
      </c>
      <c r="AN119" s="12">
        <v>752.31</v>
      </c>
      <c r="AO119" s="12">
        <v>0</v>
      </c>
      <c r="AP119" s="12">
        <v>6524.93</v>
      </c>
    </row>
    <row r="120" spans="1:42" x14ac:dyDescent="0.2">
      <c r="A120" s="4" t="s">
        <v>263</v>
      </c>
      <c r="B120" s="2" t="s">
        <v>264</v>
      </c>
      <c r="C120" s="2" t="str">
        <f>VLOOKUP(A120,[1]Hoja2!$A$1:$D$846,4,0)</f>
        <v>JEFE DE ENLACE</v>
      </c>
      <c r="D120" s="2" t="str">
        <f>VLOOKUP(A120,[1]Hoja2!$A$1:$D$846,3,0)</f>
        <v>PREPA ABIERTA</v>
      </c>
      <c r="E120" s="12">
        <v>16423.650000000001</v>
      </c>
      <c r="F120" s="12">
        <v>0</v>
      </c>
      <c r="G120" s="12">
        <v>0</v>
      </c>
      <c r="H120" s="12">
        <v>931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16423.650000000001</v>
      </c>
      <c r="R120" s="12">
        <v>195.35</v>
      </c>
      <c r="S120" s="12">
        <v>3111.75</v>
      </c>
      <c r="T120" s="12">
        <v>3111.75</v>
      </c>
      <c r="U120" s="12">
        <v>89.4</v>
      </c>
      <c r="V120" s="12">
        <v>0</v>
      </c>
      <c r="W120" s="12">
        <v>0</v>
      </c>
      <c r="X120" s="13">
        <v>-0.02</v>
      </c>
      <c r="Y120" s="12">
        <v>0</v>
      </c>
      <c r="Z120" s="12">
        <v>0</v>
      </c>
      <c r="AA120" s="12">
        <v>3080</v>
      </c>
      <c r="AB120" s="12">
        <v>0</v>
      </c>
      <c r="AC120" s="12">
        <v>0</v>
      </c>
      <c r="AD120" s="12">
        <v>0</v>
      </c>
      <c r="AE120" s="12">
        <v>0</v>
      </c>
      <c r="AF120" s="12">
        <v>1888.72</v>
      </c>
      <c r="AG120" s="12">
        <v>0</v>
      </c>
      <c r="AH120" s="12">
        <v>0</v>
      </c>
      <c r="AI120" s="12">
        <v>8169.85</v>
      </c>
      <c r="AJ120" s="12">
        <v>8253.7999999999993</v>
      </c>
      <c r="AK120" s="12">
        <v>782</v>
      </c>
      <c r="AL120" s="12">
        <v>328.47</v>
      </c>
      <c r="AM120" s="12">
        <v>16167.54</v>
      </c>
      <c r="AN120" s="12">
        <v>1782.89</v>
      </c>
      <c r="AO120" s="12">
        <v>0</v>
      </c>
      <c r="AP120" s="12">
        <v>18278.900000000001</v>
      </c>
    </row>
    <row r="121" spans="1:42" x14ac:dyDescent="0.2">
      <c r="A121" s="4" t="s">
        <v>265</v>
      </c>
      <c r="B121" s="2" t="s">
        <v>266</v>
      </c>
      <c r="C121" s="2" t="str">
        <f>VLOOKUP(A121,[1]Hoja2!$A$1:$D$846,4,0)</f>
        <v>JEFE DE DEPARTAMENTO</v>
      </c>
      <c r="D121" s="2" t="str">
        <f>VLOOKUP(A121,[1]Hoja2!$A$1:$D$846,3,0)</f>
        <v>PREPA ABIERTA</v>
      </c>
      <c r="E121" s="12">
        <v>16423.650000000001</v>
      </c>
      <c r="F121" s="12">
        <v>0</v>
      </c>
      <c r="G121" s="12">
        <v>0</v>
      </c>
      <c r="H121" s="12">
        <v>931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16423.650000000001</v>
      </c>
      <c r="R121" s="12">
        <v>195.35</v>
      </c>
      <c r="S121" s="12">
        <v>3111.75</v>
      </c>
      <c r="T121" s="12">
        <v>3111.75</v>
      </c>
      <c r="U121" s="12">
        <v>89.4</v>
      </c>
      <c r="V121" s="12">
        <v>0</v>
      </c>
      <c r="W121" s="12">
        <v>0</v>
      </c>
      <c r="X121" s="12">
        <v>0.06</v>
      </c>
      <c r="Y121" s="12">
        <v>168</v>
      </c>
      <c r="Z121" s="12">
        <v>0</v>
      </c>
      <c r="AA121" s="12">
        <v>1614</v>
      </c>
      <c r="AB121" s="12">
        <v>0</v>
      </c>
      <c r="AC121" s="12">
        <v>2890.56</v>
      </c>
      <c r="AD121" s="12">
        <v>3289.36</v>
      </c>
      <c r="AE121" s="12">
        <v>0</v>
      </c>
      <c r="AF121" s="12">
        <v>1888.72</v>
      </c>
      <c r="AG121" s="12">
        <v>0</v>
      </c>
      <c r="AH121" s="12">
        <v>0</v>
      </c>
      <c r="AI121" s="12">
        <v>13051.85</v>
      </c>
      <c r="AJ121" s="12">
        <v>3371.8</v>
      </c>
      <c r="AK121" s="12">
        <v>782</v>
      </c>
      <c r="AL121" s="12">
        <v>328.47</v>
      </c>
      <c r="AM121" s="12">
        <v>16167.7</v>
      </c>
      <c r="AN121" s="12">
        <v>1782.91</v>
      </c>
      <c r="AO121" s="12">
        <v>0</v>
      </c>
      <c r="AP121" s="12">
        <v>18279.080000000002</v>
      </c>
    </row>
    <row r="122" spans="1:42" x14ac:dyDescent="0.2">
      <c r="A122" s="4" t="s">
        <v>267</v>
      </c>
      <c r="B122" s="2" t="s">
        <v>268</v>
      </c>
      <c r="C122" s="2" t="str">
        <f>VLOOKUP(A122,[1]Hoja2!$A$1:$D$846,4,0)</f>
        <v>COORDINADORA DEL SPABEA</v>
      </c>
      <c r="D122" s="2" t="str">
        <f>VLOOKUP(A122,[1]Hoja2!$A$1:$D$846,3,0)</f>
        <v>PREPA ABIERTA</v>
      </c>
      <c r="E122" s="12">
        <v>25230.06</v>
      </c>
      <c r="F122" s="12">
        <v>0</v>
      </c>
      <c r="G122" s="12">
        <v>0</v>
      </c>
      <c r="H122" s="12">
        <v>931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25230.06</v>
      </c>
      <c r="R122" s="12">
        <v>273.39</v>
      </c>
      <c r="S122" s="12">
        <v>5753.67</v>
      </c>
      <c r="T122" s="12">
        <v>5753.67</v>
      </c>
      <c r="U122" s="12">
        <v>96.5</v>
      </c>
      <c r="V122" s="12">
        <v>0</v>
      </c>
      <c r="W122" s="12">
        <v>0</v>
      </c>
      <c r="X122" s="12">
        <v>0.03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2901.46</v>
      </c>
      <c r="AG122" s="12">
        <v>0</v>
      </c>
      <c r="AH122" s="12">
        <v>0</v>
      </c>
      <c r="AI122" s="12">
        <v>8751.66</v>
      </c>
      <c r="AJ122" s="12">
        <v>16478.400000000001</v>
      </c>
      <c r="AK122" s="12">
        <v>998.97</v>
      </c>
      <c r="AL122" s="12">
        <v>504.6</v>
      </c>
      <c r="AM122" s="12">
        <v>22193.66</v>
      </c>
      <c r="AN122" s="12">
        <v>2372.9299999999998</v>
      </c>
      <c r="AO122" s="12">
        <v>0</v>
      </c>
      <c r="AP122" s="12">
        <v>25071.19</v>
      </c>
    </row>
    <row r="123" spans="1:42" x14ac:dyDescent="0.2">
      <c r="C123" s="2" t="e">
        <f>VLOOKUP(A123,[1]Hoja2!$A$1:$D$846,4,0)</f>
        <v>#N/A</v>
      </c>
      <c r="D123" s="2" t="e">
        <f>VLOOKUP(A123,[1]Hoja2!$A$1:$D$846,3,0)</f>
        <v>#N/A</v>
      </c>
      <c r="E123" s="2" t="s">
        <v>1</v>
      </c>
      <c r="F123" s="2" t="s">
        <v>1</v>
      </c>
      <c r="G123" s="2" t="s">
        <v>1</v>
      </c>
      <c r="H123" s="2" t="s">
        <v>1</v>
      </c>
      <c r="I123" s="2" t="s">
        <v>1</v>
      </c>
      <c r="J123" s="2" t="s">
        <v>1</v>
      </c>
      <c r="K123" s="2" t="s">
        <v>1</v>
      </c>
      <c r="L123" s="2" t="s">
        <v>1</v>
      </c>
      <c r="M123" s="2" t="s">
        <v>1</v>
      </c>
      <c r="N123" s="2" t="s">
        <v>1</v>
      </c>
      <c r="O123" s="2" t="s">
        <v>1</v>
      </c>
      <c r="P123" s="2" t="s">
        <v>1</v>
      </c>
      <c r="Q123" s="2" t="s">
        <v>1</v>
      </c>
      <c r="R123" s="2" t="s">
        <v>1</v>
      </c>
      <c r="S123" s="2" t="s">
        <v>1</v>
      </c>
      <c r="T123" s="2" t="s">
        <v>1</v>
      </c>
      <c r="U123" s="2" t="s">
        <v>1</v>
      </c>
      <c r="V123" s="2" t="s">
        <v>1</v>
      </c>
      <c r="W123" s="2" t="s">
        <v>1</v>
      </c>
      <c r="X123" s="2" t="s">
        <v>1</v>
      </c>
      <c r="Y123" s="2" t="s">
        <v>1</v>
      </c>
      <c r="Z123" s="2" t="s">
        <v>1</v>
      </c>
      <c r="AA123" s="2" t="s">
        <v>1</v>
      </c>
      <c r="AB123" s="2" t="s">
        <v>1</v>
      </c>
      <c r="AC123" s="2" t="s">
        <v>1</v>
      </c>
      <c r="AD123" s="2" t="s">
        <v>1</v>
      </c>
      <c r="AE123" s="2" t="s">
        <v>1</v>
      </c>
      <c r="AF123" s="2" t="s">
        <v>1</v>
      </c>
      <c r="AG123" s="2" t="s">
        <v>1</v>
      </c>
      <c r="AH123" s="2" t="s">
        <v>1</v>
      </c>
      <c r="AI123" s="2" t="s">
        <v>1</v>
      </c>
      <c r="AJ123" s="2" t="s">
        <v>1</v>
      </c>
      <c r="AK123" s="2" t="s">
        <v>1</v>
      </c>
      <c r="AL123" s="2" t="s">
        <v>1</v>
      </c>
      <c r="AM123" s="2" t="s">
        <v>1</v>
      </c>
      <c r="AN123" s="2" t="s">
        <v>1</v>
      </c>
      <c r="AO123" s="2" t="s">
        <v>1</v>
      </c>
    </row>
    <row r="124" spans="1:42" x14ac:dyDescent="0.2">
      <c r="A124" s="4" t="s">
        <v>1</v>
      </c>
      <c r="B124" s="2" t="s">
        <v>1</v>
      </c>
      <c r="C124" s="2" t="e">
        <f>VLOOKUP(A124,[1]Hoja2!$A$1:$D$846,4,0)</f>
        <v>#N/A</v>
      </c>
      <c r="D124" s="2" t="e">
        <f>VLOOKUP(A124,[1]Hoja2!$A$1:$D$846,3,0)</f>
        <v>#N/A</v>
      </c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</row>
  </sheetData>
  <mergeCells count="4">
    <mergeCell ref="B1:H1"/>
    <mergeCell ref="B2:H2"/>
    <mergeCell ref="B3:H3"/>
    <mergeCell ref="B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3"/>
  <sheetViews>
    <sheetView workbookViewId="0">
      <selection activeCell="B3" sqref="B3:H3"/>
    </sheetView>
  </sheetViews>
  <sheetFormatPr baseColWidth="10" defaultRowHeight="11.25" x14ac:dyDescent="0.2"/>
  <cols>
    <col min="1" max="1" width="12.28515625" style="4" customWidth="1"/>
    <col min="2" max="4" width="30.7109375" style="2" customWidth="1"/>
    <col min="5" max="48" width="15.7109375" style="2" customWidth="1"/>
    <col min="49" max="16384" width="11.42578125" style="2"/>
  </cols>
  <sheetData>
    <row r="1" spans="1:48" ht="18" customHeight="1" x14ac:dyDescent="0.25">
      <c r="A1" s="1" t="s">
        <v>0</v>
      </c>
      <c r="B1" s="17" t="s">
        <v>1</v>
      </c>
      <c r="C1" s="17"/>
      <c r="D1" s="17"/>
      <c r="E1" s="18"/>
      <c r="F1" s="18"/>
      <c r="G1" s="18"/>
      <c r="H1" s="18"/>
    </row>
    <row r="2" spans="1:48" ht="24.95" customHeight="1" x14ac:dyDescent="0.2">
      <c r="A2" s="3" t="s">
        <v>2</v>
      </c>
      <c r="B2" s="19" t="s">
        <v>4451</v>
      </c>
      <c r="C2" s="19"/>
      <c r="D2" s="19"/>
      <c r="E2" s="20"/>
      <c r="F2" s="20"/>
      <c r="G2" s="20"/>
      <c r="H2" s="20"/>
    </row>
    <row r="3" spans="1:48" ht="15.75" x14ac:dyDescent="0.25">
      <c r="B3" s="21" t="s">
        <v>3</v>
      </c>
      <c r="C3" s="21"/>
      <c r="D3" s="21"/>
      <c r="E3" s="18"/>
      <c r="F3" s="18"/>
      <c r="G3" s="18"/>
      <c r="H3" s="18"/>
      <c r="I3" s="5" t="s">
        <v>269</v>
      </c>
    </row>
    <row r="4" spans="1:48" ht="15" x14ac:dyDescent="0.25">
      <c r="B4" s="22" t="s">
        <v>5</v>
      </c>
      <c r="C4" s="22"/>
      <c r="D4" s="22"/>
      <c r="E4" s="18"/>
      <c r="F4" s="18"/>
      <c r="G4" s="18"/>
      <c r="H4" s="18"/>
      <c r="I4" s="5" t="s">
        <v>270</v>
      </c>
    </row>
    <row r="5" spans="1:48" x14ac:dyDescent="0.2">
      <c r="B5" s="6" t="s">
        <v>7</v>
      </c>
      <c r="C5" s="6"/>
      <c r="D5" s="6"/>
    </row>
    <row r="6" spans="1:48" x14ac:dyDescent="0.2">
      <c r="B6" s="6" t="s">
        <v>8</v>
      </c>
      <c r="C6" s="6"/>
      <c r="D6" s="6"/>
    </row>
    <row r="8" spans="1:48" s="11" customFormat="1" ht="34.5" thickBot="1" x14ac:dyDescent="0.25">
      <c r="A8" s="7" t="s">
        <v>9</v>
      </c>
      <c r="B8" s="8" t="s">
        <v>10</v>
      </c>
      <c r="C8" s="8" t="s">
        <v>11</v>
      </c>
      <c r="D8" s="8" t="s">
        <v>12</v>
      </c>
      <c r="E8" s="8" t="s">
        <v>13</v>
      </c>
      <c r="F8" s="8" t="s">
        <v>15</v>
      </c>
      <c r="G8" s="8" t="s">
        <v>271</v>
      </c>
      <c r="H8" s="8" t="s">
        <v>16</v>
      </c>
      <c r="I8" s="8" t="s">
        <v>272</v>
      </c>
      <c r="J8" s="8" t="s">
        <v>273</v>
      </c>
      <c r="K8" s="8" t="s">
        <v>274</v>
      </c>
      <c r="L8" s="8" t="s">
        <v>18</v>
      </c>
      <c r="M8" s="8" t="s">
        <v>275</v>
      </c>
      <c r="N8" s="8" t="s">
        <v>276</v>
      </c>
      <c r="O8" s="8" t="s">
        <v>277</v>
      </c>
      <c r="P8" s="8" t="s">
        <v>278</v>
      </c>
      <c r="Q8" s="8" t="s">
        <v>20</v>
      </c>
      <c r="R8" s="8" t="s">
        <v>22</v>
      </c>
      <c r="S8" s="8" t="s">
        <v>23</v>
      </c>
      <c r="T8" s="8" t="s">
        <v>279</v>
      </c>
      <c r="U8" s="8" t="s">
        <v>280</v>
      </c>
      <c r="V8" s="9" t="s">
        <v>24</v>
      </c>
      <c r="W8" s="9" t="s">
        <v>25</v>
      </c>
      <c r="X8" s="8" t="s">
        <v>26</v>
      </c>
      <c r="Y8" s="8" t="s">
        <v>27</v>
      </c>
      <c r="Z8" s="8" t="s">
        <v>28</v>
      </c>
      <c r="AA8" s="8" t="s">
        <v>29</v>
      </c>
      <c r="AB8" s="8" t="s">
        <v>281</v>
      </c>
      <c r="AC8" s="8" t="s">
        <v>31</v>
      </c>
      <c r="AD8" s="8" t="s">
        <v>30</v>
      </c>
      <c r="AE8" s="8" t="s">
        <v>30</v>
      </c>
      <c r="AF8" s="8" t="s">
        <v>30</v>
      </c>
      <c r="AG8" s="8" t="s">
        <v>30</v>
      </c>
      <c r="AH8" s="8" t="s">
        <v>30</v>
      </c>
      <c r="AI8" s="8" t="s">
        <v>30</v>
      </c>
      <c r="AJ8" s="8" t="s">
        <v>30</v>
      </c>
      <c r="AK8" s="8" t="s">
        <v>30</v>
      </c>
      <c r="AL8" s="8" t="s">
        <v>30</v>
      </c>
      <c r="AM8" s="8" t="s">
        <v>282</v>
      </c>
      <c r="AN8" s="9" t="s">
        <v>32</v>
      </c>
      <c r="AO8" s="9" t="s">
        <v>33</v>
      </c>
      <c r="AP8" s="10" t="s">
        <v>34</v>
      </c>
      <c r="AQ8" s="8" t="s">
        <v>35</v>
      </c>
      <c r="AR8" s="8" t="s">
        <v>36</v>
      </c>
      <c r="AS8" s="8" t="s">
        <v>37</v>
      </c>
      <c r="AT8" s="8" t="s">
        <v>38</v>
      </c>
      <c r="AU8" s="9" t="s">
        <v>39</v>
      </c>
      <c r="AV8" s="9" t="s">
        <v>40</v>
      </c>
    </row>
    <row r="9" spans="1:48" ht="12" thickTop="1" x14ac:dyDescent="0.2">
      <c r="A9" s="4" t="s">
        <v>283</v>
      </c>
      <c r="B9" s="2" t="s">
        <v>284</v>
      </c>
      <c r="C9" s="2" t="str">
        <f>VLOOKUP(A9,[2]Hoja2!$A$1:$D$846,4,0)</f>
        <v>AUX DEL RESP DEL CENTRO C</v>
      </c>
      <c r="D9" s="2" t="str">
        <f>VLOOKUP(A9,[2]Hoja2!$A$1:$D$846,3,0)</f>
        <v>02 EL REFUGIO DE SUCHITLAN</v>
      </c>
      <c r="E9" s="12">
        <v>10678.95</v>
      </c>
      <c r="F9" s="12">
        <v>0</v>
      </c>
      <c r="G9" s="12">
        <v>0</v>
      </c>
      <c r="H9" s="12">
        <v>931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5804.98</v>
      </c>
      <c r="U9" s="13">
        <v>-5804.98</v>
      </c>
      <c r="V9" s="12">
        <v>0</v>
      </c>
      <c r="W9" s="12">
        <v>10678.95</v>
      </c>
      <c r="X9" s="12">
        <v>126.41</v>
      </c>
      <c r="Y9" s="12">
        <v>1743.06</v>
      </c>
      <c r="Z9" s="12">
        <v>1743.06</v>
      </c>
      <c r="AA9" s="12">
        <v>53.55</v>
      </c>
      <c r="AB9" s="12">
        <v>0</v>
      </c>
      <c r="AC9" s="12">
        <v>0.06</v>
      </c>
      <c r="AD9" s="12">
        <v>0</v>
      </c>
      <c r="AE9" s="12">
        <v>0</v>
      </c>
      <c r="AF9" s="12">
        <v>3560</v>
      </c>
      <c r="AG9" s="12">
        <v>0</v>
      </c>
      <c r="AH9" s="12">
        <v>0</v>
      </c>
      <c r="AI9" s="12">
        <v>0</v>
      </c>
      <c r="AJ9" s="12">
        <v>0</v>
      </c>
      <c r="AK9" s="12">
        <v>1228.08</v>
      </c>
      <c r="AL9" s="12">
        <v>0</v>
      </c>
      <c r="AM9" s="12">
        <v>0</v>
      </c>
      <c r="AN9" s="12">
        <v>0</v>
      </c>
      <c r="AO9" s="12">
        <v>6584.75</v>
      </c>
      <c r="AP9" s="12">
        <v>4094.2</v>
      </c>
      <c r="AQ9" s="12">
        <v>590.29</v>
      </c>
      <c r="AR9" s="12">
        <v>232.2</v>
      </c>
      <c r="AS9" s="12">
        <v>10843.69</v>
      </c>
      <c r="AT9" s="12">
        <v>1261.5999999999999</v>
      </c>
      <c r="AU9" s="12">
        <v>0</v>
      </c>
      <c r="AV9" s="12">
        <v>12337.49</v>
      </c>
    </row>
    <row r="10" spans="1:48" x14ac:dyDescent="0.2">
      <c r="A10" s="4" t="s">
        <v>285</v>
      </c>
      <c r="B10" s="2" t="s">
        <v>286</v>
      </c>
      <c r="C10" s="2" t="str">
        <f>VLOOKUP(A10,[2]Hoja2!$A$1:$D$846,4,0)</f>
        <v>ENC DE LA SALA DE COMPUTO C</v>
      </c>
      <c r="D10" s="2" t="str">
        <f>VLOOKUP(A10,[2]Hoja2!$A$1:$D$846,3,0)</f>
        <v>02 EL REFUGIO DE SUCHITLAN</v>
      </c>
      <c r="E10" s="12">
        <v>6336</v>
      </c>
      <c r="F10" s="12">
        <v>207</v>
      </c>
      <c r="G10" s="12">
        <v>0</v>
      </c>
      <c r="H10" s="12">
        <v>931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111.85</v>
      </c>
      <c r="O10" s="12">
        <v>0</v>
      </c>
      <c r="P10" s="12">
        <v>0</v>
      </c>
      <c r="Q10" s="12">
        <v>1647.36</v>
      </c>
      <c r="R10" s="13">
        <v>-5601.75</v>
      </c>
      <c r="S10" s="12">
        <v>5601.75</v>
      </c>
      <c r="T10" s="12">
        <v>0</v>
      </c>
      <c r="U10" s="12">
        <v>0</v>
      </c>
      <c r="V10" s="12">
        <v>0</v>
      </c>
      <c r="W10" s="12">
        <v>8302.2099999999991</v>
      </c>
      <c r="X10" s="12">
        <v>69.290000000000006</v>
      </c>
      <c r="Y10" s="12">
        <v>1226.0899999999999</v>
      </c>
      <c r="Z10" s="12">
        <v>1226.0899999999999</v>
      </c>
      <c r="AA10" s="12">
        <v>34.5</v>
      </c>
      <c r="AB10" s="12">
        <v>63.36</v>
      </c>
      <c r="AC10" s="13">
        <v>-0.02</v>
      </c>
      <c r="AD10" s="12">
        <v>0</v>
      </c>
      <c r="AE10" s="12">
        <v>0</v>
      </c>
      <c r="AF10" s="12">
        <v>1474.64</v>
      </c>
      <c r="AG10" s="12">
        <v>0</v>
      </c>
      <c r="AH10" s="12">
        <v>0</v>
      </c>
      <c r="AI10" s="12">
        <v>0</v>
      </c>
      <c r="AJ10" s="12">
        <v>0</v>
      </c>
      <c r="AK10" s="12">
        <v>728.64</v>
      </c>
      <c r="AL10" s="12">
        <v>0</v>
      </c>
      <c r="AM10" s="12">
        <v>0</v>
      </c>
      <c r="AN10" s="12">
        <v>0</v>
      </c>
      <c r="AO10" s="12">
        <v>3527.21</v>
      </c>
      <c r="AP10" s="12">
        <v>4775</v>
      </c>
      <c r="AQ10" s="12">
        <v>431.5</v>
      </c>
      <c r="AR10" s="12">
        <v>184.66</v>
      </c>
      <c r="AS10" s="12">
        <v>6433.8</v>
      </c>
      <c r="AT10" s="12">
        <v>829.8</v>
      </c>
      <c r="AU10" s="12">
        <v>0</v>
      </c>
      <c r="AV10" s="12">
        <v>7448.26</v>
      </c>
    </row>
    <row r="11" spans="1:48" x14ac:dyDescent="0.2">
      <c r="A11" s="4" t="s">
        <v>287</v>
      </c>
      <c r="B11" s="2" t="s">
        <v>288</v>
      </c>
      <c r="C11" s="2" t="str">
        <f>VLOOKUP(A11,[2]Hoja2!$A$1:$D$846,4,0)</f>
        <v>OFICIAL DE SERVICIOS C</v>
      </c>
      <c r="D11" s="2" t="str">
        <f>VLOOKUP(A11,[2]Hoja2!$A$1:$D$846,3,0)</f>
        <v>02 EL REFUGIO DE SUCHITLAN</v>
      </c>
      <c r="E11" s="12">
        <v>4744.8</v>
      </c>
      <c r="F11" s="12">
        <v>207</v>
      </c>
      <c r="G11" s="12">
        <v>0</v>
      </c>
      <c r="H11" s="12">
        <v>931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111.85</v>
      </c>
      <c r="O11" s="12">
        <v>0</v>
      </c>
      <c r="P11" s="12">
        <v>0</v>
      </c>
      <c r="Q11" s="12">
        <v>1043.8599999999999</v>
      </c>
      <c r="R11" s="13">
        <v>-4233.58</v>
      </c>
      <c r="S11" s="12">
        <v>4233.58</v>
      </c>
      <c r="T11" s="12">
        <v>0</v>
      </c>
      <c r="U11" s="12">
        <v>0</v>
      </c>
      <c r="V11" s="12">
        <v>0</v>
      </c>
      <c r="W11" s="12">
        <v>6107.51</v>
      </c>
      <c r="X11" s="12">
        <v>48.38</v>
      </c>
      <c r="Y11" s="12">
        <v>757.3</v>
      </c>
      <c r="Z11" s="12">
        <v>757.3</v>
      </c>
      <c r="AA11" s="12">
        <v>26.55</v>
      </c>
      <c r="AB11" s="12">
        <v>47.45</v>
      </c>
      <c r="AC11" s="12">
        <v>0.16</v>
      </c>
      <c r="AD11" s="12">
        <v>0</v>
      </c>
      <c r="AE11" s="12">
        <v>0</v>
      </c>
      <c r="AF11" s="12">
        <v>1483</v>
      </c>
      <c r="AG11" s="12">
        <v>0</v>
      </c>
      <c r="AH11" s="12">
        <v>0</v>
      </c>
      <c r="AI11" s="12">
        <v>0</v>
      </c>
      <c r="AJ11" s="12">
        <v>0</v>
      </c>
      <c r="AK11" s="12">
        <v>545.65</v>
      </c>
      <c r="AL11" s="12">
        <v>0</v>
      </c>
      <c r="AM11" s="12">
        <v>0</v>
      </c>
      <c r="AN11" s="12">
        <v>0</v>
      </c>
      <c r="AO11" s="12">
        <v>2860.11</v>
      </c>
      <c r="AP11" s="12">
        <v>3247.4</v>
      </c>
      <c r="AQ11" s="12">
        <v>373.32</v>
      </c>
      <c r="AR11" s="12">
        <v>140.77000000000001</v>
      </c>
      <c r="AS11" s="12">
        <v>4818.04</v>
      </c>
      <c r="AT11" s="12">
        <v>671.6</v>
      </c>
      <c r="AU11" s="12">
        <v>0</v>
      </c>
      <c r="AV11" s="12">
        <v>5630.41</v>
      </c>
    </row>
    <row r="12" spans="1:48" x14ac:dyDescent="0.2">
      <c r="A12" s="4" t="s">
        <v>289</v>
      </c>
      <c r="B12" s="2" t="s">
        <v>290</v>
      </c>
      <c r="C12" s="2" t="str">
        <f>VLOOKUP(A12,[2]Hoja2!$A$1:$D$846,4,0)</f>
        <v>AUX DEL RESP DEL CENTRO C</v>
      </c>
      <c r="D12" s="2" t="str">
        <f>VLOOKUP(A12,[2]Hoja2!$A$1:$D$846,3,0)</f>
        <v>03 GUACHINANGO</v>
      </c>
      <c r="E12" s="12">
        <v>8826.6</v>
      </c>
      <c r="F12" s="12">
        <v>0</v>
      </c>
      <c r="G12" s="12">
        <v>0</v>
      </c>
      <c r="H12" s="12">
        <v>931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4878.8</v>
      </c>
      <c r="U12" s="13">
        <v>-4878.8</v>
      </c>
      <c r="V12" s="12">
        <v>0</v>
      </c>
      <c r="W12" s="12">
        <v>8826.6</v>
      </c>
      <c r="X12" s="12">
        <v>102.04</v>
      </c>
      <c r="Y12" s="12">
        <v>1338.1</v>
      </c>
      <c r="Z12" s="12">
        <v>1338.1</v>
      </c>
      <c r="AA12" s="12">
        <v>42</v>
      </c>
      <c r="AB12" s="12">
        <v>0</v>
      </c>
      <c r="AC12" s="12">
        <v>0.04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1015.06</v>
      </c>
      <c r="AL12" s="12">
        <v>0</v>
      </c>
      <c r="AM12" s="12">
        <v>0</v>
      </c>
      <c r="AN12" s="12">
        <v>0</v>
      </c>
      <c r="AO12" s="12">
        <v>2395.1999999999998</v>
      </c>
      <c r="AP12" s="12">
        <v>6431.4</v>
      </c>
      <c r="AQ12" s="12">
        <v>522.57000000000005</v>
      </c>
      <c r="AR12" s="12">
        <v>195.15</v>
      </c>
      <c r="AS12" s="12">
        <v>8962.8799999999992</v>
      </c>
      <c r="AT12" s="12">
        <v>1077.44</v>
      </c>
      <c r="AU12" s="12">
        <v>0</v>
      </c>
      <c r="AV12" s="12">
        <v>10235.469999999999</v>
      </c>
    </row>
    <row r="13" spans="1:48" x14ac:dyDescent="0.2">
      <c r="A13" s="4" t="s">
        <v>291</v>
      </c>
      <c r="B13" s="2" t="s">
        <v>292</v>
      </c>
      <c r="C13" s="2" t="str">
        <f>VLOOKUP(A13,[2]Hoja2!$A$1:$D$846,4,0)</f>
        <v>OFICIAL DE SERVICIOS C</v>
      </c>
      <c r="D13" s="2" t="str">
        <f>VLOOKUP(A13,[2]Hoja2!$A$1:$D$846,3,0)</f>
        <v>03 GUACHINANGO</v>
      </c>
      <c r="E13" s="12">
        <v>4165.2</v>
      </c>
      <c r="F13" s="12">
        <v>207</v>
      </c>
      <c r="G13" s="12">
        <v>0</v>
      </c>
      <c r="H13" s="12">
        <v>931</v>
      </c>
      <c r="I13" s="12">
        <v>0</v>
      </c>
      <c r="J13" s="12">
        <v>0</v>
      </c>
      <c r="K13" s="12">
        <v>0</v>
      </c>
      <c r="L13" s="12">
        <v>568.04999999999995</v>
      </c>
      <c r="M13" s="12">
        <v>0</v>
      </c>
      <c r="N13" s="12">
        <v>0</v>
      </c>
      <c r="O13" s="12">
        <v>0</v>
      </c>
      <c r="P13" s="12">
        <v>0</v>
      </c>
      <c r="Q13" s="12">
        <v>916.34</v>
      </c>
      <c r="R13" s="13">
        <v>-4020.86</v>
      </c>
      <c r="S13" s="12">
        <v>4020.86</v>
      </c>
      <c r="T13" s="12">
        <v>0</v>
      </c>
      <c r="U13" s="12">
        <v>0</v>
      </c>
      <c r="V13" s="12">
        <v>0</v>
      </c>
      <c r="W13" s="12">
        <v>5856.59</v>
      </c>
      <c r="X13" s="12">
        <v>40.75</v>
      </c>
      <c r="Y13" s="12">
        <v>703.7</v>
      </c>
      <c r="Z13" s="12">
        <v>703.7</v>
      </c>
      <c r="AA13" s="12">
        <v>23.25</v>
      </c>
      <c r="AB13" s="12">
        <v>41.65</v>
      </c>
      <c r="AC13" s="12">
        <v>0.19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479</v>
      </c>
      <c r="AL13" s="12">
        <v>0</v>
      </c>
      <c r="AM13" s="12">
        <v>0</v>
      </c>
      <c r="AN13" s="12">
        <v>0</v>
      </c>
      <c r="AO13" s="12">
        <v>1247.79</v>
      </c>
      <c r="AP13" s="12">
        <v>4608.8</v>
      </c>
      <c r="AQ13" s="12">
        <v>352.13</v>
      </c>
      <c r="AR13" s="12">
        <v>135.75</v>
      </c>
      <c r="AS13" s="12">
        <v>4229.47</v>
      </c>
      <c r="AT13" s="12">
        <v>613.96</v>
      </c>
      <c r="AU13" s="12">
        <v>0</v>
      </c>
      <c r="AV13" s="12">
        <v>4979.18</v>
      </c>
    </row>
    <row r="14" spans="1:48" x14ac:dyDescent="0.2">
      <c r="A14" s="4" t="s">
        <v>293</v>
      </c>
      <c r="B14" s="2" t="s">
        <v>294</v>
      </c>
      <c r="C14" s="2" t="str">
        <f>VLOOKUP(A14,[2]Hoja2!$A$1:$D$846,4,0)</f>
        <v>RESPONSABLE DEL CENTRO C</v>
      </c>
      <c r="D14" s="2" t="str">
        <f>VLOOKUP(A14,[2]Hoja2!$A$1:$D$846,3,0)</f>
        <v>03 GUACHINANGO</v>
      </c>
      <c r="E14" s="12">
        <v>11848.05</v>
      </c>
      <c r="F14" s="12">
        <v>0</v>
      </c>
      <c r="G14" s="12">
        <v>0</v>
      </c>
      <c r="H14" s="12">
        <v>931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6389.52</v>
      </c>
      <c r="U14" s="13">
        <v>-6389.52</v>
      </c>
      <c r="V14" s="12">
        <v>0</v>
      </c>
      <c r="W14" s="12">
        <v>11848.05</v>
      </c>
      <c r="X14" s="12">
        <v>141.78</v>
      </c>
      <c r="Y14" s="12">
        <v>2018.03</v>
      </c>
      <c r="Z14" s="12">
        <v>2018.03</v>
      </c>
      <c r="AA14" s="12">
        <v>60.9</v>
      </c>
      <c r="AB14" s="12">
        <v>0</v>
      </c>
      <c r="AC14" s="13">
        <v>-0.02</v>
      </c>
      <c r="AD14" s="12">
        <v>0</v>
      </c>
      <c r="AE14" s="12">
        <v>0</v>
      </c>
      <c r="AF14" s="12">
        <v>2302.0100000000002</v>
      </c>
      <c r="AG14" s="12">
        <v>0</v>
      </c>
      <c r="AH14" s="12">
        <v>0</v>
      </c>
      <c r="AI14" s="12">
        <v>0</v>
      </c>
      <c r="AJ14" s="12">
        <v>0</v>
      </c>
      <c r="AK14" s="12">
        <v>1362.53</v>
      </c>
      <c r="AL14" s="12">
        <v>0</v>
      </c>
      <c r="AM14" s="12">
        <v>0</v>
      </c>
      <c r="AN14" s="12">
        <v>0</v>
      </c>
      <c r="AO14" s="12">
        <v>5743.45</v>
      </c>
      <c r="AP14" s="12">
        <v>6104.6</v>
      </c>
      <c r="AQ14" s="12">
        <v>633.03</v>
      </c>
      <c r="AR14" s="12">
        <v>255.58</v>
      </c>
      <c r="AS14" s="12">
        <v>12030.81</v>
      </c>
      <c r="AT14" s="12">
        <v>1377.83</v>
      </c>
      <c r="AU14" s="12">
        <v>0</v>
      </c>
      <c r="AV14" s="12">
        <v>13664.22</v>
      </c>
    </row>
    <row r="15" spans="1:48" x14ac:dyDescent="0.2">
      <c r="A15" s="4" t="s">
        <v>295</v>
      </c>
      <c r="B15" s="2" t="s">
        <v>296</v>
      </c>
      <c r="C15" s="2" t="str">
        <f>VLOOKUP(A15,[2]Hoja2!$A$1:$D$846,4,0)</f>
        <v>ENC DE LA SALA DE COMPUTO C</v>
      </c>
      <c r="D15" s="2" t="str">
        <f>VLOOKUP(A15,[2]Hoja2!$A$1:$D$846,3,0)</f>
        <v>03 GUACHINANGO</v>
      </c>
      <c r="E15" s="12">
        <v>5366.55</v>
      </c>
      <c r="F15" s="12">
        <v>207</v>
      </c>
      <c r="G15" s="12">
        <v>0</v>
      </c>
      <c r="H15" s="12">
        <v>931</v>
      </c>
      <c r="I15" s="12">
        <v>0</v>
      </c>
      <c r="J15" s="12">
        <v>0</v>
      </c>
      <c r="K15" s="12">
        <v>0</v>
      </c>
      <c r="L15" s="12">
        <v>568.04999999999995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3">
        <v>-4198.53</v>
      </c>
      <c r="S15" s="12">
        <v>4198.53</v>
      </c>
      <c r="T15" s="12">
        <v>0</v>
      </c>
      <c r="U15" s="12">
        <v>0</v>
      </c>
      <c r="V15" s="12">
        <v>0</v>
      </c>
      <c r="W15" s="12">
        <v>6141.6</v>
      </c>
      <c r="X15" s="12">
        <v>56.55</v>
      </c>
      <c r="Y15" s="12">
        <v>764.58</v>
      </c>
      <c r="Z15" s="12">
        <v>764.58</v>
      </c>
      <c r="AA15" s="12">
        <v>13.8</v>
      </c>
      <c r="AB15" s="12">
        <v>0</v>
      </c>
      <c r="AC15" s="13">
        <v>-0.13</v>
      </c>
      <c r="AD15" s="12">
        <v>0</v>
      </c>
      <c r="AE15" s="12">
        <v>0</v>
      </c>
      <c r="AF15" s="12">
        <v>816</v>
      </c>
      <c r="AG15" s="12">
        <v>0</v>
      </c>
      <c r="AH15" s="12">
        <v>0</v>
      </c>
      <c r="AI15" s="12">
        <v>0</v>
      </c>
      <c r="AJ15" s="12">
        <v>0</v>
      </c>
      <c r="AK15" s="12">
        <v>617.15</v>
      </c>
      <c r="AL15" s="12">
        <v>0</v>
      </c>
      <c r="AM15" s="12">
        <v>0</v>
      </c>
      <c r="AN15" s="12">
        <v>0</v>
      </c>
      <c r="AO15" s="12">
        <v>2211.4</v>
      </c>
      <c r="AP15" s="12">
        <v>3930.2</v>
      </c>
      <c r="AQ15" s="12">
        <v>396.05</v>
      </c>
      <c r="AR15" s="12">
        <v>141.44999999999999</v>
      </c>
      <c r="AS15" s="12">
        <v>5449.33</v>
      </c>
      <c r="AT15" s="12">
        <v>733.4</v>
      </c>
      <c r="AU15" s="12">
        <v>0</v>
      </c>
      <c r="AV15" s="12">
        <v>6324.18</v>
      </c>
    </row>
    <row r="16" spans="1:48" x14ac:dyDescent="0.2">
      <c r="A16" s="4" t="s">
        <v>297</v>
      </c>
      <c r="B16" s="2" t="s">
        <v>298</v>
      </c>
      <c r="C16" s="2" t="str">
        <f>VLOOKUP(A16,[2]Hoja2!$A$1:$D$846,4,0)</f>
        <v>OFICIAL DE SERVICIOS C</v>
      </c>
      <c r="D16" s="2" t="str">
        <f>VLOOKUP(A16,[2]Hoja2!$A$1:$D$846,3,0)</f>
        <v>03 GUACHINANGO</v>
      </c>
      <c r="E16" s="12">
        <v>4165.2</v>
      </c>
      <c r="F16" s="12">
        <v>207</v>
      </c>
      <c r="G16" s="12">
        <v>0</v>
      </c>
      <c r="H16" s="12">
        <v>931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3">
        <v>-3165.59</v>
      </c>
      <c r="S16" s="12">
        <v>3165.59</v>
      </c>
      <c r="T16" s="12">
        <v>0</v>
      </c>
      <c r="U16" s="12">
        <v>0</v>
      </c>
      <c r="V16" s="12">
        <v>0</v>
      </c>
      <c r="W16" s="12">
        <v>4372.2</v>
      </c>
      <c r="X16" s="12">
        <v>40.75</v>
      </c>
      <c r="Y16" s="12">
        <v>411.04</v>
      </c>
      <c r="Z16" s="12">
        <v>411.04</v>
      </c>
      <c r="AA16" s="12">
        <v>8.25</v>
      </c>
      <c r="AB16" s="12">
        <v>0</v>
      </c>
      <c r="AC16" s="12">
        <v>0.11</v>
      </c>
      <c r="AD16" s="12">
        <v>0</v>
      </c>
      <c r="AE16" s="12">
        <v>0</v>
      </c>
      <c r="AF16" s="12">
        <v>0</v>
      </c>
      <c r="AG16" s="12">
        <v>0</v>
      </c>
      <c r="AH16" s="12">
        <v>1250</v>
      </c>
      <c r="AI16" s="12">
        <v>0</v>
      </c>
      <c r="AJ16" s="12">
        <v>0</v>
      </c>
      <c r="AK16" s="12">
        <v>479</v>
      </c>
      <c r="AL16" s="12">
        <v>0</v>
      </c>
      <c r="AM16" s="12">
        <v>0</v>
      </c>
      <c r="AN16" s="12">
        <v>0</v>
      </c>
      <c r="AO16" s="12">
        <v>2148.4</v>
      </c>
      <c r="AP16" s="12">
        <v>2223.8000000000002</v>
      </c>
      <c r="AQ16" s="12">
        <v>352.13</v>
      </c>
      <c r="AR16" s="12">
        <v>106.06</v>
      </c>
      <c r="AS16" s="12">
        <v>4229.45</v>
      </c>
      <c r="AT16" s="12">
        <v>613.96</v>
      </c>
      <c r="AU16" s="12">
        <v>0</v>
      </c>
      <c r="AV16" s="12">
        <v>4949.47</v>
      </c>
    </row>
    <row r="17" spans="1:48" x14ac:dyDescent="0.2">
      <c r="A17" s="4" t="s">
        <v>299</v>
      </c>
      <c r="B17" s="2" t="s">
        <v>300</v>
      </c>
      <c r="C17" s="2" t="str">
        <f>VLOOKUP(A17,[2]Hoja2!$A$1:$D$846,4,0)</f>
        <v>ENC DE LA SALA DE COMPUTO C</v>
      </c>
      <c r="D17" s="2" t="str">
        <f>VLOOKUP(A17,[2]Hoja2!$A$1:$D$846,3,0)</f>
        <v>06 ATENGO</v>
      </c>
      <c r="E17" s="12">
        <v>5366.55</v>
      </c>
      <c r="F17" s="12">
        <v>207</v>
      </c>
      <c r="G17" s="12">
        <v>0</v>
      </c>
      <c r="H17" s="12">
        <v>931</v>
      </c>
      <c r="I17" s="12">
        <v>0</v>
      </c>
      <c r="J17" s="12">
        <v>0</v>
      </c>
      <c r="K17" s="12">
        <v>0</v>
      </c>
      <c r="L17" s="12">
        <v>568.04999999999995</v>
      </c>
      <c r="M17" s="12">
        <v>0</v>
      </c>
      <c r="N17" s="12">
        <v>0</v>
      </c>
      <c r="O17" s="12">
        <v>0</v>
      </c>
      <c r="P17" s="12">
        <v>0</v>
      </c>
      <c r="Q17" s="12">
        <v>1180.6400000000001</v>
      </c>
      <c r="R17" s="13">
        <v>-4934.54</v>
      </c>
      <c r="S17" s="12">
        <v>4934.54</v>
      </c>
      <c r="T17" s="12">
        <v>0</v>
      </c>
      <c r="U17" s="12">
        <v>0</v>
      </c>
      <c r="V17" s="12">
        <v>0</v>
      </c>
      <c r="W17" s="12">
        <v>7322.24</v>
      </c>
      <c r="X17" s="12">
        <v>56.55</v>
      </c>
      <c r="Y17" s="12">
        <v>1016.77</v>
      </c>
      <c r="Z17" s="12">
        <v>1016.77</v>
      </c>
      <c r="AA17" s="12">
        <v>28.05</v>
      </c>
      <c r="AB17" s="12">
        <v>53.67</v>
      </c>
      <c r="AC17" s="12">
        <v>0</v>
      </c>
      <c r="AD17" s="12">
        <v>0</v>
      </c>
      <c r="AE17" s="12">
        <v>0</v>
      </c>
      <c r="AF17" s="12">
        <v>1664</v>
      </c>
      <c r="AG17" s="12">
        <v>0</v>
      </c>
      <c r="AH17" s="12">
        <v>0</v>
      </c>
      <c r="AI17" s="12">
        <v>0</v>
      </c>
      <c r="AJ17" s="12">
        <v>0</v>
      </c>
      <c r="AK17" s="12">
        <v>617.15</v>
      </c>
      <c r="AL17" s="12">
        <v>0</v>
      </c>
      <c r="AM17" s="12">
        <v>0</v>
      </c>
      <c r="AN17" s="12">
        <v>0</v>
      </c>
      <c r="AO17" s="12">
        <v>3379.64</v>
      </c>
      <c r="AP17" s="12">
        <v>3942.6</v>
      </c>
      <c r="AQ17" s="12">
        <v>396.05</v>
      </c>
      <c r="AR17" s="12">
        <v>165.06</v>
      </c>
      <c r="AS17" s="12">
        <v>5449.34</v>
      </c>
      <c r="AT17" s="12">
        <v>733.4</v>
      </c>
      <c r="AU17" s="12">
        <v>0</v>
      </c>
      <c r="AV17" s="12">
        <v>6347.8</v>
      </c>
    </row>
    <row r="18" spans="1:48" x14ac:dyDescent="0.2">
      <c r="A18" s="4" t="s">
        <v>301</v>
      </c>
      <c r="B18" s="2" t="s">
        <v>302</v>
      </c>
      <c r="C18" s="2" t="str">
        <f>VLOOKUP(A18,[2]Hoja2!$A$1:$D$846,4,0)</f>
        <v>RESPONSABLE DEL CENTRO C</v>
      </c>
      <c r="D18" s="2" t="str">
        <f>VLOOKUP(A18,[2]Hoja2!$A$1:$D$846,3,0)</f>
        <v>06 ATENGO</v>
      </c>
      <c r="E18" s="12">
        <v>11848.05</v>
      </c>
      <c r="F18" s="12">
        <v>0</v>
      </c>
      <c r="G18" s="12">
        <v>0</v>
      </c>
      <c r="H18" s="12">
        <v>931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6389.52</v>
      </c>
      <c r="U18" s="13">
        <v>-6389.52</v>
      </c>
      <c r="V18" s="12">
        <v>0</v>
      </c>
      <c r="W18" s="12">
        <v>11848.05</v>
      </c>
      <c r="X18" s="12">
        <v>141.78</v>
      </c>
      <c r="Y18" s="12">
        <v>2018.03</v>
      </c>
      <c r="Z18" s="12">
        <v>2018.03</v>
      </c>
      <c r="AA18" s="12">
        <v>60.9</v>
      </c>
      <c r="AB18" s="12">
        <v>0</v>
      </c>
      <c r="AC18" s="13">
        <v>-0.01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1362.53</v>
      </c>
      <c r="AL18" s="12">
        <v>0</v>
      </c>
      <c r="AM18" s="12">
        <v>0</v>
      </c>
      <c r="AN18" s="12">
        <v>0</v>
      </c>
      <c r="AO18" s="12">
        <v>3441.45</v>
      </c>
      <c r="AP18" s="12">
        <v>8406.6</v>
      </c>
      <c r="AQ18" s="12">
        <v>633.03</v>
      </c>
      <c r="AR18" s="12">
        <v>255.58</v>
      </c>
      <c r="AS18" s="12">
        <v>12030.81</v>
      </c>
      <c r="AT18" s="12">
        <v>1377.83</v>
      </c>
      <c r="AU18" s="12">
        <v>0</v>
      </c>
      <c r="AV18" s="12">
        <v>13664.22</v>
      </c>
    </row>
    <row r="19" spans="1:48" x14ac:dyDescent="0.2">
      <c r="A19" s="4" t="s">
        <v>303</v>
      </c>
      <c r="B19" s="2" t="s">
        <v>304</v>
      </c>
      <c r="C19" s="2" t="str">
        <f>VLOOKUP(A19,[2]Hoja2!$A$1:$D$846,4,0)</f>
        <v>AUX DEL RESP DEL CENTRO C</v>
      </c>
      <c r="D19" s="2" t="str">
        <f>VLOOKUP(A19,[2]Hoja2!$A$1:$D$846,3,0)</f>
        <v>06 ATENGO</v>
      </c>
      <c r="E19" s="12">
        <v>8826.6</v>
      </c>
      <c r="F19" s="12">
        <v>0</v>
      </c>
      <c r="G19" s="12">
        <v>0</v>
      </c>
      <c r="H19" s="12">
        <v>931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4878.8</v>
      </c>
      <c r="U19" s="13">
        <v>-4878.8</v>
      </c>
      <c r="V19" s="12">
        <v>0</v>
      </c>
      <c r="W19" s="12">
        <v>8826.6</v>
      </c>
      <c r="X19" s="12">
        <v>102.04</v>
      </c>
      <c r="Y19" s="12">
        <v>1338.1</v>
      </c>
      <c r="Z19" s="12">
        <v>1338.1</v>
      </c>
      <c r="AA19" s="12">
        <v>41.85</v>
      </c>
      <c r="AB19" s="12">
        <v>0</v>
      </c>
      <c r="AC19" s="13">
        <v>-0.01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1015.06</v>
      </c>
      <c r="AL19" s="12">
        <v>0</v>
      </c>
      <c r="AM19" s="12">
        <v>0</v>
      </c>
      <c r="AN19" s="12">
        <v>0</v>
      </c>
      <c r="AO19" s="12">
        <v>2395</v>
      </c>
      <c r="AP19" s="12">
        <v>6431.6</v>
      </c>
      <c r="AQ19" s="12">
        <v>522.57000000000005</v>
      </c>
      <c r="AR19" s="12">
        <v>195.15</v>
      </c>
      <c r="AS19" s="12">
        <v>8962.8799999999992</v>
      </c>
      <c r="AT19" s="12">
        <v>1077.44</v>
      </c>
      <c r="AU19" s="12">
        <v>0</v>
      </c>
      <c r="AV19" s="12">
        <v>10235.469999999999</v>
      </c>
    </row>
    <row r="20" spans="1:48" x14ac:dyDescent="0.2">
      <c r="A20" s="4" t="s">
        <v>305</v>
      </c>
      <c r="B20" s="2" t="s">
        <v>306</v>
      </c>
      <c r="C20" s="2" t="str">
        <f>VLOOKUP(A20,[2]Hoja2!$A$1:$D$846,4,0)</f>
        <v>OFICIAL DE SERVICIOS C</v>
      </c>
      <c r="D20" s="2" t="str">
        <f>VLOOKUP(A20,[2]Hoja2!$A$1:$D$846,3,0)</f>
        <v>06 ATENGO</v>
      </c>
      <c r="E20" s="12">
        <v>4165.2</v>
      </c>
      <c r="F20" s="12">
        <v>207</v>
      </c>
      <c r="G20" s="12">
        <v>0</v>
      </c>
      <c r="H20" s="12">
        <v>931</v>
      </c>
      <c r="I20" s="12">
        <v>0</v>
      </c>
      <c r="J20" s="12">
        <v>0</v>
      </c>
      <c r="K20" s="12">
        <v>0</v>
      </c>
      <c r="L20" s="12">
        <v>568.04999999999995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3">
        <v>-3449.61</v>
      </c>
      <c r="S20" s="12">
        <v>3449.61</v>
      </c>
      <c r="T20" s="12">
        <v>0</v>
      </c>
      <c r="U20" s="12">
        <v>0</v>
      </c>
      <c r="V20" s="12">
        <v>0</v>
      </c>
      <c r="W20" s="12">
        <v>4940.25</v>
      </c>
      <c r="X20" s="12">
        <v>40.75</v>
      </c>
      <c r="Y20" s="12">
        <v>512.83000000000004</v>
      </c>
      <c r="Z20" s="12">
        <v>512.83000000000004</v>
      </c>
      <c r="AA20" s="12">
        <v>15.3</v>
      </c>
      <c r="AB20" s="12">
        <v>0</v>
      </c>
      <c r="AC20" s="12">
        <v>0.12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479</v>
      </c>
      <c r="AL20" s="12">
        <v>0</v>
      </c>
      <c r="AM20" s="12">
        <v>0</v>
      </c>
      <c r="AN20" s="12">
        <v>0</v>
      </c>
      <c r="AO20" s="12">
        <v>1007.25</v>
      </c>
      <c r="AP20" s="12">
        <v>3933</v>
      </c>
      <c r="AQ20" s="12">
        <v>352.13</v>
      </c>
      <c r="AR20" s="12">
        <v>117.42</v>
      </c>
      <c r="AS20" s="12">
        <v>4229.47</v>
      </c>
      <c r="AT20" s="12">
        <v>613.96</v>
      </c>
      <c r="AU20" s="12">
        <v>0</v>
      </c>
      <c r="AV20" s="12">
        <v>4960.8500000000004</v>
      </c>
    </row>
    <row r="21" spans="1:48" x14ac:dyDescent="0.2">
      <c r="A21" s="4" t="s">
        <v>307</v>
      </c>
      <c r="B21" s="2" t="s">
        <v>308</v>
      </c>
      <c r="C21" s="2" t="str">
        <f>VLOOKUP(A21,[2]Hoja2!$A$1:$D$846,4,0)</f>
        <v>AUX DEL RESP DEL CENTRO C</v>
      </c>
      <c r="D21" s="2" t="str">
        <f>VLOOKUP(A21,[2]Hoja2!$A$1:$D$846,3,0)</f>
        <v>06 ATENGO</v>
      </c>
      <c r="E21" s="12">
        <v>8826.6</v>
      </c>
      <c r="F21" s="12">
        <v>0</v>
      </c>
      <c r="G21" s="12">
        <v>0</v>
      </c>
      <c r="H21" s="12">
        <v>931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3">
        <v>-5968</v>
      </c>
      <c r="S21" s="12">
        <v>5968</v>
      </c>
      <c r="T21" s="12">
        <v>0</v>
      </c>
      <c r="U21" s="12">
        <v>0</v>
      </c>
      <c r="V21" s="12">
        <v>0</v>
      </c>
      <c r="W21" s="12">
        <v>8826.6</v>
      </c>
      <c r="X21" s="12">
        <v>102.04</v>
      </c>
      <c r="Y21" s="12">
        <v>1338.1</v>
      </c>
      <c r="Z21" s="12">
        <v>1338.1</v>
      </c>
      <c r="AA21" s="12">
        <v>29.55</v>
      </c>
      <c r="AB21" s="12">
        <v>0</v>
      </c>
      <c r="AC21" s="13">
        <v>-0.05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1367.6</v>
      </c>
      <c r="AP21" s="12">
        <v>7459</v>
      </c>
      <c r="AQ21" s="12">
        <v>522.57000000000005</v>
      </c>
      <c r="AR21" s="12">
        <v>195.15</v>
      </c>
      <c r="AS21" s="12">
        <v>8962.75</v>
      </c>
      <c r="AT21" s="12">
        <v>1077.44</v>
      </c>
      <c r="AU21" s="12">
        <v>0</v>
      </c>
      <c r="AV21" s="12">
        <v>10235.34</v>
      </c>
    </row>
    <row r="22" spans="1:48" x14ac:dyDescent="0.2">
      <c r="A22" s="4" t="s">
        <v>309</v>
      </c>
      <c r="B22" s="2" t="s">
        <v>310</v>
      </c>
      <c r="C22" s="2" t="str">
        <f>VLOOKUP(A22,[2]Hoja2!$A$1:$D$846,4,0)</f>
        <v>AUX DEL RESP DEL CENTRO C</v>
      </c>
      <c r="D22" s="2" t="str">
        <f>VLOOKUP(A22,[2]Hoja2!$A$1:$D$846,3,0)</f>
        <v>07 CRUZ DE LORETO</v>
      </c>
      <c r="E22" s="12">
        <v>10678.95</v>
      </c>
      <c r="F22" s="12">
        <v>0</v>
      </c>
      <c r="G22" s="12">
        <v>0</v>
      </c>
      <c r="H22" s="12">
        <v>931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5804.98</v>
      </c>
      <c r="U22" s="13">
        <v>-5804.98</v>
      </c>
      <c r="V22" s="12">
        <v>0</v>
      </c>
      <c r="W22" s="12">
        <v>10678.95</v>
      </c>
      <c r="X22" s="12">
        <v>126.41</v>
      </c>
      <c r="Y22" s="12">
        <v>1743.06</v>
      </c>
      <c r="Z22" s="12">
        <v>1743.06</v>
      </c>
      <c r="AA22" s="12">
        <v>53.55</v>
      </c>
      <c r="AB22" s="12">
        <v>0</v>
      </c>
      <c r="AC22" s="12">
        <v>0.06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1228.08</v>
      </c>
      <c r="AL22" s="12">
        <v>0</v>
      </c>
      <c r="AM22" s="12">
        <v>0</v>
      </c>
      <c r="AN22" s="12">
        <v>0</v>
      </c>
      <c r="AO22" s="12">
        <v>3024.75</v>
      </c>
      <c r="AP22" s="12">
        <v>7654.2</v>
      </c>
      <c r="AQ22" s="12">
        <v>590.29</v>
      </c>
      <c r="AR22" s="12">
        <v>232.2</v>
      </c>
      <c r="AS22" s="12">
        <v>10843.76</v>
      </c>
      <c r="AT22" s="12">
        <v>1261.5999999999999</v>
      </c>
      <c r="AU22" s="12">
        <v>0</v>
      </c>
      <c r="AV22" s="12">
        <v>12337.56</v>
      </c>
    </row>
    <row r="23" spans="1:48" x14ac:dyDescent="0.2">
      <c r="A23" s="4" t="s">
        <v>311</v>
      </c>
      <c r="B23" s="2" t="s">
        <v>312</v>
      </c>
      <c r="C23" s="2" t="str">
        <f>VLOOKUP(A23,[2]Hoja2!$A$1:$D$846,4,0)</f>
        <v>OFICIAL DE SERVICIOS C</v>
      </c>
      <c r="D23" s="2" t="str">
        <f>VLOOKUP(A23,[2]Hoja2!$A$1:$D$846,3,0)</f>
        <v>07 CRUZ DE LORETO</v>
      </c>
      <c r="E23" s="12">
        <v>4744.8</v>
      </c>
      <c r="F23" s="12">
        <v>207</v>
      </c>
      <c r="G23" s="12">
        <v>0</v>
      </c>
      <c r="H23" s="12">
        <v>931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111.85</v>
      </c>
      <c r="O23" s="12">
        <v>0</v>
      </c>
      <c r="P23" s="12">
        <v>0</v>
      </c>
      <c r="Q23" s="12">
        <v>1043.8599999999999</v>
      </c>
      <c r="R23" s="13">
        <v>-4233.58</v>
      </c>
      <c r="S23" s="12">
        <v>4233.58</v>
      </c>
      <c r="T23" s="12">
        <v>0</v>
      </c>
      <c r="U23" s="12">
        <v>0</v>
      </c>
      <c r="V23" s="12">
        <v>0</v>
      </c>
      <c r="W23" s="12">
        <v>6107.51</v>
      </c>
      <c r="X23" s="12">
        <v>48.38</v>
      </c>
      <c r="Y23" s="12">
        <v>757.3</v>
      </c>
      <c r="Z23" s="12">
        <v>757.3</v>
      </c>
      <c r="AA23" s="12">
        <v>22.2</v>
      </c>
      <c r="AB23" s="12">
        <v>0</v>
      </c>
      <c r="AC23" s="12">
        <v>0.01</v>
      </c>
      <c r="AD23" s="12">
        <v>0</v>
      </c>
      <c r="AE23" s="12">
        <v>0</v>
      </c>
      <c r="AF23" s="12">
        <v>2368.1</v>
      </c>
      <c r="AG23" s="12">
        <v>0</v>
      </c>
      <c r="AH23" s="12">
        <v>0</v>
      </c>
      <c r="AI23" s="12">
        <v>0</v>
      </c>
      <c r="AJ23" s="12">
        <v>0</v>
      </c>
      <c r="AK23" s="12">
        <v>545.65</v>
      </c>
      <c r="AL23" s="12">
        <v>47.45</v>
      </c>
      <c r="AM23" s="12">
        <v>0</v>
      </c>
      <c r="AN23" s="12">
        <v>0</v>
      </c>
      <c r="AO23" s="12">
        <v>3740.71</v>
      </c>
      <c r="AP23" s="12">
        <v>2366.8000000000002</v>
      </c>
      <c r="AQ23" s="12">
        <v>373.32</v>
      </c>
      <c r="AR23" s="12">
        <v>140.77000000000001</v>
      </c>
      <c r="AS23" s="12">
        <v>4818.04</v>
      </c>
      <c r="AT23" s="12">
        <v>671.6</v>
      </c>
      <c r="AU23" s="12">
        <v>0</v>
      </c>
      <c r="AV23" s="12">
        <v>5630.41</v>
      </c>
    </row>
    <row r="24" spans="1:48" x14ac:dyDescent="0.2">
      <c r="A24" s="4" t="s">
        <v>313</v>
      </c>
      <c r="B24" s="2" t="s">
        <v>314</v>
      </c>
      <c r="C24" s="2" t="str">
        <f>VLOOKUP(A24,[2]Hoja2!$A$1:$D$846,4,0)</f>
        <v>ENC DE LA SALA DE COMPUTO C</v>
      </c>
      <c r="D24" s="2" t="str">
        <f>VLOOKUP(A24,[2]Hoja2!$A$1:$D$846,3,0)</f>
        <v>07 CRUZ DE LORETO</v>
      </c>
      <c r="E24" s="12">
        <v>6336</v>
      </c>
      <c r="F24" s="12">
        <v>207</v>
      </c>
      <c r="G24" s="12">
        <v>0</v>
      </c>
      <c r="H24" s="12">
        <v>931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111.85</v>
      </c>
      <c r="O24" s="12">
        <v>0</v>
      </c>
      <c r="P24" s="12">
        <v>0</v>
      </c>
      <c r="Q24" s="12">
        <v>1393.92</v>
      </c>
      <c r="R24" s="13">
        <v>-5443.76</v>
      </c>
      <c r="S24" s="12">
        <v>5443.76</v>
      </c>
      <c r="T24" s="12">
        <v>0</v>
      </c>
      <c r="U24" s="12">
        <v>0</v>
      </c>
      <c r="V24" s="12">
        <v>0</v>
      </c>
      <c r="W24" s="12">
        <v>8048.77</v>
      </c>
      <c r="X24" s="12">
        <v>69.290000000000006</v>
      </c>
      <c r="Y24" s="12">
        <v>1171.95</v>
      </c>
      <c r="Z24" s="12">
        <v>1171.95</v>
      </c>
      <c r="AA24" s="12">
        <v>39.450000000000003</v>
      </c>
      <c r="AB24" s="12">
        <v>0</v>
      </c>
      <c r="AC24" s="13">
        <v>-0.03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728.64</v>
      </c>
      <c r="AL24" s="12">
        <v>63.36</v>
      </c>
      <c r="AM24" s="12">
        <v>0</v>
      </c>
      <c r="AN24" s="12">
        <v>0</v>
      </c>
      <c r="AO24" s="12">
        <v>2003.37</v>
      </c>
      <c r="AP24" s="12">
        <v>6045.4</v>
      </c>
      <c r="AQ24" s="12">
        <v>431.5</v>
      </c>
      <c r="AR24" s="12">
        <v>179.6</v>
      </c>
      <c r="AS24" s="12">
        <v>6433.8</v>
      </c>
      <c r="AT24" s="12">
        <v>829.8</v>
      </c>
      <c r="AU24" s="12">
        <v>0</v>
      </c>
      <c r="AV24" s="12">
        <v>7443.2</v>
      </c>
    </row>
    <row r="25" spans="1:48" x14ac:dyDescent="0.2">
      <c r="A25" s="4" t="s">
        <v>315</v>
      </c>
      <c r="B25" s="2" t="s">
        <v>316</v>
      </c>
      <c r="C25" s="2" t="str">
        <f>VLOOKUP(A25,[2]Hoja2!$A$1:$D$846,4,0)</f>
        <v>AUX DEL RESP DEL CENTRO C</v>
      </c>
      <c r="D25" s="2" t="str">
        <f>VLOOKUP(A25,[2]Hoja2!$A$1:$D$846,3,0)</f>
        <v>08 TUXCACUESCO</v>
      </c>
      <c r="E25" s="12">
        <v>8826.6</v>
      </c>
      <c r="F25" s="12">
        <v>0</v>
      </c>
      <c r="G25" s="12">
        <v>0</v>
      </c>
      <c r="H25" s="12">
        <v>931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4878.8</v>
      </c>
      <c r="U25" s="13">
        <v>-4878.8</v>
      </c>
      <c r="V25" s="12">
        <v>0</v>
      </c>
      <c r="W25" s="12">
        <v>8826.6</v>
      </c>
      <c r="X25" s="12">
        <v>102.04</v>
      </c>
      <c r="Y25" s="12">
        <v>1338.1</v>
      </c>
      <c r="Z25" s="12">
        <v>1338.1</v>
      </c>
      <c r="AA25" s="12">
        <v>42</v>
      </c>
      <c r="AB25" s="12">
        <v>88.27</v>
      </c>
      <c r="AC25" s="13">
        <v>-0.03</v>
      </c>
      <c r="AD25" s="12">
        <v>0</v>
      </c>
      <c r="AE25" s="12">
        <v>0</v>
      </c>
      <c r="AF25" s="12">
        <v>2853</v>
      </c>
      <c r="AG25" s="12">
        <v>0</v>
      </c>
      <c r="AH25" s="12">
        <v>0</v>
      </c>
      <c r="AI25" s="12">
        <v>0</v>
      </c>
      <c r="AJ25" s="12">
        <v>0</v>
      </c>
      <c r="AK25" s="12">
        <v>1015.06</v>
      </c>
      <c r="AL25" s="12">
        <v>0</v>
      </c>
      <c r="AM25" s="12">
        <v>0</v>
      </c>
      <c r="AN25" s="12">
        <v>0</v>
      </c>
      <c r="AO25" s="12">
        <v>5336.4</v>
      </c>
      <c r="AP25" s="12">
        <v>3490.2</v>
      </c>
      <c r="AQ25" s="12">
        <v>522.57000000000005</v>
      </c>
      <c r="AR25" s="12">
        <v>195.15</v>
      </c>
      <c r="AS25" s="12">
        <v>8962.8799999999992</v>
      </c>
      <c r="AT25" s="12">
        <v>1077.44</v>
      </c>
      <c r="AU25" s="12">
        <v>0</v>
      </c>
      <c r="AV25" s="12">
        <v>10235.469999999999</v>
      </c>
    </row>
    <row r="26" spans="1:48" x14ac:dyDescent="0.2">
      <c r="A26" s="4" t="s">
        <v>317</v>
      </c>
      <c r="B26" s="2" t="s">
        <v>318</v>
      </c>
      <c r="C26" s="2" t="str">
        <f>VLOOKUP(A26,[2]Hoja2!$A$1:$D$846,4,0)</f>
        <v>RESPONSABLE DEL CENTRO C</v>
      </c>
      <c r="D26" s="2" t="str">
        <f>VLOOKUP(A26,[2]Hoja2!$A$1:$D$846,3,0)</f>
        <v>08 TUXCACUESCO</v>
      </c>
      <c r="E26" s="12">
        <v>11848.05</v>
      </c>
      <c r="F26" s="12">
        <v>0</v>
      </c>
      <c r="G26" s="12">
        <v>0</v>
      </c>
      <c r="H26" s="12">
        <v>931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6389.52</v>
      </c>
      <c r="U26" s="13">
        <v>-6389.52</v>
      </c>
      <c r="V26" s="12">
        <v>0</v>
      </c>
      <c r="W26" s="12">
        <v>11848.05</v>
      </c>
      <c r="X26" s="12">
        <v>141.78</v>
      </c>
      <c r="Y26" s="12">
        <v>2018.03</v>
      </c>
      <c r="Z26" s="12">
        <v>2018.03</v>
      </c>
      <c r="AA26" s="12">
        <v>60.9</v>
      </c>
      <c r="AB26" s="12">
        <v>0</v>
      </c>
      <c r="AC26" s="13">
        <v>-0.01</v>
      </c>
      <c r="AD26" s="12">
        <v>0</v>
      </c>
      <c r="AE26" s="12">
        <v>0</v>
      </c>
      <c r="AF26" s="12">
        <v>3829</v>
      </c>
      <c r="AG26" s="12">
        <v>0</v>
      </c>
      <c r="AH26" s="12">
        <v>0</v>
      </c>
      <c r="AI26" s="12">
        <v>0</v>
      </c>
      <c r="AJ26" s="12">
        <v>0</v>
      </c>
      <c r="AK26" s="12">
        <v>1362.53</v>
      </c>
      <c r="AL26" s="12">
        <v>0</v>
      </c>
      <c r="AM26" s="12">
        <v>0</v>
      </c>
      <c r="AN26" s="12">
        <v>0</v>
      </c>
      <c r="AO26" s="12">
        <v>7270.45</v>
      </c>
      <c r="AP26" s="12">
        <v>4577.6000000000004</v>
      </c>
      <c r="AQ26" s="12">
        <v>633.03</v>
      </c>
      <c r="AR26" s="12">
        <v>255.58</v>
      </c>
      <c r="AS26" s="12">
        <v>12030.81</v>
      </c>
      <c r="AT26" s="12">
        <v>1377.83</v>
      </c>
      <c r="AU26" s="12">
        <v>0</v>
      </c>
      <c r="AV26" s="12">
        <v>13664.22</v>
      </c>
    </row>
    <row r="27" spans="1:48" x14ac:dyDescent="0.2">
      <c r="A27" s="4" t="s">
        <v>319</v>
      </c>
      <c r="B27" s="2" t="s">
        <v>320</v>
      </c>
      <c r="C27" s="2" t="str">
        <f>VLOOKUP(A27,[2]Hoja2!$A$1:$D$846,4,0)</f>
        <v>OFICIAL DE SERVICIOS C</v>
      </c>
      <c r="D27" s="2" t="str">
        <f>VLOOKUP(A27,[2]Hoja2!$A$1:$D$846,3,0)</f>
        <v>08 TUXCACUESCO</v>
      </c>
      <c r="E27" s="12">
        <v>4165.2</v>
      </c>
      <c r="F27" s="12">
        <v>207</v>
      </c>
      <c r="G27" s="12">
        <v>0</v>
      </c>
      <c r="H27" s="12">
        <v>931</v>
      </c>
      <c r="I27" s="12">
        <v>0</v>
      </c>
      <c r="J27" s="12">
        <v>0</v>
      </c>
      <c r="K27" s="12">
        <v>0</v>
      </c>
      <c r="L27" s="12">
        <v>568.04999999999995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3">
        <v>-3449.61</v>
      </c>
      <c r="S27" s="12">
        <v>3449.61</v>
      </c>
      <c r="T27" s="12">
        <v>0</v>
      </c>
      <c r="U27" s="12">
        <v>0</v>
      </c>
      <c r="V27" s="12">
        <v>0</v>
      </c>
      <c r="W27" s="12">
        <v>4940.25</v>
      </c>
      <c r="X27" s="12">
        <v>40.75</v>
      </c>
      <c r="Y27" s="12">
        <v>512.83000000000004</v>
      </c>
      <c r="Z27" s="12">
        <v>512.83000000000004</v>
      </c>
      <c r="AA27" s="12">
        <v>15.3</v>
      </c>
      <c r="AB27" s="12">
        <v>41.65</v>
      </c>
      <c r="AC27" s="13">
        <v>-0.13</v>
      </c>
      <c r="AD27" s="12">
        <v>0</v>
      </c>
      <c r="AE27" s="12">
        <v>0</v>
      </c>
      <c r="AF27" s="12">
        <v>898</v>
      </c>
      <c r="AG27" s="12">
        <v>0</v>
      </c>
      <c r="AH27" s="12">
        <v>0</v>
      </c>
      <c r="AI27" s="12">
        <v>0</v>
      </c>
      <c r="AJ27" s="12">
        <v>0</v>
      </c>
      <c r="AK27" s="12">
        <v>479</v>
      </c>
      <c r="AL27" s="12">
        <v>0</v>
      </c>
      <c r="AM27" s="12">
        <v>0</v>
      </c>
      <c r="AN27" s="12">
        <v>0</v>
      </c>
      <c r="AO27" s="12">
        <v>1946.65</v>
      </c>
      <c r="AP27" s="12">
        <v>2993.6</v>
      </c>
      <c r="AQ27" s="12">
        <v>352.13</v>
      </c>
      <c r="AR27" s="12">
        <v>117.42</v>
      </c>
      <c r="AS27" s="12">
        <v>4229.47</v>
      </c>
      <c r="AT27" s="12">
        <v>613.96</v>
      </c>
      <c r="AU27" s="12">
        <v>0</v>
      </c>
      <c r="AV27" s="12">
        <v>4960.8500000000004</v>
      </c>
    </row>
    <row r="28" spans="1:48" x14ac:dyDescent="0.2">
      <c r="A28" s="4" t="s">
        <v>321</v>
      </c>
      <c r="B28" s="2" t="s">
        <v>322</v>
      </c>
      <c r="C28" s="2" t="str">
        <f>VLOOKUP(A28,[2]Hoja2!$A$1:$D$846,4,0)</f>
        <v>ENC DE LA SALA DE COMPUTO C</v>
      </c>
      <c r="D28" s="2" t="str">
        <f>VLOOKUP(A28,[2]Hoja2!$A$1:$D$846,3,0)</f>
        <v>08 TUXCACUESCO</v>
      </c>
      <c r="E28" s="12">
        <v>5366.55</v>
      </c>
      <c r="F28" s="12">
        <v>207</v>
      </c>
      <c r="G28" s="12">
        <v>0</v>
      </c>
      <c r="H28" s="12">
        <v>931</v>
      </c>
      <c r="I28" s="12">
        <v>0</v>
      </c>
      <c r="J28" s="12">
        <v>0</v>
      </c>
      <c r="K28" s="12">
        <v>0</v>
      </c>
      <c r="L28" s="12">
        <v>568.04999999999995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3">
        <v>-4198.53</v>
      </c>
      <c r="S28" s="12">
        <v>4198.53</v>
      </c>
      <c r="T28" s="12">
        <v>0</v>
      </c>
      <c r="U28" s="12">
        <v>0</v>
      </c>
      <c r="V28" s="12">
        <v>0</v>
      </c>
      <c r="W28" s="12">
        <v>6141.6</v>
      </c>
      <c r="X28" s="12">
        <v>56.55</v>
      </c>
      <c r="Y28" s="12">
        <v>764.58</v>
      </c>
      <c r="Z28" s="12">
        <v>764.58</v>
      </c>
      <c r="AA28" s="12">
        <v>26.85</v>
      </c>
      <c r="AB28" s="12">
        <v>53.67</v>
      </c>
      <c r="AC28" s="13">
        <v>-0.05</v>
      </c>
      <c r="AD28" s="12">
        <v>0</v>
      </c>
      <c r="AE28" s="12">
        <v>0</v>
      </c>
      <c r="AF28" s="12">
        <v>720</v>
      </c>
      <c r="AG28" s="12">
        <v>0</v>
      </c>
      <c r="AH28" s="12">
        <v>0</v>
      </c>
      <c r="AI28" s="12">
        <v>0</v>
      </c>
      <c r="AJ28" s="12">
        <v>0</v>
      </c>
      <c r="AK28" s="12">
        <v>617.15</v>
      </c>
      <c r="AL28" s="12">
        <v>0</v>
      </c>
      <c r="AM28" s="12">
        <v>0</v>
      </c>
      <c r="AN28" s="12">
        <v>0</v>
      </c>
      <c r="AO28" s="12">
        <v>2182.1999999999998</v>
      </c>
      <c r="AP28" s="12">
        <v>3959.4</v>
      </c>
      <c r="AQ28" s="12">
        <v>396.05</v>
      </c>
      <c r="AR28" s="12">
        <v>141.44999999999999</v>
      </c>
      <c r="AS28" s="12">
        <v>5449.26</v>
      </c>
      <c r="AT28" s="12">
        <v>733.4</v>
      </c>
      <c r="AU28" s="12">
        <v>0</v>
      </c>
      <c r="AV28" s="12">
        <v>6324.11</v>
      </c>
    </row>
    <row r="29" spans="1:48" x14ac:dyDescent="0.2">
      <c r="A29" s="4" t="s">
        <v>323</v>
      </c>
      <c r="B29" s="2" t="s">
        <v>324</v>
      </c>
      <c r="C29" s="2" t="str">
        <f>VLOOKUP(A29,[2]Hoja2!$A$1:$D$846,4,0)</f>
        <v>AUX DEL RESP DEL CENTRO C</v>
      </c>
      <c r="D29" s="2" t="str">
        <f>VLOOKUP(A29,[2]Hoja2!$A$1:$D$846,3,0)</f>
        <v>09 SAN SEBASTIAN DEL OESTE</v>
      </c>
      <c r="E29" s="12">
        <v>8826.6</v>
      </c>
      <c r="F29" s="12">
        <v>0</v>
      </c>
      <c r="G29" s="12">
        <v>0</v>
      </c>
      <c r="H29" s="12">
        <v>931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4878.8</v>
      </c>
      <c r="U29" s="13">
        <v>-4878.8</v>
      </c>
      <c r="V29" s="12">
        <v>0</v>
      </c>
      <c r="W29" s="12">
        <v>8826.6</v>
      </c>
      <c r="X29" s="12">
        <v>102.04</v>
      </c>
      <c r="Y29" s="12">
        <v>1338.1</v>
      </c>
      <c r="Z29" s="12">
        <v>1338.1</v>
      </c>
      <c r="AA29" s="12">
        <v>42</v>
      </c>
      <c r="AB29" s="12">
        <v>0</v>
      </c>
      <c r="AC29" s="12">
        <v>0.04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1015.06</v>
      </c>
      <c r="AL29" s="12">
        <v>0</v>
      </c>
      <c r="AM29" s="12">
        <v>0</v>
      </c>
      <c r="AN29" s="12">
        <v>0</v>
      </c>
      <c r="AO29" s="12">
        <v>2395.1999999999998</v>
      </c>
      <c r="AP29" s="12">
        <v>6431.4</v>
      </c>
      <c r="AQ29" s="12">
        <v>522.57000000000005</v>
      </c>
      <c r="AR29" s="12">
        <v>195.15</v>
      </c>
      <c r="AS29" s="12">
        <v>8962.8799999999992</v>
      </c>
      <c r="AT29" s="12">
        <v>1077.44</v>
      </c>
      <c r="AU29" s="12">
        <v>0</v>
      </c>
      <c r="AV29" s="12">
        <v>10235.469999999999</v>
      </c>
    </row>
    <row r="30" spans="1:48" x14ac:dyDescent="0.2">
      <c r="A30" s="4" t="s">
        <v>325</v>
      </c>
      <c r="B30" s="2" t="s">
        <v>326</v>
      </c>
      <c r="C30" s="2" t="str">
        <f>VLOOKUP(A30,[2]Hoja2!$A$1:$D$846,4,0)</f>
        <v>ENC DE LA SALA DE COMPUTO C</v>
      </c>
      <c r="D30" s="2" t="str">
        <f>VLOOKUP(A30,[2]Hoja2!$A$1:$D$846,3,0)</f>
        <v>09 SAN SEBASTIAN DEL OESTE</v>
      </c>
      <c r="E30" s="12">
        <v>5366.55</v>
      </c>
      <c r="F30" s="12">
        <v>207</v>
      </c>
      <c r="G30" s="12">
        <v>0</v>
      </c>
      <c r="H30" s="12">
        <v>931</v>
      </c>
      <c r="I30" s="12">
        <v>0</v>
      </c>
      <c r="J30" s="12">
        <v>0</v>
      </c>
      <c r="K30" s="12">
        <v>0</v>
      </c>
      <c r="L30" s="12">
        <v>568.04999999999995</v>
      </c>
      <c r="M30" s="12">
        <v>0</v>
      </c>
      <c r="N30" s="12">
        <v>0</v>
      </c>
      <c r="O30" s="12">
        <v>0</v>
      </c>
      <c r="P30" s="12">
        <v>0</v>
      </c>
      <c r="Q30" s="12">
        <v>643.99</v>
      </c>
      <c r="R30" s="13">
        <v>-4600</v>
      </c>
      <c r="S30" s="12">
        <v>4600</v>
      </c>
      <c r="T30" s="12">
        <v>0</v>
      </c>
      <c r="U30" s="12">
        <v>0</v>
      </c>
      <c r="V30" s="12">
        <v>0</v>
      </c>
      <c r="W30" s="12">
        <v>6785.59</v>
      </c>
      <c r="X30" s="12">
        <v>56.55</v>
      </c>
      <c r="Y30" s="12">
        <v>902.14</v>
      </c>
      <c r="Z30" s="12">
        <v>902.14</v>
      </c>
      <c r="AA30" s="12">
        <v>25.65</v>
      </c>
      <c r="AB30" s="12">
        <v>0</v>
      </c>
      <c r="AC30" s="12">
        <v>0.05</v>
      </c>
      <c r="AD30" s="12">
        <v>0</v>
      </c>
      <c r="AE30" s="12">
        <v>0</v>
      </c>
      <c r="AF30" s="12">
        <v>1735</v>
      </c>
      <c r="AG30" s="12">
        <v>0</v>
      </c>
      <c r="AH30" s="12">
        <v>0</v>
      </c>
      <c r="AI30" s="12">
        <v>0</v>
      </c>
      <c r="AJ30" s="12">
        <v>0</v>
      </c>
      <c r="AK30" s="12">
        <v>617.15</v>
      </c>
      <c r="AL30" s="12">
        <v>0</v>
      </c>
      <c r="AM30" s="12">
        <v>0</v>
      </c>
      <c r="AN30" s="12">
        <v>0</v>
      </c>
      <c r="AO30" s="12">
        <v>3279.99</v>
      </c>
      <c r="AP30" s="12">
        <v>3505.6</v>
      </c>
      <c r="AQ30" s="12">
        <v>396.05</v>
      </c>
      <c r="AR30" s="12">
        <v>154.33000000000001</v>
      </c>
      <c r="AS30" s="12">
        <v>5449.34</v>
      </c>
      <c r="AT30" s="12">
        <v>733.4</v>
      </c>
      <c r="AU30" s="12">
        <v>0</v>
      </c>
      <c r="AV30" s="12">
        <v>6337.07</v>
      </c>
    </row>
    <row r="31" spans="1:48" x14ac:dyDescent="0.2">
      <c r="A31" s="4" t="s">
        <v>327</v>
      </c>
      <c r="B31" s="2" t="s">
        <v>328</v>
      </c>
      <c r="C31" s="2" t="str">
        <f>VLOOKUP(A31,[2]Hoja2!$A$1:$D$846,4,0)</f>
        <v>OFICIAL DE SERVICIOS C</v>
      </c>
      <c r="D31" s="2" t="str">
        <f>VLOOKUP(A31,[2]Hoja2!$A$1:$D$846,3,0)</f>
        <v>09 SAN SEBASTIAN DEL OESTE</v>
      </c>
      <c r="E31" s="12">
        <v>4165.2</v>
      </c>
      <c r="F31" s="12">
        <v>207</v>
      </c>
      <c r="G31" s="12">
        <v>0</v>
      </c>
      <c r="H31" s="12">
        <v>931</v>
      </c>
      <c r="I31" s="12">
        <v>0</v>
      </c>
      <c r="J31" s="12">
        <v>0</v>
      </c>
      <c r="K31" s="12">
        <v>0</v>
      </c>
      <c r="L31" s="12">
        <v>568.04999999999995</v>
      </c>
      <c r="M31" s="12">
        <v>0</v>
      </c>
      <c r="N31" s="12">
        <v>0</v>
      </c>
      <c r="O31" s="12">
        <v>0</v>
      </c>
      <c r="P31" s="12">
        <v>0</v>
      </c>
      <c r="Q31" s="12">
        <v>416.52</v>
      </c>
      <c r="R31" s="13">
        <v>-3709.27</v>
      </c>
      <c r="S31" s="12">
        <v>3709.27</v>
      </c>
      <c r="T31" s="12">
        <v>0</v>
      </c>
      <c r="U31" s="12">
        <v>0</v>
      </c>
      <c r="V31" s="12">
        <v>0</v>
      </c>
      <c r="W31" s="12">
        <v>5356.77</v>
      </c>
      <c r="X31" s="12">
        <v>40.75</v>
      </c>
      <c r="Y31" s="12">
        <v>596.94000000000005</v>
      </c>
      <c r="Z31" s="12">
        <v>596.94000000000005</v>
      </c>
      <c r="AA31" s="12">
        <v>15.3</v>
      </c>
      <c r="AB31" s="12">
        <v>41.65</v>
      </c>
      <c r="AC31" s="13">
        <v>-0.12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479</v>
      </c>
      <c r="AL31" s="12">
        <v>0</v>
      </c>
      <c r="AM31" s="12">
        <v>0</v>
      </c>
      <c r="AN31" s="12">
        <v>0</v>
      </c>
      <c r="AO31" s="12">
        <v>1132.77</v>
      </c>
      <c r="AP31" s="12">
        <v>4224</v>
      </c>
      <c r="AQ31" s="12">
        <v>352.13</v>
      </c>
      <c r="AR31" s="12">
        <v>125.76</v>
      </c>
      <c r="AS31" s="12">
        <v>4229.47</v>
      </c>
      <c r="AT31" s="12">
        <v>613.96</v>
      </c>
      <c r="AU31" s="12">
        <v>0</v>
      </c>
      <c r="AV31" s="12">
        <v>4969.1899999999996</v>
      </c>
    </row>
    <row r="32" spans="1:48" x14ac:dyDescent="0.2">
      <c r="A32" s="4" t="s">
        <v>329</v>
      </c>
      <c r="B32" s="2" t="s">
        <v>330</v>
      </c>
      <c r="C32" s="2" t="str">
        <f>VLOOKUP(A32,[2]Hoja2!$A$1:$D$846,4,0)</f>
        <v>RESPONSABLE DEL CENTRO C</v>
      </c>
      <c r="D32" s="2" t="str">
        <f>VLOOKUP(A32,[2]Hoja2!$A$1:$D$846,3,0)</f>
        <v>09 SAN SEBASTIAN DEL OESTE</v>
      </c>
      <c r="E32" s="12">
        <v>11848.05</v>
      </c>
      <c r="F32" s="12">
        <v>0</v>
      </c>
      <c r="G32" s="12">
        <v>0</v>
      </c>
      <c r="H32" s="12">
        <v>931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6389.52</v>
      </c>
      <c r="U32" s="13">
        <v>-6389.52</v>
      </c>
      <c r="V32" s="12">
        <v>0</v>
      </c>
      <c r="W32" s="12">
        <v>11848.05</v>
      </c>
      <c r="X32" s="12">
        <v>141.78</v>
      </c>
      <c r="Y32" s="12">
        <v>2018.03</v>
      </c>
      <c r="Z32" s="12">
        <v>2018.03</v>
      </c>
      <c r="AA32" s="12">
        <v>60.9</v>
      </c>
      <c r="AB32" s="12">
        <v>0</v>
      </c>
      <c r="AC32" s="13">
        <v>-0.12</v>
      </c>
      <c r="AD32" s="12">
        <v>0</v>
      </c>
      <c r="AE32" s="12">
        <v>0</v>
      </c>
      <c r="AF32" s="12">
        <v>2591.5100000000002</v>
      </c>
      <c r="AG32" s="12">
        <v>0</v>
      </c>
      <c r="AH32" s="12">
        <v>0</v>
      </c>
      <c r="AI32" s="12">
        <v>0</v>
      </c>
      <c r="AJ32" s="12">
        <v>0</v>
      </c>
      <c r="AK32" s="12">
        <v>1362.53</v>
      </c>
      <c r="AL32" s="12">
        <v>0</v>
      </c>
      <c r="AM32" s="12">
        <v>0</v>
      </c>
      <c r="AN32" s="12">
        <v>0</v>
      </c>
      <c r="AO32" s="12">
        <v>6032.85</v>
      </c>
      <c r="AP32" s="12">
        <v>5815.2</v>
      </c>
      <c r="AQ32" s="12">
        <v>633.03</v>
      </c>
      <c r="AR32" s="12">
        <v>255.58</v>
      </c>
      <c r="AS32" s="12">
        <v>12030.81</v>
      </c>
      <c r="AT32" s="12">
        <v>1377.83</v>
      </c>
      <c r="AU32" s="12">
        <v>0</v>
      </c>
      <c r="AV32" s="12">
        <v>13664.22</v>
      </c>
    </row>
    <row r="33" spans="1:48" x14ac:dyDescent="0.2">
      <c r="A33" s="4" t="s">
        <v>331</v>
      </c>
      <c r="B33" s="2" t="s">
        <v>332</v>
      </c>
      <c r="C33" s="2" t="str">
        <f>VLOOKUP(A33,[2]Hoja2!$A$1:$D$846,4,0)</f>
        <v>RESPONSABLE DEL CENTRO C</v>
      </c>
      <c r="D33" s="2" t="str">
        <f>VLOOKUP(A33,[2]Hoja2!$A$1:$D$846,3,0)</f>
        <v>10 TECHALUTA</v>
      </c>
      <c r="E33" s="12">
        <v>11848.05</v>
      </c>
      <c r="F33" s="12">
        <v>0</v>
      </c>
      <c r="G33" s="12">
        <v>0</v>
      </c>
      <c r="H33" s="12">
        <v>931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6389.52</v>
      </c>
      <c r="U33" s="13">
        <v>-6389.52</v>
      </c>
      <c r="V33" s="12">
        <v>0</v>
      </c>
      <c r="W33" s="12">
        <v>11848.05</v>
      </c>
      <c r="X33" s="12">
        <v>141.78</v>
      </c>
      <c r="Y33" s="12">
        <v>2018.03</v>
      </c>
      <c r="Z33" s="12">
        <v>2018.03</v>
      </c>
      <c r="AA33" s="12">
        <v>60.75</v>
      </c>
      <c r="AB33" s="12">
        <v>0</v>
      </c>
      <c r="AC33" s="13">
        <v>-0.06</v>
      </c>
      <c r="AD33" s="12">
        <v>0</v>
      </c>
      <c r="AE33" s="12">
        <v>0</v>
      </c>
      <c r="AF33" s="12">
        <v>3950</v>
      </c>
      <c r="AG33" s="12">
        <v>0</v>
      </c>
      <c r="AH33" s="12">
        <v>0</v>
      </c>
      <c r="AI33" s="12">
        <v>0</v>
      </c>
      <c r="AJ33" s="12">
        <v>0</v>
      </c>
      <c r="AK33" s="12">
        <v>1362.53</v>
      </c>
      <c r="AL33" s="12">
        <v>0</v>
      </c>
      <c r="AM33" s="12">
        <v>0</v>
      </c>
      <c r="AN33" s="12">
        <v>0</v>
      </c>
      <c r="AO33" s="12">
        <v>7391.25</v>
      </c>
      <c r="AP33" s="12">
        <v>4456.8</v>
      </c>
      <c r="AQ33" s="12">
        <v>633.03</v>
      </c>
      <c r="AR33" s="12">
        <v>255.58</v>
      </c>
      <c r="AS33" s="12">
        <v>12030.81</v>
      </c>
      <c r="AT33" s="12">
        <v>1377.83</v>
      </c>
      <c r="AU33" s="12">
        <v>0</v>
      </c>
      <c r="AV33" s="12">
        <v>13664.22</v>
      </c>
    </row>
    <row r="34" spans="1:48" x14ac:dyDescent="0.2">
      <c r="A34" s="4" t="s">
        <v>333</v>
      </c>
      <c r="B34" s="2" t="s">
        <v>334</v>
      </c>
      <c r="C34" s="2" t="str">
        <f>VLOOKUP(A34,[2]Hoja2!$A$1:$D$846,4,0)</f>
        <v>ENC DE LA SALA DE COMPUTO C</v>
      </c>
      <c r="D34" s="2" t="str">
        <f>VLOOKUP(A34,[2]Hoja2!$A$1:$D$846,3,0)</f>
        <v>10 TECHALUTA</v>
      </c>
      <c r="E34" s="12">
        <v>5366.55</v>
      </c>
      <c r="F34" s="12">
        <v>207</v>
      </c>
      <c r="G34" s="12">
        <v>0</v>
      </c>
      <c r="H34" s="12">
        <v>931</v>
      </c>
      <c r="I34" s="12">
        <v>0</v>
      </c>
      <c r="J34" s="12">
        <v>0</v>
      </c>
      <c r="K34" s="12">
        <v>0</v>
      </c>
      <c r="L34" s="12">
        <v>568.04999999999995</v>
      </c>
      <c r="M34" s="12">
        <v>0</v>
      </c>
      <c r="N34" s="12">
        <v>0</v>
      </c>
      <c r="O34" s="12">
        <v>0</v>
      </c>
      <c r="P34" s="12">
        <v>0</v>
      </c>
      <c r="Q34" s="12">
        <v>1180.6400000000001</v>
      </c>
      <c r="R34" s="13">
        <v>-4934.54</v>
      </c>
      <c r="S34" s="12">
        <v>4934.54</v>
      </c>
      <c r="T34" s="12">
        <v>0</v>
      </c>
      <c r="U34" s="12">
        <v>0</v>
      </c>
      <c r="V34" s="12">
        <v>0</v>
      </c>
      <c r="W34" s="12">
        <v>7322.24</v>
      </c>
      <c r="X34" s="12">
        <v>56.55</v>
      </c>
      <c r="Y34" s="12">
        <v>1016.77</v>
      </c>
      <c r="Z34" s="12">
        <v>1016.77</v>
      </c>
      <c r="AA34" s="12">
        <v>28.05</v>
      </c>
      <c r="AB34" s="12">
        <v>53.67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617.15</v>
      </c>
      <c r="AL34" s="12">
        <v>0</v>
      </c>
      <c r="AM34" s="12">
        <v>0</v>
      </c>
      <c r="AN34" s="12">
        <v>0</v>
      </c>
      <c r="AO34" s="12">
        <v>1715.64</v>
      </c>
      <c r="AP34" s="12">
        <v>5606.6</v>
      </c>
      <c r="AQ34" s="12">
        <v>396.05</v>
      </c>
      <c r="AR34" s="12">
        <v>165.06</v>
      </c>
      <c r="AS34" s="12">
        <v>5449.34</v>
      </c>
      <c r="AT34" s="12">
        <v>733.4</v>
      </c>
      <c r="AU34" s="12">
        <v>0</v>
      </c>
      <c r="AV34" s="12">
        <v>6347.8</v>
      </c>
    </row>
    <row r="35" spans="1:48" x14ac:dyDescent="0.2">
      <c r="A35" s="4" t="s">
        <v>335</v>
      </c>
      <c r="B35" s="2" t="s">
        <v>336</v>
      </c>
      <c r="C35" s="2" t="str">
        <f>VLOOKUP(A35,[2]Hoja2!$A$1:$D$846,4,0)</f>
        <v>OFICIAL DE SERVICIOS C</v>
      </c>
      <c r="D35" s="2" t="str">
        <f>VLOOKUP(A35,[2]Hoja2!$A$1:$D$846,3,0)</f>
        <v>10 TECHALUTA</v>
      </c>
      <c r="E35" s="12">
        <v>4165.2</v>
      </c>
      <c r="F35" s="12">
        <v>207</v>
      </c>
      <c r="G35" s="12">
        <v>0</v>
      </c>
      <c r="H35" s="12">
        <v>931</v>
      </c>
      <c r="I35" s="12">
        <v>0</v>
      </c>
      <c r="J35" s="12">
        <v>0</v>
      </c>
      <c r="K35" s="12">
        <v>0</v>
      </c>
      <c r="L35" s="12">
        <v>568.04999999999995</v>
      </c>
      <c r="M35" s="12">
        <v>0</v>
      </c>
      <c r="N35" s="12">
        <v>0</v>
      </c>
      <c r="O35" s="12">
        <v>0</v>
      </c>
      <c r="P35" s="12">
        <v>0</v>
      </c>
      <c r="Q35" s="12">
        <v>749.74</v>
      </c>
      <c r="R35" s="13">
        <v>-3917</v>
      </c>
      <c r="S35" s="12">
        <v>3917</v>
      </c>
      <c r="T35" s="12">
        <v>0</v>
      </c>
      <c r="U35" s="12">
        <v>0</v>
      </c>
      <c r="V35" s="12">
        <v>0</v>
      </c>
      <c r="W35" s="12">
        <v>5689.99</v>
      </c>
      <c r="X35" s="12">
        <v>40.75</v>
      </c>
      <c r="Y35" s="12">
        <v>668.12</v>
      </c>
      <c r="Z35" s="12">
        <v>668.12</v>
      </c>
      <c r="AA35" s="12">
        <v>18.600000000000001</v>
      </c>
      <c r="AB35" s="12">
        <v>0</v>
      </c>
      <c r="AC35" s="13">
        <v>-0.13</v>
      </c>
      <c r="AD35" s="12">
        <v>0</v>
      </c>
      <c r="AE35" s="12">
        <v>0</v>
      </c>
      <c r="AF35" s="12">
        <v>1346</v>
      </c>
      <c r="AG35" s="12">
        <v>0</v>
      </c>
      <c r="AH35" s="12">
        <v>0</v>
      </c>
      <c r="AI35" s="12">
        <v>0</v>
      </c>
      <c r="AJ35" s="12">
        <v>0</v>
      </c>
      <c r="AK35" s="12">
        <v>479</v>
      </c>
      <c r="AL35" s="12">
        <v>0</v>
      </c>
      <c r="AM35" s="12">
        <v>0</v>
      </c>
      <c r="AN35" s="12">
        <v>0</v>
      </c>
      <c r="AO35" s="12">
        <v>2511.59</v>
      </c>
      <c r="AP35" s="12">
        <v>3178.4</v>
      </c>
      <c r="AQ35" s="12">
        <v>352.13</v>
      </c>
      <c r="AR35" s="12">
        <v>132.41999999999999</v>
      </c>
      <c r="AS35" s="12">
        <v>4229.47</v>
      </c>
      <c r="AT35" s="12">
        <v>613.96</v>
      </c>
      <c r="AU35" s="12">
        <v>0</v>
      </c>
      <c r="AV35" s="12">
        <v>4975.8500000000004</v>
      </c>
    </row>
    <row r="36" spans="1:48" x14ac:dyDescent="0.2">
      <c r="A36" s="4" t="s">
        <v>337</v>
      </c>
      <c r="B36" s="2" t="s">
        <v>338</v>
      </c>
      <c r="C36" s="2" t="str">
        <f>VLOOKUP(A36,[2]Hoja2!$A$1:$D$846,4,0)</f>
        <v>AUX DEL RESP DEL CENTRO C</v>
      </c>
      <c r="D36" s="2" t="str">
        <f>VLOOKUP(A36,[2]Hoja2!$A$1:$D$846,3,0)</f>
        <v>10 TECHALUTA</v>
      </c>
      <c r="E36" s="12">
        <v>8826.6</v>
      </c>
      <c r="F36" s="12">
        <v>0</v>
      </c>
      <c r="G36" s="12">
        <v>0</v>
      </c>
      <c r="H36" s="12">
        <v>931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4878.8</v>
      </c>
      <c r="U36" s="13">
        <v>-4878.8</v>
      </c>
      <c r="V36" s="12">
        <v>0</v>
      </c>
      <c r="W36" s="12">
        <v>8826.6</v>
      </c>
      <c r="X36" s="12">
        <v>102.04</v>
      </c>
      <c r="Y36" s="12">
        <v>1338.1</v>
      </c>
      <c r="Z36" s="12">
        <v>1338.1</v>
      </c>
      <c r="AA36" s="12">
        <v>42</v>
      </c>
      <c r="AB36" s="12">
        <v>0</v>
      </c>
      <c r="AC36" s="12">
        <v>0.04</v>
      </c>
      <c r="AD36" s="12">
        <v>0</v>
      </c>
      <c r="AE36" s="12">
        <v>41.15</v>
      </c>
      <c r="AF36" s="12">
        <v>0</v>
      </c>
      <c r="AG36" s="12">
        <v>1765.85</v>
      </c>
      <c r="AH36" s="12">
        <v>0</v>
      </c>
      <c r="AI36" s="12">
        <v>0</v>
      </c>
      <c r="AJ36" s="12">
        <v>0</v>
      </c>
      <c r="AK36" s="12">
        <v>1015.06</v>
      </c>
      <c r="AL36" s="12">
        <v>0</v>
      </c>
      <c r="AM36" s="12">
        <v>0</v>
      </c>
      <c r="AN36" s="12">
        <v>0</v>
      </c>
      <c r="AO36" s="12">
        <v>4202.2</v>
      </c>
      <c r="AP36" s="12">
        <v>4624.3999999999996</v>
      </c>
      <c r="AQ36" s="12">
        <v>522.57000000000005</v>
      </c>
      <c r="AR36" s="12">
        <v>195.15</v>
      </c>
      <c r="AS36" s="12">
        <v>8962.8799999999992</v>
      </c>
      <c r="AT36" s="12">
        <v>1077.44</v>
      </c>
      <c r="AU36" s="12">
        <v>0</v>
      </c>
      <c r="AV36" s="12">
        <v>10235.469999999999</v>
      </c>
    </row>
    <row r="37" spans="1:48" x14ac:dyDescent="0.2">
      <c r="A37" s="4" t="s">
        <v>339</v>
      </c>
      <c r="B37" s="2" t="s">
        <v>340</v>
      </c>
      <c r="C37" s="2" t="str">
        <f>VLOOKUP(A37,[2]Hoja2!$A$1:$D$846,4,0)</f>
        <v>ENC DE LA SALA DE COMPUTO C</v>
      </c>
      <c r="D37" s="2" t="str">
        <f>VLOOKUP(A37,[2]Hoja2!$A$1:$D$846,3,0)</f>
        <v>11 SAN MIGUEL</v>
      </c>
      <c r="E37" s="12">
        <v>5366.55</v>
      </c>
      <c r="F37" s="12">
        <v>207</v>
      </c>
      <c r="G37" s="12">
        <v>0</v>
      </c>
      <c r="H37" s="12">
        <v>931</v>
      </c>
      <c r="I37" s="12">
        <v>0</v>
      </c>
      <c r="J37" s="12">
        <v>0</v>
      </c>
      <c r="K37" s="12">
        <v>0</v>
      </c>
      <c r="L37" s="12">
        <v>568.04999999999995</v>
      </c>
      <c r="M37" s="12">
        <v>0</v>
      </c>
      <c r="N37" s="12">
        <v>0</v>
      </c>
      <c r="O37" s="12">
        <v>0</v>
      </c>
      <c r="P37" s="12">
        <v>0</v>
      </c>
      <c r="Q37" s="12">
        <v>1180.6400000000001</v>
      </c>
      <c r="R37" s="13">
        <v>-4934.54</v>
      </c>
      <c r="S37" s="12">
        <v>4934.54</v>
      </c>
      <c r="T37" s="12">
        <v>0</v>
      </c>
      <c r="U37" s="12">
        <v>0</v>
      </c>
      <c r="V37" s="12">
        <v>0</v>
      </c>
      <c r="W37" s="12">
        <v>7322.24</v>
      </c>
      <c r="X37" s="12">
        <v>56.55</v>
      </c>
      <c r="Y37" s="12">
        <v>1016.77</v>
      </c>
      <c r="Z37" s="12">
        <v>1016.77</v>
      </c>
      <c r="AA37" s="12">
        <v>28.05</v>
      </c>
      <c r="AB37" s="12">
        <v>0</v>
      </c>
      <c r="AC37" s="12">
        <v>7.0000000000000007E-2</v>
      </c>
      <c r="AD37" s="12">
        <v>0</v>
      </c>
      <c r="AE37" s="12">
        <v>0</v>
      </c>
      <c r="AF37" s="12">
        <v>1735</v>
      </c>
      <c r="AG37" s="12">
        <v>0</v>
      </c>
      <c r="AH37" s="12">
        <v>0</v>
      </c>
      <c r="AI37" s="12">
        <v>0</v>
      </c>
      <c r="AJ37" s="12">
        <v>0</v>
      </c>
      <c r="AK37" s="12">
        <v>617.15</v>
      </c>
      <c r="AL37" s="12">
        <v>0</v>
      </c>
      <c r="AM37" s="12">
        <v>0</v>
      </c>
      <c r="AN37" s="12">
        <v>0</v>
      </c>
      <c r="AO37" s="12">
        <v>3397.04</v>
      </c>
      <c r="AP37" s="12">
        <v>3925.2</v>
      </c>
      <c r="AQ37" s="12">
        <v>396.05</v>
      </c>
      <c r="AR37" s="12">
        <v>165.06</v>
      </c>
      <c r="AS37" s="12">
        <v>5449.34</v>
      </c>
      <c r="AT37" s="12">
        <v>733.4</v>
      </c>
      <c r="AU37" s="12">
        <v>0</v>
      </c>
      <c r="AV37" s="12">
        <v>6347.8</v>
      </c>
    </row>
    <row r="38" spans="1:48" x14ac:dyDescent="0.2">
      <c r="A38" s="4" t="s">
        <v>341</v>
      </c>
      <c r="B38" s="2" t="s">
        <v>342</v>
      </c>
      <c r="C38" s="2" t="str">
        <f>VLOOKUP(A38,[2]Hoja2!$A$1:$D$846,4,0)</f>
        <v>OFICIAL DE SERVICIOS C</v>
      </c>
      <c r="D38" s="2" t="str">
        <f>VLOOKUP(A38,[2]Hoja2!$A$1:$D$846,3,0)</f>
        <v>11 SAN MIGUEL</v>
      </c>
      <c r="E38" s="12">
        <v>4165.2</v>
      </c>
      <c r="F38" s="12">
        <v>207</v>
      </c>
      <c r="G38" s="12">
        <v>0</v>
      </c>
      <c r="H38" s="12">
        <v>931</v>
      </c>
      <c r="I38" s="12">
        <v>0</v>
      </c>
      <c r="J38" s="12">
        <v>0</v>
      </c>
      <c r="K38" s="12">
        <v>0</v>
      </c>
      <c r="L38" s="12">
        <v>568.04999999999995</v>
      </c>
      <c r="M38" s="12">
        <v>0</v>
      </c>
      <c r="N38" s="12">
        <v>0</v>
      </c>
      <c r="O38" s="12">
        <v>0</v>
      </c>
      <c r="P38" s="12">
        <v>0</v>
      </c>
      <c r="Q38" s="12">
        <v>916.34</v>
      </c>
      <c r="R38" s="13">
        <v>-4020.86</v>
      </c>
      <c r="S38" s="12">
        <v>4020.86</v>
      </c>
      <c r="T38" s="12">
        <v>0</v>
      </c>
      <c r="U38" s="12">
        <v>0</v>
      </c>
      <c r="V38" s="12">
        <v>0</v>
      </c>
      <c r="W38" s="12">
        <v>5856.59</v>
      </c>
      <c r="X38" s="12">
        <v>40.75</v>
      </c>
      <c r="Y38" s="12">
        <v>703.7</v>
      </c>
      <c r="Z38" s="12">
        <v>703.7</v>
      </c>
      <c r="AA38" s="12">
        <v>19.350000000000001</v>
      </c>
      <c r="AB38" s="12">
        <v>0</v>
      </c>
      <c r="AC38" s="12">
        <v>0.17</v>
      </c>
      <c r="AD38" s="12">
        <v>85.2</v>
      </c>
      <c r="AE38" s="12">
        <v>0</v>
      </c>
      <c r="AF38" s="12">
        <v>0</v>
      </c>
      <c r="AG38" s="12">
        <v>0</v>
      </c>
      <c r="AH38" s="12">
        <v>0</v>
      </c>
      <c r="AI38" s="12">
        <v>1816.77</v>
      </c>
      <c r="AJ38" s="12">
        <v>0</v>
      </c>
      <c r="AK38" s="12">
        <v>479</v>
      </c>
      <c r="AL38" s="12">
        <v>0</v>
      </c>
      <c r="AM38" s="12">
        <v>0</v>
      </c>
      <c r="AN38" s="12">
        <v>0</v>
      </c>
      <c r="AO38" s="12">
        <v>3104.19</v>
      </c>
      <c r="AP38" s="12">
        <v>2752.4</v>
      </c>
      <c r="AQ38" s="12">
        <v>352.13</v>
      </c>
      <c r="AR38" s="12">
        <v>135.75</v>
      </c>
      <c r="AS38" s="12">
        <v>4229.47</v>
      </c>
      <c r="AT38" s="12">
        <v>613.96</v>
      </c>
      <c r="AU38" s="12">
        <v>0</v>
      </c>
      <c r="AV38" s="12">
        <v>4979.18</v>
      </c>
    </row>
    <row r="39" spans="1:48" x14ac:dyDescent="0.2">
      <c r="A39" s="4" t="s">
        <v>343</v>
      </c>
      <c r="B39" s="2" t="s">
        <v>344</v>
      </c>
      <c r="C39" s="2" t="str">
        <f>VLOOKUP(A39,[2]Hoja2!$A$1:$D$846,4,0)</f>
        <v>RESPONSABLE DEL CENTRO C</v>
      </c>
      <c r="D39" s="2" t="str">
        <f>VLOOKUP(A39,[2]Hoja2!$A$1:$D$846,3,0)</f>
        <v>11 SAN MIGUEL</v>
      </c>
      <c r="E39" s="12">
        <v>11848.05</v>
      </c>
      <c r="F39" s="12">
        <v>0</v>
      </c>
      <c r="G39" s="12">
        <v>0</v>
      </c>
      <c r="H39" s="12">
        <v>931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6389.52</v>
      </c>
      <c r="U39" s="13">
        <v>-6389.52</v>
      </c>
      <c r="V39" s="12">
        <v>0</v>
      </c>
      <c r="W39" s="12">
        <v>11848.05</v>
      </c>
      <c r="X39" s="12">
        <v>141.78</v>
      </c>
      <c r="Y39" s="12">
        <v>2018.03</v>
      </c>
      <c r="Z39" s="12">
        <v>2018.03</v>
      </c>
      <c r="AA39" s="12">
        <v>60.9</v>
      </c>
      <c r="AB39" s="12">
        <v>0</v>
      </c>
      <c r="AC39" s="13">
        <v>-0.01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1362.53</v>
      </c>
      <c r="AL39" s="12">
        <v>0</v>
      </c>
      <c r="AM39" s="12">
        <v>0</v>
      </c>
      <c r="AN39" s="12">
        <v>0</v>
      </c>
      <c r="AO39" s="12">
        <v>3441.45</v>
      </c>
      <c r="AP39" s="12">
        <v>8406.6</v>
      </c>
      <c r="AQ39" s="12">
        <v>633.03</v>
      </c>
      <c r="AR39" s="12">
        <v>255.58</v>
      </c>
      <c r="AS39" s="12">
        <v>12030.81</v>
      </c>
      <c r="AT39" s="12">
        <v>1377.83</v>
      </c>
      <c r="AU39" s="12">
        <v>0</v>
      </c>
      <c r="AV39" s="12">
        <v>13664.22</v>
      </c>
    </row>
    <row r="40" spans="1:48" x14ac:dyDescent="0.2">
      <c r="A40" s="4" t="s">
        <v>345</v>
      </c>
      <c r="B40" s="2" t="s">
        <v>346</v>
      </c>
      <c r="C40" s="2" t="str">
        <f>VLOOKUP(A40,[2]Hoja2!$A$1:$D$846,4,0)</f>
        <v>AUX DEL RESP DEL CENTRO C</v>
      </c>
      <c r="D40" s="2" t="str">
        <f>VLOOKUP(A40,[2]Hoja2!$A$1:$D$846,3,0)</f>
        <v>11 SAN MIGUEL</v>
      </c>
      <c r="E40" s="12">
        <v>8826.6</v>
      </c>
      <c r="F40" s="12">
        <v>0</v>
      </c>
      <c r="G40" s="12">
        <v>0</v>
      </c>
      <c r="H40" s="12">
        <v>931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3">
        <v>-5968</v>
      </c>
      <c r="S40" s="12">
        <v>5968</v>
      </c>
      <c r="T40" s="12">
        <v>0</v>
      </c>
      <c r="U40" s="12">
        <v>0</v>
      </c>
      <c r="V40" s="12">
        <v>0</v>
      </c>
      <c r="W40" s="12">
        <v>8826.6</v>
      </c>
      <c r="X40" s="12">
        <v>102.04</v>
      </c>
      <c r="Y40" s="12">
        <v>1338.1</v>
      </c>
      <c r="Z40" s="12">
        <v>1338.1</v>
      </c>
      <c r="AA40" s="12">
        <v>30.75</v>
      </c>
      <c r="AB40" s="12">
        <v>0</v>
      </c>
      <c r="AC40" s="12">
        <v>0.09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1015.06</v>
      </c>
      <c r="AL40" s="12">
        <v>0</v>
      </c>
      <c r="AM40" s="12">
        <v>0</v>
      </c>
      <c r="AN40" s="12">
        <v>0</v>
      </c>
      <c r="AO40" s="12">
        <v>2384</v>
      </c>
      <c r="AP40" s="12">
        <v>6442.6</v>
      </c>
      <c r="AQ40" s="12">
        <v>522.57000000000005</v>
      </c>
      <c r="AR40" s="12">
        <v>195.15</v>
      </c>
      <c r="AS40" s="12">
        <v>8962.75</v>
      </c>
      <c r="AT40" s="12">
        <v>1077.44</v>
      </c>
      <c r="AU40" s="12">
        <v>0</v>
      </c>
      <c r="AV40" s="12">
        <v>10235.34</v>
      </c>
    </row>
    <row r="41" spans="1:48" x14ac:dyDescent="0.2">
      <c r="A41" s="4" t="s">
        <v>347</v>
      </c>
      <c r="B41" s="2" t="s">
        <v>348</v>
      </c>
      <c r="C41" s="2" t="str">
        <f>VLOOKUP(A41,[2]Hoja2!$A$1:$D$846,4,0)</f>
        <v>AUX DEL RESP DEL CENTRO C</v>
      </c>
      <c r="D41" s="2" t="str">
        <f>VLOOKUP(A41,[2]Hoja2!$A$1:$D$846,3,0)</f>
        <v>12 BOCA DE TOMATLAN</v>
      </c>
      <c r="E41" s="12">
        <v>10678.95</v>
      </c>
      <c r="F41" s="12">
        <v>0</v>
      </c>
      <c r="G41" s="12">
        <v>0</v>
      </c>
      <c r="H41" s="12">
        <v>931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5804.98</v>
      </c>
      <c r="U41" s="13">
        <v>-5804.98</v>
      </c>
      <c r="V41" s="12">
        <v>0</v>
      </c>
      <c r="W41" s="12">
        <v>10678.95</v>
      </c>
      <c r="X41" s="12">
        <v>126.41</v>
      </c>
      <c r="Y41" s="12">
        <v>1743.06</v>
      </c>
      <c r="Z41" s="12">
        <v>1743.06</v>
      </c>
      <c r="AA41" s="12">
        <v>53.55</v>
      </c>
      <c r="AB41" s="12">
        <v>0</v>
      </c>
      <c r="AC41" s="12">
        <v>0.06</v>
      </c>
      <c r="AD41" s="12">
        <v>0</v>
      </c>
      <c r="AE41" s="12">
        <v>0</v>
      </c>
      <c r="AF41" s="12">
        <v>3560</v>
      </c>
      <c r="AG41" s="12">
        <v>0</v>
      </c>
      <c r="AH41" s="12">
        <v>0</v>
      </c>
      <c r="AI41" s="12">
        <v>0</v>
      </c>
      <c r="AJ41" s="12">
        <v>0</v>
      </c>
      <c r="AK41" s="12">
        <v>1228.08</v>
      </c>
      <c r="AL41" s="12">
        <v>0</v>
      </c>
      <c r="AM41" s="12">
        <v>0</v>
      </c>
      <c r="AN41" s="12">
        <v>0</v>
      </c>
      <c r="AO41" s="12">
        <v>6584.75</v>
      </c>
      <c r="AP41" s="12">
        <v>4094.2</v>
      </c>
      <c r="AQ41" s="12">
        <v>590.29</v>
      </c>
      <c r="AR41" s="12">
        <v>232.2</v>
      </c>
      <c r="AS41" s="12">
        <v>10843.76</v>
      </c>
      <c r="AT41" s="12">
        <v>1261.5999999999999</v>
      </c>
      <c r="AU41" s="12">
        <v>0</v>
      </c>
      <c r="AV41" s="12">
        <v>12337.56</v>
      </c>
    </row>
    <row r="42" spans="1:48" x14ac:dyDescent="0.2">
      <c r="A42" s="4" t="s">
        <v>349</v>
      </c>
      <c r="B42" s="2" t="s">
        <v>350</v>
      </c>
      <c r="C42" s="2" t="str">
        <f>VLOOKUP(A42,[2]Hoja2!$A$1:$D$846,4,0)</f>
        <v>ENC DE LA SALA DE COMPUTO C</v>
      </c>
      <c r="D42" s="2" t="str">
        <f>VLOOKUP(A42,[2]Hoja2!$A$1:$D$846,3,0)</f>
        <v>12 BOCA DE TOMATLAN</v>
      </c>
      <c r="E42" s="12">
        <v>6336</v>
      </c>
      <c r="F42" s="12">
        <v>207</v>
      </c>
      <c r="G42" s="12">
        <v>0</v>
      </c>
      <c r="H42" s="12">
        <v>931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111.85</v>
      </c>
      <c r="O42" s="12">
        <v>0</v>
      </c>
      <c r="P42" s="12">
        <v>0</v>
      </c>
      <c r="Q42" s="12">
        <v>1140.48</v>
      </c>
      <c r="R42" s="13">
        <v>-5285.76</v>
      </c>
      <c r="S42" s="12">
        <v>5285.76</v>
      </c>
      <c r="T42" s="12">
        <v>0</v>
      </c>
      <c r="U42" s="12">
        <v>0</v>
      </c>
      <c r="V42" s="12">
        <v>0</v>
      </c>
      <c r="W42" s="12">
        <v>7795.33</v>
      </c>
      <c r="X42" s="12">
        <v>69.290000000000006</v>
      </c>
      <c r="Y42" s="12">
        <v>1117.82</v>
      </c>
      <c r="Z42" s="12">
        <v>1117.82</v>
      </c>
      <c r="AA42" s="12">
        <v>32.549999999999997</v>
      </c>
      <c r="AB42" s="12">
        <v>0</v>
      </c>
      <c r="AC42" s="12">
        <v>0.03</v>
      </c>
      <c r="AD42" s="12">
        <v>0</v>
      </c>
      <c r="AE42" s="12">
        <v>46.13</v>
      </c>
      <c r="AF42" s="12">
        <v>890</v>
      </c>
      <c r="AG42" s="12">
        <v>2232.56</v>
      </c>
      <c r="AH42" s="12">
        <v>0</v>
      </c>
      <c r="AI42" s="12">
        <v>0</v>
      </c>
      <c r="AJ42" s="12">
        <v>0</v>
      </c>
      <c r="AK42" s="12">
        <v>728.64</v>
      </c>
      <c r="AL42" s="12">
        <v>0</v>
      </c>
      <c r="AM42" s="12">
        <v>0</v>
      </c>
      <c r="AN42" s="12">
        <v>0</v>
      </c>
      <c r="AO42" s="12">
        <v>5047.7299999999996</v>
      </c>
      <c r="AP42" s="12">
        <v>2747.6</v>
      </c>
      <c r="AQ42" s="12">
        <v>431.5</v>
      </c>
      <c r="AR42" s="12">
        <v>174.53</v>
      </c>
      <c r="AS42" s="12">
        <v>6433.8</v>
      </c>
      <c r="AT42" s="12">
        <v>829.8</v>
      </c>
      <c r="AU42" s="12">
        <v>0</v>
      </c>
      <c r="AV42" s="12">
        <v>7438.13</v>
      </c>
    </row>
    <row r="43" spans="1:48" x14ac:dyDescent="0.2">
      <c r="A43" s="4" t="s">
        <v>351</v>
      </c>
      <c r="B43" s="2" t="s">
        <v>352</v>
      </c>
      <c r="C43" s="2" t="str">
        <f>VLOOKUP(A43,[2]Hoja2!$A$1:$D$846,4,0)</f>
        <v>OFICIAL DE SERVICIOS C</v>
      </c>
      <c r="D43" s="2" t="str">
        <f>VLOOKUP(A43,[2]Hoja2!$A$1:$D$846,3,0)</f>
        <v>12 BOCA DE TOMATLAN</v>
      </c>
      <c r="E43" s="12">
        <v>4744.8</v>
      </c>
      <c r="F43" s="12">
        <v>207</v>
      </c>
      <c r="G43" s="12">
        <v>0</v>
      </c>
      <c r="H43" s="12">
        <v>931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111.85</v>
      </c>
      <c r="O43" s="12">
        <v>0</v>
      </c>
      <c r="P43" s="12">
        <v>0</v>
      </c>
      <c r="Q43" s="12">
        <v>664.27</v>
      </c>
      <c r="R43" s="13">
        <v>-3996.94</v>
      </c>
      <c r="S43" s="12">
        <v>3996.94</v>
      </c>
      <c r="T43" s="12">
        <v>0</v>
      </c>
      <c r="U43" s="12">
        <v>0</v>
      </c>
      <c r="V43" s="12">
        <v>0</v>
      </c>
      <c r="W43" s="12">
        <v>5727.92</v>
      </c>
      <c r="X43" s="12">
        <v>48.38</v>
      </c>
      <c r="Y43" s="12">
        <v>676.22</v>
      </c>
      <c r="Z43" s="12">
        <v>676.22</v>
      </c>
      <c r="AA43" s="12">
        <v>20.100000000000001</v>
      </c>
      <c r="AB43" s="12">
        <v>0</v>
      </c>
      <c r="AC43" s="12">
        <v>0.15</v>
      </c>
      <c r="AD43" s="12">
        <v>0</v>
      </c>
      <c r="AE43" s="12">
        <v>0</v>
      </c>
      <c r="AF43" s="12">
        <v>1534</v>
      </c>
      <c r="AG43" s="12">
        <v>0</v>
      </c>
      <c r="AH43" s="12">
        <v>0</v>
      </c>
      <c r="AI43" s="12">
        <v>0</v>
      </c>
      <c r="AJ43" s="12">
        <v>0</v>
      </c>
      <c r="AK43" s="12">
        <v>545.65</v>
      </c>
      <c r="AL43" s="12">
        <v>0</v>
      </c>
      <c r="AM43" s="12">
        <v>0</v>
      </c>
      <c r="AN43" s="12">
        <v>0</v>
      </c>
      <c r="AO43" s="12">
        <v>2776.12</v>
      </c>
      <c r="AP43" s="12">
        <v>2951.8</v>
      </c>
      <c r="AQ43" s="12">
        <v>373.32</v>
      </c>
      <c r="AR43" s="12">
        <v>133.18</v>
      </c>
      <c r="AS43" s="12">
        <v>4818.04</v>
      </c>
      <c r="AT43" s="12">
        <v>671.6</v>
      </c>
      <c r="AU43" s="12">
        <v>0</v>
      </c>
      <c r="AV43" s="12">
        <v>5622.82</v>
      </c>
    </row>
    <row r="44" spans="1:48" x14ac:dyDescent="0.2">
      <c r="A44" s="4" t="s">
        <v>353</v>
      </c>
      <c r="B44" s="2" t="s">
        <v>354</v>
      </c>
      <c r="C44" s="2" t="str">
        <f>VLOOKUP(A44,[2]Hoja2!$A$1:$D$846,4,0)</f>
        <v>ENCARGADO DEL CENTRO</v>
      </c>
      <c r="D44" s="2" t="str">
        <f>VLOOKUP(A44,[2]Hoja2!$A$1:$D$846,3,0)</f>
        <v>12 BOCA DE TOMATLAN</v>
      </c>
      <c r="E44" s="12">
        <v>14334.45</v>
      </c>
      <c r="F44" s="12">
        <v>0</v>
      </c>
      <c r="G44" s="12">
        <v>0</v>
      </c>
      <c r="H44" s="12">
        <v>931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7632.73</v>
      </c>
      <c r="U44" s="13">
        <v>-7632.73</v>
      </c>
      <c r="V44" s="12">
        <v>0</v>
      </c>
      <c r="W44" s="12">
        <v>14334.45</v>
      </c>
      <c r="X44" s="12">
        <v>174.47</v>
      </c>
      <c r="Y44" s="12">
        <v>2602.83</v>
      </c>
      <c r="Z44" s="12">
        <v>2602.83</v>
      </c>
      <c r="AA44" s="12">
        <v>71.55</v>
      </c>
      <c r="AB44" s="12">
        <v>0</v>
      </c>
      <c r="AC44" s="12">
        <v>0.01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1648.46</v>
      </c>
      <c r="AL44" s="12">
        <v>0</v>
      </c>
      <c r="AM44" s="12">
        <v>0</v>
      </c>
      <c r="AN44" s="12">
        <v>0</v>
      </c>
      <c r="AO44" s="12">
        <v>4322.8500000000004</v>
      </c>
      <c r="AP44" s="12">
        <v>10011.6</v>
      </c>
      <c r="AQ44" s="12">
        <v>723.94</v>
      </c>
      <c r="AR44" s="12">
        <v>305.31</v>
      </c>
      <c r="AS44" s="12">
        <v>14555.61</v>
      </c>
      <c r="AT44" s="12">
        <v>1625.04</v>
      </c>
      <c r="AU44" s="12">
        <v>0</v>
      </c>
      <c r="AV44" s="12">
        <v>16485.96</v>
      </c>
    </row>
    <row r="45" spans="1:48" x14ac:dyDescent="0.2">
      <c r="A45" s="4" t="s">
        <v>355</v>
      </c>
      <c r="B45" s="2" t="s">
        <v>356</v>
      </c>
      <c r="C45" s="2" t="str">
        <f>VLOOKUP(A45,[2]Hoja2!$A$1:$D$846,4,0)</f>
        <v>RESPONSABLE DEL CENTRO C</v>
      </c>
      <c r="D45" s="2" t="str">
        <f>VLOOKUP(A45,[2]Hoja2!$A$1:$D$846,3,0)</f>
        <v>13 LLANO GRANDE</v>
      </c>
      <c r="E45" s="12">
        <v>14334.45</v>
      </c>
      <c r="F45" s="12">
        <v>0</v>
      </c>
      <c r="G45" s="12">
        <v>0</v>
      </c>
      <c r="H45" s="12">
        <v>931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7632.73</v>
      </c>
      <c r="U45" s="13">
        <v>-7632.73</v>
      </c>
      <c r="V45" s="12">
        <v>0</v>
      </c>
      <c r="W45" s="12">
        <v>14334.45</v>
      </c>
      <c r="X45" s="12">
        <v>174.47</v>
      </c>
      <c r="Y45" s="12">
        <v>2602.83</v>
      </c>
      <c r="Z45" s="12">
        <v>2602.83</v>
      </c>
      <c r="AA45" s="12">
        <v>76.349999999999994</v>
      </c>
      <c r="AB45" s="12">
        <v>0</v>
      </c>
      <c r="AC45" s="12">
        <v>0.01</v>
      </c>
      <c r="AD45" s="12">
        <v>0</v>
      </c>
      <c r="AE45" s="12">
        <v>0</v>
      </c>
      <c r="AF45" s="12">
        <v>4633</v>
      </c>
      <c r="AG45" s="12">
        <v>0</v>
      </c>
      <c r="AH45" s="12">
        <v>0</v>
      </c>
      <c r="AI45" s="12">
        <v>0</v>
      </c>
      <c r="AJ45" s="12">
        <v>0</v>
      </c>
      <c r="AK45" s="12">
        <v>1648.46</v>
      </c>
      <c r="AL45" s="12">
        <v>0</v>
      </c>
      <c r="AM45" s="12">
        <v>0</v>
      </c>
      <c r="AN45" s="12">
        <v>0</v>
      </c>
      <c r="AO45" s="12">
        <v>8960.65</v>
      </c>
      <c r="AP45" s="12">
        <v>5373.8</v>
      </c>
      <c r="AQ45" s="12">
        <v>723.94</v>
      </c>
      <c r="AR45" s="12">
        <v>305.31</v>
      </c>
      <c r="AS45" s="12">
        <v>14555.66</v>
      </c>
      <c r="AT45" s="12">
        <v>1625.04</v>
      </c>
      <c r="AU45" s="12">
        <v>0</v>
      </c>
      <c r="AV45" s="12">
        <v>16486.009999999998</v>
      </c>
    </row>
    <row r="46" spans="1:48" x14ac:dyDescent="0.2">
      <c r="A46" s="4" t="s">
        <v>357</v>
      </c>
      <c r="B46" s="2" t="s">
        <v>358</v>
      </c>
      <c r="C46" s="2" t="str">
        <f>VLOOKUP(A46,[2]Hoja2!$A$1:$D$846,4,0)</f>
        <v>OFICIAL DE SERVICIOS C</v>
      </c>
      <c r="D46" s="2" t="str">
        <f>VLOOKUP(A46,[2]Hoja2!$A$1:$D$846,3,0)</f>
        <v>13 LLANO GRANDE</v>
      </c>
      <c r="E46" s="12">
        <v>4744.8</v>
      </c>
      <c r="F46" s="12">
        <v>207</v>
      </c>
      <c r="G46" s="12">
        <v>0</v>
      </c>
      <c r="H46" s="12">
        <v>931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111.85</v>
      </c>
      <c r="O46" s="12">
        <v>0</v>
      </c>
      <c r="P46" s="12">
        <v>0</v>
      </c>
      <c r="Q46" s="12">
        <v>854.06</v>
      </c>
      <c r="R46" s="13">
        <v>-4115.25</v>
      </c>
      <c r="S46" s="12">
        <v>4115.25</v>
      </c>
      <c r="T46" s="12">
        <v>0</v>
      </c>
      <c r="U46" s="12">
        <v>0</v>
      </c>
      <c r="V46" s="12">
        <v>0</v>
      </c>
      <c r="W46" s="12">
        <v>5917.71</v>
      </c>
      <c r="X46" s="12">
        <v>48.38</v>
      </c>
      <c r="Y46" s="12">
        <v>716.76</v>
      </c>
      <c r="Z46" s="12">
        <v>716.76</v>
      </c>
      <c r="AA46" s="12">
        <v>21</v>
      </c>
      <c r="AB46" s="12">
        <v>0</v>
      </c>
      <c r="AC46" s="12">
        <v>0.1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545.65</v>
      </c>
      <c r="AL46" s="12">
        <v>0</v>
      </c>
      <c r="AM46" s="12">
        <v>0</v>
      </c>
      <c r="AN46" s="12">
        <v>0</v>
      </c>
      <c r="AO46" s="12">
        <v>1283.51</v>
      </c>
      <c r="AP46" s="12">
        <v>4634.2</v>
      </c>
      <c r="AQ46" s="12">
        <v>373.32</v>
      </c>
      <c r="AR46" s="12">
        <v>136.97</v>
      </c>
      <c r="AS46" s="12">
        <v>4818.04</v>
      </c>
      <c r="AT46" s="12">
        <v>671.6</v>
      </c>
      <c r="AU46" s="12">
        <v>0</v>
      </c>
      <c r="AV46" s="12">
        <v>5626.61</v>
      </c>
    </row>
    <row r="47" spans="1:48" x14ac:dyDescent="0.2">
      <c r="A47" s="4" t="s">
        <v>359</v>
      </c>
      <c r="B47" s="2" t="s">
        <v>360</v>
      </c>
      <c r="C47" s="2" t="str">
        <f>VLOOKUP(A47,[2]Hoja2!$A$1:$D$846,4,0)</f>
        <v>ENC DE LA SALA DE COMPUTO C</v>
      </c>
      <c r="D47" s="2" t="str">
        <f>VLOOKUP(A47,[2]Hoja2!$A$1:$D$846,3,0)</f>
        <v>13 LLANO GRANDE</v>
      </c>
      <c r="E47" s="12">
        <v>6336</v>
      </c>
      <c r="F47" s="12">
        <v>207</v>
      </c>
      <c r="G47" s="12">
        <v>0</v>
      </c>
      <c r="H47" s="12">
        <v>931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111.85</v>
      </c>
      <c r="O47" s="12">
        <v>0</v>
      </c>
      <c r="P47" s="12">
        <v>0</v>
      </c>
      <c r="Q47" s="12">
        <v>1013.76</v>
      </c>
      <c r="R47" s="13">
        <v>-5206.7700000000004</v>
      </c>
      <c r="S47" s="12">
        <v>5206.7700000000004</v>
      </c>
      <c r="T47" s="12">
        <v>0</v>
      </c>
      <c r="U47" s="12">
        <v>0</v>
      </c>
      <c r="V47" s="12">
        <v>0</v>
      </c>
      <c r="W47" s="12">
        <v>7668.61</v>
      </c>
      <c r="X47" s="12">
        <v>69.290000000000006</v>
      </c>
      <c r="Y47" s="12">
        <v>1090.75</v>
      </c>
      <c r="Z47" s="12">
        <v>1090.75</v>
      </c>
      <c r="AA47" s="12">
        <v>31.95</v>
      </c>
      <c r="AB47" s="12">
        <v>0</v>
      </c>
      <c r="AC47" s="13">
        <v>-7.0000000000000007E-2</v>
      </c>
      <c r="AD47" s="12">
        <v>132.30000000000001</v>
      </c>
      <c r="AE47" s="12">
        <v>0</v>
      </c>
      <c r="AF47" s="12">
        <v>0</v>
      </c>
      <c r="AG47" s="12">
        <v>0</v>
      </c>
      <c r="AH47" s="12">
        <v>0</v>
      </c>
      <c r="AI47" s="12">
        <v>2388.04</v>
      </c>
      <c r="AJ47" s="12">
        <v>0</v>
      </c>
      <c r="AK47" s="12">
        <v>728.64</v>
      </c>
      <c r="AL47" s="12">
        <v>0</v>
      </c>
      <c r="AM47" s="12">
        <v>0</v>
      </c>
      <c r="AN47" s="12">
        <v>0</v>
      </c>
      <c r="AO47" s="12">
        <v>4371.6099999999997</v>
      </c>
      <c r="AP47" s="12">
        <v>3297</v>
      </c>
      <c r="AQ47" s="12">
        <v>431.5</v>
      </c>
      <c r="AR47" s="12">
        <v>171.99</v>
      </c>
      <c r="AS47" s="12">
        <v>6433.8</v>
      </c>
      <c r="AT47" s="12">
        <v>829.8</v>
      </c>
      <c r="AU47" s="12">
        <v>0</v>
      </c>
      <c r="AV47" s="12">
        <v>7435.59</v>
      </c>
    </row>
    <row r="48" spans="1:48" x14ac:dyDescent="0.2">
      <c r="A48" s="4" t="s">
        <v>361</v>
      </c>
      <c r="B48" s="2" t="s">
        <v>362</v>
      </c>
      <c r="C48" s="2" t="str">
        <f>VLOOKUP(A48,[2]Hoja2!$A$1:$D$846,4,0)</f>
        <v>AUX DEL RESP DEL CENTRO C</v>
      </c>
      <c r="D48" s="2" t="str">
        <f>VLOOKUP(A48,[2]Hoja2!$A$1:$D$846,3,0)</f>
        <v>13 LLANO GRANDE</v>
      </c>
      <c r="E48" s="12">
        <v>10678.95</v>
      </c>
      <c r="F48" s="12">
        <v>0</v>
      </c>
      <c r="G48" s="12">
        <v>0</v>
      </c>
      <c r="H48" s="12">
        <v>931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5804.98</v>
      </c>
      <c r="U48" s="13">
        <v>-5804.98</v>
      </c>
      <c r="V48" s="12">
        <v>0</v>
      </c>
      <c r="W48" s="12">
        <v>10678.95</v>
      </c>
      <c r="X48" s="12">
        <v>126.41</v>
      </c>
      <c r="Y48" s="12">
        <v>1743.06</v>
      </c>
      <c r="Z48" s="12">
        <v>1743.06</v>
      </c>
      <c r="AA48" s="12">
        <v>53.55</v>
      </c>
      <c r="AB48" s="12">
        <v>0</v>
      </c>
      <c r="AC48" s="12">
        <v>0.06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1228.08</v>
      </c>
      <c r="AL48" s="12">
        <v>0</v>
      </c>
      <c r="AM48" s="12">
        <v>0</v>
      </c>
      <c r="AN48" s="12">
        <v>0</v>
      </c>
      <c r="AO48" s="12">
        <v>3024.75</v>
      </c>
      <c r="AP48" s="12">
        <v>7654.2</v>
      </c>
      <c r="AQ48" s="12">
        <v>590.29</v>
      </c>
      <c r="AR48" s="12">
        <v>232.2</v>
      </c>
      <c r="AS48" s="12">
        <v>10843.76</v>
      </c>
      <c r="AT48" s="12">
        <v>1261.5999999999999</v>
      </c>
      <c r="AU48" s="12">
        <v>0</v>
      </c>
      <c r="AV48" s="12">
        <v>12337.56</v>
      </c>
    </row>
    <row r="49" spans="1:48" x14ac:dyDescent="0.2">
      <c r="A49" s="4" t="s">
        <v>363</v>
      </c>
      <c r="B49" s="2" t="s">
        <v>364</v>
      </c>
      <c r="C49" s="2" t="str">
        <f>VLOOKUP(A49,[2]Hoja2!$A$1:$D$846,4,0)</f>
        <v>ENC DE LA SALA DE COMPUTO C</v>
      </c>
      <c r="D49" s="2" t="str">
        <f>VLOOKUP(A49,[2]Hoja2!$A$1:$D$846,3,0)</f>
        <v>14 SAN JUAN DE LOS POTREROS</v>
      </c>
      <c r="E49" s="12">
        <v>5366.55</v>
      </c>
      <c r="F49" s="12">
        <v>207</v>
      </c>
      <c r="G49" s="12">
        <v>0</v>
      </c>
      <c r="H49" s="12">
        <v>931</v>
      </c>
      <c r="I49" s="12">
        <v>0</v>
      </c>
      <c r="J49" s="12">
        <v>0</v>
      </c>
      <c r="K49" s="12">
        <v>0</v>
      </c>
      <c r="L49" s="12">
        <v>568.04999999999995</v>
      </c>
      <c r="M49" s="12">
        <v>0</v>
      </c>
      <c r="N49" s="12">
        <v>0</v>
      </c>
      <c r="O49" s="12">
        <v>0</v>
      </c>
      <c r="P49" s="12">
        <v>0</v>
      </c>
      <c r="Q49" s="12">
        <v>858.65</v>
      </c>
      <c r="R49" s="13">
        <v>-4733.8100000000004</v>
      </c>
      <c r="S49" s="12">
        <v>4733.8100000000004</v>
      </c>
      <c r="T49" s="12">
        <v>0</v>
      </c>
      <c r="U49" s="12">
        <v>0</v>
      </c>
      <c r="V49" s="12">
        <v>0</v>
      </c>
      <c r="W49" s="12">
        <v>7000.25</v>
      </c>
      <c r="X49" s="12">
        <v>56.55</v>
      </c>
      <c r="Y49" s="12">
        <v>947.99</v>
      </c>
      <c r="Z49" s="12">
        <v>947.99</v>
      </c>
      <c r="AA49" s="12">
        <v>28.35</v>
      </c>
      <c r="AB49" s="12">
        <v>53.67</v>
      </c>
      <c r="AC49" s="12">
        <v>0.08</v>
      </c>
      <c r="AD49" s="12">
        <v>138.6</v>
      </c>
      <c r="AE49" s="12">
        <v>6</v>
      </c>
      <c r="AF49" s="12">
        <v>0</v>
      </c>
      <c r="AG49" s="12">
        <v>209.63</v>
      </c>
      <c r="AH49" s="12">
        <v>0</v>
      </c>
      <c r="AI49" s="12">
        <v>2251.98</v>
      </c>
      <c r="AJ49" s="12">
        <v>0</v>
      </c>
      <c r="AK49" s="12">
        <v>617.15</v>
      </c>
      <c r="AL49" s="12">
        <v>0</v>
      </c>
      <c r="AM49" s="12">
        <v>0</v>
      </c>
      <c r="AN49" s="12">
        <v>0</v>
      </c>
      <c r="AO49" s="12">
        <v>4253.45</v>
      </c>
      <c r="AP49" s="12">
        <v>2746.8</v>
      </c>
      <c r="AQ49" s="12">
        <v>396.05</v>
      </c>
      <c r="AR49" s="12">
        <v>158.63</v>
      </c>
      <c r="AS49" s="12">
        <v>5449.34</v>
      </c>
      <c r="AT49" s="12">
        <v>733.4</v>
      </c>
      <c r="AU49" s="12">
        <v>0</v>
      </c>
      <c r="AV49" s="12">
        <v>6341.37</v>
      </c>
    </row>
    <row r="50" spans="1:48" x14ac:dyDescent="0.2">
      <c r="A50" s="4" t="s">
        <v>365</v>
      </c>
      <c r="B50" s="2" t="s">
        <v>366</v>
      </c>
      <c r="C50" s="2" t="str">
        <f>VLOOKUP(A50,[2]Hoja2!$A$1:$D$846,4,0)</f>
        <v>RESPONSABLE DEL CENTRO C</v>
      </c>
      <c r="D50" s="2" t="str">
        <f>VLOOKUP(A50,[2]Hoja2!$A$1:$D$846,3,0)</f>
        <v>14 SAN JUAN DE LOS POTREROS</v>
      </c>
      <c r="E50" s="12">
        <v>11848.05</v>
      </c>
      <c r="F50" s="12">
        <v>0</v>
      </c>
      <c r="G50" s="12">
        <v>0</v>
      </c>
      <c r="H50" s="12">
        <v>931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3">
        <v>-7851.57</v>
      </c>
      <c r="S50" s="12">
        <v>7851.57</v>
      </c>
      <c r="T50" s="12">
        <v>0</v>
      </c>
      <c r="U50" s="12">
        <v>0</v>
      </c>
      <c r="V50" s="12">
        <v>0</v>
      </c>
      <c r="W50" s="12">
        <v>11848.05</v>
      </c>
      <c r="X50" s="12">
        <v>141.78</v>
      </c>
      <c r="Y50" s="12">
        <v>2018.03</v>
      </c>
      <c r="Z50" s="12">
        <v>2018.03</v>
      </c>
      <c r="AA50" s="12">
        <v>63.6</v>
      </c>
      <c r="AB50" s="12">
        <v>0</v>
      </c>
      <c r="AC50" s="13">
        <v>-0.11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1362.53</v>
      </c>
      <c r="AL50" s="12">
        <v>0</v>
      </c>
      <c r="AM50" s="12">
        <v>0</v>
      </c>
      <c r="AN50" s="12">
        <v>0</v>
      </c>
      <c r="AO50" s="12">
        <v>3444.05</v>
      </c>
      <c r="AP50" s="12">
        <v>8404</v>
      </c>
      <c r="AQ50" s="12">
        <v>633.04</v>
      </c>
      <c r="AR50" s="12">
        <v>255.58</v>
      </c>
      <c r="AS50" s="12">
        <v>12030.82</v>
      </c>
      <c r="AT50" s="12">
        <v>1377.84</v>
      </c>
      <c r="AU50" s="12">
        <v>0</v>
      </c>
      <c r="AV50" s="12">
        <v>13664.24</v>
      </c>
    </row>
    <row r="51" spans="1:48" x14ac:dyDescent="0.2">
      <c r="A51" s="4" t="s">
        <v>367</v>
      </c>
      <c r="B51" s="2" t="s">
        <v>368</v>
      </c>
      <c r="C51" s="2" t="str">
        <f>VLOOKUP(A51,[2]Hoja2!$A$1:$D$846,4,0)</f>
        <v>AUX DEL RESP DEL CENTRO C</v>
      </c>
      <c r="D51" s="2" t="str">
        <f>VLOOKUP(A51,[2]Hoja2!$A$1:$D$846,3,0)</f>
        <v>14 SAN JUAN DE LOS POTREROS</v>
      </c>
      <c r="E51" s="12">
        <v>8826.6</v>
      </c>
      <c r="F51" s="12">
        <v>0</v>
      </c>
      <c r="G51" s="12">
        <v>0</v>
      </c>
      <c r="H51" s="12">
        <v>931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4878.8</v>
      </c>
      <c r="U51" s="13">
        <v>-4878.8</v>
      </c>
      <c r="V51" s="12">
        <v>0</v>
      </c>
      <c r="W51" s="12">
        <v>8826.6</v>
      </c>
      <c r="X51" s="12">
        <v>102.04</v>
      </c>
      <c r="Y51" s="12">
        <v>1338.1</v>
      </c>
      <c r="Z51" s="12">
        <v>1338.1</v>
      </c>
      <c r="AA51" s="12">
        <v>42</v>
      </c>
      <c r="AB51" s="12">
        <v>0</v>
      </c>
      <c r="AC51" s="12">
        <v>0.04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1015.06</v>
      </c>
      <c r="AL51" s="12">
        <v>0</v>
      </c>
      <c r="AM51" s="12">
        <v>0</v>
      </c>
      <c r="AN51" s="12">
        <v>0</v>
      </c>
      <c r="AO51" s="12">
        <v>2395.1999999999998</v>
      </c>
      <c r="AP51" s="12">
        <v>6431.4</v>
      </c>
      <c r="AQ51" s="12">
        <v>522.57000000000005</v>
      </c>
      <c r="AR51" s="12">
        <v>195.15</v>
      </c>
      <c r="AS51" s="12">
        <v>8962.8799999999992</v>
      </c>
      <c r="AT51" s="12">
        <v>1077.44</v>
      </c>
      <c r="AU51" s="12">
        <v>0</v>
      </c>
      <c r="AV51" s="12">
        <v>10235.469999999999</v>
      </c>
    </row>
    <row r="52" spans="1:48" x14ac:dyDescent="0.2">
      <c r="A52" s="4" t="s">
        <v>369</v>
      </c>
      <c r="B52" s="2" t="s">
        <v>370</v>
      </c>
      <c r="C52" s="2" t="str">
        <f>VLOOKUP(A52,[2]Hoja2!$A$1:$D$846,4,0)</f>
        <v>OFICIAL DE SERVICIOS C</v>
      </c>
      <c r="D52" s="2" t="str">
        <f>VLOOKUP(A52,[2]Hoja2!$A$1:$D$846,3,0)</f>
        <v>14 SAN JUAN DE LOS POTREROS</v>
      </c>
      <c r="E52" s="12">
        <v>4165.2</v>
      </c>
      <c r="F52" s="12">
        <v>207</v>
      </c>
      <c r="G52" s="12">
        <v>0</v>
      </c>
      <c r="H52" s="12">
        <v>931</v>
      </c>
      <c r="I52" s="12">
        <v>0</v>
      </c>
      <c r="J52" s="12">
        <v>0</v>
      </c>
      <c r="K52" s="12">
        <v>0</v>
      </c>
      <c r="L52" s="12">
        <v>568.04999999999995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-3449.61</v>
      </c>
      <c r="S52" s="12">
        <v>3449.61</v>
      </c>
      <c r="T52" s="12">
        <v>0</v>
      </c>
      <c r="U52" s="12">
        <v>0</v>
      </c>
      <c r="V52" s="12">
        <v>0</v>
      </c>
      <c r="W52" s="12">
        <v>4940.25</v>
      </c>
      <c r="X52" s="12">
        <v>40.75</v>
      </c>
      <c r="Y52" s="12">
        <v>512.83000000000004</v>
      </c>
      <c r="Z52" s="12">
        <v>512.83000000000004</v>
      </c>
      <c r="AA52" s="12">
        <v>15.3</v>
      </c>
      <c r="AB52" s="12">
        <v>41.65</v>
      </c>
      <c r="AC52" s="12">
        <v>7.0000000000000007E-2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479</v>
      </c>
      <c r="AL52" s="12">
        <v>0</v>
      </c>
      <c r="AM52" s="12">
        <v>0</v>
      </c>
      <c r="AN52" s="12">
        <v>0</v>
      </c>
      <c r="AO52" s="12">
        <v>1048.8499999999999</v>
      </c>
      <c r="AP52" s="12">
        <v>3891.4</v>
      </c>
      <c r="AQ52" s="12">
        <v>352.13</v>
      </c>
      <c r="AR52" s="12">
        <v>117.42</v>
      </c>
      <c r="AS52" s="12">
        <v>4229.47</v>
      </c>
      <c r="AT52" s="12">
        <v>613.96</v>
      </c>
      <c r="AU52" s="12">
        <v>0</v>
      </c>
      <c r="AV52" s="12">
        <v>4960.8500000000004</v>
      </c>
    </row>
    <row r="53" spans="1:48" x14ac:dyDescent="0.2">
      <c r="A53" s="4" t="s">
        <v>371</v>
      </c>
      <c r="B53" s="2" t="s">
        <v>372</v>
      </c>
      <c r="C53" s="2" t="str">
        <f>VLOOKUP(A53,[2]Hoja2!$A$1:$D$846,4,0)</f>
        <v>RESPONSABLE DEL CENTRO C</v>
      </c>
      <c r="D53" s="2" t="str">
        <f>VLOOKUP(A53,[2]Hoja2!$A$1:$D$846,3,0)</f>
        <v>15 TENZOMPA</v>
      </c>
      <c r="E53" s="12">
        <v>11848.05</v>
      </c>
      <c r="F53" s="12">
        <v>0</v>
      </c>
      <c r="G53" s="12">
        <v>0</v>
      </c>
      <c r="H53" s="12">
        <v>931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6389.52</v>
      </c>
      <c r="U53" s="13">
        <v>-6389.52</v>
      </c>
      <c r="V53" s="12">
        <v>0</v>
      </c>
      <c r="W53" s="12">
        <v>11848.05</v>
      </c>
      <c r="X53" s="12">
        <v>141.78</v>
      </c>
      <c r="Y53" s="12">
        <v>2018.03</v>
      </c>
      <c r="Z53" s="12">
        <v>2018.03</v>
      </c>
      <c r="AA53" s="12">
        <v>60.9</v>
      </c>
      <c r="AB53" s="12">
        <v>0</v>
      </c>
      <c r="AC53" s="13">
        <v>-0.01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1362.53</v>
      </c>
      <c r="AL53" s="12">
        <v>0</v>
      </c>
      <c r="AM53" s="12">
        <v>0</v>
      </c>
      <c r="AN53" s="12">
        <v>0</v>
      </c>
      <c r="AO53" s="12">
        <v>3441.45</v>
      </c>
      <c r="AP53" s="12">
        <v>8406.6</v>
      </c>
      <c r="AQ53" s="12">
        <v>633.03</v>
      </c>
      <c r="AR53" s="12">
        <v>255.58</v>
      </c>
      <c r="AS53" s="12">
        <v>12030.81</v>
      </c>
      <c r="AT53" s="12">
        <v>1377.83</v>
      </c>
      <c r="AU53" s="12">
        <v>0</v>
      </c>
      <c r="AV53" s="12">
        <v>13664.22</v>
      </c>
    </row>
    <row r="54" spans="1:48" x14ac:dyDescent="0.2">
      <c r="A54" s="4" t="s">
        <v>373</v>
      </c>
      <c r="B54" s="2" t="s">
        <v>374</v>
      </c>
      <c r="C54" s="2" t="str">
        <f>VLOOKUP(A54,[2]Hoja2!$A$1:$D$846,4,0)</f>
        <v>AUX DEL RESP DEL CENTRO C</v>
      </c>
      <c r="D54" s="2" t="str">
        <f>VLOOKUP(A54,[2]Hoja2!$A$1:$D$846,3,0)</f>
        <v>15 TENZOMPA</v>
      </c>
      <c r="E54" s="12">
        <v>8826.6</v>
      </c>
      <c r="F54" s="12">
        <v>0</v>
      </c>
      <c r="G54" s="12">
        <v>0</v>
      </c>
      <c r="H54" s="12">
        <v>931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4878.8</v>
      </c>
      <c r="U54" s="13">
        <v>-4878.8</v>
      </c>
      <c r="V54" s="12">
        <v>0</v>
      </c>
      <c r="W54" s="12">
        <v>8826.6</v>
      </c>
      <c r="X54" s="12">
        <v>102.04</v>
      </c>
      <c r="Y54" s="12">
        <v>1338.1</v>
      </c>
      <c r="Z54" s="12">
        <v>1338.1</v>
      </c>
      <c r="AA54" s="12">
        <v>42</v>
      </c>
      <c r="AB54" s="12">
        <v>0</v>
      </c>
      <c r="AC54" s="13">
        <v>-0.16</v>
      </c>
      <c r="AD54" s="12">
        <v>0</v>
      </c>
      <c r="AE54" s="12">
        <v>0</v>
      </c>
      <c r="AF54" s="12">
        <v>2943</v>
      </c>
      <c r="AG54" s="12">
        <v>0</v>
      </c>
      <c r="AH54" s="12">
        <v>0</v>
      </c>
      <c r="AI54" s="12">
        <v>0</v>
      </c>
      <c r="AJ54" s="12">
        <v>0</v>
      </c>
      <c r="AK54" s="12">
        <v>1015.06</v>
      </c>
      <c r="AL54" s="12">
        <v>0</v>
      </c>
      <c r="AM54" s="12">
        <v>0</v>
      </c>
      <c r="AN54" s="12">
        <v>0</v>
      </c>
      <c r="AO54" s="12">
        <v>5338</v>
      </c>
      <c r="AP54" s="12">
        <v>3488.6</v>
      </c>
      <c r="AQ54" s="12">
        <v>522.57000000000005</v>
      </c>
      <c r="AR54" s="12">
        <v>195.15</v>
      </c>
      <c r="AS54" s="12">
        <v>8962.8799999999992</v>
      </c>
      <c r="AT54" s="12">
        <v>1077.44</v>
      </c>
      <c r="AU54" s="12">
        <v>0</v>
      </c>
      <c r="AV54" s="12">
        <v>10235.469999999999</v>
      </c>
    </row>
    <row r="55" spans="1:48" x14ac:dyDescent="0.2">
      <c r="A55" s="4" t="s">
        <v>375</v>
      </c>
      <c r="B55" s="2" t="s">
        <v>376</v>
      </c>
      <c r="C55" s="2" t="str">
        <f>VLOOKUP(A55,[2]Hoja2!$A$1:$D$846,4,0)</f>
        <v>OFICIAL DE SERVICIOS C</v>
      </c>
      <c r="D55" s="2" t="str">
        <f>VLOOKUP(A55,[2]Hoja2!$A$1:$D$846,3,0)</f>
        <v>15 TENZOMPA</v>
      </c>
      <c r="E55" s="12">
        <v>4165.2</v>
      </c>
      <c r="F55" s="12">
        <v>207</v>
      </c>
      <c r="G55" s="12">
        <v>0</v>
      </c>
      <c r="H55" s="12">
        <v>931</v>
      </c>
      <c r="I55" s="12">
        <v>0</v>
      </c>
      <c r="J55" s="12">
        <v>0</v>
      </c>
      <c r="K55" s="12">
        <v>0</v>
      </c>
      <c r="L55" s="12">
        <v>568.04999999999995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3">
        <v>-3449.61</v>
      </c>
      <c r="S55" s="12">
        <v>3449.61</v>
      </c>
      <c r="T55" s="12">
        <v>0</v>
      </c>
      <c r="U55" s="12">
        <v>0</v>
      </c>
      <c r="V55" s="12">
        <v>0</v>
      </c>
      <c r="W55" s="12">
        <v>4940.25</v>
      </c>
      <c r="X55" s="12">
        <v>40.75</v>
      </c>
      <c r="Y55" s="12">
        <v>512.83000000000004</v>
      </c>
      <c r="Z55" s="12">
        <v>512.83000000000004</v>
      </c>
      <c r="AA55" s="12">
        <v>15.3</v>
      </c>
      <c r="AB55" s="12">
        <v>0</v>
      </c>
      <c r="AC55" s="12">
        <v>0.12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479</v>
      </c>
      <c r="AL55" s="12">
        <v>0</v>
      </c>
      <c r="AM55" s="12">
        <v>0</v>
      </c>
      <c r="AN55" s="12">
        <v>0</v>
      </c>
      <c r="AO55" s="12">
        <v>1007.25</v>
      </c>
      <c r="AP55" s="12">
        <v>3933</v>
      </c>
      <c r="AQ55" s="12">
        <v>352.13</v>
      </c>
      <c r="AR55" s="12">
        <v>117.42</v>
      </c>
      <c r="AS55" s="12">
        <v>4229.47</v>
      </c>
      <c r="AT55" s="12">
        <v>613.96</v>
      </c>
      <c r="AU55" s="12">
        <v>0</v>
      </c>
      <c r="AV55" s="12">
        <v>4960.8500000000004</v>
      </c>
    </row>
    <row r="56" spans="1:48" x14ac:dyDescent="0.2">
      <c r="A56" s="4" t="s">
        <v>377</v>
      </c>
      <c r="B56" s="2" t="s">
        <v>378</v>
      </c>
      <c r="C56" s="2" t="str">
        <f>VLOOKUP(A56,[2]Hoja2!$A$1:$D$846,4,0)</f>
        <v>ENC DE LA SALA DE COMPUTO C</v>
      </c>
      <c r="D56" s="2" t="str">
        <f>VLOOKUP(A56,[2]Hoja2!$A$1:$D$846,3,0)</f>
        <v>15 TENZOMPA</v>
      </c>
      <c r="E56" s="12">
        <v>5366.55</v>
      </c>
      <c r="F56" s="12">
        <v>207</v>
      </c>
      <c r="G56" s="12">
        <v>0</v>
      </c>
      <c r="H56" s="12">
        <v>931</v>
      </c>
      <c r="I56" s="12">
        <v>0</v>
      </c>
      <c r="J56" s="12">
        <v>0</v>
      </c>
      <c r="K56" s="12">
        <v>0</v>
      </c>
      <c r="L56" s="12">
        <v>568.04999999999995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3">
        <v>-4198.53</v>
      </c>
      <c r="S56" s="12">
        <v>4198.53</v>
      </c>
      <c r="T56" s="12">
        <v>0</v>
      </c>
      <c r="U56" s="12">
        <v>0</v>
      </c>
      <c r="V56" s="12">
        <v>0</v>
      </c>
      <c r="W56" s="12">
        <v>6141.6</v>
      </c>
      <c r="X56" s="12">
        <v>56.55</v>
      </c>
      <c r="Y56" s="12">
        <v>764.58</v>
      </c>
      <c r="Z56" s="12">
        <v>764.58</v>
      </c>
      <c r="AA56" s="12">
        <v>29.85</v>
      </c>
      <c r="AB56" s="12">
        <v>0</v>
      </c>
      <c r="AC56" s="12">
        <v>0.02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617.15</v>
      </c>
      <c r="AL56" s="12">
        <v>0</v>
      </c>
      <c r="AM56" s="12">
        <v>0</v>
      </c>
      <c r="AN56" s="12">
        <v>0</v>
      </c>
      <c r="AO56" s="12">
        <v>1411.6</v>
      </c>
      <c r="AP56" s="12">
        <v>4730</v>
      </c>
      <c r="AQ56" s="12">
        <v>396.05</v>
      </c>
      <c r="AR56" s="12">
        <v>141.44999999999999</v>
      </c>
      <c r="AS56" s="12">
        <v>5449.34</v>
      </c>
      <c r="AT56" s="12">
        <v>733.4</v>
      </c>
      <c r="AU56" s="12">
        <v>0</v>
      </c>
      <c r="AV56" s="12">
        <v>6324.19</v>
      </c>
    </row>
    <row r="57" spans="1:48" x14ac:dyDescent="0.2">
      <c r="A57" s="4" t="s">
        <v>379</v>
      </c>
      <c r="B57" s="2" t="s">
        <v>380</v>
      </c>
      <c r="C57" s="2" t="str">
        <f>VLOOKUP(A57,[2]Hoja2!$A$1:$D$846,4,0)</f>
        <v>AUX DEL RESP DEL CENTRO C</v>
      </c>
      <c r="D57" s="2" t="str">
        <f>VLOOKUP(A57,[2]Hoja2!$A$1:$D$846,3,0)</f>
        <v>16 LA LAJA</v>
      </c>
      <c r="E57" s="12">
        <v>8826.6</v>
      </c>
      <c r="F57" s="12">
        <v>0</v>
      </c>
      <c r="G57" s="12">
        <v>0</v>
      </c>
      <c r="H57" s="12">
        <v>931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4878.8</v>
      </c>
      <c r="U57" s="13">
        <v>-4878.8</v>
      </c>
      <c r="V57" s="12">
        <v>0</v>
      </c>
      <c r="W57" s="12">
        <v>8826.6</v>
      </c>
      <c r="X57" s="12">
        <v>102.04</v>
      </c>
      <c r="Y57" s="12">
        <v>1338.1</v>
      </c>
      <c r="Z57" s="12">
        <v>1338.1</v>
      </c>
      <c r="AA57" s="12">
        <v>42</v>
      </c>
      <c r="AB57" s="12">
        <v>0</v>
      </c>
      <c r="AC57" s="12">
        <v>0.04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1015.06</v>
      </c>
      <c r="AL57" s="12">
        <v>0</v>
      </c>
      <c r="AM57" s="12">
        <v>0</v>
      </c>
      <c r="AN57" s="12">
        <v>0</v>
      </c>
      <c r="AO57" s="12">
        <v>2395.1999999999998</v>
      </c>
      <c r="AP57" s="12">
        <v>6431.4</v>
      </c>
      <c r="AQ57" s="12">
        <v>522.57000000000005</v>
      </c>
      <c r="AR57" s="12">
        <v>195.15</v>
      </c>
      <c r="AS57" s="12">
        <v>8962.8799999999992</v>
      </c>
      <c r="AT57" s="12">
        <v>1077.44</v>
      </c>
      <c r="AU57" s="12">
        <v>0</v>
      </c>
      <c r="AV57" s="12">
        <v>10235.469999999999</v>
      </c>
    </row>
    <row r="58" spans="1:48" x14ac:dyDescent="0.2">
      <c r="A58" s="4" t="s">
        <v>381</v>
      </c>
      <c r="B58" s="2" t="s">
        <v>382</v>
      </c>
      <c r="C58" s="2" t="str">
        <f>VLOOKUP(A58,[2]Hoja2!$A$1:$D$846,4,0)</f>
        <v>RESPONSABLE DEL CENTRO C</v>
      </c>
      <c r="D58" s="2" t="str">
        <f>VLOOKUP(A58,[2]Hoja2!$A$1:$D$846,3,0)</f>
        <v>16 LA LAJA</v>
      </c>
      <c r="E58" s="12">
        <v>11848.05</v>
      </c>
      <c r="F58" s="12">
        <v>0</v>
      </c>
      <c r="G58" s="12">
        <v>0</v>
      </c>
      <c r="H58" s="12">
        <v>931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6389.52</v>
      </c>
      <c r="U58" s="13">
        <v>-6389.52</v>
      </c>
      <c r="V58" s="12">
        <v>0</v>
      </c>
      <c r="W58" s="12">
        <v>11848.05</v>
      </c>
      <c r="X58" s="12">
        <v>141.78</v>
      </c>
      <c r="Y58" s="12">
        <v>2018.03</v>
      </c>
      <c r="Z58" s="12">
        <v>2018.03</v>
      </c>
      <c r="AA58" s="12">
        <v>60.9</v>
      </c>
      <c r="AB58" s="12">
        <v>0</v>
      </c>
      <c r="AC58" s="13">
        <v>-0.01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1362.53</v>
      </c>
      <c r="AL58" s="12">
        <v>0</v>
      </c>
      <c r="AM58" s="12">
        <v>0</v>
      </c>
      <c r="AN58" s="12">
        <v>0</v>
      </c>
      <c r="AO58" s="12">
        <v>3441.45</v>
      </c>
      <c r="AP58" s="12">
        <v>8406.6</v>
      </c>
      <c r="AQ58" s="12">
        <v>633.03</v>
      </c>
      <c r="AR58" s="12">
        <v>255.58</v>
      </c>
      <c r="AS58" s="12">
        <v>12030.81</v>
      </c>
      <c r="AT58" s="12">
        <v>1377.83</v>
      </c>
      <c r="AU58" s="12">
        <v>0</v>
      </c>
      <c r="AV58" s="12">
        <v>13664.22</v>
      </c>
    </row>
    <row r="59" spans="1:48" x14ac:dyDescent="0.2">
      <c r="A59" s="4" t="s">
        <v>383</v>
      </c>
      <c r="B59" s="2" t="s">
        <v>384</v>
      </c>
      <c r="C59" s="2" t="str">
        <f>VLOOKUP(A59,[2]Hoja2!$A$1:$D$846,4,0)</f>
        <v>ENC DE LA SALA DE COMPUTO C</v>
      </c>
      <c r="D59" s="2" t="str">
        <f>VLOOKUP(A59,[2]Hoja2!$A$1:$D$846,3,0)</f>
        <v>16 LA LAJA</v>
      </c>
      <c r="E59" s="12">
        <v>5366.55</v>
      </c>
      <c r="F59" s="12">
        <v>207</v>
      </c>
      <c r="G59" s="12">
        <v>0</v>
      </c>
      <c r="H59" s="12">
        <v>931</v>
      </c>
      <c r="I59" s="12">
        <v>0</v>
      </c>
      <c r="J59" s="12">
        <v>0</v>
      </c>
      <c r="K59" s="12">
        <v>0</v>
      </c>
      <c r="L59" s="12">
        <v>568.04999999999995</v>
      </c>
      <c r="M59" s="12">
        <v>0</v>
      </c>
      <c r="N59" s="12">
        <v>0</v>
      </c>
      <c r="O59" s="12">
        <v>0</v>
      </c>
      <c r="P59" s="12">
        <v>0</v>
      </c>
      <c r="Q59" s="12">
        <v>643.99</v>
      </c>
      <c r="R59" s="13">
        <v>-4600</v>
      </c>
      <c r="S59" s="12">
        <v>4600</v>
      </c>
      <c r="T59" s="12">
        <v>0</v>
      </c>
      <c r="U59" s="12">
        <v>0</v>
      </c>
      <c r="V59" s="12">
        <v>0</v>
      </c>
      <c r="W59" s="12">
        <v>6785.59</v>
      </c>
      <c r="X59" s="12">
        <v>56.55</v>
      </c>
      <c r="Y59" s="12">
        <v>902.14</v>
      </c>
      <c r="Z59" s="12">
        <v>902.14</v>
      </c>
      <c r="AA59" s="12">
        <v>25.65</v>
      </c>
      <c r="AB59" s="12">
        <v>53.67</v>
      </c>
      <c r="AC59" s="13">
        <v>-0.02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617.15</v>
      </c>
      <c r="AL59" s="12">
        <v>0</v>
      </c>
      <c r="AM59" s="12">
        <v>0</v>
      </c>
      <c r="AN59" s="12">
        <v>0</v>
      </c>
      <c r="AO59" s="12">
        <v>1598.59</v>
      </c>
      <c r="AP59" s="12">
        <v>5187</v>
      </c>
      <c r="AQ59" s="12">
        <v>396.05</v>
      </c>
      <c r="AR59" s="12">
        <v>154.33000000000001</v>
      </c>
      <c r="AS59" s="12">
        <v>5449.34</v>
      </c>
      <c r="AT59" s="12">
        <v>733.4</v>
      </c>
      <c r="AU59" s="12">
        <v>0</v>
      </c>
      <c r="AV59" s="12">
        <v>6337.07</v>
      </c>
    </row>
    <row r="60" spans="1:48" x14ac:dyDescent="0.2">
      <c r="A60" s="4" t="s">
        <v>385</v>
      </c>
      <c r="B60" s="2" t="s">
        <v>386</v>
      </c>
      <c r="C60" s="2" t="str">
        <f>VLOOKUP(A60,[2]Hoja2!$A$1:$D$846,4,0)</f>
        <v>OFICIAL DE SERVICIOS C</v>
      </c>
      <c r="D60" s="2" t="str">
        <f>VLOOKUP(A60,[2]Hoja2!$A$1:$D$846,3,0)</f>
        <v>16 LA LAJA</v>
      </c>
      <c r="E60" s="12">
        <v>4165.2</v>
      </c>
      <c r="F60" s="12">
        <v>207</v>
      </c>
      <c r="G60" s="12">
        <v>0</v>
      </c>
      <c r="H60" s="12">
        <v>931</v>
      </c>
      <c r="I60" s="12">
        <v>0</v>
      </c>
      <c r="J60" s="12">
        <v>0</v>
      </c>
      <c r="K60" s="12">
        <v>2500</v>
      </c>
      <c r="L60" s="12">
        <v>568.04999999999995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3">
        <v>-4699.6099999999997</v>
      </c>
      <c r="S60" s="12">
        <v>4699.6099999999997</v>
      </c>
      <c r="T60" s="12">
        <v>0</v>
      </c>
      <c r="U60" s="12">
        <v>0</v>
      </c>
      <c r="V60" s="12">
        <v>0</v>
      </c>
      <c r="W60" s="12">
        <v>7440.25</v>
      </c>
      <c r="X60" s="12">
        <v>40.75</v>
      </c>
      <c r="Y60" s="12">
        <v>512.83000000000004</v>
      </c>
      <c r="Z60" s="12">
        <v>512.83000000000004</v>
      </c>
      <c r="AA60" s="12">
        <v>15.3</v>
      </c>
      <c r="AB60" s="12">
        <v>0</v>
      </c>
      <c r="AC60" s="13">
        <v>-0.08</v>
      </c>
      <c r="AD60" s="12">
        <v>0</v>
      </c>
      <c r="AE60" s="12">
        <v>0</v>
      </c>
      <c r="AF60" s="12">
        <v>1346</v>
      </c>
      <c r="AG60" s="12">
        <v>0</v>
      </c>
      <c r="AH60" s="12">
        <v>0</v>
      </c>
      <c r="AI60" s="12">
        <v>0</v>
      </c>
      <c r="AJ60" s="12">
        <v>0</v>
      </c>
      <c r="AK60" s="12">
        <v>479</v>
      </c>
      <c r="AL60" s="12">
        <v>0</v>
      </c>
      <c r="AM60" s="12">
        <v>0</v>
      </c>
      <c r="AN60" s="12">
        <v>0</v>
      </c>
      <c r="AO60" s="12">
        <v>2353.0500000000002</v>
      </c>
      <c r="AP60" s="12">
        <v>5087.2</v>
      </c>
      <c r="AQ60" s="12">
        <v>352.13</v>
      </c>
      <c r="AR60" s="12">
        <v>167.43</v>
      </c>
      <c r="AS60" s="12">
        <v>4229.47</v>
      </c>
      <c r="AT60" s="12">
        <v>613.96</v>
      </c>
      <c r="AU60" s="12">
        <v>0</v>
      </c>
      <c r="AV60" s="12">
        <v>5010.8599999999997</v>
      </c>
    </row>
    <row r="61" spans="1:48" x14ac:dyDescent="0.2">
      <c r="A61" s="4" t="s">
        <v>387</v>
      </c>
      <c r="B61" s="2" t="s">
        <v>388</v>
      </c>
      <c r="C61" s="2" t="str">
        <f>VLOOKUP(A61,[2]Hoja2!$A$1:$D$846,4,0)</f>
        <v>RESPONSABLE DEL CENTRO C</v>
      </c>
      <c r="D61" s="2" t="str">
        <f>VLOOKUP(A61,[2]Hoja2!$A$1:$D$846,3,0)</f>
        <v>17 CHINAMPAS</v>
      </c>
      <c r="E61" s="12">
        <v>11848.05</v>
      </c>
      <c r="F61" s="12">
        <v>0</v>
      </c>
      <c r="G61" s="12">
        <v>0</v>
      </c>
      <c r="H61" s="12">
        <v>931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6389.52</v>
      </c>
      <c r="U61" s="13">
        <v>-6389.52</v>
      </c>
      <c r="V61" s="12">
        <v>0</v>
      </c>
      <c r="W61" s="12">
        <v>11848.05</v>
      </c>
      <c r="X61" s="12">
        <v>141.78</v>
      </c>
      <c r="Y61" s="12">
        <v>2018.03</v>
      </c>
      <c r="Z61" s="12">
        <v>2018.03</v>
      </c>
      <c r="AA61" s="12">
        <v>60.9</v>
      </c>
      <c r="AB61" s="12">
        <v>0</v>
      </c>
      <c r="AC61" s="12">
        <v>0.03</v>
      </c>
      <c r="AD61" s="12">
        <v>0</v>
      </c>
      <c r="AE61" s="12">
        <v>0</v>
      </c>
      <c r="AF61" s="12">
        <v>3011.16</v>
      </c>
      <c r="AG61" s="12">
        <v>0</v>
      </c>
      <c r="AH61" s="12">
        <v>0</v>
      </c>
      <c r="AI61" s="12">
        <v>0</v>
      </c>
      <c r="AJ61" s="12">
        <v>0</v>
      </c>
      <c r="AK61" s="12">
        <v>1362.53</v>
      </c>
      <c r="AL61" s="12">
        <v>0</v>
      </c>
      <c r="AM61" s="12">
        <v>0</v>
      </c>
      <c r="AN61" s="12">
        <v>0</v>
      </c>
      <c r="AO61" s="12">
        <v>6452.65</v>
      </c>
      <c r="AP61" s="12">
        <v>5395.4</v>
      </c>
      <c r="AQ61" s="12">
        <v>633.03</v>
      </c>
      <c r="AR61" s="12">
        <v>255.58</v>
      </c>
      <c r="AS61" s="12">
        <v>12030.81</v>
      </c>
      <c r="AT61" s="12">
        <v>1377.83</v>
      </c>
      <c r="AU61" s="12">
        <v>0</v>
      </c>
      <c r="AV61" s="12">
        <v>13664.22</v>
      </c>
    </row>
    <row r="62" spans="1:48" x14ac:dyDescent="0.2">
      <c r="A62" s="4" t="s">
        <v>389</v>
      </c>
      <c r="B62" s="2" t="s">
        <v>390</v>
      </c>
      <c r="C62" s="2" t="str">
        <f>VLOOKUP(A62,[2]Hoja2!$A$1:$D$846,4,0)</f>
        <v>ENC DE LA SALA DE COMPUTO C</v>
      </c>
      <c r="D62" s="2" t="str">
        <f>VLOOKUP(A62,[2]Hoja2!$A$1:$D$846,3,0)</f>
        <v>17 CHINAMPAS</v>
      </c>
      <c r="E62" s="12">
        <v>5366.55</v>
      </c>
      <c r="F62" s="12">
        <v>207</v>
      </c>
      <c r="G62" s="12">
        <v>0</v>
      </c>
      <c r="H62" s="12">
        <v>931</v>
      </c>
      <c r="I62" s="12">
        <v>0</v>
      </c>
      <c r="J62" s="12">
        <v>0</v>
      </c>
      <c r="K62" s="12">
        <v>0</v>
      </c>
      <c r="L62" s="12">
        <v>568.04999999999995</v>
      </c>
      <c r="M62" s="12">
        <v>0</v>
      </c>
      <c r="N62" s="12">
        <v>0</v>
      </c>
      <c r="O62" s="12">
        <v>0</v>
      </c>
      <c r="P62" s="12">
        <v>0</v>
      </c>
      <c r="Q62" s="12">
        <v>1180.6400000000001</v>
      </c>
      <c r="R62" s="13">
        <v>-4934.54</v>
      </c>
      <c r="S62" s="12">
        <v>4934.54</v>
      </c>
      <c r="T62" s="12">
        <v>0</v>
      </c>
      <c r="U62" s="12">
        <v>0</v>
      </c>
      <c r="V62" s="12">
        <v>0</v>
      </c>
      <c r="W62" s="12">
        <v>7322.24</v>
      </c>
      <c r="X62" s="12">
        <v>56.55</v>
      </c>
      <c r="Y62" s="12">
        <v>1016.77</v>
      </c>
      <c r="Z62" s="12">
        <v>1016.77</v>
      </c>
      <c r="AA62" s="12">
        <v>28.05</v>
      </c>
      <c r="AB62" s="12">
        <v>0</v>
      </c>
      <c r="AC62" s="12">
        <v>7.0000000000000007E-2</v>
      </c>
      <c r="AD62" s="12">
        <v>0</v>
      </c>
      <c r="AE62" s="12">
        <v>0</v>
      </c>
      <c r="AF62" s="12">
        <v>1735</v>
      </c>
      <c r="AG62" s="12">
        <v>0</v>
      </c>
      <c r="AH62" s="12">
        <v>0</v>
      </c>
      <c r="AI62" s="12">
        <v>0</v>
      </c>
      <c r="AJ62" s="12">
        <v>0</v>
      </c>
      <c r="AK62" s="12">
        <v>617.15</v>
      </c>
      <c r="AL62" s="12">
        <v>0</v>
      </c>
      <c r="AM62" s="12">
        <v>0</v>
      </c>
      <c r="AN62" s="12">
        <v>0</v>
      </c>
      <c r="AO62" s="12">
        <v>3397.04</v>
      </c>
      <c r="AP62" s="12">
        <v>3925.2</v>
      </c>
      <c r="AQ62" s="12">
        <v>396.05</v>
      </c>
      <c r="AR62" s="12">
        <v>165.06</v>
      </c>
      <c r="AS62" s="12">
        <v>5449.34</v>
      </c>
      <c r="AT62" s="12">
        <v>733.4</v>
      </c>
      <c r="AU62" s="12">
        <v>0</v>
      </c>
      <c r="AV62" s="12">
        <v>6347.8</v>
      </c>
    </row>
    <row r="63" spans="1:48" x14ac:dyDescent="0.2">
      <c r="A63" s="4" t="s">
        <v>391</v>
      </c>
      <c r="B63" s="2" t="s">
        <v>392</v>
      </c>
      <c r="C63" s="2" t="str">
        <f>VLOOKUP(A63,[2]Hoja2!$A$1:$D$846,4,0)</f>
        <v>OFICIAL DE SERVICIOS C</v>
      </c>
      <c r="D63" s="2" t="str">
        <f>VLOOKUP(A63,[2]Hoja2!$A$1:$D$846,3,0)</f>
        <v>17 CHINAMPAS</v>
      </c>
      <c r="E63" s="12">
        <v>4165.2</v>
      </c>
      <c r="F63" s="12">
        <v>207</v>
      </c>
      <c r="G63" s="12">
        <v>0</v>
      </c>
      <c r="H63" s="12">
        <v>931</v>
      </c>
      <c r="I63" s="12">
        <v>0</v>
      </c>
      <c r="J63" s="12">
        <v>0</v>
      </c>
      <c r="K63" s="12">
        <v>0</v>
      </c>
      <c r="L63" s="12">
        <v>568.04999999999995</v>
      </c>
      <c r="M63" s="12">
        <v>0</v>
      </c>
      <c r="N63" s="12">
        <v>0</v>
      </c>
      <c r="O63" s="12">
        <v>0</v>
      </c>
      <c r="P63" s="12">
        <v>0</v>
      </c>
      <c r="Q63" s="12">
        <v>916.34</v>
      </c>
      <c r="R63" s="13">
        <v>-4020.86</v>
      </c>
      <c r="S63" s="12">
        <v>4020.86</v>
      </c>
      <c r="T63" s="12">
        <v>0</v>
      </c>
      <c r="U63" s="12">
        <v>0</v>
      </c>
      <c r="V63" s="12">
        <v>0</v>
      </c>
      <c r="W63" s="12">
        <v>5856.59</v>
      </c>
      <c r="X63" s="12">
        <v>40.75</v>
      </c>
      <c r="Y63" s="12">
        <v>703.7</v>
      </c>
      <c r="Z63" s="12">
        <v>703.7</v>
      </c>
      <c r="AA63" s="12">
        <v>19.350000000000001</v>
      </c>
      <c r="AB63" s="12">
        <v>0</v>
      </c>
      <c r="AC63" s="12">
        <v>0</v>
      </c>
      <c r="AD63" s="12">
        <v>0</v>
      </c>
      <c r="AE63" s="12">
        <v>0</v>
      </c>
      <c r="AF63" s="12">
        <v>894.14</v>
      </c>
      <c r="AG63" s="12">
        <v>0</v>
      </c>
      <c r="AH63" s="12">
        <v>0</v>
      </c>
      <c r="AI63" s="12">
        <v>0</v>
      </c>
      <c r="AJ63" s="12">
        <v>0</v>
      </c>
      <c r="AK63" s="12">
        <v>479</v>
      </c>
      <c r="AL63" s="12">
        <v>0</v>
      </c>
      <c r="AM63" s="12">
        <v>0</v>
      </c>
      <c r="AN63" s="12">
        <v>0</v>
      </c>
      <c r="AO63" s="12">
        <v>2096.19</v>
      </c>
      <c r="AP63" s="12">
        <v>3760.4</v>
      </c>
      <c r="AQ63" s="12">
        <v>352.13</v>
      </c>
      <c r="AR63" s="12">
        <v>135.75</v>
      </c>
      <c r="AS63" s="12">
        <v>4229.47</v>
      </c>
      <c r="AT63" s="12">
        <v>613.96</v>
      </c>
      <c r="AU63" s="12">
        <v>0</v>
      </c>
      <c r="AV63" s="12">
        <v>4979.18</v>
      </c>
    </row>
    <row r="64" spans="1:48" x14ac:dyDescent="0.2">
      <c r="A64" s="4" t="s">
        <v>393</v>
      </c>
      <c r="B64" s="2" t="s">
        <v>394</v>
      </c>
      <c r="C64" s="2" t="str">
        <f>VLOOKUP(A64,[2]Hoja2!$A$1:$D$846,4,0)</f>
        <v>AUX DEL RESP DEL CENTRO C</v>
      </c>
      <c r="D64" s="2" t="str">
        <f>VLOOKUP(A64,[2]Hoja2!$A$1:$D$846,3,0)</f>
        <v>17 CHINAMPAS</v>
      </c>
      <c r="E64" s="12">
        <v>8826.6</v>
      </c>
      <c r="F64" s="12">
        <v>0</v>
      </c>
      <c r="G64" s="12">
        <v>0</v>
      </c>
      <c r="H64" s="12">
        <v>931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4878.8</v>
      </c>
      <c r="U64" s="13">
        <v>-4878.8</v>
      </c>
      <c r="V64" s="12">
        <v>0</v>
      </c>
      <c r="W64" s="12">
        <v>8826.6</v>
      </c>
      <c r="X64" s="12">
        <v>102.04</v>
      </c>
      <c r="Y64" s="12">
        <v>1338.1</v>
      </c>
      <c r="Z64" s="12">
        <v>1338.1</v>
      </c>
      <c r="AA64" s="12">
        <v>42</v>
      </c>
      <c r="AB64" s="12">
        <v>0</v>
      </c>
      <c r="AC64" s="12">
        <v>0.05</v>
      </c>
      <c r="AD64" s="12">
        <v>0</v>
      </c>
      <c r="AE64" s="12">
        <v>0</v>
      </c>
      <c r="AF64" s="12">
        <v>2008.99</v>
      </c>
      <c r="AG64" s="12">
        <v>0</v>
      </c>
      <c r="AH64" s="12">
        <v>0</v>
      </c>
      <c r="AI64" s="12">
        <v>0</v>
      </c>
      <c r="AJ64" s="12">
        <v>0</v>
      </c>
      <c r="AK64" s="12">
        <v>1015.06</v>
      </c>
      <c r="AL64" s="12">
        <v>0</v>
      </c>
      <c r="AM64" s="12">
        <v>0</v>
      </c>
      <c r="AN64" s="12">
        <v>0</v>
      </c>
      <c r="AO64" s="12">
        <v>4404.2</v>
      </c>
      <c r="AP64" s="12">
        <v>4422.3999999999996</v>
      </c>
      <c r="AQ64" s="12">
        <v>522.57000000000005</v>
      </c>
      <c r="AR64" s="12">
        <v>195.15</v>
      </c>
      <c r="AS64" s="12">
        <v>8962.8799999999992</v>
      </c>
      <c r="AT64" s="12">
        <v>1077.44</v>
      </c>
      <c r="AU64" s="12">
        <v>0</v>
      </c>
      <c r="AV64" s="12">
        <v>10235.469999999999</v>
      </c>
    </row>
    <row r="65" spans="1:48" x14ac:dyDescent="0.2">
      <c r="A65" s="4" t="s">
        <v>395</v>
      </c>
      <c r="B65" s="2" t="s">
        <v>396</v>
      </c>
      <c r="C65" s="2" t="str">
        <f>VLOOKUP(A65,[2]Hoja2!$A$1:$D$846,4,0)</f>
        <v>OFICIAL DE SERVICIOS C</v>
      </c>
      <c r="D65" s="2" t="str">
        <f>VLOOKUP(A65,[2]Hoja2!$A$1:$D$846,3,0)</f>
        <v>18 BETULIA</v>
      </c>
      <c r="E65" s="12">
        <v>4165.2</v>
      </c>
      <c r="F65" s="12">
        <v>207</v>
      </c>
      <c r="G65" s="12">
        <v>0</v>
      </c>
      <c r="H65" s="12">
        <v>931</v>
      </c>
      <c r="I65" s="12">
        <v>0</v>
      </c>
      <c r="J65" s="12">
        <v>0</v>
      </c>
      <c r="K65" s="12">
        <v>0</v>
      </c>
      <c r="L65" s="12">
        <v>568.04999999999995</v>
      </c>
      <c r="M65" s="12">
        <v>0</v>
      </c>
      <c r="N65" s="12">
        <v>0</v>
      </c>
      <c r="O65" s="12">
        <v>0</v>
      </c>
      <c r="P65" s="12">
        <v>0</v>
      </c>
      <c r="Q65" s="12">
        <v>916.34</v>
      </c>
      <c r="R65" s="13">
        <v>-4020.86</v>
      </c>
      <c r="S65" s="12">
        <v>4020.86</v>
      </c>
      <c r="T65" s="12">
        <v>0</v>
      </c>
      <c r="U65" s="12">
        <v>0</v>
      </c>
      <c r="V65" s="12">
        <v>0</v>
      </c>
      <c r="W65" s="12">
        <v>5856.59</v>
      </c>
      <c r="X65" s="12">
        <v>40.75</v>
      </c>
      <c r="Y65" s="12">
        <v>703.7</v>
      </c>
      <c r="Z65" s="12">
        <v>703.7</v>
      </c>
      <c r="AA65" s="12">
        <v>19.350000000000001</v>
      </c>
      <c r="AB65" s="12">
        <v>41.65</v>
      </c>
      <c r="AC65" s="12">
        <v>0.09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479</v>
      </c>
      <c r="AL65" s="12">
        <v>0</v>
      </c>
      <c r="AM65" s="12">
        <v>0</v>
      </c>
      <c r="AN65" s="12">
        <v>0</v>
      </c>
      <c r="AO65" s="12">
        <v>1243.79</v>
      </c>
      <c r="AP65" s="12">
        <v>4612.8</v>
      </c>
      <c r="AQ65" s="12">
        <v>352.13</v>
      </c>
      <c r="AR65" s="12">
        <v>135.75</v>
      </c>
      <c r="AS65" s="12">
        <v>4229.47</v>
      </c>
      <c r="AT65" s="12">
        <v>613.96</v>
      </c>
      <c r="AU65" s="12">
        <v>0</v>
      </c>
      <c r="AV65" s="12">
        <v>4979.18</v>
      </c>
    </row>
    <row r="66" spans="1:48" x14ac:dyDescent="0.2">
      <c r="A66" s="4" t="s">
        <v>397</v>
      </c>
      <c r="B66" s="2" t="s">
        <v>398</v>
      </c>
      <c r="C66" s="2" t="str">
        <f>VLOOKUP(A66,[2]Hoja2!$A$1:$D$846,4,0)</f>
        <v>AUX DEL RESP DEL CENTRO C</v>
      </c>
      <c r="D66" s="2" t="str">
        <f>VLOOKUP(A66,[2]Hoja2!$A$1:$D$846,3,0)</f>
        <v>18 BETULIA</v>
      </c>
      <c r="E66" s="12">
        <v>8826.6</v>
      </c>
      <c r="F66" s="12">
        <v>0</v>
      </c>
      <c r="G66" s="12">
        <v>0</v>
      </c>
      <c r="H66" s="12">
        <v>931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4878.8</v>
      </c>
      <c r="U66" s="13">
        <v>-4878.8</v>
      </c>
      <c r="V66" s="12">
        <v>0</v>
      </c>
      <c r="W66" s="12">
        <v>8826.6</v>
      </c>
      <c r="X66" s="12">
        <v>102.04</v>
      </c>
      <c r="Y66" s="12">
        <v>1338.1</v>
      </c>
      <c r="Z66" s="12">
        <v>1338.1</v>
      </c>
      <c r="AA66" s="12">
        <v>42</v>
      </c>
      <c r="AB66" s="12">
        <v>0</v>
      </c>
      <c r="AC66" s="12">
        <v>0.04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1015.06</v>
      </c>
      <c r="AL66" s="12">
        <v>0</v>
      </c>
      <c r="AM66" s="12">
        <v>0</v>
      </c>
      <c r="AN66" s="12">
        <v>0</v>
      </c>
      <c r="AO66" s="12">
        <v>2395.1999999999998</v>
      </c>
      <c r="AP66" s="12">
        <v>6431.4</v>
      </c>
      <c r="AQ66" s="12">
        <v>522.57000000000005</v>
      </c>
      <c r="AR66" s="12">
        <v>195.15</v>
      </c>
      <c r="AS66" s="12">
        <v>8962.8799999999992</v>
      </c>
      <c r="AT66" s="12">
        <v>1077.44</v>
      </c>
      <c r="AU66" s="12">
        <v>0</v>
      </c>
      <c r="AV66" s="12">
        <v>10235.469999999999</v>
      </c>
    </row>
    <row r="67" spans="1:48" x14ac:dyDescent="0.2">
      <c r="A67" s="4" t="s">
        <v>399</v>
      </c>
      <c r="B67" s="2" t="s">
        <v>400</v>
      </c>
      <c r="C67" s="2" t="str">
        <f>VLOOKUP(A67,[2]Hoja2!$A$1:$D$846,4,0)</f>
        <v>RESPONSABLE DEL CENTRO C</v>
      </c>
      <c r="D67" s="2" t="str">
        <f>VLOOKUP(A67,[2]Hoja2!$A$1:$D$846,3,0)</f>
        <v>18 BETULIA</v>
      </c>
      <c r="E67" s="12">
        <v>11848.05</v>
      </c>
      <c r="F67" s="12">
        <v>0</v>
      </c>
      <c r="G67" s="12">
        <v>0</v>
      </c>
      <c r="H67" s="12">
        <v>931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3">
        <v>-7851.57</v>
      </c>
      <c r="S67" s="12">
        <v>7851.57</v>
      </c>
      <c r="T67" s="12">
        <v>0</v>
      </c>
      <c r="U67" s="12">
        <v>0</v>
      </c>
      <c r="V67" s="12">
        <v>0</v>
      </c>
      <c r="W67" s="12">
        <v>11848.05</v>
      </c>
      <c r="X67" s="12">
        <v>141.78</v>
      </c>
      <c r="Y67" s="12">
        <v>2018.03</v>
      </c>
      <c r="Z67" s="12">
        <v>2018.03</v>
      </c>
      <c r="AA67" s="12">
        <v>47.25</v>
      </c>
      <c r="AB67" s="12">
        <v>0</v>
      </c>
      <c r="AC67" s="12">
        <v>0.04</v>
      </c>
      <c r="AD67" s="12">
        <v>0</v>
      </c>
      <c r="AE67" s="12">
        <v>0</v>
      </c>
      <c r="AF67" s="12">
        <v>3261</v>
      </c>
      <c r="AG67" s="12">
        <v>0</v>
      </c>
      <c r="AH67" s="12">
        <v>0</v>
      </c>
      <c r="AI67" s="12">
        <v>0</v>
      </c>
      <c r="AJ67" s="12">
        <v>0</v>
      </c>
      <c r="AK67" s="12">
        <v>1362.53</v>
      </c>
      <c r="AL67" s="12">
        <v>0</v>
      </c>
      <c r="AM67" s="12">
        <v>0</v>
      </c>
      <c r="AN67" s="12">
        <v>0</v>
      </c>
      <c r="AO67" s="12">
        <v>6688.85</v>
      </c>
      <c r="AP67" s="12">
        <v>5159.2</v>
      </c>
      <c r="AQ67" s="12">
        <v>633.04</v>
      </c>
      <c r="AR67" s="12">
        <v>255.58</v>
      </c>
      <c r="AS67" s="12">
        <v>12030.82</v>
      </c>
      <c r="AT67" s="12">
        <v>1377.84</v>
      </c>
      <c r="AU67" s="12">
        <v>0</v>
      </c>
      <c r="AV67" s="12">
        <v>13664.24</v>
      </c>
    </row>
    <row r="68" spans="1:48" x14ac:dyDescent="0.2">
      <c r="A68" s="4" t="s">
        <v>401</v>
      </c>
      <c r="B68" s="2" t="s">
        <v>402</v>
      </c>
      <c r="C68" s="2" t="str">
        <f>VLOOKUP(A68,[2]Hoja2!$A$1:$D$846,4,0)</f>
        <v>ENC DE LA SALA DE COMPUTO C</v>
      </c>
      <c r="D68" s="2" t="str">
        <f>VLOOKUP(A68,[2]Hoja2!$A$1:$D$846,3,0)</f>
        <v>20 TUXPAN DE BOLAÑOS</v>
      </c>
      <c r="E68" s="12">
        <v>5366.55</v>
      </c>
      <c r="F68" s="12">
        <v>207</v>
      </c>
      <c r="G68" s="12">
        <v>0</v>
      </c>
      <c r="H68" s="12">
        <v>931</v>
      </c>
      <c r="I68" s="12">
        <v>0</v>
      </c>
      <c r="J68" s="12">
        <v>0</v>
      </c>
      <c r="K68" s="12">
        <v>0</v>
      </c>
      <c r="L68" s="12">
        <v>568.04999999999995</v>
      </c>
      <c r="M68" s="12">
        <v>0</v>
      </c>
      <c r="N68" s="12">
        <v>0</v>
      </c>
      <c r="O68" s="12">
        <v>0</v>
      </c>
      <c r="P68" s="12">
        <v>0</v>
      </c>
      <c r="Q68" s="12">
        <v>1180.6400000000001</v>
      </c>
      <c r="R68" s="13">
        <v>-4934.54</v>
      </c>
      <c r="S68" s="12">
        <v>4934.54</v>
      </c>
      <c r="T68" s="12">
        <v>0</v>
      </c>
      <c r="U68" s="12">
        <v>0</v>
      </c>
      <c r="V68" s="12">
        <v>0</v>
      </c>
      <c r="W68" s="12">
        <v>7322.24</v>
      </c>
      <c r="X68" s="12">
        <v>56.55</v>
      </c>
      <c r="Y68" s="12">
        <v>1016.77</v>
      </c>
      <c r="Z68" s="12">
        <v>1016.77</v>
      </c>
      <c r="AA68" s="12">
        <v>28.05</v>
      </c>
      <c r="AB68" s="12">
        <v>0</v>
      </c>
      <c r="AC68" s="12">
        <v>0</v>
      </c>
      <c r="AD68" s="12">
        <v>0</v>
      </c>
      <c r="AE68" s="12">
        <v>0</v>
      </c>
      <c r="AF68" s="12">
        <v>1735</v>
      </c>
      <c r="AG68" s="12">
        <v>0</v>
      </c>
      <c r="AH68" s="12">
        <v>0</v>
      </c>
      <c r="AI68" s="12">
        <v>0</v>
      </c>
      <c r="AJ68" s="12">
        <v>0</v>
      </c>
      <c r="AK68" s="12">
        <v>617.15</v>
      </c>
      <c r="AL68" s="12">
        <v>53.67</v>
      </c>
      <c r="AM68" s="12">
        <v>0</v>
      </c>
      <c r="AN68" s="12">
        <v>0</v>
      </c>
      <c r="AO68" s="12">
        <v>3450.64</v>
      </c>
      <c r="AP68" s="12">
        <v>3871.6</v>
      </c>
      <c r="AQ68" s="12">
        <v>396.05</v>
      </c>
      <c r="AR68" s="12">
        <v>165.06</v>
      </c>
      <c r="AS68" s="12">
        <v>5449.34</v>
      </c>
      <c r="AT68" s="12">
        <v>733.4</v>
      </c>
      <c r="AU68" s="12">
        <v>0</v>
      </c>
      <c r="AV68" s="12">
        <v>6347.8</v>
      </c>
    </row>
    <row r="69" spans="1:48" x14ac:dyDescent="0.2">
      <c r="A69" s="4" t="s">
        <v>403</v>
      </c>
      <c r="B69" s="2" t="s">
        <v>404</v>
      </c>
      <c r="C69" s="2" t="str">
        <f>VLOOKUP(A69,[2]Hoja2!$A$1:$D$846,4,0)</f>
        <v>OFICIAL DE SERVICIOS C</v>
      </c>
      <c r="D69" s="2" t="str">
        <f>VLOOKUP(A69,[2]Hoja2!$A$1:$D$846,3,0)</f>
        <v>20 TUXPAN DE BOLAÑOS</v>
      </c>
      <c r="E69" s="12">
        <v>4165.2</v>
      </c>
      <c r="F69" s="12">
        <v>207</v>
      </c>
      <c r="G69" s="12">
        <v>0</v>
      </c>
      <c r="H69" s="12">
        <v>931</v>
      </c>
      <c r="I69" s="12">
        <v>0</v>
      </c>
      <c r="J69" s="12">
        <v>0</v>
      </c>
      <c r="K69" s="12">
        <v>0</v>
      </c>
      <c r="L69" s="12">
        <v>568.04999999999995</v>
      </c>
      <c r="M69" s="12">
        <v>0</v>
      </c>
      <c r="N69" s="12">
        <v>0</v>
      </c>
      <c r="O69" s="12">
        <v>0</v>
      </c>
      <c r="P69" s="12">
        <v>0</v>
      </c>
      <c r="Q69" s="12">
        <v>499.82</v>
      </c>
      <c r="R69" s="13">
        <v>-3761.2</v>
      </c>
      <c r="S69" s="12">
        <v>3761.2</v>
      </c>
      <c r="T69" s="12">
        <v>0</v>
      </c>
      <c r="U69" s="12">
        <v>0</v>
      </c>
      <c r="V69" s="12">
        <v>0</v>
      </c>
      <c r="W69" s="12">
        <v>5440.07</v>
      </c>
      <c r="X69" s="12">
        <v>40.75</v>
      </c>
      <c r="Y69" s="12">
        <v>614.74</v>
      </c>
      <c r="Z69" s="12">
        <v>614.74</v>
      </c>
      <c r="AA69" s="12">
        <v>17.55</v>
      </c>
      <c r="AB69" s="12">
        <v>0</v>
      </c>
      <c r="AC69" s="12">
        <v>0.13</v>
      </c>
      <c r="AD69" s="12">
        <v>0</v>
      </c>
      <c r="AE69" s="12">
        <v>0</v>
      </c>
      <c r="AF69" s="12">
        <v>1346</v>
      </c>
      <c r="AG69" s="12">
        <v>0</v>
      </c>
      <c r="AH69" s="12">
        <v>0</v>
      </c>
      <c r="AI69" s="12">
        <v>0</v>
      </c>
      <c r="AJ69" s="12">
        <v>0</v>
      </c>
      <c r="AK69" s="12">
        <v>479</v>
      </c>
      <c r="AL69" s="12">
        <v>41.65</v>
      </c>
      <c r="AM69" s="12">
        <v>0</v>
      </c>
      <c r="AN69" s="12">
        <v>0</v>
      </c>
      <c r="AO69" s="12">
        <v>2499.0700000000002</v>
      </c>
      <c r="AP69" s="12">
        <v>2941</v>
      </c>
      <c r="AQ69" s="12">
        <v>352.13</v>
      </c>
      <c r="AR69" s="12">
        <v>127.42</v>
      </c>
      <c r="AS69" s="12">
        <v>4229.47</v>
      </c>
      <c r="AT69" s="12">
        <v>613.96</v>
      </c>
      <c r="AU69" s="12">
        <v>0</v>
      </c>
      <c r="AV69" s="12">
        <v>4970.8500000000004</v>
      </c>
    </row>
    <row r="70" spans="1:48" x14ac:dyDescent="0.2">
      <c r="A70" s="4" t="s">
        <v>405</v>
      </c>
      <c r="B70" s="2" t="s">
        <v>406</v>
      </c>
      <c r="C70" s="2" t="str">
        <f>VLOOKUP(A70,[2]Hoja2!$A$1:$D$846,4,0)</f>
        <v>RESPONSABLE DEL CENTRO C</v>
      </c>
      <c r="D70" s="2" t="str">
        <f>VLOOKUP(A70,[2]Hoja2!$A$1:$D$846,3,0)</f>
        <v>20 TUXPAN DE BOLAÑOS</v>
      </c>
      <c r="E70" s="12">
        <v>11848.05</v>
      </c>
      <c r="F70" s="12">
        <v>0</v>
      </c>
      <c r="G70" s="12">
        <v>0</v>
      </c>
      <c r="H70" s="12">
        <v>931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6389.52</v>
      </c>
      <c r="U70" s="13">
        <v>-6389.52</v>
      </c>
      <c r="V70" s="12">
        <v>0</v>
      </c>
      <c r="W70" s="12">
        <v>11848.05</v>
      </c>
      <c r="X70" s="12">
        <v>141.78</v>
      </c>
      <c r="Y70" s="12">
        <v>2018.03</v>
      </c>
      <c r="Z70" s="12">
        <v>2018.03</v>
      </c>
      <c r="AA70" s="12">
        <v>60.9</v>
      </c>
      <c r="AB70" s="12">
        <v>0</v>
      </c>
      <c r="AC70" s="13">
        <v>-0.01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1362.53</v>
      </c>
      <c r="AL70" s="12">
        <v>0</v>
      </c>
      <c r="AM70" s="12">
        <v>0</v>
      </c>
      <c r="AN70" s="12">
        <v>0</v>
      </c>
      <c r="AO70" s="12">
        <v>3441.45</v>
      </c>
      <c r="AP70" s="12">
        <v>8406.6</v>
      </c>
      <c r="AQ70" s="12">
        <v>633.03</v>
      </c>
      <c r="AR70" s="12">
        <v>255.58</v>
      </c>
      <c r="AS70" s="12">
        <v>12030.81</v>
      </c>
      <c r="AT70" s="12">
        <v>1377.83</v>
      </c>
      <c r="AU70" s="12">
        <v>0</v>
      </c>
      <c r="AV70" s="12">
        <v>13664.22</v>
      </c>
    </row>
    <row r="71" spans="1:48" x14ac:dyDescent="0.2">
      <c r="A71" s="4" t="s">
        <v>407</v>
      </c>
      <c r="B71" s="2" t="s">
        <v>408</v>
      </c>
      <c r="C71" s="2" t="str">
        <f>VLOOKUP(A71,[2]Hoja2!$A$1:$D$846,4,0)</f>
        <v>AUX DEL RESP DEL CENTRO C</v>
      </c>
      <c r="D71" s="2" t="str">
        <f>VLOOKUP(A71,[2]Hoja2!$A$1:$D$846,3,0)</f>
        <v>20 TUXPAN DE BOLAÑOS</v>
      </c>
      <c r="E71" s="12">
        <v>8826.6</v>
      </c>
      <c r="F71" s="12">
        <v>0</v>
      </c>
      <c r="G71" s="12">
        <v>0</v>
      </c>
      <c r="H71" s="12">
        <v>931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4878.8</v>
      </c>
      <c r="U71" s="13">
        <v>-4878.8</v>
      </c>
      <c r="V71" s="12">
        <v>0</v>
      </c>
      <c r="W71" s="12">
        <v>8826.6</v>
      </c>
      <c r="X71" s="12">
        <v>102.04</v>
      </c>
      <c r="Y71" s="12">
        <v>1338.1</v>
      </c>
      <c r="Z71" s="12">
        <v>1338.1</v>
      </c>
      <c r="AA71" s="12">
        <v>42</v>
      </c>
      <c r="AB71" s="12">
        <v>0</v>
      </c>
      <c r="AC71" s="13">
        <v>-0.16</v>
      </c>
      <c r="AD71" s="12">
        <v>0</v>
      </c>
      <c r="AE71" s="12">
        <v>0</v>
      </c>
      <c r="AF71" s="12">
        <v>756</v>
      </c>
      <c r="AG71" s="12">
        <v>0</v>
      </c>
      <c r="AH71" s="12">
        <v>0</v>
      </c>
      <c r="AI71" s="12">
        <v>0</v>
      </c>
      <c r="AJ71" s="12">
        <v>0</v>
      </c>
      <c r="AK71" s="12">
        <v>1015.06</v>
      </c>
      <c r="AL71" s="12">
        <v>0</v>
      </c>
      <c r="AM71" s="12">
        <v>0</v>
      </c>
      <c r="AN71" s="12">
        <v>0</v>
      </c>
      <c r="AO71" s="12">
        <v>3151</v>
      </c>
      <c r="AP71" s="12">
        <v>5675.6</v>
      </c>
      <c r="AQ71" s="12">
        <v>522.57000000000005</v>
      </c>
      <c r="AR71" s="12">
        <v>195.15</v>
      </c>
      <c r="AS71" s="12">
        <v>8962.8799999999992</v>
      </c>
      <c r="AT71" s="12">
        <v>1077.44</v>
      </c>
      <c r="AU71" s="12">
        <v>0</v>
      </c>
      <c r="AV71" s="12">
        <v>10235.469999999999</v>
      </c>
    </row>
    <row r="72" spans="1:48" x14ac:dyDescent="0.2">
      <c r="A72" s="4" t="s">
        <v>409</v>
      </c>
      <c r="B72" s="2" t="s">
        <v>410</v>
      </c>
      <c r="C72" s="2" t="str">
        <f>VLOOKUP(A72,[2]Hoja2!$A$1:$D$846,4,0)</f>
        <v>AUX DEL RESP DEL CENTRO C</v>
      </c>
      <c r="D72" s="2" t="str">
        <f>VLOOKUP(A72,[2]Hoja2!$A$1:$D$846,3,0)</f>
        <v>21 CAMPO ACOSTA</v>
      </c>
      <c r="E72" s="12">
        <v>10678.95</v>
      </c>
      <c r="F72" s="12">
        <v>0</v>
      </c>
      <c r="G72" s="12">
        <v>0</v>
      </c>
      <c r="H72" s="12">
        <v>931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5804.98</v>
      </c>
      <c r="U72" s="13">
        <v>-5804.98</v>
      </c>
      <c r="V72" s="12">
        <v>0</v>
      </c>
      <c r="W72" s="12">
        <v>10678.95</v>
      </c>
      <c r="X72" s="12">
        <v>126.41</v>
      </c>
      <c r="Y72" s="12">
        <v>1743.06</v>
      </c>
      <c r="Z72" s="12">
        <v>1743.06</v>
      </c>
      <c r="AA72" s="12">
        <v>53.55</v>
      </c>
      <c r="AB72" s="12">
        <v>0</v>
      </c>
      <c r="AC72" s="12">
        <v>0.06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1228.08</v>
      </c>
      <c r="AL72" s="12">
        <v>0</v>
      </c>
      <c r="AM72" s="12">
        <v>0</v>
      </c>
      <c r="AN72" s="12">
        <v>0</v>
      </c>
      <c r="AO72" s="12">
        <v>3024.75</v>
      </c>
      <c r="AP72" s="12">
        <v>7654.2</v>
      </c>
      <c r="AQ72" s="12">
        <v>590.29</v>
      </c>
      <c r="AR72" s="12">
        <v>232.2</v>
      </c>
      <c r="AS72" s="12">
        <v>10843.76</v>
      </c>
      <c r="AT72" s="12">
        <v>1261.5999999999999</v>
      </c>
      <c r="AU72" s="12">
        <v>0</v>
      </c>
      <c r="AV72" s="12">
        <v>12337.56</v>
      </c>
    </row>
    <row r="73" spans="1:48" x14ac:dyDescent="0.2">
      <c r="A73" s="4" t="s">
        <v>411</v>
      </c>
      <c r="B73" s="2" t="s">
        <v>412</v>
      </c>
      <c r="C73" s="2" t="str">
        <f>VLOOKUP(A73,[2]Hoja2!$A$1:$D$846,4,0)</f>
        <v>RESPONSABLE DEL CENTRO C</v>
      </c>
      <c r="D73" s="2" t="str">
        <f>VLOOKUP(A73,[2]Hoja2!$A$1:$D$846,3,0)</f>
        <v>21 CAMPO ACOSTA</v>
      </c>
      <c r="E73" s="12">
        <v>14334.45</v>
      </c>
      <c r="F73" s="12">
        <v>0</v>
      </c>
      <c r="G73" s="12">
        <v>0</v>
      </c>
      <c r="H73" s="12">
        <v>931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7632.73</v>
      </c>
      <c r="U73" s="13">
        <v>-7632.73</v>
      </c>
      <c r="V73" s="12">
        <v>0</v>
      </c>
      <c r="W73" s="12">
        <v>14334.45</v>
      </c>
      <c r="X73" s="12">
        <v>174.47</v>
      </c>
      <c r="Y73" s="12">
        <v>2602.83</v>
      </c>
      <c r="Z73" s="12">
        <v>2602.83</v>
      </c>
      <c r="AA73" s="12">
        <v>76.349999999999994</v>
      </c>
      <c r="AB73" s="12">
        <v>0</v>
      </c>
      <c r="AC73" s="12">
        <v>0.01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1648.46</v>
      </c>
      <c r="AL73" s="12">
        <v>0</v>
      </c>
      <c r="AM73" s="12">
        <v>0</v>
      </c>
      <c r="AN73" s="12">
        <v>0</v>
      </c>
      <c r="AO73" s="12">
        <v>4327.6499999999996</v>
      </c>
      <c r="AP73" s="12">
        <v>10006.799999999999</v>
      </c>
      <c r="AQ73" s="12">
        <v>723.94</v>
      </c>
      <c r="AR73" s="12">
        <v>305.31</v>
      </c>
      <c r="AS73" s="12">
        <v>14555.66</v>
      </c>
      <c r="AT73" s="12">
        <v>1625.04</v>
      </c>
      <c r="AU73" s="12">
        <v>0</v>
      </c>
      <c r="AV73" s="12">
        <v>16486.009999999998</v>
      </c>
    </row>
    <row r="74" spans="1:48" x14ac:dyDescent="0.2">
      <c r="A74" s="4" t="s">
        <v>413</v>
      </c>
      <c r="B74" s="2" t="s">
        <v>414</v>
      </c>
      <c r="C74" s="2" t="str">
        <f>VLOOKUP(A74,[2]Hoja2!$A$1:$D$846,4,0)</f>
        <v>ENC DE LA SALA DE COMPUTO C</v>
      </c>
      <c r="D74" s="2" t="str">
        <f>VLOOKUP(A74,[2]Hoja2!$A$1:$D$846,3,0)</f>
        <v>21 CAMPO ACOSTA</v>
      </c>
      <c r="E74" s="12">
        <v>6336</v>
      </c>
      <c r="F74" s="12">
        <v>207</v>
      </c>
      <c r="G74" s="12">
        <v>0</v>
      </c>
      <c r="H74" s="12">
        <v>931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111.85</v>
      </c>
      <c r="O74" s="12">
        <v>0</v>
      </c>
      <c r="P74" s="12">
        <v>0</v>
      </c>
      <c r="Q74" s="12">
        <v>1393.92</v>
      </c>
      <c r="R74" s="13">
        <v>-5443.76</v>
      </c>
      <c r="S74" s="12">
        <v>5443.76</v>
      </c>
      <c r="T74" s="12">
        <v>0</v>
      </c>
      <c r="U74" s="12">
        <v>0</v>
      </c>
      <c r="V74" s="12">
        <v>0</v>
      </c>
      <c r="W74" s="12">
        <v>8048.77</v>
      </c>
      <c r="X74" s="12">
        <v>69.290000000000006</v>
      </c>
      <c r="Y74" s="12">
        <v>1171.95</v>
      </c>
      <c r="Z74" s="12">
        <v>1171.95</v>
      </c>
      <c r="AA74" s="12">
        <v>33.6</v>
      </c>
      <c r="AB74" s="12">
        <v>0</v>
      </c>
      <c r="AC74" s="13">
        <v>-0.02</v>
      </c>
      <c r="AD74" s="12">
        <v>0</v>
      </c>
      <c r="AE74" s="12">
        <v>0</v>
      </c>
      <c r="AF74" s="12">
        <v>2112</v>
      </c>
      <c r="AG74" s="12">
        <v>0</v>
      </c>
      <c r="AH74" s="12">
        <v>0</v>
      </c>
      <c r="AI74" s="12">
        <v>0</v>
      </c>
      <c r="AJ74" s="12">
        <v>0</v>
      </c>
      <c r="AK74" s="12">
        <v>728.64</v>
      </c>
      <c r="AL74" s="12">
        <v>0</v>
      </c>
      <c r="AM74" s="12">
        <v>0</v>
      </c>
      <c r="AN74" s="12">
        <v>0</v>
      </c>
      <c r="AO74" s="12">
        <v>4046.17</v>
      </c>
      <c r="AP74" s="12">
        <v>4002.6</v>
      </c>
      <c r="AQ74" s="12">
        <v>431.5</v>
      </c>
      <c r="AR74" s="12">
        <v>179.6</v>
      </c>
      <c r="AS74" s="12">
        <v>6433.8</v>
      </c>
      <c r="AT74" s="12">
        <v>829.8</v>
      </c>
      <c r="AU74" s="12">
        <v>0</v>
      </c>
      <c r="AV74" s="12">
        <v>7443.2</v>
      </c>
    </row>
    <row r="75" spans="1:48" x14ac:dyDescent="0.2">
      <c r="A75" s="4" t="s">
        <v>415</v>
      </c>
      <c r="B75" s="2" t="s">
        <v>416</v>
      </c>
      <c r="C75" s="2" t="str">
        <f>VLOOKUP(A75,[2]Hoja2!$A$1:$D$846,4,0)</f>
        <v>OFICIAL DE SERVICIOS C</v>
      </c>
      <c r="D75" s="2" t="str">
        <f>VLOOKUP(A75,[2]Hoja2!$A$1:$D$846,3,0)</f>
        <v>21 CAMPO ACOSTA</v>
      </c>
      <c r="E75" s="12">
        <v>4744.8</v>
      </c>
      <c r="F75" s="12">
        <v>207</v>
      </c>
      <c r="G75" s="12">
        <v>0</v>
      </c>
      <c r="H75" s="12">
        <v>931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111.85</v>
      </c>
      <c r="O75" s="12">
        <v>0</v>
      </c>
      <c r="P75" s="12">
        <v>0</v>
      </c>
      <c r="Q75" s="12">
        <v>1043.8599999999999</v>
      </c>
      <c r="R75" s="13">
        <v>-4233.58</v>
      </c>
      <c r="S75" s="12">
        <v>4233.58</v>
      </c>
      <c r="T75" s="12">
        <v>0</v>
      </c>
      <c r="U75" s="12">
        <v>0</v>
      </c>
      <c r="V75" s="12">
        <v>0</v>
      </c>
      <c r="W75" s="12">
        <v>6107.51</v>
      </c>
      <c r="X75" s="12">
        <v>48.38</v>
      </c>
      <c r="Y75" s="12">
        <v>757.3</v>
      </c>
      <c r="Z75" s="12">
        <v>757.3</v>
      </c>
      <c r="AA75" s="12">
        <v>22.2</v>
      </c>
      <c r="AB75" s="12">
        <v>47.45</v>
      </c>
      <c r="AC75" s="12">
        <v>0.11</v>
      </c>
      <c r="AD75" s="12">
        <v>0</v>
      </c>
      <c r="AE75" s="12">
        <v>0</v>
      </c>
      <c r="AF75" s="12">
        <v>1534</v>
      </c>
      <c r="AG75" s="12">
        <v>0</v>
      </c>
      <c r="AH75" s="12">
        <v>0</v>
      </c>
      <c r="AI75" s="12">
        <v>0</v>
      </c>
      <c r="AJ75" s="12">
        <v>0</v>
      </c>
      <c r="AK75" s="12">
        <v>545.65</v>
      </c>
      <c r="AL75" s="12">
        <v>0</v>
      </c>
      <c r="AM75" s="12">
        <v>0</v>
      </c>
      <c r="AN75" s="12">
        <v>0</v>
      </c>
      <c r="AO75" s="12">
        <v>2906.71</v>
      </c>
      <c r="AP75" s="12">
        <v>3200.8</v>
      </c>
      <c r="AQ75" s="12">
        <v>373.32</v>
      </c>
      <c r="AR75" s="12">
        <v>140.77000000000001</v>
      </c>
      <c r="AS75" s="12">
        <v>4818.04</v>
      </c>
      <c r="AT75" s="12">
        <v>671.6</v>
      </c>
      <c r="AU75" s="12">
        <v>0</v>
      </c>
      <c r="AV75" s="12">
        <v>5630.41</v>
      </c>
    </row>
    <row r="76" spans="1:48" x14ac:dyDescent="0.2">
      <c r="A76" s="4" t="s">
        <v>417</v>
      </c>
      <c r="B76" s="2" t="s">
        <v>418</v>
      </c>
      <c r="C76" s="2" t="str">
        <f>VLOOKUP(A76,[2]Hoja2!$A$1:$D$846,4,0)</f>
        <v>ENC DE LA SALA DE COMPUTO C</v>
      </c>
      <c r="D76" s="2" t="str">
        <f>VLOOKUP(A76,[2]Hoja2!$A$1:$D$846,3,0)</f>
        <v>22 EL SALITRE</v>
      </c>
      <c r="E76" s="12">
        <v>5366.55</v>
      </c>
      <c r="F76" s="12">
        <v>207</v>
      </c>
      <c r="G76" s="12">
        <v>0</v>
      </c>
      <c r="H76" s="12">
        <v>931</v>
      </c>
      <c r="I76" s="12">
        <v>0</v>
      </c>
      <c r="J76" s="12">
        <v>0</v>
      </c>
      <c r="K76" s="12">
        <v>0</v>
      </c>
      <c r="L76" s="12">
        <v>568.04999999999995</v>
      </c>
      <c r="M76" s="12">
        <v>0</v>
      </c>
      <c r="N76" s="12">
        <v>0</v>
      </c>
      <c r="O76" s="12">
        <v>0</v>
      </c>
      <c r="P76" s="12">
        <v>0</v>
      </c>
      <c r="Q76" s="12">
        <v>1180.6400000000001</v>
      </c>
      <c r="R76" s="13">
        <v>-4934.54</v>
      </c>
      <c r="S76" s="12">
        <v>4934.54</v>
      </c>
      <c r="T76" s="12">
        <v>0</v>
      </c>
      <c r="U76" s="12">
        <v>0</v>
      </c>
      <c r="V76" s="12">
        <v>0</v>
      </c>
      <c r="W76" s="12">
        <v>7322.24</v>
      </c>
      <c r="X76" s="12">
        <v>56.55</v>
      </c>
      <c r="Y76" s="12">
        <v>1016.77</v>
      </c>
      <c r="Z76" s="12">
        <v>1016.77</v>
      </c>
      <c r="AA76" s="12">
        <v>30</v>
      </c>
      <c r="AB76" s="12">
        <v>53.67</v>
      </c>
      <c r="AC76" s="12">
        <v>0.05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617.15</v>
      </c>
      <c r="AL76" s="12">
        <v>0</v>
      </c>
      <c r="AM76" s="12">
        <v>0</v>
      </c>
      <c r="AN76" s="12">
        <v>0</v>
      </c>
      <c r="AO76" s="12">
        <v>1717.64</v>
      </c>
      <c r="AP76" s="12">
        <v>5604.6</v>
      </c>
      <c r="AQ76" s="12">
        <v>396.05</v>
      </c>
      <c r="AR76" s="12">
        <v>165.06</v>
      </c>
      <c r="AS76" s="12">
        <v>5449.34</v>
      </c>
      <c r="AT76" s="12">
        <v>733.4</v>
      </c>
      <c r="AU76" s="12">
        <v>0</v>
      </c>
      <c r="AV76" s="12">
        <v>6347.8</v>
      </c>
    </row>
    <row r="77" spans="1:48" x14ac:dyDescent="0.2">
      <c r="A77" s="4" t="s">
        <v>419</v>
      </c>
      <c r="B77" s="2" t="s">
        <v>420</v>
      </c>
      <c r="C77" s="2" t="str">
        <f>VLOOKUP(A77,[2]Hoja2!$A$1:$D$846,4,0)</f>
        <v>AUX DEL RESP DEL CENTRO C</v>
      </c>
      <c r="D77" s="2" t="str">
        <f>VLOOKUP(A77,[2]Hoja2!$A$1:$D$846,3,0)</f>
        <v>22 EL SALITRE</v>
      </c>
      <c r="E77" s="12">
        <v>8826.6</v>
      </c>
      <c r="F77" s="12">
        <v>0</v>
      </c>
      <c r="G77" s="12">
        <v>0</v>
      </c>
      <c r="H77" s="12">
        <v>931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4878.8</v>
      </c>
      <c r="U77" s="13">
        <v>-4878.8</v>
      </c>
      <c r="V77" s="12">
        <v>0</v>
      </c>
      <c r="W77" s="12">
        <v>8826.6</v>
      </c>
      <c r="X77" s="12">
        <v>102.04</v>
      </c>
      <c r="Y77" s="12">
        <v>1338.1</v>
      </c>
      <c r="Z77" s="12">
        <v>1338.1</v>
      </c>
      <c r="AA77" s="12">
        <v>42</v>
      </c>
      <c r="AB77" s="12">
        <v>0</v>
      </c>
      <c r="AC77" s="12">
        <v>7.0000000000000007E-2</v>
      </c>
      <c r="AD77" s="12">
        <v>136.58000000000001</v>
      </c>
      <c r="AE77" s="12">
        <v>15.08</v>
      </c>
      <c r="AF77" s="12">
        <v>0</v>
      </c>
      <c r="AG77" s="12">
        <v>780.17</v>
      </c>
      <c r="AH77" s="12">
        <v>0</v>
      </c>
      <c r="AI77" s="12">
        <v>3286.94</v>
      </c>
      <c r="AJ77" s="12">
        <v>0</v>
      </c>
      <c r="AK77" s="12">
        <v>1015.06</v>
      </c>
      <c r="AL77" s="12">
        <v>0</v>
      </c>
      <c r="AM77" s="12">
        <v>0</v>
      </c>
      <c r="AN77" s="12">
        <v>0</v>
      </c>
      <c r="AO77" s="12">
        <v>6614</v>
      </c>
      <c r="AP77" s="12">
        <v>2212.6</v>
      </c>
      <c r="AQ77" s="12">
        <v>522.57000000000005</v>
      </c>
      <c r="AR77" s="12">
        <v>195.15</v>
      </c>
      <c r="AS77" s="12">
        <v>8962.8799999999992</v>
      </c>
      <c r="AT77" s="12">
        <v>1077.44</v>
      </c>
      <c r="AU77" s="12">
        <v>0</v>
      </c>
      <c r="AV77" s="12">
        <v>10235.469999999999</v>
      </c>
    </row>
    <row r="78" spans="1:48" x14ac:dyDescent="0.2">
      <c r="A78" s="4" t="s">
        <v>421</v>
      </c>
      <c r="B78" s="2" t="s">
        <v>422</v>
      </c>
      <c r="C78" s="2" t="str">
        <f>VLOOKUP(A78,[2]Hoja2!$A$1:$D$846,4,0)</f>
        <v>OFICIAL DE SERVICIOS C</v>
      </c>
      <c r="D78" s="2" t="str">
        <f>VLOOKUP(A78,[2]Hoja2!$A$1:$D$846,3,0)</f>
        <v>22 EL SALITRE</v>
      </c>
      <c r="E78" s="12">
        <v>4165.2</v>
      </c>
      <c r="F78" s="12">
        <v>207</v>
      </c>
      <c r="G78" s="12">
        <v>0</v>
      </c>
      <c r="H78" s="12">
        <v>931</v>
      </c>
      <c r="I78" s="12">
        <v>0</v>
      </c>
      <c r="J78" s="12">
        <v>0</v>
      </c>
      <c r="K78" s="12">
        <v>0</v>
      </c>
      <c r="L78" s="12">
        <v>568.04999999999995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3">
        <v>-3449.61</v>
      </c>
      <c r="S78" s="12">
        <v>3449.61</v>
      </c>
      <c r="T78" s="12">
        <v>0</v>
      </c>
      <c r="U78" s="12">
        <v>0</v>
      </c>
      <c r="V78" s="12">
        <v>0</v>
      </c>
      <c r="W78" s="12">
        <v>4940.25</v>
      </c>
      <c r="X78" s="12">
        <v>40.75</v>
      </c>
      <c r="Y78" s="12">
        <v>512.83000000000004</v>
      </c>
      <c r="Z78" s="12">
        <v>512.83000000000004</v>
      </c>
      <c r="AA78" s="12">
        <v>15.3</v>
      </c>
      <c r="AB78" s="12">
        <v>41.65</v>
      </c>
      <c r="AC78" s="13">
        <v>-0.13</v>
      </c>
      <c r="AD78" s="12">
        <v>0</v>
      </c>
      <c r="AE78" s="12">
        <v>0</v>
      </c>
      <c r="AF78" s="12">
        <v>1346</v>
      </c>
      <c r="AG78" s="12">
        <v>0</v>
      </c>
      <c r="AH78" s="12">
        <v>0</v>
      </c>
      <c r="AI78" s="12">
        <v>0</v>
      </c>
      <c r="AJ78" s="12">
        <v>0</v>
      </c>
      <c r="AK78" s="12">
        <v>479</v>
      </c>
      <c r="AL78" s="12">
        <v>0</v>
      </c>
      <c r="AM78" s="12">
        <v>0</v>
      </c>
      <c r="AN78" s="12">
        <v>0</v>
      </c>
      <c r="AO78" s="12">
        <v>2394.65</v>
      </c>
      <c r="AP78" s="12">
        <v>2545.6</v>
      </c>
      <c r="AQ78" s="12">
        <v>352.13</v>
      </c>
      <c r="AR78" s="12">
        <v>117.42</v>
      </c>
      <c r="AS78" s="12">
        <v>4229.47</v>
      </c>
      <c r="AT78" s="12">
        <v>613.96</v>
      </c>
      <c r="AU78" s="12">
        <v>0</v>
      </c>
      <c r="AV78" s="12">
        <v>4960.8500000000004</v>
      </c>
    </row>
    <row r="79" spans="1:48" x14ac:dyDescent="0.2">
      <c r="A79" s="4" t="s">
        <v>423</v>
      </c>
      <c r="B79" s="2" t="s">
        <v>424</v>
      </c>
      <c r="C79" s="2" t="str">
        <f>VLOOKUP(A79,[2]Hoja2!$A$1:$D$846,4,0)</f>
        <v>RESPONSABLE DEL CENTRO C</v>
      </c>
      <c r="D79" s="2" t="str">
        <f>VLOOKUP(A79,[2]Hoja2!$A$1:$D$846,3,0)</f>
        <v>22 EL SALITRE</v>
      </c>
      <c r="E79" s="12">
        <v>11848.05</v>
      </c>
      <c r="F79" s="12">
        <v>0</v>
      </c>
      <c r="G79" s="12">
        <v>0</v>
      </c>
      <c r="H79" s="12">
        <v>931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6389.52</v>
      </c>
      <c r="U79" s="13">
        <v>-6389.52</v>
      </c>
      <c r="V79" s="12">
        <v>0</v>
      </c>
      <c r="W79" s="12">
        <v>11848.05</v>
      </c>
      <c r="X79" s="12">
        <v>141.78</v>
      </c>
      <c r="Y79" s="12">
        <v>2018.03</v>
      </c>
      <c r="Z79" s="12">
        <v>2018.03</v>
      </c>
      <c r="AA79" s="12">
        <v>60.9</v>
      </c>
      <c r="AB79" s="12">
        <v>0</v>
      </c>
      <c r="AC79" s="13">
        <v>-0.01</v>
      </c>
      <c r="AD79" s="12">
        <v>0</v>
      </c>
      <c r="AE79" s="12">
        <v>0</v>
      </c>
      <c r="AF79" s="12">
        <v>3086</v>
      </c>
      <c r="AG79" s="12">
        <v>0</v>
      </c>
      <c r="AH79" s="12">
        <v>0</v>
      </c>
      <c r="AI79" s="12">
        <v>0</v>
      </c>
      <c r="AJ79" s="12">
        <v>0</v>
      </c>
      <c r="AK79" s="12">
        <v>1362.53</v>
      </c>
      <c r="AL79" s="12">
        <v>0</v>
      </c>
      <c r="AM79" s="12">
        <v>0</v>
      </c>
      <c r="AN79" s="12">
        <v>0</v>
      </c>
      <c r="AO79" s="12">
        <v>6527.45</v>
      </c>
      <c r="AP79" s="12">
        <v>5320.6</v>
      </c>
      <c r="AQ79" s="12">
        <v>633.03</v>
      </c>
      <c r="AR79" s="12">
        <v>255.58</v>
      </c>
      <c r="AS79" s="12">
        <v>12030.81</v>
      </c>
      <c r="AT79" s="12">
        <v>1377.83</v>
      </c>
      <c r="AU79" s="12">
        <v>0</v>
      </c>
      <c r="AV79" s="12">
        <v>13664.22</v>
      </c>
    </row>
    <row r="80" spans="1:48" x14ac:dyDescent="0.2">
      <c r="A80" s="4" t="s">
        <v>425</v>
      </c>
      <c r="B80" s="2" t="s">
        <v>426</v>
      </c>
      <c r="C80" s="2" t="str">
        <f>VLOOKUP(A80,[2]Hoja2!$A$1:$D$846,4,0)</f>
        <v>AUX DEL RESP DEL CENTRO C</v>
      </c>
      <c r="D80" s="2" t="str">
        <f>VLOOKUP(A80,[2]Hoja2!$A$1:$D$846,3,0)</f>
        <v>23 LAS PALMAS</v>
      </c>
      <c r="E80" s="12">
        <v>10678.95</v>
      </c>
      <c r="F80" s="12">
        <v>0</v>
      </c>
      <c r="G80" s="12">
        <v>0</v>
      </c>
      <c r="H80" s="12">
        <v>931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5804.98</v>
      </c>
      <c r="U80" s="13">
        <v>-5804.98</v>
      </c>
      <c r="V80" s="12">
        <v>0</v>
      </c>
      <c r="W80" s="12">
        <v>10678.95</v>
      </c>
      <c r="X80" s="12">
        <v>126.41</v>
      </c>
      <c r="Y80" s="12">
        <v>1743.06</v>
      </c>
      <c r="Z80" s="12">
        <v>1743.06</v>
      </c>
      <c r="AA80" s="12">
        <v>53.55</v>
      </c>
      <c r="AB80" s="12">
        <v>0</v>
      </c>
      <c r="AC80" s="13">
        <v>-0.16</v>
      </c>
      <c r="AD80" s="12">
        <v>0</v>
      </c>
      <c r="AE80" s="12">
        <v>0</v>
      </c>
      <c r="AF80" s="12">
        <v>5166.62</v>
      </c>
      <c r="AG80" s="12">
        <v>0</v>
      </c>
      <c r="AH80" s="12">
        <v>0</v>
      </c>
      <c r="AI80" s="12">
        <v>0</v>
      </c>
      <c r="AJ80" s="12">
        <v>0</v>
      </c>
      <c r="AK80" s="12">
        <v>1228.08</v>
      </c>
      <c r="AL80" s="12">
        <v>0</v>
      </c>
      <c r="AM80" s="12">
        <v>0</v>
      </c>
      <c r="AN80" s="12">
        <v>0</v>
      </c>
      <c r="AO80" s="12">
        <v>8191.15</v>
      </c>
      <c r="AP80" s="12">
        <v>2487.8000000000002</v>
      </c>
      <c r="AQ80" s="12">
        <v>590.29</v>
      </c>
      <c r="AR80" s="12">
        <v>232.2</v>
      </c>
      <c r="AS80" s="12">
        <v>10843.76</v>
      </c>
      <c r="AT80" s="12">
        <v>1261.5999999999999</v>
      </c>
      <c r="AU80" s="12">
        <v>0</v>
      </c>
      <c r="AV80" s="12">
        <v>12337.56</v>
      </c>
    </row>
    <row r="81" spans="1:48" x14ac:dyDescent="0.2">
      <c r="A81" s="4" t="s">
        <v>427</v>
      </c>
      <c r="B81" s="2" t="s">
        <v>428</v>
      </c>
      <c r="C81" s="2" t="str">
        <f>VLOOKUP(A81,[2]Hoja2!$A$1:$D$846,4,0)</f>
        <v>ENC DE LA SALA DE COMPUTO C</v>
      </c>
      <c r="D81" s="2" t="str">
        <f>VLOOKUP(A81,[2]Hoja2!$A$1:$D$846,3,0)</f>
        <v>23 LAS PALMAS</v>
      </c>
      <c r="E81" s="12">
        <v>6336</v>
      </c>
      <c r="F81" s="12">
        <v>207</v>
      </c>
      <c r="G81" s="12">
        <v>0</v>
      </c>
      <c r="H81" s="12">
        <v>931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111.85</v>
      </c>
      <c r="O81" s="12">
        <v>0</v>
      </c>
      <c r="P81" s="12">
        <v>0</v>
      </c>
      <c r="Q81" s="12">
        <v>1393.92</v>
      </c>
      <c r="R81" s="13">
        <v>-5443.76</v>
      </c>
      <c r="S81" s="12">
        <v>5443.76</v>
      </c>
      <c r="T81" s="12">
        <v>0</v>
      </c>
      <c r="U81" s="12">
        <v>0</v>
      </c>
      <c r="V81" s="12">
        <v>0</v>
      </c>
      <c r="W81" s="12">
        <v>8048.77</v>
      </c>
      <c r="X81" s="12">
        <v>69.290000000000006</v>
      </c>
      <c r="Y81" s="12">
        <v>1171.95</v>
      </c>
      <c r="Z81" s="12">
        <v>1171.95</v>
      </c>
      <c r="AA81" s="12">
        <v>33.6</v>
      </c>
      <c r="AB81" s="12">
        <v>63.36</v>
      </c>
      <c r="AC81" s="12">
        <v>0.02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728.64</v>
      </c>
      <c r="AL81" s="12">
        <v>0</v>
      </c>
      <c r="AM81" s="12">
        <v>0</v>
      </c>
      <c r="AN81" s="12">
        <v>0</v>
      </c>
      <c r="AO81" s="12">
        <v>1997.57</v>
      </c>
      <c r="AP81" s="12">
        <v>6051.2</v>
      </c>
      <c r="AQ81" s="12">
        <v>431.5</v>
      </c>
      <c r="AR81" s="12">
        <v>179.6</v>
      </c>
      <c r="AS81" s="12">
        <v>6433.8</v>
      </c>
      <c r="AT81" s="12">
        <v>829.8</v>
      </c>
      <c r="AU81" s="12">
        <v>0</v>
      </c>
      <c r="AV81" s="12">
        <v>7443.2</v>
      </c>
    </row>
    <row r="82" spans="1:48" x14ac:dyDescent="0.2">
      <c r="A82" s="4" t="s">
        <v>429</v>
      </c>
      <c r="B82" s="2" t="s">
        <v>430</v>
      </c>
      <c r="C82" s="2" t="str">
        <f>VLOOKUP(A82,[2]Hoja2!$A$1:$D$846,4,0)</f>
        <v>OFICIAL DE SERVICIOS C</v>
      </c>
      <c r="D82" s="2" t="str">
        <f>VLOOKUP(A82,[2]Hoja2!$A$1:$D$846,3,0)</f>
        <v>23 LAS PALMAS</v>
      </c>
      <c r="E82" s="12">
        <v>4744.8</v>
      </c>
      <c r="F82" s="12">
        <v>207</v>
      </c>
      <c r="G82" s="12">
        <v>0</v>
      </c>
      <c r="H82" s="12">
        <v>931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111.85</v>
      </c>
      <c r="O82" s="12">
        <v>0</v>
      </c>
      <c r="P82" s="12">
        <v>0</v>
      </c>
      <c r="Q82" s="12">
        <v>1043.8599999999999</v>
      </c>
      <c r="R82" s="13">
        <v>-4233.58</v>
      </c>
      <c r="S82" s="12">
        <v>4233.58</v>
      </c>
      <c r="T82" s="12">
        <v>0</v>
      </c>
      <c r="U82" s="12">
        <v>0</v>
      </c>
      <c r="V82" s="12">
        <v>0</v>
      </c>
      <c r="W82" s="12">
        <v>6107.51</v>
      </c>
      <c r="X82" s="12">
        <v>48.38</v>
      </c>
      <c r="Y82" s="12">
        <v>757.3</v>
      </c>
      <c r="Z82" s="12">
        <v>757.3</v>
      </c>
      <c r="AA82" s="12">
        <v>22.2</v>
      </c>
      <c r="AB82" s="12">
        <v>47.45</v>
      </c>
      <c r="AC82" s="12">
        <v>0.11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545.65</v>
      </c>
      <c r="AL82" s="12">
        <v>0</v>
      </c>
      <c r="AM82" s="12">
        <v>0</v>
      </c>
      <c r="AN82" s="12">
        <v>0</v>
      </c>
      <c r="AO82" s="12">
        <v>1372.71</v>
      </c>
      <c r="AP82" s="12">
        <v>4734.8</v>
      </c>
      <c r="AQ82" s="12">
        <v>373.32</v>
      </c>
      <c r="AR82" s="12">
        <v>140.77000000000001</v>
      </c>
      <c r="AS82" s="12">
        <v>4818.04</v>
      </c>
      <c r="AT82" s="12">
        <v>671.6</v>
      </c>
      <c r="AU82" s="12">
        <v>0</v>
      </c>
      <c r="AV82" s="12">
        <v>5630.41</v>
      </c>
    </row>
    <row r="83" spans="1:48" x14ac:dyDescent="0.2">
      <c r="A83" s="4" t="s">
        <v>431</v>
      </c>
      <c r="B83" s="2" t="s">
        <v>432</v>
      </c>
      <c r="C83" s="2" t="str">
        <f>VLOOKUP(A83,[2]Hoja2!$A$1:$D$846,4,0)</f>
        <v>RESPONSABLE DEL CENTRO C</v>
      </c>
      <c r="D83" s="2" t="str">
        <f>VLOOKUP(A83,[2]Hoja2!$A$1:$D$846,3,0)</f>
        <v>23 LAS PALMAS</v>
      </c>
      <c r="E83" s="12">
        <v>14334.45</v>
      </c>
      <c r="F83" s="12">
        <v>0</v>
      </c>
      <c r="G83" s="12">
        <v>0</v>
      </c>
      <c r="H83" s="12">
        <v>931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7632.73</v>
      </c>
      <c r="U83" s="13">
        <v>-7632.73</v>
      </c>
      <c r="V83" s="12">
        <v>0</v>
      </c>
      <c r="W83" s="12">
        <v>14334.45</v>
      </c>
      <c r="X83" s="12">
        <v>174.47</v>
      </c>
      <c r="Y83" s="12">
        <v>2602.83</v>
      </c>
      <c r="Z83" s="12">
        <v>2602.83</v>
      </c>
      <c r="AA83" s="12">
        <v>76.349999999999994</v>
      </c>
      <c r="AB83" s="12">
        <v>0</v>
      </c>
      <c r="AC83" s="12">
        <v>0.01</v>
      </c>
      <c r="AD83" s="12">
        <v>0</v>
      </c>
      <c r="AE83" s="12">
        <v>0</v>
      </c>
      <c r="AF83" s="12">
        <v>4633</v>
      </c>
      <c r="AG83" s="12">
        <v>0</v>
      </c>
      <c r="AH83" s="12">
        <v>0</v>
      </c>
      <c r="AI83" s="12">
        <v>0</v>
      </c>
      <c r="AJ83" s="12">
        <v>0</v>
      </c>
      <c r="AK83" s="12">
        <v>1648.46</v>
      </c>
      <c r="AL83" s="12">
        <v>0</v>
      </c>
      <c r="AM83" s="12">
        <v>0</v>
      </c>
      <c r="AN83" s="12">
        <v>0</v>
      </c>
      <c r="AO83" s="12">
        <v>8960.65</v>
      </c>
      <c r="AP83" s="12">
        <v>5373.8</v>
      </c>
      <c r="AQ83" s="12">
        <v>723.94</v>
      </c>
      <c r="AR83" s="12">
        <v>305.31</v>
      </c>
      <c r="AS83" s="12">
        <v>14555.66</v>
      </c>
      <c r="AT83" s="12">
        <v>1625.04</v>
      </c>
      <c r="AU83" s="12">
        <v>0</v>
      </c>
      <c r="AV83" s="12">
        <v>16486.009999999998</v>
      </c>
    </row>
    <row r="84" spans="1:48" x14ac:dyDescent="0.2">
      <c r="A84" s="4" t="s">
        <v>433</v>
      </c>
      <c r="B84" s="2" t="s">
        <v>434</v>
      </c>
      <c r="C84" s="2" t="str">
        <f>VLOOKUP(A84,[2]Hoja2!$A$1:$D$846,4,0)</f>
        <v>RESPONSABLE DEL CENTRO C</v>
      </c>
      <c r="D84" s="2" t="str">
        <f>VLOOKUP(A84,[2]Hoja2!$A$1:$D$846,3,0)</f>
        <v>24 SAN LUIS SOYATLAN</v>
      </c>
      <c r="E84" s="12">
        <v>11848.05</v>
      </c>
      <c r="F84" s="12">
        <v>0</v>
      </c>
      <c r="G84" s="12">
        <v>0</v>
      </c>
      <c r="H84" s="12">
        <v>931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6389.52</v>
      </c>
      <c r="U84" s="13">
        <v>-6389.52</v>
      </c>
      <c r="V84" s="12">
        <v>0</v>
      </c>
      <c r="W84" s="12">
        <v>11848.05</v>
      </c>
      <c r="X84" s="12">
        <v>141.78</v>
      </c>
      <c r="Y84" s="12">
        <v>2018.03</v>
      </c>
      <c r="Z84" s="12">
        <v>2018.03</v>
      </c>
      <c r="AA84" s="12">
        <v>60.9</v>
      </c>
      <c r="AB84" s="12">
        <v>0</v>
      </c>
      <c r="AC84" s="13">
        <v>-0.01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1362.53</v>
      </c>
      <c r="AL84" s="12">
        <v>0</v>
      </c>
      <c r="AM84" s="12">
        <v>0</v>
      </c>
      <c r="AN84" s="12">
        <v>0</v>
      </c>
      <c r="AO84" s="12">
        <v>3441.45</v>
      </c>
      <c r="AP84" s="12">
        <v>8406.6</v>
      </c>
      <c r="AQ84" s="12">
        <v>633.03</v>
      </c>
      <c r="AR84" s="12">
        <v>255.58</v>
      </c>
      <c r="AS84" s="12">
        <v>12030.81</v>
      </c>
      <c r="AT84" s="12">
        <v>1377.83</v>
      </c>
      <c r="AU84" s="12">
        <v>0</v>
      </c>
      <c r="AV84" s="12">
        <v>13664.22</v>
      </c>
    </row>
    <row r="85" spans="1:48" x14ac:dyDescent="0.2">
      <c r="A85" s="4" t="s">
        <v>435</v>
      </c>
      <c r="B85" s="2" t="s">
        <v>436</v>
      </c>
      <c r="C85" s="2" t="str">
        <f>VLOOKUP(A85,[2]Hoja2!$A$1:$D$846,4,0)</f>
        <v>AUX DEL RESP DEL CENTRO C</v>
      </c>
      <c r="D85" s="2" t="str">
        <f>VLOOKUP(A85,[2]Hoja2!$A$1:$D$846,3,0)</f>
        <v>24 SAN LUIS SOYATLAN</v>
      </c>
      <c r="E85" s="12">
        <v>8826.6</v>
      </c>
      <c r="F85" s="12">
        <v>0</v>
      </c>
      <c r="G85" s="12">
        <v>0</v>
      </c>
      <c r="H85" s="12">
        <v>931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4878.8</v>
      </c>
      <c r="U85" s="13">
        <v>-4878.8</v>
      </c>
      <c r="V85" s="12">
        <v>0</v>
      </c>
      <c r="W85" s="12">
        <v>8826.6</v>
      </c>
      <c r="X85" s="12">
        <v>102.04</v>
      </c>
      <c r="Y85" s="12">
        <v>1338.1</v>
      </c>
      <c r="Z85" s="12">
        <v>1338.1</v>
      </c>
      <c r="AA85" s="12">
        <v>42</v>
      </c>
      <c r="AB85" s="12">
        <v>0</v>
      </c>
      <c r="AC85" s="12">
        <v>0.04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1015.06</v>
      </c>
      <c r="AL85" s="12">
        <v>0</v>
      </c>
      <c r="AM85" s="12">
        <v>0</v>
      </c>
      <c r="AN85" s="12">
        <v>0</v>
      </c>
      <c r="AO85" s="12">
        <v>2395.1999999999998</v>
      </c>
      <c r="AP85" s="12">
        <v>6431.4</v>
      </c>
      <c r="AQ85" s="12">
        <v>522.57000000000005</v>
      </c>
      <c r="AR85" s="12">
        <v>195.15</v>
      </c>
      <c r="AS85" s="12">
        <v>8962.8799999999992</v>
      </c>
      <c r="AT85" s="12">
        <v>1077.44</v>
      </c>
      <c r="AU85" s="12">
        <v>0</v>
      </c>
      <c r="AV85" s="12">
        <v>10235.469999999999</v>
      </c>
    </row>
    <row r="86" spans="1:48" x14ac:dyDescent="0.2">
      <c r="A86" s="4" t="s">
        <v>437</v>
      </c>
      <c r="B86" s="2" t="s">
        <v>438</v>
      </c>
      <c r="C86" s="2" t="str">
        <f>VLOOKUP(A86,[2]Hoja2!$A$1:$D$846,4,0)</f>
        <v>OFICIAL DE SERVICIOS C</v>
      </c>
      <c r="D86" s="2" t="str">
        <f>VLOOKUP(A86,[2]Hoja2!$A$1:$D$846,3,0)</f>
        <v>24 SAN LUIS SOYATLAN</v>
      </c>
      <c r="E86" s="12">
        <v>4165.2</v>
      </c>
      <c r="F86" s="12">
        <v>207</v>
      </c>
      <c r="G86" s="12">
        <v>0</v>
      </c>
      <c r="H86" s="12">
        <v>931</v>
      </c>
      <c r="I86" s="12">
        <v>0</v>
      </c>
      <c r="J86" s="12">
        <v>0</v>
      </c>
      <c r="K86" s="12">
        <v>0</v>
      </c>
      <c r="L86" s="12">
        <v>568.04999999999995</v>
      </c>
      <c r="M86" s="12">
        <v>0</v>
      </c>
      <c r="N86" s="12">
        <v>0</v>
      </c>
      <c r="O86" s="12">
        <v>0</v>
      </c>
      <c r="P86" s="12">
        <v>0</v>
      </c>
      <c r="Q86" s="12">
        <v>916.34</v>
      </c>
      <c r="R86" s="13">
        <v>-4020.86</v>
      </c>
      <c r="S86" s="12">
        <v>4020.86</v>
      </c>
      <c r="T86" s="12">
        <v>0</v>
      </c>
      <c r="U86" s="12">
        <v>0</v>
      </c>
      <c r="V86" s="12">
        <v>0</v>
      </c>
      <c r="W86" s="12">
        <v>5856.59</v>
      </c>
      <c r="X86" s="12">
        <v>40.75</v>
      </c>
      <c r="Y86" s="12">
        <v>703.7</v>
      </c>
      <c r="Z86" s="12">
        <v>703.7</v>
      </c>
      <c r="AA86" s="12">
        <v>19.350000000000001</v>
      </c>
      <c r="AB86" s="12">
        <v>41.65</v>
      </c>
      <c r="AC86" s="13">
        <v>-0.11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479</v>
      </c>
      <c r="AL86" s="12">
        <v>0</v>
      </c>
      <c r="AM86" s="12">
        <v>0</v>
      </c>
      <c r="AN86" s="12">
        <v>0</v>
      </c>
      <c r="AO86" s="12">
        <v>1243.5899999999999</v>
      </c>
      <c r="AP86" s="12">
        <v>4613</v>
      </c>
      <c r="AQ86" s="12">
        <v>352.13</v>
      </c>
      <c r="AR86" s="12">
        <v>135.75</v>
      </c>
      <c r="AS86" s="12">
        <v>4229.47</v>
      </c>
      <c r="AT86" s="12">
        <v>613.96</v>
      </c>
      <c r="AU86" s="12">
        <v>0</v>
      </c>
      <c r="AV86" s="12">
        <v>4979.18</v>
      </c>
    </row>
    <row r="87" spans="1:48" x14ac:dyDescent="0.2">
      <c r="A87" s="4" t="s">
        <v>439</v>
      </c>
      <c r="B87" s="2" t="s">
        <v>440</v>
      </c>
      <c r="C87" s="2" t="str">
        <f>VLOOKUP(A87,[2]Hoja2!$A$1:$D$846,4,0)</f>
        <v>ENC DE LA SALA DE COMPUTO C</v>
      </c>
      <c r="D87" s="2" t="str">
        <f>VLOOKUP(A87,[2]Hoja2!$A$1:$D$846,3,0)</f>
        <v>24 SAN LUIS SOYATLAN</v>
      </c>
      <c r="E87" s="12">
        <v>5366.55</v>
      </c>
      <c r="F87" s="12">
        <v>207</v>
      </c>
      <c r="G87" s="12">
        <v>0</v>
      </c>
      <c r="H87" s="12">
        <v>931</v>
      </c>
      <c r="I87" s="12">
        <v>0</v>
      </c>
      <c r="J87" s="12">
        <v>0</v>
      </c>
      <c r="K87" s="12">
        <v>0</v>
      </c>
      <c r="L87" s="12">
        <v>568.04999999999995</v>
      </c>
      <c r="M87" s="12">
        <v>0</v>
      </c>
      <c r="N87" s="12">
        <v>0</v>
      </c>
      <c r="O87" s="12">
        <v>0</v>
      </c>
      <c r="P87" s="12">
        <v>0</v>
      </c>
      <c r="Q87" s="12">
        <v>643.99</v>
      </c>
      <c r="R87" s="13">
        <v>-4600</v>
      </c>
      <c r="S87" s="12">
        <v>4600</v>
      </c>
      <c r="T87" s="12">
        <v>0</v>
      </c>
      <c r="U87" s="12">
        <v>0</v>
      </c>
      <c r="V87" s="12">
        <v>0</v>
      </c>
      <c r="W87" s="12">
        <v>6785.59</v>
      </c>
      <c r="X87" s="12">
        <v>56.55</v>
      </c>
      <c r="Y87" s="12">
        <v>902.14</v>
      </c>
      <c r="Z87" s="12">
        <v>902.14</v>
      </c>
      <c r="AA87" s="12">
        <v>25.65</v>
      </c>
      <c r="AB87" s="12">
        <v>53.67</v>
      </c>
      <c r="AC87" s="13">
        <v>-0.1</v>
      </c>
      <c r="AD87" s="12">
        <v>0</v>
      </c>
      <c r="AE87" s="12">
        <v>0</v>
      </c>
      <c r="AF87" s="12">
        <v>2407.2800000000002</v>
      </c>
      <c r="AG87" s="12">
        <v>0</v>
      </c>
      <c r="AH87" s="12">
        <v>0</v>
      </c>
      <c r="AI87" s="12">
        <v>0</v>
      </c>
      <c r="AJ87" s="12">
        <v>0</v>
      </c>
      <c r="AK87" s="12">
        <v>617.15</v>
      </c>
      <c r="AL87" s="12">
        <v>0</v>
      </c>
      <c r="AM87" s="12">
        <v>0</v>
      </c>
      <c r="AN87" s="12">
        <v>0</v>
      </c>
      <c r="AO87" s="12">
        <v>4005.79</v>
      </c>
      <c r="AP87" s="12">
        <v>2779.8</v>
      </c>
      <c r="AQ87" s="12">
        <v>396.05</v>
      </c>
      <c r="AR87" s="12">
        <v>154.33000000000001</v>
      </c>
      <c r="AS87" s="12">
        <v>5449.34</v>
      </c>
      <c r="AT87" s="12">
        <v>733.4</v>
      </c>
      <c r="AU87" s="12">
        <v>0</v>
      </c>
      <c r="AV87" s="12">
        <v>6337.07</v>
      </c>
    </row>
    <row r="88" spans="1:48" x14ac:dyDescent="0.2">
      <c r="A88" s="4" t="s">
        <v>441</v>
      </c>
      <c r="B88" s="2" t="s">
        <v>442</v>
      </c>
      <c r="C88" s="2" t="str">
        <f>VLOOKUP(A88,[2]Hoja2!$A$1:$D$846,4,0)</f>
        <v>AUX DEL RESP DEL CENTRO C</v>
      </c>
      <c r="D88" s="2" t="str">
        <f>VLOOKUP(A88,[2]Hoja2!$A$1:$D$846,3,0)</f>
        <v>25 PASO DEL CUARENTA</v>
      </c>
      <c r="E88" s="12">
        <v>8826.6</v>
      </c>
      <c r="F88" s="12">
        <v>0</v>
      </c>
      <c r="G88" s="12">
        <v>0</v>
      </c>
      <c r="H88" s="12">
        <v>931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4878.8</v>
      </c>
      <c r="U88" s="13">
        <v>-4878.8</v>
      </c>
      <c r="V88" s="12">
        <v>0</v>
      </c>
      <c r="W88" s="12">
        <v>8826.6</v>
      </c>
      <c r="X88" s="12">
        <v>102.04</v>
      </c>
      <c r="Y88" s="12">
        <v>1338.1</v>
      </c>
      <c r="Z88" s="12">
        <v>1338.1</v>
      </c>
      <c r="AA88" s="12">
        <v>42</v>
      </c>
      <c r="AB88" s="12">
        <v>0</v>
      </c>
      <c r="AC88" s="12">
        <v>0.03</v>
      </c>
      <c r="AD88" s="12">
        <v>0</v>
      </c>
      <c r="AE88" s="12">
        <v>0</v>
      </c>
      <c r="AF88" s="12">
        <v>1003.81</v>
      </c>
      <c r="AG88" s="12">
        <v>0</v>
      </c>
      <c r="AH88" s="12">
        <v>0</v>
      </c>
      <c r="AI88" s="12">
        <v>0</v>
      </c>
      <c r="AJ88" s="12">
        <v>0</v>
      </c>
      <c r="AK88" s="12">
        <v>1015.06</v>
      </c>
      <c r="AL88" s="12">
        <v>0</v>
      </c>
      <c r="AM88" s="12">
        <v>0</v>
      </c>
      <c r="AN88" s="12">
        <v>0</v>
      </c>
      <c r="AO88" s="12">
        <v>3399</v>
      </c>
      <c r="AP88" s="12">
        <v>5427.6</v>
      </c>
      <c r="AQ88" s="12">
        <v>522.57000000000005</v>
      </c>
      <c r="AR88" s="12">
        <v>195.15</v>
      </c>
      <c r="AS88" s="12">
        <v>8962.8799999999992</v>
      </c>
      <c r="AT88" s="12">
        <v>1077.44</v>
      </c>
      <c r="AU88" s="12">
        <v>0</v>
      </c>
      <c r="AV88" s="12">
        <v>10235.469999999999</v>
      </c>
    </row>
    <row r="89" spans="1:48" x14ac:dyDescent="0.2">
      <c r="A89" s="4" t="s">
        <v>443</v>
      </c>
      <c r="B89" s="2" t="s">
        <v>444</v>
      </c>
      <c r="C89" s="2" t="str">
        <f>VLOOKUP(A89,[2]Hoja2!$A$1:$D$846,4,0)</f>
        <v>ENC DE LA SALA DE COMPUTO C</v>
      </c>
      <c r="D89" s="2" t="str">
        <f>VLOOKUP(A89,[2]Hoja2!$A$1:$D$846,3,0)</f>
        <v>25 PASO DEL CUARENTA</v>
      </c>
      <c r="E89" s="12">
        <v>5366.55</v>
      </c>
      <c r="F89" s="12">
        <v>207</v>
      </c>
      <c r="G89" s="12">
        <v>0</v>
      </c>
      <c r="H89" s="12">
        <v>931</v>
      </c>
      <c r="I89" s="12">
        <v>0</v>
      </c>
      <c r="J89" s="12">
        <v>0</v>
      </c>
      <c r="K89" s="12">
        <v>0</v>
      </c>
      <c r="L89" s="12">
        <v>568.04999999999995</v>
      </c>
      <c r="M89" s="12">
        <v>0</v>
      </c>
      <c r="N89" s="12">
        <v>0</v>
      </c>
      <c r="O89" s="12">
        <v>0</v>
      </c>
      <c r="P89" s="12">
        <v>0</v>
      </c>
      <c r="Q89" s="12">
        <v>858.65</v>
      </c>
      <c r="R89" s="13">
        <v>-4733.8100000000004</v>
      </c>
      <c r="S89" s="12">
        <v>4733.8100000000004</v>
      </c>
      <c r="T89" s="12">
        <v>0</v>
      </c>
      <c r="U89" s="12">
        <v>0</v>
      </c>
      <c r="V89" s="12">
        <v>0</v>
      </c>
      <c r="W89" s="12">
        <v>7000.25</v>
      </c>
      <c r="X89" s="12">
        <v>56.55</v>
      </c>
      <c r="Y89" s="12">
        <v>947.99</v>
      </c>
      <c r="Z89" s="12">
        <v>947.99</v>
      </c>
      <c r="AA89" s="12">
        <v>26.7</v>
      </c>
      <c r="AB89" s="12">
        <v>53.67</v>
      </c>
      <c r="AC89" s="13">
        <v>-0.06</v>
      </c>
      <c r="AD89" s="12">
        <v>0</v>
      </c>
      <c r="AE89" s="12">
        <v>0</v>
      </c>
      <c r="AF89" s="12">
        <v>1200</v>
      </c>
      <c r="AG89" s="12">
        <v>0</v>
      </c>
      <c r="AH89" s="12">
        <v>0</v>
      </c>
      <c r="AI89" s="12">
        <v>0</v>
      </c>
      <c r="AJ89" s="12">
        <v>0</v>
      </c>
      <c r="AK89" s="12">
        <v>617.15</v>
      </c>
      <c r="AL89" s="12">
        <v>0</v>
      </c>
      <c r="AM89" s="12">
        <v>0</v>
      </c>
      <c r="AN89" s="12">
        <v>0</v>
      </c>
      <c r="AO89" s="12">
        <v>2845.45</v>
      </c>
      <c r="AP89" s="12">
        <v>4154.8</v>
      </c>
      <c r="AQ89" s="12">
        <v>396.05</v>
      </c>
      <c r="AR89" s="12">
        <v>158.63</v>
      </c>
      <c r="AS89" s="12">
        <v>5449.34</v>
      </c>
      <c r="AT89" s="12">
        <v>733.4</v>
      </c>
      <c r="AU89" s="12">
        <v>0</v>
      </c>
      <c r="AV89" s="12">
        <v>6341.37</v>
      </c>
    </row>
    <row r="90" spans="1:48" x14ac:dyDescent="0.2">
      <c r="A90" s="4" t="s">
        <v>445</v>
      </c>
      <c r="B90" s="2" t="s">
        <v>446</v>
      </c>
      <c r="C90" s="2" t="str">
        <f>VLOOKUP(A90,[2]Hoja2!$A$1:$D$846,4,0)</f>
        <v>OFICIAL DE SERVICIOS C</v>
      </c>
      <c r="D90" s="2" t="str">
        <f>VLOOKUP(A90,[2]Hoja2!$A$1:$D$846,3,0)</f>
        <v>25 PASO DEL CUARENTA</v>
      </c>
      <c r="E90" s="12">
        <v>4165.2</v>
      </c>
      <c r="F90" s="12">
        <v>207</v>
      </c>
      <c r="G90" s="12">
        <v>0</v>
      </c>
      <c r="H90" s="12">
        <v>931</v>
      </c>
      <c r="I90" s="12">
        <v>0</v>
      </c>
      <c r="J90" s="12">
        <v>0</v>
      </c>
      <c r="K90" s="12">
        <v>0</v>
      </c>
      <c r="L90" s="12">
        <v>568.04999999999995</v>
      </c>
      <c r="M90" s="12">
        <v>0</v>
      </c>
      <c r="N90" s="12">
        <v>0</v>
      </c>
      <c r="O90" s="12">
        <v>0</v>
      </c>
      <c r="P90" s="12">
        <v>0</v>
      </c>
      <c r="Q90" s="12">
        <v>666.43</v>
      </c>
      <c r="R90" s="13">
        <v>-3865.06</v>
      </c>
      <c r="S90" s="12">
        <v>3865.06</v>
      </c>
      <c r="T90" s="12">
        <v>0</v>
      </c>
      <c r="U90" s="12">
        <v>0</v>
      </c>
      <c r="V90" s="12">
        <v>0</v>
      </c>
      <c r="W90" s="12">
        <v>5606.68</v>
      </c>
      <c r="X90" s="12">
        <v>40.75</v>
      </c>
      <c r="Y90" s="12">
        <v>650.32000000000005</v>
      </c>
      <c r="Z90" s="12">
        <v>650.32000000000005</v>
      </c>
      <c r="AA90" s="12">
        <v>18.3</v>
      </c>
      <c r="AB90" s="12">
        <v>41.65</v>
      </c>
      <c r="AC90" s="12">
        <v>0.01</v>
      </c>
      <c r="AD90" s="12">
        <v>0</v>
      </c>
      <c r="AE90" s="12">
        <v>0</v>
      </c>
      <c r="AF90" s="12">
        <v>1327</v>
      </c>
      <c r="AG90" s="12">
        <v>0</v>
      </c>
      <c r="AH90" s="12">
        <v>0</v>
      </c>
      <c r="AI90" s="12">
        <v>0</v>
      </c>
      <c r="AJ90" s="12">
        <v>0</v>
      </c>
      <c r="AK90" s="12">
        <v>479</v>
      </c>
      <c r="AL90" s="12">
        <v>0</v>
      </c>
      <c r="AM90" s="12">
        <v>0</v>
      </c>
      <c r="AN90" s="12">
        <v>0</v>
      </c>
      <c r="AO90" s="12">
        <v>2516.2800000000002</v>
      </c>
      <c r="AP90" s="12">
        <v>3090.4</v>
      </c>
      <c r="AQ90" s="12">
        <v>352.13</v>
      </c>
      <c r="AR90" s="12">
        <v>130.75</v>
      </c>
      <c r="AS90" s="12">
        <v>4229.47</v>
      </c>
      <c r="AT90" s="12">
        <v>613.96</v>
      </c>
      <c r="AU90" s="12">
        <v>0</v>
      </c>
      <c r="AV90" s="12">
        <v>4974.18</v>
      </c>
    </row>
    <row r="91" spans="1:48" x14ac:dyDescent="0.2">
      <c r="A91" s="4" t="s">
        <v>447</v>
      </c>
      <c r="B91" s="2" t="s">
        <v>448</v>
      </c>
      <c r="C91" s="2" t="str">
        <f>VLOOKUP(A91,[2]Hoja2!$A$1:$D$846,4,0)</f>
        <v>RESPONSABLE DEL CENTRO C</v>
      </c>
      <c r="D91" s="2" t="str">
        <f>VLOOKUP(A91,[2]Hoja2!$A$1:$D$846,3,0)</f>
        <v>25 PASO DEL CUARENTA</v>
      </c>
      <c r="E91" s="12">
        <v>11848.05</v>
      </c>
      <c r="F91" s="12">
        <v>0</v>
      </c>
      <c r="G91" s="12">
        <v>0</v>
      </c>
      <c r="H91" s="12">
        <v>931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6389.52</v>
      </c>
      <c r="U91" s="13">
        <v>-6389.52</v>
      </c>
      <c r="V91" s="12">
        <v>0</v>
      </c>
      <c r="W91" s="12">
        <v>11848.05</v>
      </c>
      <c r="X91" s="12">
        <v>141.78</v>
      </c>
      <c r="Y91" s="12">
        <v>2018.03</v>
      </c>
      <c r="Z91" s="12">
        <v>2018.03</v>
      </c>
      <c r="AA91" s="12">
        <v>60.9</v>
      </c>
      <c r="AB91" s="12">
        <v>0</v>
      </c>
      <c r="AC91" s="13">
        <v>-0.01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1362.53</v>
      </c>
      <c r="AL91" s="12">
        <v>0</v>
      </c>
      <c r="AM91" s="12">
        <v>0</v>
      </c>
      <c r="AN91" s="12">
        <v>0</v>
      </c>
      <c r="AO91" s="12">
        <v>3441.45</v>
      </c>
      <c r="AP91" s="12">
        <v>8406.6</v>
      </c>
      <c r="AQ91" s="12">
        <v>633.03</v>
      </c>
      <c r="AR91" s="12">
        <v>255.58</v>
      </c>
      <c r="AS91" s="12">
        <v>12030.81</v>
      </c>
      <c r="AT91" s="12">
        <v>1377.83</v>
      </c>
      <c r="AU91" s="12">
        <v>0</v>
      </c>
      <c r="AV91" s="12">
        <v>13664.22</v>
      </c>
    </row>
    <row r="92" spans="1:48" x14ac:dyDescent="0.2">
      <c r="A92" s="4" t="s">
        <v>449</v>
      </c>
      <c r="B92" s="2" t="s">
        <v>450</v>
      </c>
      <c r="C92" s="2" t="str">
        <f>VLOOKUP(A92,[2]Hoja2!$A$1:$D$846,4,0)</f>
        <v>AUX DEL RESP DEL CENTRO C</v>
      </c>
      <c r="D92" s="2" t="str">
        <f>VLOOKUP(A92,[2]Hoja2!$A$1:$D$846,3,0)</f>
        <v>27 AYOTLAN</v>
      </c>
      <c r="E92" s="12">
        <v>8826.6</v>
      </c>
      <c r="F92" s="12">
        <v>0</v>
      </c>
      <c r="G92" s="12">
        <v>0</v>
      </c>
      <c r="H92" s="12">
        <v>931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4878.8</v>
      </c>
      <c r="U92" s="13">
        <v>-4878.8</v>
      </c>
      <c r="V92" s="12">
        <v>0</v>
      </c>
      <c r="W92" s="12">
        <v>8826.6</v>
      </c>
      <c r="X92" s="12">
        <v>102.04</v>
      </c>
      <c r="Y92" s="12">
        <v>1338.1</v>
      </c>
      <c r="Z92" s="12">
        <v>1338.1</v>
      </c>
      <c r="AA92" s="12">
        <v>42</v>
      </c>
      <c r="AB92" s="12">
        <v>0</v>
      </c>
      <c r="AC92" s="12">
        <v>0.04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1015.06</v>
      </c>
      <c r="AL92" s="12">
        <v>0</v>
      </c>
      <c r="AM92" s="12">
        <v>0</v>
      </c>
      <c r="AN92" s="12">
        <v>0</v>
      </c>
      <c r="AO92" s="12">
        <v>2395.1999999999998</v>
      </c>
      <c r="AP92" s="12">
        <v>6431.4</v>
      </c>
      <c r="AQ92" s="12">
        <v>522.57000000000005</v>
      </c>
      <c r="AR92" s="12">
        <v>195.15</v>
      </c>
      <c r="AS92" s="12">
        <v>8962.8799999999992</v>
      </c>
      <c r="AT92" s="12">
        <v>1077.44</v>
      </c>
      <c r="AU92" s="12">
        <v>0</v>
      </c>
      <c r="AV92" s="12">
        <v>10235.469999999999</v>
      </c>
    </row>
    <row r="93" spans="1:48" x14ac:dyDescent="0.2">
      <c r="A93" s="4" t="s">
        <v>451</v>
      </c>
      <c r="B93" s="2" t="s">
        <v>452</v>
      </c>
      <c r="C93" s="2" t="str">
        <f>VLOOKUP(A93,[2]Hoja2!$A$1:$D$846,4,0)</f>
        <v>RESPONSABLE DEL CENTRO C</v>
      </c>
      <c r="D93" s="2" t="str">
        <f>VLOOKUP(A93,[2]Hoja2!$A$1:$D$846,3,0)</f>
        <v>27 AYOTLAN</v>
      </c>
      <c r="E93" s="12">
        <v>11848.05</v>
      </c>
      <c r="F93" s="12">
        <v>0</v>
      </c>
      <c r="G93" s="12">
        <v>0</v>
      </c>
      <c r="H93" s="12">
        <v>931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6389.52</v>
      </c>
      <c r="U93" s="13">
        <v>-6389.52</v>
      </c>
      <c r="V93" s="12">
        <v>0</v>
      </c>
      <c r="W93" s="12">
        <v>11848.05</v>
      </c>
      <c r="X93" s="12">
        <v>141.78</v>
      </c>
      <c r="Y93" s="12">
        <v>2018.03</v>
      </c>
      <c r="Z93" s="12">
        <v>2018.03</v>
      </c>
      <c r="AA93" s="12">
        <v>60.9</v>
      </c>
      <c r="AB93" s="12">
        <v>0</v>
      </c>
      <c r="AC93" s="13">
        <v>-0.06</v>
      </c>
      <c r="AD93" s="12">
        <v>0</v>
      </c>
      <c r="AE93" s="12">
        <v>0</v>
      </c>
      <c r="AF93" s="12">
        <v>3610.05</v>
      </c>
      <c r="AG93" s="12">
        <v>0</v>
      </c>
      <c r="AH93" s="12">
        <v>0</v>
      </c>
      <c r="AI93" s="12">
        <v>0</v>
      </c>
      <c r="AJ93" s="12">
        <v>0</v>
      </c>
      <c r="AK93" s="12">
        <v>1362.53</v>
      </c>
      <c r="AL93" s="12">
        <v>0</v>
      </c>
      <c r="AM93" s="12">
        <v>0</v>
      </c>
      <c r="AN93" s="12">
        <v>0</v>
      </c>
      <c r="AO93" s="12">
        <v>7051.45</v>
      </c>
      <c r="AP93" s="12">
        <v>4796.6000000000004</v>
      </c>
      <c r="AQ93" s="12">
        <v>633.03</v>
      </c>
      <c r="AR93" s="12">
        <v>255.58</v>
      </c>
      <c r="AS93" s="12">
        <v>12030.81</v>
      </c>
      <c r="AT93" s="12">
        <v>1377.83</v>
      </c>
      <c r="AU93" s="12">
        <v>0</v>
      </c>
      <c r="AV93" s="12">
        <v>13664.22</v>
      </c>
    </row>
    <row r="94" spans="1:48" x14ac:dyDescent="0.2">
      <c r="A94" s="4" t="s">
        <v>453</v>
      </c>
      <c r="B94" s="2" t="s">
        <v>454</v>
      </c>
      <c r="C94" s="2" t="str">
        <f>VLOOKUP(A94,[2]Hoja2!$A$1:$D$846,4,0)</f>
        <v>ENC DE LA SALA DE COMPUTO C</v>
      </c>
      <c r="D94" s="2" t="str">
        <f>VLOOKUP(A94,[2]Hoja2!$A$1:$D$846,3,0)</f>
        <v>27 AYOTLAN</v>
      </c>
      <c r="E94" s="12">
        <v>5366.55</v>
      </c>
      <c r="F94" s="12">
        <v>207</v>
      </c>
      <c r="G94" s="12">
        <v>0</v>
      </c>
      <c r="H94" s="12">
        <v>931</v>
      </c>
      <c r="I94" s="12">
        <v>0</v>
      </c>
      <c r="J94" s="12">
        <v>0</v>
      </c>
      <c r="K94" s="12">
        <v>0</v>
      </c>
      <c r="L94" s="12">
        <v>568.04999999999995</v>
      </c>
      <c r="M94" s="12">
        <v>0</v>
      </c>
      <c r="N94" s="12">
        <v>0</v>
      </c>
      <c r="O94" s="12">
        <v>0</v>
      </c>
      <c r="P94" s="12">
        <v>0</v>
      </c>
      <c r="Q94" s="12">
        <v>1180.6400000000001</v>
      </c>
      <c r="R94" s="13">
        <v>-4934.54</v>
      </c>
      <c r="S94" s="12">
        <v>4934.54</v>
      </c>
      <c r="T94" s="12">
        <v>0</v>
      </c>
      <c r="U94" s="12">
        <v>0</v>
      </c>
      <c r="V94" s="12">
        <v>0</v>
      </c>
      <c r="W94" s="12">
        <v>7322.24</v>
      </c>
      <c r="X94" s="12">
        <v>56.55</v>
      </c>
      <c r="Y94" s="12">
        <v>1016.77</v>
      </c>
      <c r="Z94" s="12">
        <v>1016.77</v>
      </c>
      <c r="AA94" s="12">
        <v>28.05</v>
      </c>
      <c r="AB94" s="12">
        <v>53.67</v>
      </c>
      <c r="AC94" s="12">
        <v>0</v>
      </c>
      <c r="AD94" s="12">
        <v>0</v>
      </c>
      <c r="AE94" s="12">
        <v>0</v>
      </c>
      <c r="AF94" s="12">
        <v>1735</v>
      </c>
      <c r="AG94" s="12">
        <v>0</v>
      </c>
      <c r="AH94" s="12">
        <v>0</v>
      </c>
      <c r="AI94" s="12">
        <v>0</v>
      </c>
      <c r="AJ94" s="12">
        <v>0</v>
      </c>
      <c r="AK94" s="12">
        <v>617.15</v>
      </c>
      <c r="AL94" s="12">
        <v>0</v>
      </c>
      <c r="AM94" s="12">
        <v>0</v>
      </c>
      <c r="AN94" s="12">
        <v>0</v>
      </c>
      <c r="AO94" s="12">
        <v>3450.64</v>
      </c>
      <c r="AP94" s="12">
        <v>3871.6</v>
      </c>
      <c r="AQ94" s="12">
        <v>396.05</v>
      </c>
      <c r="AR94" s="12">
        <v>165.06</v>
      </c>
      <c r="AS94" s="12">
        <v>5449.34</v>
      </c>
      <c r="AT94" s="12">
        <v>733.4</v>
      </c>
      <c r="AU94" s="12">
        <v>0</v>
      </c>
      <c r="AV94" s="12">
        <v>6347.8</v>
      </c>
    </row>
    <row r="95" spans="1:48" x14ac:dyDescent="0.2">
      <c r="A95" s="4" t="s">
        <v>455</v>
      </c>
      <c r="B95" s="2" t="s">
        <v>456</v>
      </c>
      <c r="C95" s="2" t="str">
        <f>VLOOKUP(A95,[2]Hoja2!$A$1:$D$846,4,0)</f>
        <v>OFICIAL DE SERVICIOS C</v>
      </c>
      <c r="D95" s="2" t="str">
        <f>VLOOKUP(A95,[2]Hoja2!$A$1:$D$846,3,0)</f>
        <v>27 AYOTLAN</v>
      </c>
      <c r="E95" s="12">
        <v>4165.2</v>
      </c>
      <c r="F95" s="12">
        <v>207</v>
      </c>
      <c r="G95" s="12">
        <v>0</v>
      </c>
      <c r="H95" s="12">
        <v>931</v>
      </c>
      <c r="I95" s="12">
        <v>0</v>
      </c>
      <c r="J95" s="12">
        <v>0</v>
      </c>
      <c r="K95" s="12">
        <v>0</v>
      </c>
      <c r="L95" s="12">
        <v>568.04999999999995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3">
        <v>-3449.61</v>
      </c>
      <c r="S95" s="12">
        <v>3449.61</v>
      </c>
      <c r="T95" s="12">
        <v>0</v>
      </c>
      <c r="U95" s="12">
        <v>0</v>
      </c>
      <c r="V95" s="12">
        <v>0</v>
      </c>
      <c r="W95" s="12">
        <v>4940.25</v>
      </c>
      <c r="X95" s="12">
        <v>40.75</v>
      </c>
      <c r="Y95" s="12">
        <v>512.83000000000004</v>
      </c>
      <c r="Z95" s="12">
        <v>512.83000000000004</v>
      </c>
      <c r="AA95" s="12">
        <v>15.3</v>
      </c>
      <c r="AB95" s="12">
        <v>41.65</v>
      </c>
      <c r="AC95" s="12">
        <v>7.0000000000000007E-2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479</v>
      </c>
      <c r="AL95" s="12">
        <v>0</v>
      </c>
      <c r="AM95" s="12">
        <v>0</v>
      </c>
      <c r="AN95" s="12">
        <v>0</v>
      </c>
      <c r="AO95" s="12">
        <v>1048.8499999999999</v>
      </c>
      <c r="AP95" s="12">
        <v>3891.4</v>
      </c>
      <c r="AQ95" s="12">
        <v>352.13</v>
      </c>
      <c r="AR95" s="12">
        <v>117.42</v>
      </c>
      <c r="AS95" s="12">
        <v>4229.47</v>
      </c>
      <c r="AT95" s="12">
        <v>613.96</v>
      </c>
      <c r="AU95" s="12">
        <v>0</v>
      </c>
      <c r="AV95" s="12">
        <v>4960.8500000000004</v>
      </c>
    </row>
    <row r="96" spans="1:48" x14ac:dyDescent="0.2">
      <c r="A96" s="4" t="s">
        <v>457</v>
      </c>
      <c r="B96" s="2" t="s">
        <v>458</v>
      </c>
      <c r="C96" s="2" t="str">
        <f>VLOOKUP(A96,[2]Hoja2!$A$1:$D$846,4,0)</f>
        <v>OFICIAL DE SERVICIOS C</v>
      </c>
      <c r="D96" s="2" t="str">
        <f>VLOOKUP(A96,[2]Hoja2!$A$1:$D$846,3,0)</f>
        <v>28 JOSEFINO DE ALLENDE</v>
      </c>
      <c r="E96" s="12">
        <v>4165.2</v>
      </c>
      <c r="F96" s="12">
        <v>207</v>
      </c>
      <c r="G96" s="12">
        <v>0</v>
      </c>
      <c r="H96" s="12">
        <v>931</v>
      </c>
      <c r="I96" s="12">
        <v>0</v>
      </c>
      <c r="J96" s="12">
        <v>0</v>
      </c>
      <c r="K96" s="12">
        <v>0</v>
      </c>
      <c r="L96" s="12">
        <v>568.04999999999995</v>
      </c>
      <c r="M96" s="12">
        <v>0</v>
      </c>
      <c r="N96" s="12">
        <v>0</v>
      </c>
      <c r="O96" s="12">
        <v>0</v>
      </c>
      <c r="P96" s="12">
        <v>0</v>
      </c>
      <c r="Q96" s="12">
        <v>666.43</v>
      </c>
      <c r="R96" s="13">
        <v>-3865.06</v>
      </c>
      <c r="S96" s="12">
        <v>3865.06</v>
      </c>
      <c r="T96" s="12">
        <v>0</v>
      </c>
      <c r="U96" s="12">
        <v>0</v>
      </c>
      <c r="V96" s="12">
        <v>0</v>
      </c>
      <c r="W96" s="12">
        <v>5606.68</v>
      </c>
      <c r="X96" s="12">
        <v>40.75</v>
      </c>
      <c r="Y96" s="12">
        <v>650.32000000000005</v>
      </c>
      <c r="Z96" s="12">
        <v>650.32000000000005</v>
      </c>
      <c r="AA96" s="12">
        <v>18.149999999999999</v>
      </c>
      <c r="AB96" s="12">
        <v>41.65</v>
      </c>
      <c r="AC96" s="13">
        <v>-0.04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479</v>
      </c>
      <c r="AL96" s="12">
        <v>0</v>
      </c>
      <c r="AM96" s="12">
        <v>0</v>
      </c>
      <c r="AN96" s="12">
        <v>0</v>
      </c>
      <c r="AO96" s="12">
        <v>1189.08</v>
      </c>
      <c r="AP96" s="12">
        <v>4417.6000000000004</v>
      </c>
      <c r="AQ96" s="12">
        <v>352.13</v>
      </c>
      <c r="AR96" s="12">
        <v>130.75</v>
      </c>
      <c r="AS96" s="12">
        <v>4229.47</v>
      </c>
      <c r="AT96" s="12">
        <v>613.96</v>
      </c>
      <c r="AU96" s="12">
        <v>0</v>
      </c>
      <c r="AV96" s="12">
        <v>4974.18</v>
      </c>
    </row>
    <row r="97" spans="1:48" x14ac:dyDescent="0.2">
      <c r="A97" s="4" t="s">
        <v>459</v>
      </c>
      <c r="B97" s="2" t="s">
        <v>460</v>
      </c>
      <c r="C97" s="2" t="str">
        <f>VLOOKUP(A97,[2]Hoja2!$A$1:$D$846,4,0)</f>
        <v>AUX DEL RESP DEL CENTRO C</v>
      </c>
      <c r="D97" s="2" t="str">
        <f>VLOOKUP(A97,[2]Hoja2!$A$1:$D$846,3,0)</f>
        <v>28 JOSEFINO DE ALLENDE</v>
      </c>
      <c r="E97" s="12">
        <v>8826.6</v>
      </c>
      <c r="F97" s="12">
        <v>0</v>
      </c>
      <c r="G97" s="12">
        <v>0</v>
      </c>
      <c r="H97" s="12">
        <v>931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4878.8</v>
      </c>
      <c r="U97" s="13">
        <v>-4878.8</v>
      </c>
      <c r="V97" s="12">
        <v>0</v>
      </c>
      <c r="W97" s="12">
        <v>8826.6</v>
      </c>
      <c r="X97" s="12">
        <v>102.04</v>
      </c>
      <c r="Y97" s="12">
        <v>1338.1</v>
      </c>
      <c r="Z97" s="12">
        <v>1338.1</v>
      </c>
      <c r="AA97" s="12">
        <v>42</v>
      </c>
      <c r="AB97" s="12">
        <v>0</v>
      </c>
      <c r="AC97" s="13">
        <v>-0.16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1015.06</v>
      </c>
      <c r="AL97" s="12">
        <v>0</v>
      </c>
      <c r="AM97" s="12">
        <v>0</v>
      </c>
      <c r="AN97" s="12">
        <v>0</v>
      </c>
      <c r="AO97" s="12">
        <v>2395</v>
      </c>
      <c r="AP97" s="12">
        <v>6431.6</v>
      </c>
      <c r="AQ97" s="12">
        <v>522.57000000000005</v>
      </c>
      <c r="AR97" s="12">
        <v>195.15</v>
      </c>
      <c r="AS97" s="12">
        <v>8962.8799999999992</v>
      </c>
      <c r="AT97" s="12">
        <v>1077.44</v>
      </c>
      <c r="AU97" s="12">
        <v>0</v>
      </c>
      <c r="AV97" s="12">
        <v>10235.469999999999</v>
      </c>
    </row>
    <row r="98" spans="1:48" x14ac:dyDescent="0.2">
      <c r="A98" s="4" t="s">
        <v>461</v>
      </c>
      <c r="B98" s="2" t="s">
        <v>462</v>
      </c>
      <c r="C98" s="2" t="str">
        <f>VLOOKUP(A98,[2]Hoja2!$A$1:$D$846,4,0)</f>
        <v>RESPONSABLE DEL CENTRO C</v>
      </c>
      <c r="D98" s="2" t="str">
        <f>VLOOKUP(A98,[2]Hoja2!$A$1:$D$846,3,0)</f>
        <v>28 JOSEFINO DE ALLENDE</v>
      </c>
      <c r="E98" s="12">
        <v>11848.05</v>
      </c>
      <c r="F98" s="12">
        <v>0</v>
      </c>
      <c r="G98" s="12">
        <v>0</v>
      </c>
      <c r="H98" s="12">
        <v>931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3">
        <v>-7851.57</v>
      </c>
      <c r="S98" s="12">
        <v>7851.57</v>
      </c>
      <c r="T98" s="12">
        <v>0</v>
      </c>
      <c r="U98" s="12">
        <v>0</v>
      </c>
      <c r="V98" s="12">
        <v>0</v>
      </c>
      <c r="W98" s="12">
        <v>11848.05</v>
      </c>
      <c r="X98" s="12">
        <v>141.78</v>
      </c>
      <c r="Y98" s="12">
        <v>2018.03</v>
      </c>
      <c r="Z98" s="12">
        <v>2018.03</v>
      </c>
      <c r="AA98" s="12">
        <v>46.5</v>
      </c>
      <c r="AB98" s="12">
        <v>0</v>
      </c>
      <c r="AC98" s="12">
        <v>7.0000000000000007E-2</v>
      </c>
      <c r="AD98" s="12">
        <v>112.5</v>
      </c>
      <c r="AE98" s="12">
        <v>0</v>
      </c>
      <c r="AF98" s="12">
        <v>2000</v>
      </c>
      <c r="AG98" s="12">
        <v>0</v>
      </c>
      <c r="AH98" s="12">
        <v>0</v>
      </c>
      <c r="AI98" s="12">
        <v>2245.2199999999998</v>
      </c>
      <c r="AJ98" s="12">
        <v>0</v>
      </c>
      <c r="AK98" s="12">
        <v>1362.53</v>
      </c>
      <c r="AL98" s="12">
        <v>0</v>
      </c>
      <c r="AM98" s="12">
        <v>0</v>
      </c>
      <c r="AN98" s="12">
        <v>0</v>
      </c>
      <c r="AO98" s="12">
        <v>7784.85</v>
      </c>
      <c r="AP98" s="12">
        <v>4063.2</v>
      </c>
      <c r="AQ98" s="12">
        <v>633.04</v>
      </c>
      <c r="AR98" s="12">
        <v>255.58</v>
      </c>
      <c r="AS98" s="12">
        <v>12030.82</v>
      </c>
      <c r="AT98" s="12">
        <v>1377.84</v>
      </c>
      <c r="AU98" s="12">
        <v>0</v>
      </c>
      <c r="AV98" s="12">
        <v>13664.24</v>
      </c>
    </row>
    <row r="99" spans="1:48" x14ac:dyDescent="0.2">
      <c r="A99" s="4" t="s">
        <v>463</v>
      </c>
      <c r="B99" s="2" t="s">
        <v>464</v>
      </c>
      <c r="C99" s="2" t="str">
        <f>VLOOKUP(A99,[2]Hoja2!$A$1:$D$846,4,0)</f>
        <v>ENC DE LA SALA DE COMPUTO C</v>
      </c>
      <c r="D99" s="2" t="str">
        <f>VLOOKUP(A99,[2]Hoja2!$A$1:$D$846,3,0)</f>
        <v>29 LA LOMA</v>
      </c>
      <c r="E99" s="12">
        <v>5366.55</v>
      </c>
      <c r="F99" s="12">
        <v>207</v>
      </c>
      <c r="G99" s="12">
        <v>0</v>
      </c>
      <c r="H99" s="12">
        <v>931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1502.63</v>
      </c>
      <c r="R99" s="13">
        <v>-4851.25</v>
      </c>
      <c r="S99" s="12">
        <v>4851.25</v>
      </c>
      <c r="T99" s="12">
        <v>0</v>
      </c>
      <c r="U99" s="12">
        <v>0</v>
      </c>
      <c r="V99" s="12">
        <v>0</v>
      </c>
      <c r="W99" s="12">
        <v>7076.18</v>
      </c>
      <c r="X99" s="12">
        <v>56.55</v>
      </c>
      <c r="Y99" s="12">
        <v>964.21</v>
      </c>
      <c r="Z99" s="12">
        <v>964.21</v>
      </c>
      <c r="AA99" s="12">
        <v>26.4</v>
      </c>
      <c r="AB99" s="12">
        <v>0</v>
      </c>
      <c r="AC99" s="12">
        <v>0.02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617.15</v>
      </c>
      <c r="AL99" s="12">
        <v>0</v>
      </c>
      <c r="AM99" s="12">
        <v>0</v>
      </c>
      <c r="AN99" s="12">
        <v>0</v>
      </c>
      <c r="AO99" s="12">
        <v>1607.78</v>
      </c>
      <c r="AP99" s="12">
        <v>5468.4</v>
      </c>
      <c r="AQ99" s="12">
        <v>396.05</v>
      </c>
      <c r="AR99" s="12">
        <v>160.13999999999999</v>
      </c>
      <c r="AS99" s="12">
        <v>5449.33</v>
      </c>
      <c r="AT99" s="12">
        <v>733.4</v>
      </c>
      <c r="AU99" s="12">
        <v>0</v>
      </c>
      <c r="AV99" s="12">
        <v>6342.87</v>
      </c>
    </row>
    <row r="100" spans="1:48" x14ac:dyDescent="0.2">
      <c r="A100" s="4" t="s">
        <v>465</v>
      </c>
      <c r="B100" s="2" t="s">
        <v>466</v>
      </c>
      <c r="C100" s="2" t="str">
        <f>VLOOKUP(A100,[2]Hoja2!$A$1:$D$846,4,0)</f>
        <v>ENCARGADO DEL CENTRO</v>
      </c>
      <c r="D100" s="2" t="str">
        <f>VLOOKUP(A100,[2]Hoja2!$A$1:$D$846,3,0)</f>
        <v>29 LA LOMA</v>
      </c>
      <c r="E100" s="12">
        <v>11848.05</v>
      </c>
      <c r="F100" s="12">
        <v>0</v>
      </c>
      <c r="G100" s="12">
        <v>0</v>
      </c>
      <c r="H100" s="12">
        <v>931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6389.52</v>
      </c>
      <c r="U100" s="13">
        <v>-6389.52</v>
      </c>
      <c r="V100" s="12">
        <v>0</v>
      </c>
      <c r="W100" s="12">
        <v>11848.05</v>
      </c>
      <c r="X100" s="12">
        <v>141.78</v>
      </c>
      <c r="Y100" s="12">
        <v>2018.03</v>
      </c>
      <c r="Z100" s="12">
        <v>2018.03</v>
      </c>
      <c r="AA100" s="12">
        <v>60.9</v>
      </c>
      <c r="AB100" s="12">
        <v>0</v>
      </c>
      <c r="AC100" s="13">
        <v>-0.01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1362.53</v>
      </c>
      <c r="AL100" s="12">
        <v>0</v>
      </c>
      <c r="AM100" s="12">
        <v>0</v>
      </c>
      <c r="AN100" s="12">
        <v>0</v>
      </c>
      <c r="AO100" s="12">
        <v>3441.45</v>
      </c>
      <c r="AP100" s="12">
        <v>8406.6</v>
      </c>
      <c r="AQ100" s="12">
        <v>633.04</v>
      </c>
      <c r="AR100" s="12">
        <v>255.58</v>
      </c>
      <c r="AS100" s="12">
        <v>12030.82</v>
      </c>
      <c r="AT100" s="12">
        <v>1377.84</v>
      </c>
      <c r="AU100" s="12">
        <v>0</v>
      </c>
      <c r="AV100" s="12">
        <v>13664.24</v>
      </c>
    </row>
    <row r="101" spans="1:48" x14ac:dyDescent="0.2">
      <c r="A101" s="4" t="s">
        <v>467</v>
      </c>
      <c r="B101" s="2" t="s">
        <v>468</v>
      </c>
      <c r="C101" s="2" t="str">
        <f>VLOOKUP(A101,[2]Hoja2!$A$1:$D$846,4,0)</f>
        <v>OFICIAL DE SERVICIOS C</v>
      </c>
      <c r="D101" s="2" t="str">
        <f>VLOOKUP(A101,[2]Hoja2!$A$1:$D$846,3,0)</f>
        <v>29 LA LOMA</v>
      </c>
      <c r="E101" s="12">
        <v>4165.2</v>
      </c>
      <c r="F101" s="12">
        <v>207</v>
      </c>
      <c r="G101" s="12">
        <v>0</v>
      </c>
      <c r="H101" s="12">
        <v>931</v>
      </c>
      <c r="I101" s="12">
        <v>0</v>
      </c>
      <c r="J101" s="12">
        <v>0</v>
      </c>
      <c r="K101" s="12">
        <v>0</v>
      </c>
      <c r="L101" s="12">
        <v>568.04999999999995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3">
        <v>-3449.61</v>
      </c>
      <c r="S101" s="12">
        <v>3449.61</v>
      </c>
      <c r="T101" s="12">
        <v>0</v>
      </c>
      <c r="U101" s="12">
        <v>0</v>
      </c>
      <c r="V101" s="12">
        <v>0</v>
      </c>
      <c r="W101" s="12">
        <v>4940.25</v>
      </c>
      <c r="X101" s="12">
        <v>40.75</v>
      </c>
      <c r="Y101" s="12">
        <v>512.83000000000004</v>
      </c>
      <c r="Z101" s="12">
        <v>512.83000000000004</v>
      </c>
      <c r="AA101" s="12">
        <v>15.3</v>
      </c>
      <c r="AB101" s="12">
        <v>0</v>
      </c>
      <c r="AC101" s="12">
        <v>0.12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479</v>
      </c>
      <c r="AL101" s="12">
        <v>0</v>
      </c>
      <c r="AM101" s="12">
        <v>0</v>
      </c>
      <c r="AN101" s="12">
        <v>0</v>
      </c>
      <c r="AO101" s="12">
        <v>1007.25</v>
      </c>
      <c r="AP101" s="12">
        <v>3933</v>
      </c>
      <c r="AQ101" s="12">
        <v>352.13</v>
      </c>
      <c r="AR101" s="12">
        <v>117.42</v>
      </c>
      <c r="AS101" s="12">
        <v>4229.47</v>
      </c>
      <c r="AT101" s="12">
        <v>613.96</v>
      </c>
      <c r="AU101" s="12">
        <v>0</v>
      </c>
      <c r="AV101" s="12">
        <v>4960.8500000000004</v>
      </c>
    </row>
    <row r="102" spans="1:48" x14ac:dyDescent="0.2">
      <c r="A102" s="4" t="s">
        <v>469</v>
      </c>
      <c r="B102" s="2" t="s">
        <v>470</v>
      </c>
      <c r="C102" s="2" t="str">
        <f>VLOOKUP(A102,[2]Hoja2!$A$1:$D$846,4,0)</f>
        <v>AUX DEL RESP DEL CENTRO C</v>
      </c>
      <c r="D102" s="2" t="str">
        <f>VLOOKUP(A102,[2]Hoja2!$A$1:$D$846,3,0)</f>
        <v>29 LA LOMA</v>
      </c>
      <c r="E102" s="12">
        <v>8826.6</v>
      </c>
      <c r="F102" s="12">
        <v>0</v>
      </c>
      <c r="G102" s="12">
        <v>0</v>
      </c>
      <c r="H102" s="12">
        <v>931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3">
        <v>-5968</v>
      </c>
      <c r="S102" s="12">
        <v>5968</v>
      </c>
      <c r="T102" s="12">
        <v>0</v>
      </c>
      <c r="U102" s="12">
        <v>0</v>
      </c>
      <c r="V102" s="12">
        <v>0</v>
      </c>
      <c r="W102" s="12">
        <v>8826.6</v>
      </c>
      <c r="X102" s="12">
        <v>102.04</v>
      </c>
      <c r="Y102" s="12">
        <v>1338.1</v>
      </c>
      <c r="Z102" s="12">
        <v>1338.1</v>
      </c>
      <c r="AA102" s="12">
        <v>30.9</v>
      </c>
      <c r="AB102" s="12">
        <v>0</v>
      </c>
      <c r="AC102" s="13">
        <v>-0.06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1015.06</v>
      </c>
      <c r="AL102" s="12">
        <v>0</v>
      </c>
      <c r="AM102" s="12">
        <v>0</v>
      </c>
      <c r="AN102" s="12">
        <v>0</v>
      </c>
      <c r="AO102" s="12">
        <v>2384</v>
      </c>
      <c r="AP102" s="12">
        <v>6442.6</v>
      </c>
      <c r="AQ102" s="12">
        <v>522.57000000000005</v>
      </c>
      <c r="AR102" s="12">
        <v>195.15</v>
      </c>
      <c r="AS102" s="12">
        <v>8962.75</v>
      </c>
      <c r="AT102" s="12">
        <v>1077.44</v>
      </c>
      <c r="AU102" s="12">
        <v>0</v>
      </c>
      <c r="AV102" s="12">
        <v>10235.34</v>
      </c>
    </row>
    <row r="103" spans="1:48" x14ac:dyDescent="0.2">
      <c r="A103" s="4" t="s">
        <v>471</v>
      </c>
      <c r="B103" s="2" t="s">
        <v>472</v>
      </c>
      <c r="C103" s="2" t="str">
        <f>VLOOKUP(A103,[2]Hoja2!$A$1:$D$846,4,0)</f>
        <v>ENC DE LA SALA DE COMPUTO C</v>
      </c>
      <c r="D103" s="2" t="str">
        <f>VLOOKUP(A103,[2]Hoja2!$A$1:$D$846,3,0)</f>
        <v>30 PUNTA PERULA</v>
      </c>
      <c r="E103" s="12">
        <v>6336</v>
      </c>
      <c r="F103" s="12">
        <v>207</v>
      </c>
      <c r="G103" s="12">
        <v>0</v>
      </c>
      <c r="H103" s="12">
        <v>931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111.85</v>
      </c>
      <c r="O103" s="12">
        <v>0</v>
      </c>
      <c r="P103" s="12">
        <v>0</v>
      </c>
      <c r="Q103" s="12">
        <v>1393.92</v>
      </c>
      <c r="R103" s="13">
        <v>-5443.76</v>
      </c>
      <c r="S103" s="12">
        <v>5443.76</v>
      </c>
      <c r="T103" s="12">
        <v>0</v>
      </c>
      <c r="U103" s="12">
        <v>0</v>
      </c>
      <c r="V103" s="12">
        <v>0</v>
      </c>
      <c r="W103" s="12">
        <v>8048.77</v>
      </c>
      <c r="X103" s="12">
        <v>69.290000000000006</v>
      </c>
      <c r="Y103" s="12">
        <v>1171.95</v>
      </c>
      <c r="Z103" s="12">
        <v>1171.95</v>
      </c>
      <c r="AA103" s="12">
        <v>33.75</v>
      </c>
      <c r="AB103" s="12">
        <v>0</v>
      </c>
      <c r="AC103" s="12">
        <v>0.03</v>
      </c>
      <c r="AD103" s="12">
        <v>0</v>
      </c>
      <c r="AE103" s="12">
        <v>0</v>
      </c>
      <c r="AF103" s="12">
        <v>2048</v>
      </c>
      <c r="AG103" s="12">
        <v>0</v>
      </c>
      <c r="AH103" s="12">
        <v>0</v>
      </c>
      <c r="AI103" s="12">
        <v>0</v>
      </c>
      <c r="AJ103" s="12">
        <v>0</v>
      </c>
      <c r="AK103" s="12">
        <v>728.64</v>
      </c>
      <c r="AL103" s="12">
        <v>0</v>
      </c>
      <c r="AM103" s="12">
        <v>0</v>
      </c>
      <c r="AN103" s="12">
        <v>0</v>
      </c>
      <c r="AO103" s="12">
        <v>3982.37</v>
      </c>
      <c r="AP103" s="12">
        <v>4066.4</v>
      </c>
      <c r="AQ103" s="12">
        <v>431.5</v>
      </c>
      <c r="AR103" s="12">
        <v>179.6</v>
      </c>
      <c r="AS103" s="12">
        <v>6433.8</v>
      </c>
      <c r="AT103" s="12">
        <v>829.8</v>
      </c>
      <c r="AU103" s="12">
        <v>0</v>
      </c>
      <c r="AV103" s="12">
        <v>7443.2</v>
      </c>
    </row>
    <row r="104" spans="1:48" x14ac:dyDescent="0.2">
      <c r="A104" s="4" t="s">
        <v>473</v>
      </c>
      <c r="B104" s="2" t="s">
        <v>474</v>
      </c>
      <c r="C104" s="2" t="str">
        <f>VLOOKUP(A104,[2]Hoja2!$A$1:$D$846,4,0)</f>
        <v>AUX DEL RESP DEL CENTRO C</v>
      </c>
      <c r="D104" s="2" t="str">
        <f>VLOOKUP(A104,[2]Hoja2!$A$1:$D$846,3,0)</f>
        <v>30 PUNTA PERULA</v>
      </c>
      <c r="E104" s="12">
        <v>10678.95</v>
      </c>
      <c r="F104" s="12">
        <v>0</v>
      </c>
      <c r="G104" s="12">
        <v>0</v>
      </c>
      <c r="H104" s="12">
        <v>931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5804.98</v>
      </c>
      <c r="U104" s="13">
        <v>-5804.98</v>
      </c>
      <c r="V104" s="12">
        <v>0</v>
      </c>
      <c r="W104" s="12">
        <v>10678.95</v>
      </c>
      <c r="X104" s="12">
        <v>126.41</v>
      </c>
      <c r="Y104" s="12">
        <v>1743.06</v>
      </c>
      <c r="Z104" s="12">
        <v>1743.06</v>
      </c>
      <c r="AA104" s="12">
        <v>53.55</v>
      </c>
      <c r="AB104" s="12">
        <v>0</v>
      </c>
      <c r="AC104" s="12">
        <v>0.06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1228.08</v>
      </c>
      <c r="AL104" s="12">
        <v>0</v>
      </c>
      <c r="AM104" s="12">
        <v>0</v>
      </c>
      <c r="AN104" s="12">
        <v>0</v>
      </c>
      <c r="AO104" s="12">
        <v>3024.75</v>
      </c>
      <c r="AP104" s="12">
        <v>7654.2</v>
      </c>
      <c r="AQ104" s="12">
        <v>590.29</v>
      </c>
      <c r="AR104" s="12">
        <v>232.2</v>
      </c>
      <c r="AS104" s="12">
        <v>10843.76</v>
      </c>
      <c r="AT104" s="12">
        <v>1261.5999999999999</v>
      </c>
      <c r="AU104" s="12">
        <v>0</v>
      </c>
      <c r="AV104" s="12">
        <v>12337.56</v>
      </c>
    </row>
    <row r="105" spans="1:48" x14ac:dyDescent="0.2">
      <c r="A105" s="4" t="s">
        <v>475</v>
      </c>
      <c r="B105" s="2" t="s">
        <v>476</v>
      </c>
      <c r="C105" s="2" t="str">
        <f>VLOOKUP(A105,[2]Hoja2!$A$1:$D$846,4,0)</f>
        <v>OFICIAL DE SERVICIOS C</v>
      </c>
      <c r="D105" s="2" t="str">
        <f>VLOOKUP(A105,[2]Hoja2!$A$1:$D$846,3,0)</f>
        <v>30 PUNTA PERULA</v>
      </c>
      <c r="E105" s="12">
        <v>4744.8</v>
      </c>
      <c r="F105" s="12">
        <v>207</v>
      </c>
      <c r="G105" s="12">
        <v>0</v>
      </c>
      <c r="H105" s="12">
        <v>931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111.85</v>
      </c>
      <c r="O105" s="12">
        <v>0</v>
      </c>
      <c r="P105" s="12">
        <v>0</v>
      </c>
      <c r="Q105" s="12">
        <v>474.48</v>
      </c>
      <c r="R105" s="13">
        <v>-3878.62</v>
      </c>
      <c r="S105" s="12">
        <v>3878.62</v>
      </c>
      <c r="T105" s="12">
        <v>0</v>
      </c>
      <c r="U105" s="12">
        <v>0</v>
      </c>
      <c r="V105" s="12">
        <v>0</v>
      </c>
      <c r="W105" s="12">
        <v>5538.13</v>
      </c>
      <c r="X105" s="12">
        <v>48.38</v>
      </c>
      <c r="Y105" s="12">
        <v>635.67999999999995</v>
      </c>
      <c r="Z105" s="12">
        <v>635.67999999999995</v>
      </c>
      <c r="AA105" s="12">
        <v>17.55</v>
      </c>
      <c r="AB105" s="12">
        <v>0</v>
      </c>
      <c r="AC105" s="12">
        <v>0.05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545.65</v>
      </c>
      <c r="AL105" s="12">
        <v>0</v>
      </c>
      <c r="AM105" s="12">
        <v>0</v>
      </c>
      <c r="AN105" s="12">
        <v>0</v>
      </c>
      <c r="AO105" s="12">
        <v>1198.93</v>
      </c>
      <c r="AP105" s="12">
        <v>4339.2</v>
      </c>
      <c r="AQ105" s="12">
        <v>373.32</v>
      </c>
      <c r="AR105" s="12">
        <v>129.38</v>
      </c>
      <c r="AS105" s="12">
        <v>4818.04</v>
      </c>
      <c r="AT105" s="12">
        <v>671.6</v>
      </c>
      <c r="AU105" s="12">
        <v>0</v>
      </c>
      <c r="AV105" s="12">
        <v>5619.02</v>
      </c>
    </row>
    <row r="106" spans="1:48" x14ac:dyDescent="0.2">
      <c r="A106" s="4" t="s">
        <v>477</v>
      </c>
      <c r="B106" s="2" t="s">
        <v>478</v>
      </c>
      <c r="C106" s="2" t="str">
        <f>VLOOKUP(A106,[2]Hoja2!$A$1:$D$846,4,0)</f>
        <v>RESPONSABLE DEL CENTRO C</v>
      </c>
      <c r="D106" s="2" t="str">
        <f>VLOOKUP(A106,[2]Hoja2!$A$1:$D$846,3,0)</f>
        <v>30 PUNTA PERULA</v>
      </c>
      <c r="E106" s="12">
        <v>14334.45</v>
      </c>
      <c r="F106" s="12">
        <v>0</v>
      </c>
      <c r="G106" s="12">
        <v>0</v>
      </c>
      <c r="H106" s="12">
        <v>931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7632.73</v>
      </c>
      <c r="U106" s="13">
        <v>-7632.73</v>
      </c>
      <c r="V106" s="12">
        <v>0</v>
      </c>
      <c r="W106" s="12">
        <v>14334.45</v>
      </c>
      <c r="X106" s="12">
        <v>174.47</v>
      </c>
      <c r="Y106" s="12">
        <v>2602.83</v>
      </c>
      <c r="Z106" s="12">
        <v>2602.83</v>
      </c>
      <c r="AA106" s="12">
        <v>76.349999999999994</v>
      </c>
      <c r="AB106" s="12">
        <v>0</v>
      </c>
      <c r="AC106" s="12">
        <v>0.01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1648.46</v>
      </c>
      <c r="AL106" s="12">
        <v>0</v>
      </c>
      <c r="AM106" s="12">
        <v>0</v>
      </c>
      <c r="AN106" s="12">
        <v>0</v>
      </c>
      <c r="AO106" s="12">
        <v>4327.6499999999996</v>
      </c>
      <c r="AP106" s="12">
        <v>10006.799999999999</v>
      </c>
      <c r="AQ106" s="12">
        <v>723.94</v>
      </c>
      <c r="AR106" s="12">
        <v>305.31</v>
      </c>
      <c r="AS106" s="12">
        <v>14555.66</v>
      </c>
      <c r="AT106" s="12">
        <v>1625.04</v>
      </c>
      <c r="AU106" s="12">
        <v>0</v>
      </c>
      <c r="AV106" s="12">
        <v>16486.009999999998</v>
      </c>
    </row>
    <row r="107" spans="1:48" x14ac:dyDescent="0.2">
      <c r="A107" s="4" t="s">
        <v>479</v>
      </c>
      <c r="B107" s="2" t="s">
        <v>480</v>
      </c>
      <c r="C107" s="2" t="str">
        <f>VLOOKUP(A107,[2]Hoja2!$A$1:$D$846,4,0)</f>
        <v>AUX DEL RESP DEL CENTRO C</v>
      </c>
      <c r="D107" s="2" t="str">
        <f>VLOOKUP(A107,[2]Hoja2!$A$1:$D$846,3,0)</f>
        <v>31 SAN ANDRES LA QUEMADA</v>
      </c>
      <c r="E107" s="12">
        <v>8826.6</v>
      </c>
      <c r="F107" s="12">
        <v>0</v>
      </c>
      <c r="G107" s="12">
        <v>0</v>
      </c>
      <c r="H107" s="12">
        <v>931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4878.8</v>
      </c>
      <c r="U107" s="13">
        <v>-4878.8</v>
      </c>
      <c r="V107" s="12">
        <v>0</v>
      </c>
      <c r="W107" s="12">
        <v>8826.6</v>
      </c>
      <c r="X107" s="12">
        <v>102.04</v>
      </c>
      <c r="Y107" s="12">
        <v>1338.1</v>
      </c>
      <c r="Z107" s="12">
        <v>1338.1</v>
      </c>
      <c r="AA107" s="12">
        <v>42</v>
      </c>
      <c r="AB107" s="12">
        <v>0</v>
      </c>
      <c r="AC107" s="12">
        <v>0.04</v>
      </c>
      <c r="AD107" s="12">
        <v>0</v>
      </c>
      <c r="AE107" s="12">
        <v>0</v>
      </c>
      <c r="AF107" s="12">
        <v>2000</v>
      </c>
      <c r="AG107" s="12">
        <v>0</v>
      </c>
      <c r="AH107" s="12">
        <v>0</v>
      </c>
      <c r="AI107" s="12">
        <v>0</v>
      </c>
      <c r="AJ107" s="12">
        <v>0</v>
      </c>
      <c r="AK107" s="12">
        <v>1015.06</v>
      </c>
      <c r="AL107" s="12">
        <v>0</v>
      </c>
      <c r="AM107" s="12">
        <v>0</v>
      </c>
      <c r="AN107" s="12">
        <v>0</v>
      </c>
      <c r="AO107" s="12">
        <v>4395.2</v>
      </c>
      <c r="AP107" s="12">
        <v>4431.3999999999996</v>
      </c>
      <c r="AQ107" s="12">
        <v>522.57000000000005</v>
      </c>
      <c r="AR107" s="12">
        <v>195.15</v>
      </c>
      <c r="AS107" s="12">
        <v>8962.8799999999992</v>
      </c>
      <c r="AT107" s="12">
        <v>1077.44</v>
      </c>
      <c r="AU107" s="12">
        <v>0</v>
      </c>
      <c r="AV107" s="12">
        <v>10235.469999999999</v>
      </c>
    </row>
    <row r="108" spans="1:48" x14ac:dyDescent="0.2">
      <c r="A108" s="4" t="s">
        <v>481</v>
      </c>
      <c r="B108" s="2" t="s">
        <v>482</v>
      </c>
      <c r="C108" s="2" t="str">
        <f>VLOOKUP(A108,[2]Hoja2!$A$1:$D$846,4,0)</f>
        <v>ENC DE LA SALA DE COMPUTO C</v>
      </c>
      <c r="D108" s="2" t="str">
        <f>VLOOKUP(A108,[2]Hoja2!$A$1:$D$846,3,0)</f>
        <v>31 SAN ANDRES LA QUEMADA</v>
      </c>
      <c r="E108" s="12">
        <v>5366.55</v>
      </c>
      <c r="F108" s="12">
        <v>207</v>
      </c>
      <c r="G108" s="12">
        <v>0</v>
      </c>
      <c r="H108" s="12">
        <v>931</v>
      </c>
      <c r="I108" s="12">
        <v>0</v>
      </c>
      <c r="J108" s="12">
        <v>0</v>
      </c>
      <c r="K108" s="12">
        <v>0</v>
      </c>
      <c r="L108" s="12">
        <v>568.04999999999995</v>
      </c>
      <c r="M108" s="12">
        <v>0</v>
      </c>
      <c r="N108" s="12">
        <v>0</v>
      </c>
      <c r="O108" s="12">
        <v>0</v>
      </c>
      <c r="P108" s="12">
        <v>0</v>
      </c>
      <c r="Q108" s="12">
        <v>965.98</v>
      </c>
      <c r="R108" s="13">
        <v>-4800.72</v>
      </c>
      <c r="S108" s="12">
        <v>4800.72</v>
      </c>
      <c r="T108" s="12">
        <v>0</v>
      </c>
      <c r="U108" s="12">
        <v>0</v>
      </c>
      <c r="V108" s="12">
        <v>0</v>
      </c>
      <c r="W108" s="12">
        <v>7107.58</v>
      </c>
      <c r="X108" s="12">
        <v>56.55</v>
      </c>
      <c r="Y108" s="12">
        <v>970.92</v>
      </c>
      <c r="Z108" s="12">
        <v>970.92</v>
      </c>
      <c r="AA108" s="12">
        <v>27.15</v>
      </c>
      <c r="AB108" s="12">
        <v>0</v>
      </c>
      <c r="AC108" s="12">
        <v>0.06</v>
      </c>
      <c r="AD108" s="12">
        <v>0</v>
      </c>
      <c r="AE108" s="12">
        <v>71.7</v>
      </c>
      <c r="AF108" s="12">
        <v>0</v>
      </c>
      <c r="AG108" s="12">
        <v>2307.8000000000002</v>
      </c>
      <c r="AH108" s="12">
        <v>0</v>
      </c>
      <c r="AI108" s="12">
        <v>0</v>
      </c>
      <c r="AJ108" s="12">
        <v>0</v>
      </c>
      <c r="AK108" s="12">
        <v>617.15</v>
      </c>
      <c r="AL108" s="12">
        <v>0</v>
      </c>
      <c r="AM108" s="12">
        <v>0</v>
      </c>
      <c r="AN108" s="12">
        <v>0</v>
      </c>
      <c r="AO108" s="12">
        <v>3994.78</v>
      </c>
      <c r="AP108" s="12">
        <v>3112.8</v>
      </c>
      <c r="AQ108" s="12">
        <v>396.05</v>
      </c>
      <c r="AR108" s="12">
        <v>160.77000000000001</v>
      </c>
      <c r="AS108" s="12">
        <v>5449.34</v>
      </c>
      <c r="AT108" s="12">
        <v>733.4</v>
      </c>
      <c r="AU108" s="12">
        <v>0</v>
      </c>
      <c r="AV108" s="12">
        <v>6343.51</v>
      </c>
    </row>
    <row r="109" spans="1:48" x14ac:dyDescent="0.2">
      <c r="A109" s="4" t="s">
        <v>483</v>
      </c>
      <c r="B109" s="2" t="s">
        <v>484</v>
      </c>
      <c r="C109" s="2" t="str">
        <f>VLOOKUP(A109,[2]Hoja2!$A$1:$D$846,4,0)</f>
        <v>RESPONSABLE DEL CENTRO C</v>
      </c>
      <c r="D109" s="2" t="str">
        <f>VLOOKUP(A109,[2]Hoja2!$A$1:$D$846,3,0)</f>
        <v>31 SAN ANDRES LA QUEMADA</v>
      </c>
      <c r="E109" s="12">
        <v>11848.05</v>
      </c>
      <c r="F109" s="12">
        <v>0</v>
      </c>
      <c r="G109" s="12">
        <v>0</v>
      </c>
      <c r="H109" s="12">
        <v>931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6389.52</v>
      </c>
      <c r="U109" s="13">
        <v>-6389.52</v>
      </c>
      <c r="V109" s="12">
        <v>0</v>
      </c>
      <c r="W109" s="12">
        <v>11848.05</v>
      </c>
      <c r="X109" s="12">
        <v>141.78</v>
      </c>
      <c r="Y109" s="12">
        <v>2018.03</v>
      </c>
      <c r="Z109" s="12">
        <v>2018.03</v>
      </c>
      <c r="AA109" s="12">
        <v>60.9</v>
      </c>
      <c r="AB109" s="12">
        <v>0</v>
      </c>
      <c r="AC109" s="13">
        <v>-0.01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1362.53</v>
      </c>
      <c r="AL109" s="12">
        <v>0</v>
      </c>
      <c r="AM109" s="12">
        <v>0</v>
      </c>
      <c r="AN109" s="12">
        <v>0</v>
      </c>
      <c r="AO109" s="12">
        <v>3441.45</v>
      </c>
      <c r="AP109" s="12">
        <v>8406.6</v>
      </c>
      <c r="AQ109" s="12">
        <v>633.03</v>
      </c>
      <c r="AR109" s="12">
        <v>255.58</v>
      </c>
      <c r="AS109" s="12">
        <v>12030.81</v>
      </c>
      <c r="AT109" s="12">
        <v>1377.83</v>
      </c>
      <c r="AU109" s="12">
        <v>0</v>
      </c>
      <c r="AV109" s="12">
        <v>13664.22</v>
      </c>
    </row>
    <row r="110" spans="1:48" x14ac:dyDescent="0.2">
      <c r="A110" s="4" t="s">
        <v>485</v>
      </c>
      <c r="B110" s="2" t="s">
        <v>486</v>
      </c>
      <c r="C110" s="2" t="str">
        <f>VLOOKUP(A110,[2]Hoja2!$A$1:$D$846,4,0)</f>
        <v>OFICIAL DE SERVICIOS C</v>
      </c>
      <c r="D110" s="2" t="str">
        <f>VLOOKUP(A110,[2]Hoja2!$A$1:$D$846,3,0)</f>
        <v>31 SAN ANDRES LA QUEMADA</v>
      </c>
      <c r="E110" s="12">
        <v>4165.2</v>
      </c>
      <c r="F110" s="12">
        <v>207</v>
      </c>
      <c r="G110" s="12">
        <v>0</v>
      </c>
      <c r="H110" s="12">
        <v>931</v>
      </c>
      <c r="I110" s="12">
        <v>0</v>
      </c>
      <c r="J110" s="12">
        <v>0</v>
      </c>
      <c r="K110" s="12">
        <v>0</v>
      </c>
      <c r="L110" s="12">
        <v>568.04999999999995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3">
        <v>-3449.61</v>
      </c>
      <c r="S110" s="12">
        <v>3449.61</v>
      </c>
      <c r="T110" s="12">
        <v>0</v>
      </c>
      <c r="U110" s="12">
        <v>0</v>
      </c>
      <c r="V110" s="12">
        <v>0</v>
      </c>
      <c r="W110" s="12">
        <v>4940.25</v>
      </c>
      <c r="X110" s="12">
        <v>40.75</v>
      </c>
      <c r="Y110" s="12">
        <v>512.83000000000004</v>
      </c>
      <c r="Z110" s="12">
        <v>512.83000000000004</v>
      </c>
      <c r="AA110" s="12">
        <v>15.3</v>
      </c>
      <c r="AB110" s="12">
        <v>0</v>
      </c>
      <c r="AC110" s="13">
        <v>-0.08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479</v>
      </c>
      <c r="AL110" s="12">
        <v>0</v>
      </c>
      <c r="AM110" s="12">
        <v>0</v>
      </c>
      <c r="AN110" s="12">
        <v>0</v>
      </c>
      <c r="AO110" s="12">
        <v>1007.05</v>
      </c>
      <c r="AP110" s="12">
        <v>3933.2</v>
      </c>
      <c r="AQ110" s="12">
        <v>352.13</v>
      </c>
      <c r="AR110" s="12">
        <v>117.42</v>
      </c>
      <c r="AS110" s="12">
        <v>4229.47</v>
      </c>
      <c r="AT110" s="12">
        <v>613.96</v>
      </c>
      <c r="AU110" s="12">
        <v>0</v>
      </c>
      <c r="AV110" s="12">
        <v>4960.8500000000004</v>
      </c>
    </row>
    <row r="111" spans="1:48" x14ac:dyDescent="0.2">
      <c r="A111" s="4" t="s">
        <v>487</v>
      </c>
      <c r="B111" s="2" t="s">
        <v>488</v>
      </c>
      <c r="C111" s="2" t="str">
        <f>VLOOKUP(A111,[2]Hoja2!$A$1:$D$846,4,0)</f>
        <v>RESPONSABLE DEL CENTRO C</v>
      </c>
      <c r="D111" s="2" t="str">
        <f>VLOOKUP(A111,[2]Hoja2!$A$1:$D$846,3,0)</f>
        <v>32 BELEN DEL REFUGIO</v>
      </c>
      <c r="E111" s="12">
        <v>11848.05</v>
      </c>
      <c r="F111" s="12">
        <v>0</v>
      </c>
      <c r="G111" s="12">
        <v>0</v>
      </c>
      <c r="H111" s="12">
        <v>931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6389.52</v>
      </c>
      <c r="U111" s="13">
        <v>-6389.52</v>
      </c>
      <c r="V111" s="12">
        <v>0</v>
      </c>
      <c r="W111" s="12">
        <v>11848.05</v>
      </c>
      <c r="X111" s="12">
        <v>141.78</v>
      </c>
      <c r="Y111" s="12">
        <v>2018.03</v>
      </c>
      <c r="Z111" s="12">
        <v>2018.03</v>
      </c>
      <c r="AA111" s="12">
        <v>60.9</v>
      </c>
      <c r="AB111" s="12">
        <v>0</v>
      </c>
      <c r="AC111" s="12">
        <v>0.19</v>
      </c>
      <c r="AD111" s="12">
        <v>0</v>
      </c>
      <c r="AE111" s="12">
        <v>0</v>
      </c>
      <c r="AF111" s="12">
        <v>3829</v>
      </c>
      <c r="AG111" s="12">
        <v>0</v>
      </c>
      <c r="AH111" s="12">
        <v>0</v>
      </c>
      <c r="AI111" s="12">
        <v>0</v>
      </c>
      <c r="AJ111" s="12">
        <v>0</v>
      </c>
      <c r="AK111" s="12">
        <v>1362.53</v>
      </c>
      <c r="AL111" s="12">
        <v>0</v>
      </c>
      <c r="AM111" s="12">
        <v>0</v>
      </c>
      <c r="AN111" s="12">
        <v>0</v>
      </c>
      <c r="AO111" s="12">
        <v>7270.65</v>
      </c>
      <c r="AP111" s="12">
        <v>4577.3999999999996</v>
      </c>
      <c r="AQ111" s="12">
        <v>633.03</v>
      </c>
      <c r="AR111" s="12">
        <v>255.58</v>
      </c>
      <c r="AS111" s="12">
        <v>12030.81</v>
      </c>
      <c r="AT111" s="12">
        <v>1377.83</v>
      </c>
      <c r="AU111" s="12">
        <v>0</v>
      </c>
      <c r="AV111" s="12">
        <v>13664.22</v>
      </c>
    </row>
    <row r="112" spans="1:48" x14ac:dyDescent="0.2">
      <c r="A112" s="4" t="s">
        <v>489</v>
      </c>
      <c r="B112" s="2" t="s">
        <v>490</v>
      </c>
      <c r="C112" s="2" t="str">
        <f>VLOOKUP(A112,[2]Hoja2!$A$1:$D$846,4,0)</f>
        <v>ENC DE LA SALA DE COMPUTO C</v>
      </c>
      <c r="D112" s="2" t="str">
        <f>VLOOKUP(A112,[2]Hoja2!$A$1:$D$846,3,0)</f>
        <v>32 BELEN DEL REFUGIO</v>
      </c>
      <c r="E112" s="12">
        <v>5366.55</v>
      </c>
      <c r="F112" s="12">
        <v>207</v>
      </c>
      <c r="G112" s="12">
        <v>0</v>
      </c>
      <c r="H112" s="12">
        <v>931</v>
      </c>
      <c r="I112" s="12">
        <v>0</v>
      </c>
      <c r="J112" s="12">
        <v>0</v>
      </c>
      <c r="K112" s="12">
        <v>0</v>
      </c>
      <c r="L112" s="12">
        <v>568.04999999999995</v>
      </c>
      <c r="M112" s="12">
        <v>0</v>
      </c>
      <c r="N112" s="12">
        <v>0</v>
      </c>
      <c r="O112" s="12">
        <v>0</v>
      </c>
      <c r="P112" s="12">
        <v>0</v>
      </c>
      <c r="Q112" s="12">
        <v>1073.31</v>
      </c>
      <c r="R112" s="13">
        <v>-4867.63</v>
      </c>
      <c r="S112" s="12">
        <v>4867.63</v>
      </c>
      <c r="T112" s="12">
        <v>0</v>
      </c>
      <c r="U112" s="12">
        <v>0</v>
      </c>
      <c r="V112" s="12">
        <v>0</v>
      </c>
      <c r="W112" s="12">
        <v>7214.91</v>
      </c>
      <c r="X112" s="12">
        <v>56.55</v>
      </c>
      <c r="Y112" s="12">
        <v>993.84</v>
      </c>
      <c r="Z112" s="12">
        <v>993.84</v>
      </c>
      <c r="AA112" s="12">
        <v>33</v>
      </c>
      <c r="AB112" s="12">
        <v>0</v>
      </c>
      <c r="AC112" s="13">
        <v>-0.08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617.15</v>
      </c>
      <c r="AL112" s="12">
        <v>0</v>
      </c>
      <c r="AM112" s="12">
        <v>0</v>
      </c>
      <c r="AN112" s="12">
        <v>0</v>
      </c>
      <c r="AO112" s="12">
        <v>1643.91</v>
      </c>
      <c r="AP112" s="12">
        <v>5571</v>
      </c>
      <c r="AQ112" s="12">
        <v>396.05</v>
      </c>
      <c r="AR112" s="12">
        <v>162.91999999999999</v>
      </c>
      <c r="AS112" s="12">
        <v>5449.34</v>
      </c>
      <c r="AT112" s="12">
        <v>733.4</v>
      </c>
      <c r="AU112" s="12">
        <v>0</v>
      </c>
      <c r="AV112" s="12">
        <v>6345.66</v>
      </c>
    </row>
    <row r="113" spans="1:48" x14ac:dyDescent="0.2">
      <c r="A113" s="4" t="s">
        <v>491</v>
      </c>
      <c r="B113" s="2" t="s">
        <v>492</v>
      </c>
      <c r="C113" s="2" t="str">
        <f>VLOOKUP(A113,[2]Hoja2!$A$1:$D$846,4,0)</f>
        <v>AUX DEL RESP DEL CENTRO C</v>
      </c>
      <c r="D113" s="2" t="str">
        <f>VLOOKUP(A113,[2]Hoja2!$A$1:$D$846,3,0)</f>
        <v>32 BELEN DEL REFUGIO</v>
      </c>
      <c r="E113" s="12">
        <v>8826.6</v>
      </c>
      <c r="F113" s="12">
        <v>0</v>
      </c>
      <c r="G113" s="12">
        <v>0</v>
      </c>
      <c r="H113" s="12">
        <v>931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4878.8</v>
      </c>
      <c r="U113" s="13">
        <v>-4878.8</v>
      </c>
      <c r="V113" s="12">
        <v>0</v>
      </c>
      <c r="W113" s="12">
        <v>8826.6</v>
      </c>
      <c r="X113" s="12">
        <v>102.04</v>
      </c>
      <c r="Y113" s="12">
        <v>1338.1</v>
      </c>
      <c r="Z113" s="12">
        <v>1338.1</v>
      </c>
      <c r="AA113" s="12">
        <v>42</v>
      </c>
      <c r="AB113" s="12">
        <v>0</v>
      </c>
      <c r="AC113" s="12">
        <v>0.04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1015.06</v>
      </c>
      <c r="AL113" s="12">
        <v>0</v>
      </c>
      <c r="AM113" s="12">
        <v>0</v>
      </c>
      <c r="AN113" s="12">
        <v>0</v>
      </c>
      <c r="AO113" s="12">
        <v>2395.1999999999998</v>
      </c>
      <c r="AP113" s="12">
        <v>6431.4</v>
      </c>
      <c r="AQ113" s="12">
        <v>522.57000000000005</v>
      </c>
      <c r="AR113" s="12">
        <v>195.15</v>
      </c>
      <c r="AS113" s="12">
        <v>8962.8799999999992</v>
      </c>
      <c r="AT113" s="12">
        <v>1077.44</v>
      </c>
      <c r="AU113" s="12">
        <v>0</v>
      </c>
      <c r="AV113" s="12">
        <v>10235.469999999999</v>
      </c>
    </row>
    <row r="114" spans="1:48" x14ac:dyDescent="0.2">
      <c r="A114" s="4" t="s">
        <v>493</v>
      </c>
      <c r="B114" s="2" t="s">
        <v>494</v>
      </c>
      <c r="C114" s="2" t="str">
        <f>VLOOKUP(A114,[2]Hoja2!$A$1:$D$846,4,0)</f>
        <v>OFICIAL DE SERVICIOS C</v>
      </c>
      <c r="D114" s="2" t="str">
        <f>VLOOKUP(A114,[2]Hoja2!$A$1:$D$846,3,0)</f>
        <v>32 BELEN DEL REFUGIO</v>
      </c>
      <c r="E114" s="12">
        <v>4165.2</v>
      </c>
      <c r="F114" s="12">
        <v>207</v>
      </c>
      <c r="G114" s="12">
        <v>0</v>
      </c>
      <c r="H114" s="12">
        <v>931</v>
      </c>
      <c r="I114" s="12">
        <v>0</v>
      </c>
      <c r="J114" s="12">
        <v>0</v>
      </c>
      <c r="K114" s="12">
        <v>0</v>
      </c>
      <c r="L114" s="12">
        <v>568.04999999999995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3">
        <v>-3449.61</v>
      </c>
      <c r="S114" s="12">
        <v>3449.61</v>
      </c>
      <c r="T114" s="12">
        <v>0</v>
      </c>
      <c r="U114" s="12">
        <v>0</v>
      </c>
      <c r="V114" s="12">
        <v>0</v>
      </c>
      <c r="W114" s="12">
        <v>4940.25</v>
      </c>
      <c r="X114" s="12">
        <v>40.75</v>
      </c>
      <c r="Y114" s="12">
        <v>512.83000000000004</v>
      </c>
      <c r="Z114" s="12">
        <v>512.83000000000004</v>
      </c>
      <c r="AA114" s="12">
        <v>15.3</v>
      </c>
      <c r="AB114" s="12">
        <v>0</v>
      </c>
      <c r="AC114" s="13">
        <v>-0.08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479</v>
      </c>
      <c r="AL114" s="12">
        <v>0</v>
      </c>
      <c r="AM114" s="12">
        <v>0</v>
      </c>
      <c r="AN114" s="12">
        <v>0</v>
      </c>
      <c r="AO114" s="12">
        <v>1007.05</v>
      </c>
      <c r="AP114" s="12">
        <v>3933.2</v>
      </c>
      <c r="AQ114" s="12">
        <v>352.13</v>
      </c>
      <c r="AR114" s="12">
        <v>117.42</v>
      </c>
      <c r="AS114" s="12">
        <v>4229.47</v>
      </c>
      <c r="AT114" s="12">
        <v>613.96</v>
      </c>
      <c r="AU114" s="12">
        <v>0</v>
      </c>
      <c r="AV114" s="12">
        <v>4960.8500000000004</v>
      </c>
    </row>
    <row r="115" spans="1:48" x14ac:dyDescent="0.2">
      <c r="A115" s="4" t="s">
        <v>495</v>
      </c>
      <c r="B115" s="2" t="s">
        <v>496</v>
      </c>
      <c r="C115" s="2" t="str">
        <f>VLOOKUP(A115,[2]Hoja2!$A$1:$D$846,4,0)</f>
        <v>ENC DE LA SALA DE COMPUTO C</v>
      </c>
      <c r="D115" s="2" t="str">
        <f>VLOOKUP(A115,[2]Hoja2!$A$1:$D$846,3,0)</f>
        <v>33 TEQUESQUITE</v>
      </c>
      <c r="E115" s="12">
        <v>6336</v>
      </c>
      <c r="F115" s="12">
        <v>207</v>
      </c>
      <c r="G115" s="12">
        <v>0</v>
      </c>
      <c r="H115" s="12">
        <v>931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111.85</v>
      </c>
      <c r="O115" s="12">
        <v>0</v>
      </c>
      <c r="P115" s="12">
        <v>0</v>
      </c>
      <c r="Q115" s="12">
        <v>1013.76</v>
      </c>
      <c r="R115" s="13">
        <v>-5206.7700000000004</v>
      </c>
      <c r="S115" s="12">
        <v>5206.7700000000004</v>
      </c>
      <c r="T115" s="12">
        <v>0</v>
      </c>
      <c r="U115" s="12">
        <v>0</v>
      </c>
      <c r="V115" s="12">
        <v>0</v>
      </c>
      <c r="W115" s="12">
        <v>7668.61</v>
      </c>
      <c r="X115" s="12">
        <v>69.290000000000006</v>
      </c>
      <c r="Y115" s="12">
        <v>1090.75</v>
      </c>
      <c r="Z115" s="12">
        <v>1090.75</v>
      </c>
      <c r="AA115" s="12">
        <v>31.95</v>
      </c>
      <c r="AB115" s="12">
        <v>63.36</v>
      </c>
      <c r="AC115" s="12">
        <v>0.11</v>
      </c>
      <c r="AD115" s="12">
        <v>0</v>
      </c>
      <c r="AE115" s="12">
        <v>0</v>
      </c>
      <c r="AF115" s="12">
        <v>2048</v>
      </c>
      <c r="AG115" s="12">
        <v>0</v>
      </c>
      <c r="AH115" s="12">
        <v>0</v>
      </c>
      <c r="AI115" s="12">
        <v>0</v>
      </c>
      <c r="AJ115" s="12">
        <v>0</v>
      </c>
      <c r="AK115" s="12">
        <v>728.64</v>
      </c>
      <c r="AL115" s="12">
        <v>0</v>
      </c>
      <c r="AM115" s="12">
        <v>0</v>
      </c>
      <c r="AN115" s="12">
        <v>0</v>
      </c>
      <c r="AO115" s="12">
        <v>3962.81</v>
      </c>
      <c r="AP115" s="12">
        <v>3705.8</v>
      </c>
      <c r="AQ115" s="12">
        <v>431.5</v>
      </c>
      <c r="AR115" s="12">
        <v>171.99</v>
      </c>
      <c r="AS115" s="12">
        <v>6433.8</v>
      </c>
      <c r="AT115" s="12">
        <v>829.8</v>
      </c>
      <c r="AU115" s="12">
        <v>0</v>
      </c>
      <c r="AV115" s="12">
        <v>7435.59</v>
      </c>
    </row>
    <row r="116" spans="1:48" x14ac:dyDescent="0.2">
      <c r="A116" s="4" t="s">
        <v>497</v>
      </c>
      <c r="B116" s="2" t="s">
        <v>498</v>
      </c>
      <c r="C116" s="2" t="str">
        <f>VLOOKUP(A116,[2]Hoja2!$A$1:$D$846,4,0)</f>
        <v>OFICIAL DE SERVICIOS C</v>
      </c>
      <c r="D116" s="2" t="str">
        <f>VLOOKUP(A116,[2]Hoja2!$A$1:$D$846,3,0)</f>
        <v>33 TEQUESQUITE</v>
      </c>
      <c r="E116" s="12">
        <v>4744.8</v>
      </c>
      <c r="F116" s="12">
        <v>207</v>
      </c>
      <c r="G116" s="12">
        <v>0</v>
      </c>
      <c r="H116" s="12">
        <v>931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111.85</v>
      </c>
      <c r="O116" s="12">
        <v>0</v>
      </c>
      <c r="P116" s="12">
        <v>0</v>
      </c>
      <c r="Q116" s="12">
        <v>664.27</v>
      </c>
      <c r="R116" s="13">
        <v>-3996.94</v>
      </c>
      <c r="S116" s="12">
        <v>3996.94</v>
      </c>
      <c r="T116" s="12">
        <v>0</v>
      </c>
      <c r="U116" s="12">
        <v>0</v>
      </c>
      <c r="V116" s="12">
        <v>0</v>
      </c>
      <c r="W116" s="12">
        <v>5727.92</v>
      </c>
      <c r="X116" s="12">
        <v>48.38</v>
      </c>
      <c r="Y116" s="12">
        <v>676.22</v>
      </c>
      <c r="Z116" s="12">
        <v>676.22</v>
      </c>
      <c r="AA116" s="12">
        <v>20.55</v>
      </c>
      <c r="AB116" s="12">
        <v>47.45</v>
      </c>
      <c r="AC116" s="12">
        <v>0.04</v>
      </c>
      <c r="AD116" s="12">
        <v>95.18</v>
      </c>
      <c r="AE116" s="12">
        <v>0</v>
      </c>
      <c r="AF116" s="12">
        <v>0</v>
      </c>
      <c r="AG116" s="12">
        <v>0</v>
      </c>
      <c r="AH116" s="12">
        <v>0</v>
      </c>
      <c r="AI116" s="12">
        <v>1979.23</v>
      </c>
      <c r="AJ116" s="12">
        <v>0</v>
      </c>
      <c r="AK116" s="12">
        <v>545.65</v>
      </c>
      <c r="AL116" s="12">
        <v>0</v>
      </c>
      <c r="AM116" s="12">
        <v>0</v>
      </c>
      <c r="AN116" s="12">
        <v>0</v>
      </c>
      <c r="AO116" s="12">
        <v>3364.32</v>
      </c>
      <c r="AP116" s="12">
        <v>2363.6</v>
      </c>
      <c r="AQ116" s="12">
        <v>373.32</v>
      </c>
      <c r="AR116" s="12">
        <v>133.18</v>
      </c>
      <c r="AS116" s="12">
        <v>4818.04</v>
      </c>
      <c r="AT116" s="12">
        <v>671.6</v>
      </c>
      <c r="AU116" s="12">
        <v>0</v>
      </c>
      <c r="AV116" s="12">
        <v>5622.82</v>
      </c>
    </row>
    <row r="117" spans="1:48" x14ac:dyDescent="0.2">
      <c r="A117" s="4" t="s">
        <v>499</v>
      </c>
      <c r="B117" s="2" t="s">
        <v>500</v>
      </c>
      <c r="C117" s="2" t="str">
        <f>VLOOKUP(A117,[2]Hoja2!$A$1:$D$846,4,0)</f>
        <v>AUX DEL RESP DEL CENTRO C</v>
      </c>
      <c r="D117" s="2" t="str">
        <f>VLOOKUP(A117,[2]Hoja2!$A$1:$D$846,3,0)</f>
        <v>33 TEQUESQUITE</v>
      </c>
      <c r="E117" s="12">
        <v>10678.95</v>
      </c>
      <c r="F117" s="12">
        <v>0</v>
      </c>
      <c r="G117" s="12">
        <v>0</v>
      </c>
      <c r="H117" s="12">
        <v>931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5804.98</v>
      </c>
      <c r="U117" s="13">
        <v>-5804.98</v>
      </c>
      <c r="V117" s="12">
        <v>0</v>
      </c>
      <c r="W117" s="12">
        <v>10678.95</v>
      </c>
      <c r="X117" s="12">
        <v>126.41</v>
      </c>
      <c r="Y117" s="12">
        <v>1743.06</v>
      </c>
      <c r="Z117" s="12">
        <v>1743.06</v>
      </c>
      <c r="AA117" s="12">
        <v>53.55</v>
      </c>
      <c r="AB117" s="12">
        <v>0</v>
      </c>
      <c r="AC117" s="12">
        <v>0.06</v>
      </c>
      <c r="AD117" s="12">
        <v>0</v>
      </c>
      <c r="AE117" s="12">
        <v>0</v>
      </c>
      <c r="AF117" s="12">
        <v>3000</v>
      </c>
      <c r="AG117" s="12">
        <v>0</v>
      </c>
      <c r="AH117" s="12">
        <v>0</v>
      </c>
      <c r="AI117" s="12">
        <v>0</v>
      </c>
      <c r="AJ117" s="12">
        <v>0</v>
      </c>
      <c r="AK117" s="12">
        <v>1228.08</v>
      </c>
      <c r="AL117" s="12">
        <v>0</v>
      </c>
      <c r="AM117" s="12">
        <v>0</v>
      </c>
      <c r="AN117" s="12">
        <v>0</v>
      </c>
      <c r="AO117" s="12">
        <v>6024.75</v>
      </c>
      <c r="AP117" s="12">
        <v>4654.2</v>
      </c>
      <c r="AQ117" s="12">
        <v>590.29</v>
      </c>
      <c r="AR117" s="12">
        <v>232.2</v>
      </c>
      <c r="AS117" s="12">
        <v>10843.76</v>
      </c>
      <c r="AT117" s="12">
        <v>1261.5999999999999</v>
      </c>
      <c r="AU117" s="12">
        <v>0</v>
      </c>
      <c r="AV117" s="12">
        <v>12337.56</v>
      </c>
    </row>
    <row r="118" spans="1:48" x14ac:dyDescent="0.2">
      <c r="A118" s="4" t="s">
        <v>501</v>
      </c>
      <c r="B118" s="2" t="s">
        <v>502</v>
      </c>
      <c r="C118" s="2" t="str">
        <f>VLOOKUP(A118,[2]Hoja2!$A$1:$D$846,4,0)</f>
        <v>ENCARGADO DEL CENTRO</v>
      </c>
      <c r="D118" s="2" t="str">
        <f>VLOOKUP(A118,[2]Hoja2!$A$1:$D$846,3,0)</f>
        <v>33 TEQUESQUITE</v>
      </c>
      <c r="E118" s="12">
        <v>14334.45</v>
      </c>
      <c r="F118" s="12">
        <v>0</v>
      </c>
      <c r="G118" s="12">
        <v>0</v>
      </c>
      <c r="H118" s="12">
        <v>931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7632.73</v>
      </c>
      <c r="U118" s="13">
        <v>-7632.73</v>
      </c>
      <c r="V118" s="12">
        <v>0</v>
      </c>
      <c r="W118" s="12">
        <v>14334.45</v>
      </c>
      <c r="X118" s="12">
        <v>174.47</v>
      </c>
      <c r="Y118" s="12">
        <v>2602.83</v>
      </c>
      <c r="Z118" s="12">
        <v>2602.83</v>
      </c>
      <c r="AA118" s="12">
        <v>76.349999999999994</v>
      </c>
      <c r="AB118" s="12">
        <v>0</v>
      </c>
      <c r="AC118" s="12">
        <v>0.01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1648.46</v>
      </c>
      <c r="AL118" s="12">
        <v>0</v>
      </c>
      <c r="AM118" s="12">
        <v>0</v>
      </c>
      <c r="AN118" s="12">
        <v>0</v>
      </c>
      <c r="AO118" s="12">
        <v>4327.6499999999996</v>
      </c>
      <c r="AP118" s="12">
        <v>10006.799999999999</v>
      </c>
      <c r="AQ118" s="12">
        <v>723.94</v>
      </c>
      <c r="AR118" s="12">
        <v>305.31</v>
      </c>
      <c r="AS118" s="12">
        <v>14555.66</v>
      </c>
      <c r="AT118" s="12">
        <v>1625.04</v>
      </c>
      <c r="AU118" s="12">
        <v>0</v>
      </c>
      <c r="AV118" s="12">
        <v>16486.009999999998</v>
      </c>
    </row>
    <row r="119" spans="1:48" x14ac:dyDescent="0.2">
      <c r="A119" s="4" t="s">
        <v>503</v>
      </c>
      <c r="B119" s="2" t="s">
        <v>504</v>
      </c>
      <c r="C119" s="2" t="str">
        <f>VLOOKUP(A119,[2]Hoja2!$A$1:$D$846,4,0)</f>
        <v>RESPONSABLE DEL CENTRO C</v>
      </c>
      <c r="D119" s="2" t="str">
        <f>VLOOKUP(A119,[2]Hoja2!$A$1:$D$846,3,0)</f>
        <v>34 AGUA TINTA DE ABAJO</v>
      </c>
      <c r="E119" s="12">
        <v>11848.05</v>
      </c>
      <c r="F119" s="12">
        <v>0</v>
      </c>
      <c r="G119" s="12">
        <v>0</v>
      </c>
      <c r="H119" s="12">
        <v>931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6389.52</v>
      </c>
      <c r="U119" s="13">
        <v>-6389.52</v>
      </c>
      <c r="V119" s="12">
        <v>0</v>
      </c>
      <c r="W119" s="12">
        <v>11848.05</v>
      </c>
      <c r="X119" s="12">
        <v>141.78</v>
      </c>
      <c r="Y119" s="12">
        <v>2018.03</v>
      </c>
      <c r="Z119" s="12">
        <v>2018.03</v>
      </c>
      <c r="AA119" s="12">
        <v>60.9</v>
      </c>
      <c r="AB119" s="12">
        <v>0</v>
      </c>
      <c r="AC119" s="12">
        <v>0.14000000000000001</v>
      </c>
      <c r="AD119" s="12">
        <v>0</v>
      </c>
      <c r="AE119" s="12">
        <v>0</v>
      </c>
      <c r="AF119" s="12">
        <v>2999.45</v>
      </c>
      <c r="AG119" s="12">
        <v>0</v>
      </c>
      <c r="AH119" s="12">
        <v>0</v>
      </c>
      <c r="AI119" s="12">
        <v>0</v>
      </c>
      <c r="AJ119" s="12">
        <v>0</v>
      </c>
      <c r="AK119" s="12">
        <v>1362.53</v>
      </c>
      <c r="AL119" s="12">
        <v>0</v>
      </c>
      <c r="AM119" s="12">
        <v>0</v>
      </c>
      <c r="AN119" s="12">
        <v>0</v>
      </c>
      <c r="AO119" s="12">
        <v>6441.05</v>
      </c>
      <c r="AP119" s="12">
        <v>5407</v>
      </c>
      <c r="AQ119" s="12">
        <v>633.03</v>
      </c>
      <c r="AR119" s="12">
        <v>255.58</v>
      </c>
      <c r="AS119" s="12">
        <v>12030.81</v>
      </c>
      <c r="AT119" s="12">
        <v>1377.83</v>
      </c>
      <c r="AU119" s="12">
        <v>0</v>
      </c>
      <c r="AV119" s="12">
        <v>13664.22</v>
      </c>
    </row>
    <row r="120" spans="1:48" x14ac:dyDescent="0.2">
      <c r="A120" s="4" t="s">
        <v>505</v>
      </c>
      <c r="B120" s="2" t="s">
        <v>506</v>
      </c>
      <c r="C120" s="2" t="str">
        <f>VLOOKUP(A120,[2]Hoja2!$A$1:$D$846,4,0)</f>
        <v>AUX DEL RESP DEL CENTRO C</v>
      </c>
      <c r="D120" s="2" t="str">
        <f>VLOOKUP(A120,[2]Hoja2!$A$1:$D$846,3,0)</f>
        <v>34 AGUA TINTA DE ABAJO</v>
      </c>
      <c r="E120" s="12">
        <v>8826.6</v>
      </c>
      <c r="F120" s="12">
        <v>0</v>
      </c>
      <c r="G120" s="12">
        <v>0</v>
      </c>
      <c r="H120" s="12">
        <v>931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4878.8</v>
      </c>
      <c r="U120" s="13">
        <v>-4878.8</v>
      </c>
      <c r="V120" s="12">
        <v>0</v>
      </c>
      <c r="W120" s="12">
        <v>8826.6</v>
      </c>
      <c r="X120" s="12">
        <v>102.04</v>
      </c>
      <c r="Y120" s="12">
        <v>1338.1</v>
      </c>
      <c r="Z120" s="12">
        <v>1338.1</v>
      </c>
      <c r="AA120" s="12">
        <v>42</v>
      </c>
      <c r="AB120" s="12">
        <v>0</v>
      </c>
      <c r="AC120" s="12">
        <v>0.04</v>
      </c>
      <c r="AD120" s="12">
        <v>0</v>
      </c>
      <c r="AE120" s="12">
        <v>0</v>
      </c>
      <c r="AF120" s="12">
        <v>2853</v>
      </c>
      <c r="AG120" s="12">
        <v>0</v>
      </c>
      <c r="AH120" s="12">
        <v>0</v>
      </c>
      <c r="AI120" s="12">
        <v>0</v>
      </c>
      <c r="AJ120" s="12">
        <v>0</v>
      </c>
      <c r="AK120" s="12">
        <v>1015.06</v>
      </c>
      <c r="AL120" s="12">
        <v>0</v>
      </c>
      <c r="AM120" s="12">
        <v>0</v>
      </c>
      <c r="AN120" s="12">
        <v>0</v>
      </c>
      <c r="AO120" s="12">
        <v>5248.2</v>
      </c>
      <c r="AP120" s="12">
        <v>3578.4</v>
      </c>
      <c r="AQ120" s="12">
        <v>522.57000000000005</v>
      </c>
      <c r="AR120" s="12">
        <v>195.15</v>
      </c>
      <c r="AS120" s="12">
        <v>8962.8799999999992</v>
      </c>
      <c r="AT120" s="12">
        <v>1077.44</v>
      </c>
      <c r="AU120" s="12">
        <v>0</v>
      </c>
      <c r="AV120" s="12">
        <v>10235.469999999999</v>
      </c>
    </row>
    <row r="121" spans="1:48" x14ac:dyDescent="0.2">
      <c r="A121" s="4" t="s">
        <v>507</v>
      </c>
      <c r="B121" s="2" t="s">
        <v>508</v>
      </c>
      <c r="C121" s="2" t="str">
        <f>VLOOKUP(A121,[2]Hoja2!$A$1:$D$846,4,0)</f>
        <v>ENC DE LA SALA DE COMPUTO C</v>
      </c>
      <c r="D121" s="2" t="str">
        <f>VLOOKUP(A121,[2]Hoja2!$A$1:$D$846,3,0)</f>
        <v>34 AGUA TINTA DE ABAJO</v>
      </c>
      <c r="E121" s="12">
        <v>5366.55</v>
      </c>
      <c r="F121" s="12">
        <v>207</v>
      </c>
      <c r="G121" s="12">
        <v>0</v>
      </c>
      <c r="H121" s="12">
        <v>931</v>
      </c>
      <c r="I121" s="12">
        <v>0</v>
      </c>
      <c r="J121" s="12">
        <v>0</v>
      </c>
      <c r="K121" s="12">
        <v>0</v>
      </c>
      <c r="L121" s="12">
        <v>568.04999999999995</v>
      </c>
      <c r="M121" s="12">
        <v>0</v>
      </c>
      <c r="N121" s="12">
        <v>0</v>
      </c>
      <c r="O121" s="12">
        <v>0</v>
      </c>
      <c r="P121" s="12">
        <v>0</v>
      </c>
      <c r="Q121" s="12">
        <v>965.98</v>
      </c>
      <c r="R121" s="13">
        <v>-4800.72</v>
      </c>
      <c r="S121" s="12">
        <v>4800.72</v>
      </c>
      <c r="T121" s="12">
        <v>0</v>
      </c>
      <c r="U121" s="12">
        <v>0</v>
      </c>
      <c r="V121" s="12">
        <v>0</v>
      </c>
      <c r="W121" s="12">
        <v>7107.58</v>
      </c>
      <c r="X121" s="12">
        <v>56.55</v>
      </c>
      <c r="Y121" s="12">
        <v>970.92</v>
      </c>
      <c r="Z121" s="12">
        <v>970.92</v>
      </c>
      <c r="AA121" s="12">
        <v>27.15</v>
      </c>
      <c r="AB121" s="12">
        <v>0</v>
      </c>
      <c r="AC121" s="13">
        <v>-0.04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617.15</v>
      </c>
      <c r="AL121" s="12">
        <v>0</v>
      </c>
      <c r="AM121" s="12">
        <v>0</v>
      </c>
      <c r="AN121" s="12">
        <v>0</v>
      </c>
      <c r="AO121" s="12">
        <v>1615.18</v>
      </c>
      <c r="AP121" s="12">
        <v>5492.4</v>
      </c>
      <c r="AQ121" s="12">
        <v>396.05</v>
      </c>
      <c r="AR121" s="12">
        <v>160.77000000000001</v>
      </c>
      <c r="AS121" s="12">
        <v>5449.34</v>
      </c>
      <c r="AT121" s="12">
        <v>733.4</v>
      </c>
      <c r="AU121" s="12">
        <v>0</v>
      </c>
      <c r="AV121" s="12">
        <v>6343.51</v>
      </c>
    </row>
    <row r="122" spans="1:48" x14ac:dyDescent="0.2">
      <c r="A122" s="4" t="s">
        <v>509</v>
      </c>
      <c r="B122" s="2" t="s">
        <v>510</v>
      </c>
      <c r="C122" s="2" t="str">
        <f>VLOOKUP(A122,[2]Hoja2!$A$1:$D$846,4,0)</f>
        <v>RESPONSABLE DEL CENTRO C</v>
      </c>
      <c r="D122" s="2" t="str">
        <f>VLOOKUP(A122,[2]Hoja2!$A$1:$D$846,3,0)</f>
        <v>35 LAS CRUCES</v>
      </c>
      <c r="E122" s="12">
        <v>11848.05</v>
      </c>
      <c r="F122" s="12">
        <v>0</v>
      </c>
      <c r="G122" s="12">
        <v>0</v>
      </c>
      <c r="H122" s="12">
        <v>931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6389.52</v>
      </c>
      <c r="U122" s="13">
        <v>-6389.52</v>
      </c>
      <c r="V122" s="12">
        <v>0</v>
      </c>
      <c r="W122" s="12">
        <v>11848.05</v>
      </c>
      <c r="X122" s="12">
        <v>141.78</v>
      </c>
      <c r="Y122" s="12">
        <v>2018.03</v>
      </c>
      <c r="Z122" s="12">
        <v>2018.03</v>
      </c>
      <c r="AA122" s="12">
        <v>60.9</v>
      </c>
      <c r="AB122" s="12">
        <v>0</v>
      </c>
      <c r="AC122" s="12">
        <v>0.15</v>
      </c>
      <c r="AD122" s="12">
        <v>490.05</v>
      </c>
      <c r="AE122" s="12">
        <v>0</v>
      </c>
      <c r="AF122" s="12">
        <v>0</v>
      </c>
      <c r="AG122" s="12">
        <v>0</v>
      </c>
      <c r="AH122" s="12">
        <v>0</v>
      </c>
      <c r="AI122" s="12">
        <v>3279.59</v>
      </c>
      <c r="AJ122" s="12">
        <v>0</v>
      </c>
      <c r="AK122" s="12">
        <v>1362.53</v>
      </c>
      <c r="AL122" s="12">
        <v>0</v>
      </c>
      <c r="AM122" s="12">
        <v>0</v>
      </c>
      <c r="AN122" s="12">
        <v>0</v>
      </c>
      <c r="AO122" s="12">
        <v>7211.25</v>
      </c>
      <c r="AP122" s="12">
        <v>4636.8</v>
      </c>
      <c r="AQ122" s="12">
        <v>633.03</v>
      </c>
      <c r="AR122" s="12">
        <v>255.58</v>
      </c>
      <c r="AS122" s="12">
        <v>12030.81</v>
      </c>
      <c r="AT122" s="12">
        <v>1377.83</v>
      </c>
      <c r="AU122" s="12">
        <v>0</v>
      </c>
      <c r="AV122" s="12">
        <v>13664.22</v>
      </c>
    </row>
    <row r="123" spans="1:48" x14ac:dyDescent="0.2">
      <c r="A123" s="4" t="s">
        <v>511</v>
      </c>
      <c r="B123" s="2" t="s">
        <v>512</v>
      </c>
      <c r="C123" s="2" t="str">
        <f>VLOOKUP(A123,[2]Hoja2!$A$1:$D$846,4,0)</f>
        <v>AUX DEL RESP DEL CENTRO C</v>
      </c>
      <c r="D123" s="2" t="str">
        <f>VLOOKUP(A123,[2]Hoja2!$A$1:$D$846,3,0)</f>
        <v>35 LAS CRUCES</v>
      </c>
      <c r="E123" s="12">
        <v>8826.6</v>
      </c>
      <c r="F123" s="12">
        <v>0</v>
      </c>
      <c r="G123" s="12">
        <v>0</v>
      </c>
      <c r="H123" s="12">
        <v>931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4878.8</v>
      </c>
      <c r="U123" s="13">
        <v>-4878.8</v>
      </c>
      <c r="V123" s="12">
        <v>0</v>
      </c>
      <c r="W123" s="12">
        <v>8826.6</v>
      </c>
      <c r="X123" s="12">
        <v>102.04</v>
      </c>
      <c r="Y123" s="12">
        <v>1338.1</v>
      </c>
      <c r="Z123" s="12">
        <v>1338.1</v>
      </c>
      <c r="AA123" s="12">
        <v>42</v>
      </c>
      <c r="AB123" s="12">
        <v>0</v>
      </c>
      <c r="AC123" s="12">
        <v>0.04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1015.06</v>
      </c>
      <c r="AL123" s="12">
        <v>0</v>
      </c>
      <c r="AM123" s="12">
        <v>0</v>
      </c>
      <c r="AN123" s="12">
        <v>0</v>
      </c>
      <c r="AO123" s="12">
        <v>2395.1999999999998</v>
      </c>
      <c r="AP123" s="12">
        <v>6431.4</v>
      </c>
      <c r="AQ123" s="12">
        <v>522.57000000000005</v>
      </c>
      <c r="AR123" s="12">
        <v>195.15</v>
      </c>
      <c r="AS123" s="12">
        <v>8962.8799999999992</v>
      </c>
      <c r="AT123" s="12">
        <v>1077.44</v>
      </c>
      <c r="AU123" s="12">
        <v>0</v>
      </c>
      <c r="AV123" s="12">
        <v>10235.469999999999</v>
      </c>
    </row>
    <row r="124" spans="1:48" x14ac:dyDescent="0.2">
      <c r="A124" s="4" t="s">
        <v>513</v>
      </c>
      <c r="B124" s="2" t="s">
        <v>514</v>
      </c>
      <c r="C124" s="2" t="str">
        <f>VLOOKUP(A124,[2]Hoja2!$A$1:$D$846,4,0)</f>
        <v>ENC DE LA SALA DE COMPUTO C</v>
      </c>
      <c r="D124" s="2" t="str">
        <f>VLOOKUP(A124,[2]Hoja2!$A$1:$D$846,3,0)</f>
        <v>35 LAS CRUCES</v>
      </c>
      <c r="E124" s="12">
        <v>5366.55</v>
      </c>
      <c r="F124" s="12">
        <v>207</v>
      </c>
      <c r="G124" s="12">
        <v>0</v>
      </c>
      <c r="H124" s="12">
        <v>931</v>
      </c>
      <c r="I124" s="12">
        <v>0</v>
      </c>
      <c r="J124" s="12">
        <v>0</v>
      </c>
      <c r="K124" s="12">
        <v>0</v>
      </c>
      <c r="L124" s="12">
        <v>568.04999999999995</v>
      </c>
      <c r="M124" s="12">
        <v>0</v>
      </c>
      <c r="N124" s="12">
        <v>0</v>
      </c>
      <c r="O124" s="12">
        <v>0</v>
      </c>
      <c r="P124" s="12">
        <v>0</v>
      </c>
      <c r="Q124" s="12">
        <v>965.98</v>
      </c>
      <c r="R124" s="13">
        <v>-4800.72</v>
      </c>
      <c r="S124" s="12">
        <v>4800.72</v>
      </c>
      <c r="T124" s="12">
        <v>0</v>
      </c>
      <c r="U124" s="12">
        <v>0</v>
      </c>
      <c r="V124" s="12">
        <v>0</v>
      </c>
      <c r="W124" s="12">
        <v>7107.58</v>
      </c>
      <c r="X124" s="12">
        <v>56.55</v>
      </c>
      <c r="Y124" s="12">
        <v>970.92</v>
      </c>
      <c r="Z124" s="12">
        <v>970.92</v>
      </c>
      <c r="AA124" s="12">
        <v>28.8</v>
      </c>
      <c r="AB124" s="12">
        <v>53.67</v>
      </c>
      <c r="AC124" s="12">
        <v>0.01</v>
      </c>
      <c r="AD124" s="12">
        <v>0</v>
      </c>
      <c r="AE124" s="12">
        <v>0</v>
      </c>
      <c r="AF124" s="12">
        <v>749.63</v>
      </c>
      <c r="AG124" s="12">
        <v>0</v>
      </c>
      <c r="AH124" s="12">
        <v>0</v>
      </c>
      <c r="AI124" s="12">
        <v>0</v>
      </c>
      <c r="AJ124" s="12">
        <v>0</v>
      </c>
      <c r="AK124" s="12">
        <v>617.15</v>
      </c>
      <c r="AL124" s="12">
        <v>0</v>
      </c>
      <c r="AM124" s="12">
        <v>0</v>
      </c>
      <c r="AN124" s="12">
        <v>0</v>
      </c>
      <c r="AO124" s="12">
        <v>2420.1799999999998</v>
      </c>
      <c r="AP124" s="12">
        <v>4687.3999999999996</v>
      </c>
      <c r="AQ124" s="12">
        <v>396.05</v>
      </c>
      <c r="AR124" s="12">
        <v>160.77000000000001</v>
      </c>
      <c r="AS124" s="12">
        <v>5449.34</v>
      </c>
      <c r="AT124" s="12">
        <v>733.4</v>
      </c>
      <c r="AU124" s="12">
        <v>0</v>
      </c>
      <c r="AV124" s="12">
        <v>6343.51</v>
      </c>
    </row>
    <row r="125" spans="1:48" x14ac:dyDescent="0.2">
      <c r="A125" s="4" t="s">
        <v>515</v>
      </c>
      <c r="B125" s="2" t="s">
        <v>516</v>
      </c>
      <c r="C125" s="2" t="str">
        <f>VLOOKUP(A125,[2]Hoja2!$A$1:$D$846,4,0)</f>
        <v>OFICIAL DE SERVICIOS C</v>
      </c>
      <c r="D125" s="2" t="str">
        <f>VLOOKUP(A125,[2]Hoja2!$A$1:$D$846,3,0)</f>
        <v>35 LAS CRUCES</v>
      </c>
      <c r="E125" s="12">
        <v>4165.2</v>
      </c>
      <c r="F125" s="12">
        <v>207</v>
      </c>
      <c r="G125" s="12">
        <v>0</v>
      </c>
      <c r="H125" s="12">
        <v>931</v>
      </c>
      <c r="I125" s="12">
        <v>0</v>
      </c>
      <c r="J125" s="12">
        <v>0</v>
      </c>
      <c r="K125" s="12">
        <v>0</v>
      </c>
      <c r="L125" s="12">
        <v>568.04999999999995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3">
        <v>-3449.61</v>
      </c>
      <c r="S125" s="12">
        <v>3449.61</v>
      </c>
      <c r="T125" s="12">
        <v>0</v>
      </c>
      <c r="U125" s="12">
        <v>0</v>
      </c>
      <c r="V125" s="12">
        <v>0</v>
      </c>
      <c r="W125" s="12">
        <v>4940.25</v>
      </c>
      <c r="X125" s="12">
        <v>40.75</v>
      </c>
      <c r="Y125" s="12">
        <v>512.83000000000004</v>
      </c>
      <c r="Z125" s="12">
        <v>512.83000000000004</v>
      </c>
      <c r="AA125" s="12">
        <v>16.649999999999999</v>
      </c>
      <c r="AB125" s="12">
        <v>0</v>
      </c>
      <c r="AC125" s="13">
        <v>-0.03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479</v>
      </c>
      <c r="AL125" s="12">
        <v>0</v>
      </c>
      <c r="AM125" s="12">
        <v>0</v>
      </c>
      <c r="AN125" s="12">
        <v>0</v>
      </c>
      <c r="AO125" s="12">
        <v>1008.45</v>
      </c>
      <c r="AP125" s="12">
        <v>3931.8</v>
      </c>
      <c r="AQ125" s="12">
        <v>352.13</v>
      </c>
      <c r="AR125" s="12">
        <v>117.42</v>
      </c>
      <c r="AS125" s="12">
        <v>4229.47</v>
      </c>
      <c r="AT125" s="12">
        <v>613.96</v>
      </c>
      <c r="AU125" s="12">
        <v>0</v>
      </c>
      <c r="AV125" s="12">
        <v>4960.8500000000004</v>
      </c>
    </row>
    <row r="126" spans="1:48" x14ac:dyDescent="0.2">
      <c r="A126" s="4" t="s">
        <v>517</v>
      </c>
      <c r="B126" s="2" t="s">
        <v>518</v>
      </c>
      <c r="C126" s="2" t="str">
        <f>VLOOKUP(A126,[2]Hoja2!$A$1:$D$846,4,0)</f>
        <v>RESPONSABLE DEL CENTRO C</v>
      </c>
      <c r="D126" s="2" t="str">
        <f>VLOOKUP(A126,[2]Hoja2!$A$1:$D$846,3,0)</f>
        <v>36 OJO DE AGUA DE LATILLAS</v>
      </c>
      <c r="E126" s="12">
        <v>11848.05</v>
      </c>
      <c r="F126" s="12">
        <v>0</v>
      </c>
      <c r="G126" s="12">
        <v>0</v>
      </c>
      <c r="H126" s="12">
        <v>931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6389.52</v>
      </c>
      <c r="U126" s="13">
        <v>-6389.52</v>
      </c>
      <c r="V126" s="12">
        <v>0</v>
      </c>
      <c r="W126" s="12">
        <v>11848.05</v>
      </c>
      <c r="X126" s="12">
        <v>141.78</v>
      </c>
      <c r="Y126" s="12">
        <v>2018.03</v>
      </c>
      <c r="Z126" s="12">
        <v>2018.03</v>
      </c>
      <c r="AA126" s="12">
        <v>60.9</v>
      </c>
      <c r="AB126" s="12">
        <v>0</v>
      </c>
      <c r="AC126" s="13">
        <v>-0.01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1362.53</v>
      </c>
      <c r="AL126" s="12">
        <v>0</v>
      </c>
      <c r="AM126" s="12">
        <v>0</v>
      </c>
      <c r="AN126" s="12">
        <v>0</v>
      </c>
      <c r="AO126" s="12">
        <v>3441.45</v>
      </c>
      <c r="AP126" s="12">
        <v>8406.6</v>
      </c>
      <c r="AQ126" s="12">
        <v>633.03</v>
      </c>
      <c r="AR126" s="12">
        <v>255.58</v>
      </c>
      <c r="AS126" s="12">
        <v>12030.81</v>
      </c>
      <c r="AT126" s="12">
        <v>1377.83</v>
      </c>
      <c r="AU126" s="12">
        <v>0</v>
      </c>
      <c r="AV126" s="12">
        <v>13664.22</v>
      </c>
    </row>
    <row r="127" spans="1:48" x14ac:dyDescent="0.2">
      <c r="A127" s="4" t="s">
        <v>519</v>
      </c>
      <c r="B127" s="2" t="s">
        <v>520</v>
      </c>
      <c r="C127" s="2" t="str">
        <f>VLOOKUP(A127,[2]Hoja2!$A$1:$D$846,4,0)</f>
        <v>ENC DE LA SALA DE COMPUTO C</v>
      </c>
      <c r="D127" s="2" t="str">
        <f>VLOOKUP(A127,[2]Hoja2!$A$1:$D$846,3,0)</f>
        <v>36 OJO DE AGUA DE LATILLAS</v>
      </c>
      <c r="E127" s="12">
        <v>5366.55</v>
      </c>
      <c r="F127" s="12">
        <v>207</v>
      </c>
      <c r="G127" s="12">
        <v>0</v>
      </c>
      <c r="H127" s="12">
        <v>931</v>
      </c>
      <c r="I127" s="12">
        <v>0</v>
      </c>
      <c r="J127" s="12">
        <v>0</v>
      </c>
      <c r="K127" s="12">
        <v>0</v>
      </c>
      <c r="L127" s="12">
        <v>568.04999999999995</v>
      </c>
      <c r="M127" s="12">
        <v>0</v>
      </c>
      <c r="N127" s="12">
        <v>0</v>
      </c>
      <c r="O127" s="12">
        <v>0</v>
      </c>
      <c r="P127" s="12">
        <v>0</v>
      </c>
      <c r="Q127" s="12">
        <v>751.32</v>
      </c>
      <c r="R127" s="13">
        <v>-4666.91</v>
      </c>
      <c r="S127" s="12">
        <v>4666.91</v>
      </c>
      <c r="T127" s="12">
        <v>0</v>
      </c>
      <c r="U127" s="12">
        <v>0</v>
      </c>
      <c r="V127" s="12">
        <v>0</v>
      </c>
      <c r="W127" s="12">
        <v>6892.92</v>
      </c>
      <c r="X127" s="12">
        <v>56.55</v>
      </c>
      <c r="Y127" s="12">
        <v>925.06</v>
      </c>
      <c r="Z127" s="12">
        <v>925.06</v>
      </c>
      <c r="AA127" s="12">
        <v>30.15</v>
      </c>
      <c r="AB127" s="12">
        <v>0</v>
      </c>
      <c r="AC127" s="12">
        <v>0.16</v>
      </c>
      <c r="AD127" s="12">
        <v>98.78</v>
      </c>
      <c r="AE127" s="12">
        <v>5.18</v>
      </c>
      <c r="AF127" s="12">
        <v>0</v>
      </c>
      <c r="AG127" s="12">
        <v>267.82</v>
      </c>
      <c r="AH127" s="12">
        <v>0</v>
      </c>
      <c r="AI127" s="12">
        <v>2377.2199999999998</v>
      </c>
      <c r="AJ127" s="12">
        <v>0</v>
      </c>
      <c r="AK127" s="12">
        <v>617.15</v>
      </c>
      <c r="AL127" s="12">
        <v>0</v>
      </c>
      <c r="AM127" s="12">
        <v>0</v>
      </c>
      <c r="AN127" s="12">
        <v>0</v>
      </c>
      <c r="AO127" s="12">
        <v>4321.5200000000004</v>
      </c>
      <c r="AP127" s="12">
        <v>2571.4</v>
      </c>
      <c r="AQ127" s="12">
        <v>396.05</v>
      </c>
      <c r="AR127" s="12">
        <v>156.47999999999999</v>
      </c>
      <c r="AS127" s="12">
        <v>5449.34</v>
      </c>
      <c r="AT127" s="12">
        <v>733.4</v>
      </c>
      <c r="AU127" s="12">
        <v>0</v>
      </c>
      <c r="AV127" s="12">
        <v>6339.22</v>
      </c>
    </row>
    <row r="128" spans="1:48" x14ac:dyDescent="0.2">
      <c r="A128" s="4" t="s">
        <v>521</v>
      </c>
      <c r="B128" s="2" t="s">
        <v>522</v>
      </c>
      <c r="C128" s="2" t="str">
        <f>VLOOKUP(A128,[2]Hoja2!$A$1:$D$846,4,0)</f>
        <v>OFICIAL DE SERVICIOS C</v>
      </c>
      <c r="D128" s="2" t="str">
        <f>VLOOKUP(A128,[2]Hoja2!$A$1:$D$846,3,0)</f>
        <v>36 OJO DE AGUA DE LATILLAS</v>
      </c>
      <c r="E128" s="12">
        <v>4165.2</v>
      </c>
      <c r="F128" s="12">
        <v>207</v>
      </c>
      <c r="G128" s="12">
        <v>0</v>
      </c>
      <c r="H128" s="12">
        <v>931</v>
      </c>
      <c r="I128" s="12">
        <v>0</v>
      </c>
      <c r="J128" s="12">
        <v>0</v>
      </c>
      <c r="K128" s="12">
        <v>0</v>
      </c>
      <c r="L128" s="12">
        <v>568.04999999999995</v>
      </c>
      <c r="M128" s="12">
        <v>0</v>
      </c>
      <c r="N128" s="12">
        <v>0</v>
      </c>
      <c r="O128" s="12">
        <v>0</v>
      </c>
      <c r="P128" s="12">
        <v>0</v>
      </c>
      <c r="Q128" s="12">
        <v>416.52</v>
      </c>
      <c r="R128" s="13">
        <v>-3709.27</v>
      </c>
      <c r="S128" s="12">
        <v>3709.27</v>
      </c>
      <c r="T128" s="12">
        <v>0</v>
      </c>
      <c r="U128" s="12">
        <v>0</v>
      </c>
      <c r="V128" s="12">
        <v>0</v>
      </c>
      <c r="W128" s="12">
        <v>5356.77</v>
      </c>
      <c r="X128" s="12">
        <v>40.75</v>
      </c>
      <c r="Y128" s="12">
        <v>596.94000000000005</v>
      </c>
      <c r="Z128" s="12">
        <v>596.94000000000005</v>
      </c>
      <c r="AA128" s="12">
        <v>17.100000000000001</v>
      </c>
      <c r="AB128" s="12">
        <v>41.65</v>
      </c>
      <c r="AC128" s="12">
        <v>0.08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479</v>
      </c>
      <c r="AL128" s="12">
        <v>0</v>
      </c>
      <c r="AM128" s="12">
        <v>0</v>
      </c>
      <c r="AN128" s="12">
        <v>0</v>
      </c>
      <c r="AO128" s="12">
        <v>1134.77</v>
      </c>
      <c r="AP128" s="12">
        <v>4222</v>
      </c>
      <c r="AQ128" s="12">
        <v>352.13</v>
      </c>
      <c r="AR128" s="12">
        <v>125.76</v>
      </c>
      <c r="AS128" s="12">
        <v>4229.47</v>
      </c>
      <c r="AT128" s="12">
        <v>613.96</v>
      </c>
      <c r="AU128" s="12">
        <v>0</v>
      </c>
      <c r="AV128" s="12">
        <v>4969.1899999999996</v>
      </c>
    </row>
    <row r="129" spans="1:48" x14ac:dyDescent="0.2">
      <c r="A129" s="4" t="s">
        <v>523</v>
      </c>
      <c r="B129" s="2" t="s">
        <v>524</v>
      </c>
      <c r="C129" s="2" t="str">
        <f>VLOOKUP(A129,[2]Hoja2!$A$1:$D$846,4,0)</f>
        <v>AUX DEL RESP DEL CENTRO C</v>
      </c>
      <c r="D129" s="2" t="str">
        <f>VLOOKUP(A129,[2]Hoja2!$A$1:$D$846,3,0)</f>
        <v>36 OJO DE AGUA DE LATILLAS</v>
      </c>
      <c r="E129" s="12">
        <v>8826.6</v>
      </c>
      <c r="F129" s="12">
        <v>0</v>
      </c>
      <c r="G129" s="12">
        <v>0</v>
      </c>
      <c r="H129" s="12">
        <v>931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3">
        <v>-5968</v>
      </c>
      <c r="S129" s="12">
        <v>5968</v>
      </c>
      <c r="T129" s="12">
        <v>0</v>
      </c>
      <c r="U129" s="12">
        <v>0</v>
      </c>
      <c r="V129" s="12">
        <v>0</v>
      </c>
      <c r="W129" s="12">
        <v>8826.6</v>
      </c>
      <c r="X129" s="12">
        <v>102.04</v>
      </c>
      <c r="Y129" s="12">
        <v>1338.1</v>
      </c>
      <c r="Z129" s="12">
        <v>1338.1</v>
      </c>
      <c r="AA129" s="12">
        <v>37.049999999999997</v>
      </c>
      <c r="AB129" s="12">
        <v>0</v>
      </c>
      <c r="AC129" s="13">
        <v>-0.01</v>
      </c>
      <c r="AD129" s="12">
        <v>0</v>
      </c>
      <c r="AE129" s="12">
        <v>0</v>
      </c>
      <c r="AF129" s="12">
        <v>1025</v>
      </c>
      <c r="AG129" s="12">
        <v>0</v>
      </c>
      <c r="AH129" s="12">
        <v>0</v>
      </c>
      <c r="AI129" s="12">
        <v>0</v>
      </c>
      <c r="AJ129" s="12">
        <v>0</v>
      </c>
      <c r="AK129" s="12">
        <v>1015.06</v>
      </c>
      <c r="AL129" s="12">
        <v>0</v>
      </c>
      <c r="AM129" s="12">
        <v>0</v>
      </c>
      <c r="AN129" s="12">
        <v>0</v>
      </c>
      <c r="AO129" s="12">
        <v>3415.2</v>
      </c>
      <c r="AP129" s="12">
        <v>5411.4</v>
      </c>
      <c r="AQ129" s="12">
        <v>522.57000000000005</v>
      </c>
      <c r="AR129" s="12">
        <v>195.15</v>
      </c>
      <c r="AS129" s="12">
        <v>8962.75</v>
      </c>
      <c r="AT129" s="12">
        <v>1077.44</v>
      </c>
      <c r="AU129" s="12">
        <v>0</v>
      </c>
      <c r="AV129" s="12">
        <v>10235.34</v>
      </c>
    </row>
    <row r="130" spans="1:48" x14ac:dyDescent="0.2">
      <c r="A130" s="4" t="s">
        <v>525</v>
      </c>
      <c r="B130" s="2" t="s">
        <v>526</v>
      </c>
      <c r="C130" s="2" t="str">
        <f>VLOOKUP(A130,[2]Hoja2!$A$1:$D$846,4,0)</f>
        <v>OFICIAL DE SERVICIOS C</v>
      </c>
      <c r="D130" s="2" t="str">
        <f>VLOOKUP(A130,[2]Hoja2!$A$1:$D$846,3,0)</f>
        <v>37 SAN JUANITO</v>
      </c>
      <c r="E130" s="12">
        <v>4165.2</v>
      </c>
      <c r="F130" s="12">
        <v>207</v>
      </c>
      <c r="G130" s="12">
        <v>0</v>
      </c>
      <c r="H130" s="12">
        <v>931</v>
      </c>
      <c r="I130" s="12">
        <v>0</v>
      </c>
      <c r="J130" s="12">
        <v>0</v>
      </c>
      <c r="K130" s="12">
        <v>0</v>
      </c>
      <c r="L130" s="12">
        <v>568.04999999999995</v>
      </c>
      <c r="M130" s="12">
        <v>0</v>
      </c>
      <c r="N130" s="12">
        <v>0</v>
      </c>
      <c r="O130" s="12">
        <v>0</v>
      </c>
      <c r="P130" s="12">
        <v>0</v>
      </c>
      <c r="Q130" s="12">
        <v>916.34</v>
      </c>
      <c r="R130" s="13">
        <v>-4020.86</v>
      </c>
      <c r="S130" s="12">
        <v>4020.86</v>
      </c>
      <c r="T130" s="12">
        <v>0</v>
      </c>
      <c r="U130" s="12">
        <v>0</v>
      </c>
      <c r="V130" s="12">
        <v>0</v>
      </c>
      <c r="W130" s="12">
        <v>5856.59</v>
      </c>
      <c r="X130" s="12">
        <v>40.75</v>
      </c>
      <c r="Y130" s="12">
        <v>703.7</v>
      </c>
      <c r="Z130" s="12">
        <v>703.7</v>
      </c>
      <c r="AA130" s="12">
        <v>19.350000000000001</v>
      </c>
      <c r="AB130" s="12">
        <v>41.65</v>
      </c>
      <c r="AC130" s="12">
        <v>0.09</v>
      </c>
      <c r="AD130" s="12">
        <v>0</v>
      </c>
      <c r="AE130" s="12">
        <v>0</v>
      </c>
      <c r="AF130" s="12">
        <v>1207</v>
      </c>
      <c r="AG130" s="12">
        <v>0</v>
      </c>
      <c r="AH130" s="12">
        <v>0</v>
      </c>
      <c r="AI130" s="12">
        <v>0</v>
      </c>
      <c r="AJ130" s="12">
        <v>0</v>
      </c>
      <c r="AK130" s="12">
        <v>479</v>
      </c>
      <c r="AL130" s="12">
        <v>0</v>
      </c>
      <c r="AM130" s="12">
        <v>0</v>
      </c>
      <c r="AN130" s="12">
        <v>0</v>
      </c>
      <c r="AO130" s="12">
        <v>2450.79</v>
      </c>
      <c r="AP130" s="12">
        <v>3405.8</v>
      </c>
      <c r="AQ130" s="12">
        <v>352.13</v>
      </c>
      <c r="AR130" s="12">
        <v>135.75</v>
      </c>
      <c r="AS130" s="12">
        <v>4229.47</v>
      </c>
      <c r="AT130" s="12">
        <v>613.96</v>
      </c>
      <c r="AU130" s="12">
        <v>0</v>
      </c>
      <c r="AV130" s="12">
        <v>4979.18</v>
      </c>
    </row>
    <row r="131" spans="1:48" x14ac:dyDescent="0.2">
      <c r="A131" s="4" t="s">
        <v>527</v>
      </c>
      <c r="B131" s="2" t="s">
        <v>528</v>
      </c>
      <c r="C131" s="2" t="str">
        <f>VLOOKUP(A131,[2]Hoja2!$A$1:$D$846,4,0)</f>
        <v>RESPONSABLE DEL CENTRO C</v>
      </c>
      <c r="D131" s="2" t="str">
        <f>VLOOKUP(A131,[2]Hoja2!$A$1:$D$846,3,0)</f>
        <v>37 SAN JUANITO</v>
      </c>
      <c r="E131" s="12">
        <v>11848.05</v>
      </c>
      <c r="F131" s="12">
        <v>0</v>
      </c>
      <c r="G131" s="12">
        <v>0</v>
      </c>
      <c r="H131" s="12">
        <v>931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6389.52</v>
      </c>
      <c r="U131" s="13">
        <v>-6389.52</v>
      </c>
      <c r="V131" s="12">
        <v>0</v>
      </c>
      <c r="W131" s="12">
        <v>11848.05</v>
      </c>
      <c r="X131" s="12">
        <v>141.78</v>
      </c>
      <c r="Y131" s="12">
        <v>2018.03</v>
      </c>
      <c r="Z131" s="12">
        <v>2018.03</v>
      </c>
      <c r="AA131" s="12">
        <v>60.9</v>
      </c>
      <c r="AB131" s="12">
        <v>0</v>
      </c>
      <c r="AC131" s="13">
        <v>-0.02</v>
      </c>
      <c r="AD131" s="12">
        <v>0</v>
      </c>
      <c r="AE131" s="12">
        <v>268.45</v>
      </c>
      <c r="AF131" s="12">
        <v>0</v>
      </c>
      <c r="AG131" s="12">
        <v>3987.96</v>
      </c>
      <c r="AH131" s="12">
        <v>0</v>
      </c>
      <c r="AI131" s="12">
        <v>0</v>
      </c>
      <c r="AJ131" s="12">
        <v>0</v>
      </c>
      <c r="AK131" s="12">
        <v>1362.53</v>
      </c>
      <c r="AL131" s="12">
        <v>0</v>
      </c>
      <c r="AM131" s="12">
        <v>0</v>
      </c>
      <c r="AN131" s="12">
        <v>0</v>
      </c>
      <c r="AO131" s="12">
        <v>7697.85</v>
      </c>
      <c r="AP131" s="12">
        <v>4150.2</v>
      </c>
      <c r="AQ131" s="12">
        <v>633.03</v>
      </c>
      <c r="AR131" s="12">
        <v>255.58</v>
      </c>
      <c r="AS131" s="12">
        <v>12030.81</v>
      </c>
      <c r="AT131" s="12">
        <v>1377.83</v>
      </c>
      <c r="AU131" s="12">
        <v>0</v>
      </c>
      <c r="AV131" s="12">
        <v>13664.22</v>
      </c>
    </row>
    <row r="132" spans="1:48" x14ac:dyDescent="0.2">
      <c r="A132" s="4" t="s">
        <v>529</v>
      </c>
      <c r="B132" s="2" t="s">
        <v>530</v>
      </c>
      <c r="C132" s="2" t="str">
        <f>VLOOKUP(A132,[2]Hoja2!$A$1:$D$846,4,0)</f>
        <v>AUX DEL RESP DEL CENTRO C</v>
      </c>
      <c r="D132" s="2" t="str">
        <f>VLOOKUP(A132,[2]Hoja2!$A$1:$D$846,3,0)</f>
        <v>37 SAN JUANITO</v>
      </c>
      <c r="E132" s="12">
        <v>8826.6</v>
      </c>
      <c r="F132" s="12">
        <v>0</v>
      </c>
      <c r="G132" s="12">
        <v>0</v>
      </c>
      <c r="H132" s="12">
        <v>931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4878.8</v>
      </c>
      <c r="U132" s="13">
        <v>-4878.8</v>
      </c>
      <c r="V132" s="12">
        <v>0</v>
      </c>
      <c r="W132" s="12">
        <v>8826.6</v>
      </c>
      <c r="X132" s="12">
        <v>102.04</v>
      </c>
      <c r="Y132" s="12">
        <v>1338.1</v>
      </c>
      <c r="Z132" s="12">
        <v>1338.1</v>
      </c>
      <c r="AA132" s="12">
        <v>42</v>
      </c>
      <c r="AB132" s="12">
        <v>0</v>
      </c>
      <c r="AC132" s="12">
        <v>0.04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1015.06</v>
      </c>
      <c r="AL132" s="12">
        <v>0</v>
      </c>
      <c r="AM132" s="12">
        <v>0</v>
      </c>
      <c r="AN132" s="12">
        <v>0</v>
      </c>
      <c r="AO132" s="12">
        <v>2395.1999999999998</v>
      </c>
      <c r="AP132" s="12">
        <v>6431.4</v>
      </c>
      <c r="AQ132" s="12">
        <v>522.57000000000005</v>
      </c>
      <c r="AR132" s="12">
        <v>195.15</v>
      </c>
      <c r="AS132" s="12">
        <v>8962.8799999999992</v>
      </c>
      <c r="AT132" s="12">
        <v>1077.44</v>
      </c>
      <c r="AU132" s="12">
        <v>0</v>
      </c>
      <c r="AV132" s="12">
        <v>10235.469999999999</v>
      </c>
    </row>
    <row r="133" spans="1:48" x14ac:dyDescent="0.2">
      <c r="A133" s="4" t="s">
        <v>531</v>
      </c>
      <c r="B133" s="2" t="s">
        <v>532</v>
      </c>
      <c r="C133" s="2" t="str">
        <f>VLOOKUP(A133,[2]Hoja2!$A$1:$D$846,4,0)</f>
        <v>ENC DE LA SALA DE COMPUTO C</v>
      </c>
      <c r="D133" s="2" t="str">
        <f>VLOOKUP(A133,[2]Hoja2!$A$1:$D$846,3,0)</f>
        <v>37 SAN JUANITO</v>
      </c>
      <c r="E133" s="12">
        <v>5366.55</v>
      </c>
      <c r="F133" s="12">
        <v>207</v>
      </c>
      <c r="G133" s="12">
        <v>0</v>
      </c>
      <c r="H133" s="12">
        <v>931</v>
      </c>
      <c r="I133" s="12">
        <v>0</v>
      </c>
      <c r="J133" s="12">
        <v>0</v>
      </c>
      <c r="K133" s="12">
        <v>0</v>
      </c>
      <c r="L133" s="12">
        <v>568.04999999999995</v>
      </c>
      <c r="M133" s="12">
        <v>0</v>
      </c>
      <c r="N133" s="12">
        <v>0</v>
      </c>
      <c r="O133" s="12">
        <v>0</v>
      </c>
      <c r="P133" s="12">
        <v>0</v>
      </c>
      <c r="Q133" s="12">
        <v>965.98</v>
      </c>
      <c r="R133" s="13">
        <v>-4800.72</v>
      </c>
      <c r="S133" s="12">
        <v>4800.72</v>
      </c>
      <c r="T133" s="12">
        <v>0</v>
      </c>
      <c r="U133" s="12">
        <v>0</v>
      </c>
      <c r="V133" s="12">
        <v>0</v>
      </c>
      <c r="W133" s="12">
        <v>7107.58</v>
      </c>
      <c r="X133" s="12">
        <v>56.55</v>
      </c>
      <c r="Y133" s="12">
        <v>970.92</v>
      </c>
      <c r="Z133" s="12">
        <v>970.92</v>
      </c>
      <c r="AA133" s="12">
        <v>26.85</v>
      </c>
      <c r="AB133" s="12">
        <v>53.67</v>
      </c>
      <c r="AC133" s="13">
        <v>-0.01</v>
      </c>
      <c r="AD133" s="12">
        <v>0</v>
      </c>
      <c r="AE133" s="12">
        <v>0</v>
      </c>
      <c r="AF133" s="12">
        <v>2602</v>
      </c>
      <c r="AG133" s="12">
        <v>0</v>
      </c>
      <c r="AH133" s="12">
        <v>0</v>
      </c>
      <c r="AI133" s="12">
        <v>0</v>
      </c>
      <c r="AJ133" s="12">
        <v>0</v>
      </c>
      <c r="AK133" s="12">
        <v>617.15</v>
      </c>
      <c r="AL133" s="12">
        <v>0</v>
      </c>
      <c r="AM133" s="12">
        <v>0</v>
      </c>
      <c r="AN133" s="12">
        <v>0</v>
      </c>
      <c r="AO133" s="12">
        <v>4270.58</v>
      </c>
      <c r="AP133" s="12">
        <v>2837</v>
      </c>
      <c r="AQ133" s="12">
        <v>396.05</v>
      </c>
      <c r="AR133" s="12">
        <v>160.77000000000001</v>
      </c>
      <c r="AS133" s="12">
        <v>5449.34</v>
      </c>
      <c r="AT133" s="12">
        <v>733.4</v>
      </c>
      <c r="AU133" s="12">
        <v>0</v>
      </c>
      <c r="AV133" s="12">
        <v>6343.51</v>
      </c>
    </row>
    <row r="134" spans="1:48" x14ac:dyDescent="0.2">
      <c r="A134" s="4" t="s">
        <v>533</v>
      </c>
      <c r="B134" s="2" t="s">
        <v>534</v>
      </c>
      <c r="C134" s="2" t="str">
        <f>VLOOKUP(A134,[2]Hoja2!$A$1:$D$846,4,0)</f>
        <v>ENC DE LA SALA DE COMPUTO C</v>
      </c>
      <c r="D134" s="2" t="str">
        <f>VLOOKUP(A134,[2]Hoja2!$A$1:$D$846,3,0)</f>
        <v>38 AZULITOS</v>
      </c>
      <c r="E134" s="12">
        <v>5366.55</v>
      </c>
      <c r="F134" s="12">
        <v>207</v>
      </c>
      <c r="G134" s="12">
        <v>0</v>
      </c>
      <c r="H134" s="12">
        <v>931</v>
      </c>
      <c r="I134" s="12">
        <v>0</v>
      </c>
      <c r="J134" s="12">
        <v>124.2</v>
      </c>
      <c r="K134" s="12">
        <v>0</v>
      </c>
      <c r="L134" s="12">
        <v>568.04999999999995</v>
      </c>
      <c r="M134" s="12">
        <v>708.38</v>
      </c>
      <c r="N134" s="12">
        <v>0</v>
      </c>
      <c r="O134" s="12">
        <v>170.41</v>
      </c>
      <c r="P134" s="12">
        <v>3219.93</v>
      </c>
      <c r="Q134" s="12">
        <v>1180.6400000000001</v>
      </c>
      <c r="R134" s="13">
        <v>-7530.76</v>
      </c>
      <c r="S134" s="12">
        <v>7530.76</v>
      </c>
      <c r="T134" s="12">
        <v>0</v>
      </c>
      <c r="U134" s="12">
        <v>0</v>
      </c>
      <c r="V134" s="12">
        <v>0</v>
      </c>
      <c r="W134" s="12">
        <v>11545.16</v>
      </c>
      <c r="X134" s="12">
        <v>56.55</v>
      </c>
      <c r="Y134" s="12">
        <v>1946.79</v>
      </c>
      <c r="Z134" s="12">
        <v>1946.79</v>
      </c>
      <c r="AA134" s="12">
        <v>12.6</v>
      </c>
      <c r="AB134" s="12">
        <v>0</v>
      </c>
      <c r="AC134" s="13">
        <v>-7.0000000000000007E-2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617.15</v>
      </c>
      <c r="AL134" s="12">
        <v>0</v>
      </c>
      <c r="AM134" s="12">
        <v>370.29</v>
      </c>
      <c r="AN134" s="12">
        <v>0</v>
      </c>
      <c r="AO134" s="12">
        <v>2946.76</v>
      </c>
      <c r="AP134" s="12">
        <v>8598.4</v>
      </c>
      <c r="AQ134" s="12">
        <v>396.05</v>
      </c>
      <c r="AR134" s="12">
        <v>249.52</v>
      </c>
      <c r="AS134" s="12">
        <v>5449.33</v>
      </c>
      <c r="AT134" s="12">
        <v>733.4</v>
      </c>
      <c r="AU134" s="12">
        <v>0</v>
      </c>
      <c r="AV134" s="12">
        <v>6432.25</v>
      </c>
    </row>
    <row r="135" spans="1:48" x14ac:dyDescent="0.2">
      <c r="A135" s="4" t="s">
        <v>535</v>
      </c>
      <c r="B135" s="2" t="s">
        <v>536</v>
      </c>
      <c r="C135" s="2" t="str">
        <f>VLOOKUP(A135,[2]Hoja2!$A$1:$D$846,4,0)</f>
        <v>RESPONSABLE DEL CENTRO C</v>
      </c>
      <c r="D135" s="2" t="str">
        <f>VLOOKUP(A135,[2]Hoja2!$A$1:$D$846,3,0)</f>
        <v>38 AZULITOS</v>
      </c>
      <c r="E135" s="12">
        <v>11848.05</v>
      </c>
      <c r="F135" s="12">
        <v>0</v>
      </c>
      <c r="G135" s="12">
        <v>0</v>
      </c>
      <c r="H135" s="12">
        <v>931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6389.52</v>
      </c>
      <c r="U135" s="13">
        <v>-6389.52</v>
      </c>
      <c r="V135" s="12">
        <v>0</v>
      </c>
      <c r="W135" s="12">
        <v>11848.05</v>
      </c>
      <c r="X135" s="12">
        <v>141.78</v>
      </c>
      <c r="Y135" s="12">
        <v>2018.03</v>
      </c>
      <c r="Z135" s="12">
        <v>2018.03</v>
      </c>
      <c r="AA135" s="12">
        <v>60.9</v>
      </c>
      <c r="AB135" s="12">
        <v>0</v>
      </c>
      <c r="AC135" s="13">
        <v>-0.01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1362.53</v>
      </c>
      <c r="AL135" s="12">
        <v>0</v>
      </c>
      <c r="AM135" s="12">
        <v>0</v>
      </c>
      <c r="AN135" s="12">
        <v>0</v>
      </c>
      <c r="AO135" s="12">
        <v>3441.45</v>
      </c>
      <c r="AP135" s="12">
        <v>8406.6</v>
      </c>
      <c r="AQ135" s="12">
        <v>633.03</v>
      </c>
      <c r="AR135" s="12">
        <v>255.58</v>
      </c>
      <c r="AS135" s="12">
        <v>12030.81</v>
      </c>
      <c r="AT135" s="12">
        <v>1377.83</v>
      </c>
      <c r="AU135" s="12">
        <v>0</v>
      </c>
      <c r="AV135" s="12">
        <v>13664.22</v>
      </c>
    </row>
    <row r="136" spans="1:48" x14ac:dyDescent="0.2">
      <c r="A136" s="4" t="s">
        <v>537</v>
      </c>
      <c r="B136" s="2" t="s">
        <v>538</v>
      </c>
      <c r="C136" s="2" t="str">
        <f>VLOOKUP(A136,[2]Hoja2!$A$1:$D$846,4,0)</f>
        <v>ENC DE LA SALA DE COMPUTO C</v>
      </c>
      <c r="D136" s="2" t="str">
        <f>VLOOKUP(A136,[2]Hoja2!$A$1:$D$846,3,0)</f>
        <v>38 AZULITOS</v>
      </c>
      <c r="E136" s="12">
        <v>5366.55</v>
      </c>
      <c r="F136" s="12">
        <v>207</v>
      </c>
      <c r="G136" s="12">
        <v>0</v>
      </c>
      <c r="H136" s="12">
        <v>931</v>
      </c>
      <c r="I136" s="12">
        <v>0</v>
      </c>
      <c r="J136" s="12">
        <v>0</v>
      </c>
      <c r="K136" s="12">
        <v>0</v>
      </c>
      <c r="L136" s="12">
        <v>568.04999999999995</v>
      </c>
      <c r="M136" s="12">
        <v>0</v>
      </c>
      <c r="N136" s="12">
        <v>0</v>
      </c>
      <c r="O136" s="12">
        <v>0</v>
      </c>
      <c r="P136" s="12">
        <v>0</v>
      </c>
      <c r="Q136" s="12">
        <v>1073.31</v>
      </c>
      <c r="R136" s="13">
        <v>-4867.63</v>
      </c>
      <c r="S136" s="12">
        <v>4867.63</v>
      </c>
      <c r="T136" s="12">
        <v>0</v>
      </c>
      <c r="U136" s="12">
        <v>0</v>
      </c>
      <c r="V136" s="12">
        <v>0</v>
      </c>
      <c r="W136" s="12">
        <v>7214.91</v>
      </c>
      <c r="X136" s="12">
        <v>56.55</v>
      </c>
      <c r="Y136" s="12">
        <v>993.84</v>
      </c>
      <c r="Z136" s="12">
        <v>993.84</v>
      </c>
      <c r="AA136" s="12">
        <v>27.15</v>
      </c>
      <c r="AB136" s="12">
        <v>0</v>
      </c>
      <c r="AC136" s="13">
        <v>-0.03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617.15</v>
      </c>
      <c r="AL136" s="12">
        <v>0</v>
      </c>
      <c r="AM136" s="12">
        <v>0</v>
      </c>
      <c r="AN136" s="12">
        <v>0</v>
      </c>
      <c r="AO136" s="12">
        <v>1638.11</v>
      </c>
      <c r="AP136" s="12">
        <v>5576.8</v>
      </c>
      <c r="AQ136" s="12">
        <v>396.05</v>
      </c>
      <c r="AR136" s="12">
        <v>162.91999999999999</v>
      </c>
      <c r="AS136" s="12">
        <v>5449.34</v>
      </c>
      <c r="AT136" s="12">
        <v>733.4</v>
      </c>
      <c r="AU136" s="12">
        <v>0</v>
      </c>
      <c r="AV136" s="12">
        <v>6345.66</v>
      </c>
    </row>
    <row r="137" spans="1:48" x14ac:dyDescent="0.2">
      <c r="A137" s="4" t="s">
        <v>539</v>
      </c>
      <c r="B137" s="2" t="s">
        <v>540</v>
      </c>
      <c r="C137" s="2" t="str">
        <f>VLOOKUP(A137,[2]Hoja2!$A$1:$D$846,4,0)</f>
        <v>OFICIAL DE SERVICIOS C</v>
      </c>
      <c r="D137" s="2" t="str">
        <f>VLOOKUP(A137,[2]Hoja2!$A$1:$D$846,3,0)</f>
        <v>38 AZULITOS</v>
      </c>
      <c r="E137" s="12">
        <v>4165.2</v>
      </c>
      <c r="F137" s="12">
        <v>207</v>
      </c>
      <c r="G137" s="12">
        <v>0</v>
      </c>
      <c r="H137" s="12">
        <v>931</v>
      </c>
      <c r="I137" s="12">
        <v>0</v>
      </c>
      <c r="J137" s="12">
        <v>0</v>
      </c>
      <c r="K137" s="12">
        <v>0</v>
      </c>
      <c r="L137" s="12">
        <v>568.04999999999995</v>
      </c>
      <c r="M137" s="12">
        <v>0</v>
      </c>
      <c r="N137" s="12">
        <v>0</v>
      </c>
      <c r="O137" s="12">
        <v>0</v>
      </c>
      <c r="P137" s="12">
        <v>0</v>
      </c>
      <c r="Q137" s="12">
        <v>749.74</v>
      </c>
      <c r="R137" s="13">
        <v>-3917</v>
      </c>
      <c r="S137" s="12">
        <v>3917</v>
      </c>
      <c r="T137" s="12">
        <v>0</v>
      </c>
      <c r="U137" s="12">
        <v>0</v>
      </c>
      <c r="V137" s="12">
        <v>0</v>
      </c>
      <c r="W137" s="12">
        <v>5689.99</v>
      </c>
      <c r="X137" s="12">
        <v>40.75</v>
      </c>
      <c r="Y137" s="12">
        <v>668.12</v>
      </c>
      <c r="Z137" s="12">
        <v>668.12</v>
      </c>
      <c r="AA137" s="12">
        <v>18.3</v>
      </c>
      <c r="AB137" s="12">
        <v>0</v>
      </c>
      <c r="AC137" s="13">
        <v>-0.03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479</v>
      </c>
      <c r="AL137" s="12">
        <v>0</v>
      </c>
      <c r="AM137" s="12">
        <v>0</v>
      </c>
      <c r="AN137" s="12">
        <v>0</v>
      </c>
      <c r="AO137" s="12">
        <v>1165.3900000000001</v>
      </c>
      <c r="AP137" s="12">
        <v>4524.6000000000004</v>
      </c>
      <c r="AQ137" s="12">
        <v>352.13</v>
      </c>
      <c r="AR137" s="12">
        <v>132.41999999999999</v>
      </c>
      <c r="AS137" s="12">
        <v>4229.47</v>
      </c>
      <c r="AT137" s="12">
        <v>613.96</v>
      </c>
      <c r="AU137" s="12">
        <v>0</v>
      </c>
      <c r="AV137" s="12">
        <v>4975.8500000000004</v>
      </c>
    </row>
    <row r="138" spans="1:48" x14ac:dyDescent="0.2">
      <c r="A138" s="4" t="s">
        <v>541</v>
      </c>
      <c r="B138" s="2" t="s">
        <v>542</v>
      </c>
      <c r="C138" s="2" t="str">
        <f>VLOOKUP(A138,[2]Hoja2!$A$1:$D$846,4,0)</f>
        <v>AUX DEL RESP DEL CENTRO C</v>
      </c>
      <c r="D138" s="2" t="str">
        <f>VLOOKUP(A138,[2]Hoja2!$A$1:$D$846,3,0)</f>
        <v>38 AZULITOS</v>
      </c>
      <c r="E138" s="12">
        <v>8826.6</v>
      </c>
      <c r="F138" s="12">
        <v>0</v>
      </c>
      <c r="G138" s="12">
        <v>0</v>
      </c>
      <c r="H138" s="12">
        <v>931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3">
        <v>-5968</v>
      </c>
      <c r="S138" s="12">
        <v>5968</v>
      </c>
      <c r="T138" s="12">
        <v>0</v>
      </c>
      <c r="U138" s="12">
        <v>0</v>
      </c>
      <c r="V138" s="12">
        <v>0</v>
      </c>
      <c r="W138" s="12">
        <v>8826.6</v>
      </c>
      <c r="X138" s="12">
        <v>102.04</v>
      </c>
      <c r="Y138" s="12">
        <v>1338.1</v>
      </c>
      <c r="Z138" s="12">
        <v>1338.1</v>
      </c>
      <c r="AA138" s="12">
        <v>32.4</v>
      </c>
      <c r="AB138" s="12">
        <v>0</v>
      </c>
      <c r="AC138" s="12">
        <v>0.04</v>
      </c>
      <c r="AD138" s="12">
        <v>0</v>
      </c>
      <c r="AE138" s="12">
        <v>0</v>
      </c>
      <c r="AF138" s="12">
        <v>483</v>
      </c>
      <c r="AG138" s="12">
        <v>0</v>
      </c>
      <c r="AH138" s="12">
        <v>0</v>
      </c>
      <c r="AI138" s="12">
        <v>0</v>
      </c>
      <c r="AJ138" s="12">
        <v>0</v>
      </c>
      <c r="AK138" s="12">
        <v>1015.06</v>
      </c>
      <c r="AL138" s="12">
        <v>0</v>
      </c>
      <c r="AM138" s="12">
        <v>0</v>
      </c>
      <c r="AN138" s="12">
        <v>0</v>
      </c>
      <c r="AO138" s="12">
        <v>2868.6</v>
      </c>
      <c r="AP138" s="12">
        <v>5958</v>
      </c>
      <c r="AQ138" s="12">
        <v>522.57000000000005</v>
      </c>
      <c r="AR138" s="12">
        <v>195.15</v>
      </c>
      <c r="AS138" s="12">
        <v>8962.75</v>
      </c>
      <c r="AT138" s="12">
        <v>1077.44</v>
      </c>
      <c r="AU138" s="12">
        <v>0</v>
      </c>
      <c r="AV138" s="12">
        <v>10235.34</v>
      </c>
    </row>
    <row r="139" spans="1:48" x14ac:dyDescent="0.2">
      <c r="A139" s="4" t="s">
        <v>543</v>
      </c>
      <c r="B139" s="2" t="s">
        <v>544</v>
      </c>
      <c r="C139" s="2" t="str">
        <f>VLOOKUP(A139,[2]Hoja2!$A$1:$D$846,4,0)</f>
        <v>ENC DE LA SALA DE COMPUTO C</v>
      </c>
      <c r="D139" s="2" t="str">
        <f>VLOOKUP(A139,[2]Hoja2!$A$1:$D$846,3,0)</f>
        <v>39 SAN ANDRES COHAMIATA</v>
      </c>
      <c r="E139" s="12">
        <v>5366.55</v>
      </c>
      <c r="F139" s="12">
        <v>207</v>
      </c>
      <c r="G139" s="12">
        <v>0</v>
      </c>
      <c r="H139" s="12">
        <v>931</v>
      </c>
      <c r="I139" s="12">
        <v>0</v>
      </c>
      <c r="J139" s="12">
        <v>0</v>
      </c>
      <c r="K139" s="12">
        <v>0</v>
      </c>
      <c r="L139" s="12">
        <v>568.04999999999995</v>
      </c>
      <c r="M139" s="12">
        <v>0</v>
      </c>
      <c r="N139" s="12">
        <v>0</v>
      </c>
      <c r="O139" s="12">
        <v>0</v>
      </c>
      <c r="P139" s="12">
        <v>0</v>
      </c>
      <c r="Q139" s="12">
        <v>965.98</v>
      </c>
      <c r="R139" s="13">
        <v>-4800.72</v>
      </c>
      <c r="S139" s="12">
        <v>4800.72</v>
      </c>
      <c r="T139" s="12">
        <v>0</v>
      </c>
      <c r="U139" s="12">
        <v>0</v>
      </c>
      <c r="V139" s="12">
        <v>0</v>
      </c>
      <c r="W139" s="12">
        <v>7107.58</v>
      </c>
      <c r="X139" s="12">
        <v>56.55</v>
      </c>
      <c r="Y139" s="12">
        <v>970.92</v>
      </c>
      <c r="Z139" s="12">
        <v>970.92</v>
      </c>
      <c r="AA139" s="12">
        <v>26.85</v>
      </c>
      <c r="AB139" s="12">
        <v>0</v>
      </c>
      <c r="AC139" s="12">
        <v>0.06</v>
      </c>
      <c r="AD139" s="12">
        <v>0</v>
      </c>
      <c r="AE139" s="12">
        <v>0</v>
      </c>
      <c r="AF139" s="12">
        <v>1789</v>
      </c>
      <c r="AG139" s="12">
        <v>0</v>
      </c>
      <c r="AH139" s="12">
        <v>0</v>
      </c>
      <c r="AI139" s="12">
        <v>0</v>
      </c>
      <c r="AJ139" s="12">
        <v>0</v>
      </c>
      <c r="AK139" s="12">
        <v>617.15</v>
      </c>
      <c r="AL139" s="12">
        <v>0</v>
      </c>
      <c r="AM139" s="12">
        <v>0</v>
      </c>
      <c r="AN139" s="12">
        <v>0</v>
      </c>
      <c r="AO139" s="12">
        <v>3403.98</v>
      </c>
      <c r="AP139" s="12">
        <v>3703.6</v>
      </c>
      <c r="AQ139" s="12">
        <v>396.05</v>
      </c>
      <c r="AR139" s="12">
        <v>160.77000000000001</v>
      </c>
      <c r="AS139" s="12">
        <v>5449.34</v>
      </c>
      <c r="AT139" s="12">
        <v>733.4</v>
      </c>
      <c r="AU139" s="12">
        <v>0</v>
      </c>
      <c r="AV139" s="12">
        <v>6343.51</v>
      </c>
    </row>
    <row r="140" spans="1:48" x14ac:dyDescent="0.2">
      <c r="A140" s="4" t="s">
        <v>545</v>
      </c>
      <c r="B140" s="2" t="s">
        <v>546</v>
      </c>
      <c r="C140" s="2" t="str">
        <f>VLOOKUP(A140,[2]Hoja2!$A$1:$D$846,4,0)</f>
        <v>OFICIAL DE SERVICIOS C</v>
      </c>
      <c r="D140" s="2" t="str">
        <f>VLOOKUP(A140,[2]Hoja2!$A$1:$D$846,3,0)</f>
        <v>39 SAN ANDRES COHAMIATA</v>
      </c>
      <c r="E140" s="12">
        <v>4165.2</v>
      </c>
      <c r="F140" s="12">
        <v>207</v>
      </c>
      <c r="G140" s="12">
        <v>0</v>
      </c>
      <c r="H140" s="12">
        <v>931</v>
      </c>
      <c r="I140" s="12">
        <v>0</v>
      </c>
      <c r="J140" s="12">
        <v>0</v>
      </c>
      <c r="K140" s="12">
        <v>0</v>
      </c>
      <c r="L140" s="12">
        <v>568.04999999999995</v>
      </c>
      <c r="M140" s="12">
        <v>0</v>
      </c>
      <c r="N140" s="12">
        <v>0</v>
      </c>
      <c r="O140" s="12">
        <v>0</v>
      </c>
      <c r="P140" s="12">
        <v>0</v>
      </c>
      <c r="Q140" s="12">
        <v>749.74</v>
      </c>
      <c r="R140" s="13">
        <v>-3917</v>
      </c>
      <c r="S140" s="12">
        <v>3917</v>
      </c>
      <c r="T140" s="12">
        <v>0</v>
      </c>
      <c r="U140" s="12">
        <v>0</v>
      </c>
      <c r="V140" s="12">
        <v>0</v>
      </c>
      <c r="W140" s="12">
        <v>5689.99</v>
      </c>
      <c r="X140" s="12">
        <v>40.75</v>
      </c>
      <c r="Y140" s="12">
        <v>668.12</v>
      </c>
      <c r="Z140" s="12">
        <v>668.12</v>
      </c>
      <c r="AA140" s="12">
        <v>18.3</v>
      </c>
      <c r="AB140" s="12">
        <v>0</v>
      </c>
      <c r="AC140" s="13">
        <v>-0.03</v>
      </c>
      <c r="AD140" s="12">
        <v>0</v>
      </c>
      <c r="AE140" s="12">
        <v>0</v>
      </c>
      <c r="AF140" s="12">
        <v>1000</v>
      </c>
      <c r="AG140" s="12">
        <v>0</v>
      </c>
      <c r="AH140" s="12">
        <v>0</v>
      </c>
      <c r="AI140" s="12">
        <v>0</v>
      </c>
      <c r="AJ140" s="12">
        <v>0</v>
      </c>
      <c r="AK140" s="12">
        <v>479</v>
      </c>
      <c r="AL140" s="12">
        <v>0</v>
      </c>
      <c r="AM140" s="12">
        <v>0</v>
      </c>
      <c r="AN140" s="12">
        <v>0</v>
      </c>
      <c r="AO140" s="12">
        <v>2165.39</v>
      </c>
      <c r="AP140" s="12">
        <v>3524.6</v>
      </c>
      <c r="AQ140" s="12">
        <v>352.13</v>
      </c>
      <c r="AR140" s="12">
        <v>132.41999999999999</v>
      </c>
      <c r="AS140" s="12">
        <v>4229.47</v>
      </c>
      <c r="AT140" s="12">
        <v>613.96</v>
      </c>
      <c r="AU140" s="12">
        <v>0</v>
      </c>
      <c r="AV140" s="12">
        <v>4975.8500000000004</v>
      </c>
    </row>
    <row r="141" spans="1:48" x14ac:dyDescent="0.2">
      <c r="A141" s="4" t="s">
        <v>547</v>
      </c>
      <c r="B141" s="2" t="s">
        <v>548</v>
      </c>
      <c r="C141" s="2" t="str">
        <f>VLOOKUP(A141,[2]Hoja2!$A$1:$D$846,4,0)</f>
        <v>AUX DEL RESP DEL CENTRO C</v>
      </c>
      <c r="D141" s="2" t="str">
        <f>VLOOKUP(A141,[2]Hoja2!$A$1:$D$846,3,0)</f>
        <v>39 SAN ANDRES COHAMIATA</v>
      </c>
      <c r="E141" s="12">
        <v>8826.6</v>
      </c>
      <c r="F141" s="12">
        <v>0</v>
      </c>
      <c r="G141" s="12">
        <v>0</v>
      </c>
      <c r="H141" s="12">
        <v>931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4878.8</v>
      </c>
      <c r="U141" s="13">
        <v>-4878.8</v>
      </c>
      <c r="V141" s="12">
        <v>0</v>
      </c>
      <c r="W141" s="12">
        <v>8826.6</v>
      </c>
      <c r="X141" s="12">
        <v>102.04</v>
      </c>
      <c r="Y141" s="12">
        <v>1338.1</v>
      </c>
      <c r="Z141" s="12">
        <v>1338.1</v>
      </c>
      <c r="AA141" s="12">
        <v>42</v>
      </c>
      <c r="AB141" s="12">
        <v>0</v>
      </c>
      <c r="AC141" s="12">
        <v>0.04</v>
      </c>
      <c r="AD141" s="12">
        <v>0</v>
      </c>
      <c r="AE141" s="12">
        <v>0</v>
      </c>
      <c r="AF141" s="12">
        <v>2943</v>
      </c>
      <c r="AG141" s="12">
        <v>0</v>
      </c>
      <c r="AH141" s="12">
        <v>0</v>
      </c>
      <c r="AI141" s="12">
        <v>0</v>
      </c>
      <c r="AJ141" s="12">
        <v>0</v>
      </c>
      <c r="AK141" s="12">
        <v>1015.06</v>
      </c>
      <c r="AL141" s="12">
        <v>0</v>
      </c>
      <c r="AM141" s="12">
        <v>0</v>
      </c>
      <c r="AN141" s="12">
        <v>0</v>
      </c>
      <c r="AO141" s="12">
        <v>5338.2</v>
      </c>
      <c r="AP141" s="12">
        <v>3488.4</v>
      </c>
      <c r="AQ141" s="12">
        <v>522.57000000000005</v>
      </c>
      <c r="AR141" s="12">
        <v>195.15</v>
      </c>
      <c r="AS141" s="12">
        <v>8962.8799999999992</v>
      </c>
      <c r="AT141" s="12">
        <v>1077.44</v>
      </c>
      <c r="AU141" s="12">
        <v>0</v>
      </c>
      <c r="AV141" s="12">
        <v>10235.469999999999</v>
      </c>
    </row>
    <row r="142" spans="1:48" x14ac:dyDescent="0.2">
      <c r="A142" s="4" t="s">
        <v>549</v>
      </c>
      <c r="B142" s="2" t="s">
        <v>550</v>
      </c>
      <c r="C142" s="2" t="str">
        <f>VLOOKUP(A142,[2]Hoja2!$A$1:$D$846,4,0)</f>
        <v>OFICIAL DE SERVICIOS C</v>
      </c>
      <c r="D142" s="2" t="str">
        <f>VLOOKUP(A142,[2]Hoja2!$A$1:$D$846,3,0)</f>
        <v>40 SANTA MARIA DE LOS ANGELES</v>
      </c>
      <c r="E142" s="12">
        <v>4165.2</v>
      </c>
      <c r="F142" s="12">
        <v>207</v>
      </c>
      <c r="G142" s="12">
        <v>0</v>
      </c>
      <c r="H142" s="12">
        <v>931</v>
      </c>
      <c r="I142" s="12">
        <v>0</v>
      </c>
      <c r="J142" s="12">
        <v>0</v>
      </c>
      <c r="K142" s="12">
        <v>0</v>
      </c>
      <c r="L142" s="12">
        <v>568.04999999999995</v>
      </c>
      <c r="M142" s="12">
        <v>0</v>
      </c>
      <c r="N142" s="12">
        <v>0</v>
      </c>
      <c r="O142" s="12">
        <v>0</v>
      </c>
      <c r="P142" s="12">
        <v>0</v>
      </c>
      <c r="Q142" s="12">
        <v>749.74</v>
      </c>
      <c r="R142" s="13">
        <v>-3917</v>
      </c>
      <c r="S142" s="12">
        <v>3917</v>
      </c>
      <c r="T142" s="12">
        <v>0</v>
      </c>
      <c r="U142" s="12">
        <v>0</v>
      </c>
      <c r="V142" s="12">
        <v>0</v>
      </c>
      <c r="W142" s="12">
        <v>5689.99</v>
      </c>
      <c r="X142" s="12">
        <v>40.75</v>
      </c>
      <c r="Y142" s="12">
        <v>668.12</v>
      </c>
      <c r="Z142" s="12">
        <v>668.12</v>
      </c>
      <c r="AA142" s="12">
        <v>18.75</v>
      </c>
      <c r="AB142" s="12">
        <v>0</v>
      </c>
      <c r="AC142" s="13">
        <v>-0.08</v>
      </c>
      <c r="AD142" s="12">
        <v>0</v>
      </c>
      <c r="AE142" s="12">
        <v>0</v>
      </c>
      <c r="AF142" s="12">
        <v>1346</v>
      </c>
      <c r="AG142" s="12">
        <v>0</v>
      </c>
      <c r="AH142" s="12">
        <v>0</v>
      </c>
      <c r="AI142" s="12">
        <v>0</v>
      </c>
      <c r="AJ142" s="12">
        <v>0</v>
      </c>
      <c r="AK142" s="12">
        <v>479</v>
      </c>
      <c r="AL142" s="12">
        <v>0</v>
      </c>
      <c r="AM142" s="12">
        <v>0</v>
      </c>
      <c r="AN142" s="12">
        <v>0</v>
      </c>
      <c r="AO142" s="12">
        <v>2511.79</v>
      </c>
      <c r="AP142" s="12">
        <v>3178.2</v>
      </c>
      <c r="AQ142" s="12">
        <v>352.13</v>
      </c>
      <c r="AR142" s="12">
        <v>132.41999999999999</v>
      </c>
      <c r="AS142" s="12">
        <v>4229.47</v>
      </c>
      <c r="AT142" s="12">
        <v>613.96</v>
      </c>
      <c r="AU142" s="12">
        <v>0</v>
      </c>
      <c r="AV142" s="12">
        <v>4975.8500000000004</v>
      </c>
    </row>
    <row r="143" spans="1:48" x14ac:dyDescent="0.2">
      <c r="A143" s="4" t="s">
        <v>551</v>
      </c>
      <c r="B143" s="2" t="s">
        <v>552</v>
      </c>
      <c r="C143" s="2" t="str">
        <f>VLOOKUP(A143,[2]Hoja2!$A$1:$D$846,4,0)</f>
        <v>ENC DE LA SALA DE COMPUTO C</v>
      </c>
      <c r="D143" s="2" t="str">
        <f>VLOOKUP(A143,[2]Hoja2!$A$1:$D$846,3,0)</f>
        <v>40 SANTA MARIA DE LOS ANGELES</v>
      </c>
      <c r="E143" s="12">
        <v>5366.55</v>
      </c>
      <c r="F143" s="12">
        <v>207</v>
      </c>
      <c r="G143" s="12">
        <v>0</v>
      </c>
      <c r="H143" s="12">
        <v>931</v>
      </c>
      <c r="I143" s="12">
        <v>0</v>
      </c>
      <c r="J143" s="12">
        <v>0</v>
      </c>
      <c r="K143" s="12">
        <v>0</v>
      </c>
      <c r="L143" s="12">
        <v>568.04999999999995</v>
      </c>
      <c r="M143" s="12">
        <v>0</v>
      </c>
      <c r="N143" s="12">
        <v>0</v>
      </c>
      <c r="O143" s="12">
        <v>0</v>
      </c>
      <c r="P143" s="12">
        <v>0</v>
      </c>
      <c r="Q143" s="12">
        <v>965.98</v>
      </c>
      <c r="R143" s="13">
        <v>-4800.72</v>
      </c>
      <c r="S143" s="12">
        <v>4800.72</v>
      </c>
      <c r="T143" s="12">
        <v>0</v>
      </c>
      <c r="U143" s="12">
        <v>0</v>
      </c>
      <c r="V143" s="12">
        <v>0</v>
      </c>
      <c r="W143" s="12">
        <v>7107.58</v>
      </c>
      <c r="X143" s="12">
        <v>56.55</v>
      </c>
      <c r="Y143" s="12">
        <v>970.92</v>
      </c>
      <c r="Z143" s="12">
        <v>970.92</v>
      </c>
      <c r="AA143" s="12">
        <v>26.7</v>
      </c>
      <c r="AB143" s="12">
        <v>0</v>
      </c>
      <c r="AC143" s="12">
        <v>0.01</v>
      </c>
      <c r="AD143" s="12">
        <v>0</v>
      </c>
      <c r="AE143" s="12">
        <v>0</v>
      </c>
      <c r="AF143" s="12">
        <v>2602</v>
      </c>
      <c r="AG143" s="12">
        <v>0</v>
      </c>
      <c r="AH143" s="12">
        <v>0</v>
      </c>
      <c r="AI143" s="12">
        <v>0</v>
      </c>
      <c r="AJ143" s="12">
        <v>0</v>
      </c>
      <c r="AK143" s="12">
        <v>617.15</v>
      </c>
      <c r="AL143" s="12">
        <v>0</v>
      </c>
      <c r="AM143" s="12">
        <v>0</v>
      </c>
      <c r="AN143" s="12">
        <v>0</v>
      </c>
      <c r="AO143" s="12">
        <v>4216.78</v>
      </c>
      <c r="AP143" s="12">
        <v>2890.8</v>
      </c>
      <c r="AQ143" s="12">
        <v>396.05</v>
      </c>
      <c r="AR143" s="12">
        <v>160.77000000000001</v>
      </c>
      <c r="AS143" s="12">
        <v>5449.34</v>
      </c>
      <c r="AT143" s="12">
        <v>733.4</v>
      </c>
      <c r="AU143" s="12">
        <v>0</v>
      </c>
      <c r="AV143" s="12">
        <v>6343.51</v>
      </c>
    </row>
    <row r="144" spans="1:48" x14ac:dyDescent="0.2">
      <c r="A144" s="4" t="s">
        <v>553</v>
      </c>
      <c r="B144" s="2" t="s">
        <v>554</v>
      </c>
      <c r="C144" s="2" t="str">
        <f>VLOOKUP(A144,[2]Hoja2!$A$1:$D$846,4,0)</f>
        <v>AUX DEL RESP DEL CENTRO C</v>
      </c>
      <c r="D144" s="2" t="str">
        <f>VLOOKUP(A144,[2]Hoja2!$A$1:$D$846,3,0)</f>
        <v>40 SANTA MARIA DE LOS ANGELES</v>
      </c>
      <c r="E144" s="12">
        <v>8826.6</v>
      </c>
      <c r="F144" s="12">
        <v>0</v>
      </c>
      <c r="G144" s="12">
        <v>0</v>
      </c>
      <c r="H144" s="12">
        <v>931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4878.8</v>
      </c>
      <c r="U144" s="13">
        <v>-4878.8</v>
      </c>
      <c r="V144" s="12">
        <v>0</v>
      </c>
      <c r="W144" s="12">
        <v>8826.6</v>
      </c>
      <c r="X144" s="12">
        <v>102.04</v>
      </c>
      <c r="Y144" s="12">
        <v>1338.1</v>
      </c>
      <c r="Z144" s="12">
        <v>1338.1</v>
      </c>
      <c r="AA144" s="12">
        <v>42</v>
      </c>
      <c r="AB144" s="12">
        <v>0</v>
      </c>
      <c r="AC144" s="12">
        <v>0.04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1015.06</v>
      </c>
      <c r="AL144" s="12">
        <v>0</v>
      </c>
      <c r="AM144" s="12">
        <v>0</v>
      </c>
      <c r="AN144" s="12">
        <v>0</v>
      </c>
      <c r="AO144" s="12">
        <v>2395.1999999999998</v>
      </c>
      <c r="AP144" s="12">
        <v>6431.4</v>
      </c>
      <c r="AQ144" s="12">
        <v>522.57000000000005</v>
      </c>
      <c r="AR144" s="12">
        <v>195.15</v>
      </c>
      <c r="AS144" s="12">
        <v>8962.8799999999992</v>
      </c>
      <c r="AT144" s="12">
        <v>1077.44</v>
      </c>
      <c r="AU144" s="12">
        <v>0</v>
      </c>
      <c r="AV144" s="12">
        <v>10235.469999999999</v>
      </c>
    </row>
    <row r="145" spans="1:48" x14ac:dyDescent="0.2">
      <c r="A145" s="4" t="s">
        <v>555</v>
      </c>
      <c r="B145" s="2" t="s">
        <v>556</v>
      </c>
      <c r="C145" s="2" t="str">
        <f>VLOOKUP(A145,[2]Hoja2!$A$1:$D$846,4,0)</f>
        <v>ENCARGADO DEL CENTRO</v>
      </c>
      <c r="D145" s="2" t="str">
        <f>VLOOKUP(A145,[2]Hoja2!$A$1:$D$846,3,0)</f>
        <v>40 SANTA MARIA DE LOS ANGELES</v>
      </c>
      <c r="E145" s="12">
        <v>11848.05</v>
      </c>
      <c r="F145" s="12">
        <v>0</v>
      </c>
      <c r="G145" s="12">
        <v>0</v>
      </c>
      <c r="H145" s="12">
        <v>931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11848.05</v>
      </c>
      <c r="Q145" s="12">
        <v>0</v>
      </c>
      <c r="R145" s="13">
        <v>-15237.65</v>
      </c>
      <c r="S145" s="12">
        <v>15237.65</v>
      </c>
      <c r="T145" s="12">
        <v>0</v>
      </c>
      <c r="U145" s="12">
        <v>0</v>
      </c>
      <c r="V145" s="12">
        <v>0</v>
      </c>
      <c r="W145" s="12">
        <v>23696.1</v>
      </c>
      <c r="X145" s="12">
        <v>141.78</v>
      </c>
      <c r="Y145" s="12">
        <v>5293.48</v>
      </c>
      <c r="Z145" s="12">
        <v>5293.48</v>
      </c>
      <c r="AA145" s="12">
        <v>43.8</v>
      </c>
      <c r="AB145" s="12">
        <v>0</v>
      </c>
      <c r="AC145" s="13">
        <v>-0.04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1362.53</v>
      </c>
      <c r="AL145" s="12">
        <v>0</v>
      </c>
      <c r="AM145" s="12">
        <v>1362.53</v>
      </c>
      <c r="AN145" s="12">
        <v>0</v>
      </c>
      <c r="AO145" s="12">
        <v>8062.3</v>
      </c>
      <c r="AP145" s="12">
        <v>15633.8</v>
      </c>
      <c r="AQ145" s="12">
        <v>633.03</v>
      </c>
      <c r="AR145" s="12">
        <v>492.54</v>
      </c>
      <c r="AS145" s="12">
        <v>12030.8</v>
      </c>
      <c r="AT145" s="12">
        <v>1377.83</v>
      </c>
      <c r="AU145" s="12">
        <v>0</v>
      </c>
      <c r="AV145" s="12">
        <v>13901.17</v>
      </c>
    </row>
    <row r="146" spans="1:48" x14ac:dyDescent="0.2">
      <c r="A146" s="4" t="s">
        <v>557</v>
      </c>
      <c r="B146" s="2" t="s">
        <v>558</v>
      </c>
      <c r="C146" s="2" t="str">
        <f>VLOOKUP(A146,[2]Hoja2!$A$1:$D$846,4,0)</f>
        <v>AUX DEL RESP DEL CENTRO C</v>
      </c>
      <c r="D146" s="2" t="str">
        <f>VLOOKUP(A146,[2]Hoja2!$A$1:$D$846,3,0)</f>
        <v>41 CARROZAS</v>
      </c>
      <c r="E146" s="12">
        <v>8826.6</v>
      </c>
      <c r="F146" s="12">
        <v>0</v>
      </c>
      <c r="G146" s="12">
        <v>0</v>
      </c>
      <c r="H146" s="12">
        <v>931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4878.8</v>
      </c>
      <c r="U146" s="13">
        <v>-4878.8</v>
      </c>
      <c r="V146" s="12">
        <v>0</v>
      </c>
      <c r="W146" s="12">
        <v>8826.6</v>
      </c>
      <c r="X146" s="12">
        <v>102.04</v>
      </c>
      <c r="Y146" s="12">
        <v>1338.1</v>
      </c>
      <c r="Z146" s="12">
        <v>1338.1</v>
      </c>
      <c r="AA146" s="12">
        <v>42</v>
      </c>
      <c r="AB146" s="12">
        <v>0</v>
      </c>
      <c r="AC146" s="13">
        <v>-0.16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2778</v>
      </c>
      <c r="AJ146" s="12">
        <v>0</v>
      </c>
      <c r="AK146" s="12">
        <v>1015.06</v>
      </c>
      <c r="AL146" s="12">
        <v>0</v>
      </c>
      <c r="AM146" s="12">
        <v>0</v>
      </c>
      <c r="AN146" s="12">
        <v>0</v>
      </c>
      <c r="AO146" s="12">
        <v>5173</v>
      </c>
      <c r="AP146" s="12">
        <v>3653.6</v>
      </c>
      <c r="AQ146" s="12">
        <v>522.57000000000005</v>
      </c>
      <c r="AR146" s="12">
        <v>195.15</v>
      </c>
      <c r="AS146" s="12">
        <v>8962.8799999999992</v>
      </c>
      <c r="AT146" s="12">
        <v>1077.44</v>
      </c>
      <c r="AU146" s="12">
        <v>0</v>
      </c>
      <c r="AV146" s="12">
        <v>10235.469999999999</v>
      </c>
    </row>
    <row r="147" spans="1:48" x14ac:dyDescent="0.2">
      <c r="A147" s="4" t="s">
        <v>559</v>
      </c>
      <c r="B147" s="2" t="s">
        <v>560</v>
      </c>
      <c r="C147" s="2" t="str">
        <f>VLOOKUP(A147,[2]Hoja2!$A$1:$D$846,4,0)</f>
        <v>OFICIAL DE SERVICIOS C</v>
      </c>
      <c r="D147" s="2" t="str">
        <f>VLOOKUP(A147,[2]Hoja2!$A$1:$D$846,3,0)</f>
        <v>41 CARROZAS</v>
      </c>
      <c r="E147" s="12">
        <v>4165.2</v>
      </c>
      <c r="F147" s="12">
        <v>207</v>
      </c>
      <c r="G147" s="12">
        <v>0</v>
      </c>
      <c r="H147" s="12">
        <v>931</v>
      </c>
      <c r="I147" s="12">
        <v>0</v>
      </c>
      <c r="J147" s="12">
        <v>0</v>
      </c>
      <c r="K147" s="12">
        <v>0</v>
      </c>
      <c r="L147" s="12">
        <v>568.04999999999995</v>
      </c>
      <c r="M147" s="12">
        <v>0</v>
      </c>
      <c r="N147" s="12">
        <v>0</v>
      </c>
      <c r="O147" s="12">
        <v>0</v>
      </c>
      <c r="P147" s="12">
        <v>0</v>
      </c>
      <c r="Q147" s="12">
        <v>749.74</v>
      </c>
      <c r="R147" s="13">
        <v>-3917</v>
      </c>
      <c r="S147" s="12">
        <v>3917</v>
      </c>
      <c r="T147" s="12">
        <v>0</v>
      </c>
      <c r="U147" s="12">
        <v>0</v>
      </c>
      <c r="V147" s="12">
        <v>0</v>
      </c>
      <c r="W147" s="12">
        <v>5689.99</v>
      </c>
      <c r="X147" s="12">
        <v>40.75</v>
      </c>
      <c r="Y147" s="12">
        <v>668.12</v>
      </c>
      <c r="Z147" s="12">
        <v>668.12</v>
      </c>
      <c r="AA147" s="12">
        <v>18.3</v>
      </c>
      <c r="AB147" s="12">
        <v>41.65</v>
      </c>
      <c r="AC147" s="13">
        <v>-0.08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479</v>
      </c>
      <c r="AL147" s="12">
        <v>0</v>
      </c>
      <c r="AM147" s="12">
        <v>0</v>
      </c>
      <c r="AN147" s="12">
        <v>0</v>
      </c>
      <c r="AO147" s="12">
        <v>1206.99</v>
      </c>
      <c r="AP147" s="12">
        <v>4483</v>
      </c>
      <c r="AQ147" s="12">
        <v>352.13</v>
      </c>
      <c r="AR147" s="12">
        <v>132.41999999999999</v>
      </c>
      <c r="AS147" s="12">
        <v>4229.47</v>
      </c>
      <c r="AT147" s="12">
        <v>613.96</v>
      </c>
      <c r="AU147" s="12">
        <v>0</v>
      </c>
      <c r="AV147" s="12">
        <v>4975.8500000000004</v>
      </c>
    </row>
    <row r="148" spans="1:48" x14ac:dyDescent="0.2">
      <c r="A148" s="4" t="s">
        <v>561</v>
      </c>
      <c r="B148" s="2" t="s">
        <v>562</v>
      </c>
      <c r="C148" s="2" t="str">
        <f>VLOOKUP(A148,[2]Hoja2!$A$1:$D$846,4,0)</f>
        <v>ENC DE LA SALA DE COMPUTO C</v>
      </c>
      <c r="D148" s="2" t="str">
        <f>VLOOKUP(A148,[2]Hoja2!$A$1:$D$846,3,0)</f>
        <v>41 CARROZAS</v>
      </c>
      <c r="E148" s="12">
        <v>5366.55</v>
      </c>
      <c r="F148" s="12">
        <v>207</v>
      </c>
      <c r="G148" s="12">
        <v>0</v>
      </c>
      <c r="H148" s="12">
        <v>931</v>
      </c>
      <c r="I148" s="12">
        <v>0</v>
      </c>
      <c r="J148" s="12">
        <v>0</v>
      </c>
      <c r="K148" s="12">
        <v>0</v>
      </c>
      <c r="L148" s="12">
        <v>568.04999999999995</v>
      </c>
      <c r="M148" s="12">
        <v>0</v>
      </c>
      <c r="N148" s="12">
        <v>0</v>
      </c>
      <c r="O148" s="12">
        <v>0</v>
      </c>
      <c r="P148" s="12">
        <v>0</v>
      </c>
      <c r="Q148" s="12">
        <v>858.65</v>
      </c>
      <c r="R148" s="13">
        <v>-4733.8100000000004</v>
      </c>
      <c r="S148" s="12">
        <v>4733.8100000000004</v>
      </c>
      <c r="T148" s="12">
        <v>0</v>
      </c>
      <c r="U148" s="12">
        <v>0</v>
      </c>
      <c r="V148" s="12">
        <v>0</v>
      </c>
      <c r="W148" s="12">
        <v>7000.25</v>
      </c>
      <c r="X148" s="12">
        <v>56.55</v>
      </c>
      <c r="Y148" s="12">
        <v>947.99</v>
      </c>
      <c r="Z148" s="12">
        <v>947.99</v>
      </c>
      <c r="AA148" s="12">
        <v>25.95</v>
      </c>
      <c r="AB148" s="12">
        <v>53.67</v>
      </c>
      <c r="AC148" s="12">
        <v>0.09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617.15</v>
      </c>
      <c r="AL148" s="12">
        <v>0</v>
      </c>
      <c r="AM148" s="12">
        <v>0</v>
      </c>
      <c r="AN148" s="12">
        <v>0</v>
      </c>
      <c r="AO148" s="12">
        <v>1644.85</v>
      </c>
      <c r="AP148" s="12">
        <v>5355.4</v>
      </c>
      <c r="AQ148" s="12">
        <v>396.05</v>
      </c>
      <c r="AR148" s="12">
        <v>158.63</v>
      </c>
      <c r="AS148" s="12">
        <v>5449.26</v>
      </c>
      <c r="AT148" s="12">
        <v>733.4</v>
      </c>
      <c r="AU148" s="12">
        <v>0</v>
      </c>
      <c r="AV148" s="12">
        <v>6341.29</v>
      </c>
    </row>
    <row r="149" spans="1:48" x14ac:dyDescent="0.2">
      <c r="A149" s="4" t="s">
        <v>563</v>
      </c>
      <c r="B149" s="2" t="s">
        <v>564</v>
      </c>
      <c r="C149" s="2" t="str">
        <f>VLOOKUP(A149,[2]Hoja2!$A$1:$D$846,4,0)</f>
        <v>OFICIAL DE SERVICIOS C</v>
      </c>
      <c r="D149" s="2" t="str">
        <f>VLOOKUP(A149,[2]Hoja2!$A$1:$D$846,3,0)</f>
        <v>42 BETANIA</v>
      </c>
      <c r="E149" s="12">
        <v>4165.2</v>
      </c>
      <c r="F149" s="12">
        <v>207</v>
      </c>
      <c r="G149" s="12">
        <v>0</v>
      </c>
      <c r="H149" s="12">
        <v>931</v>
      </c>
      <c r="I149" s="12">
        <v>0</v>
      </c>
      <c r="J149" s="12">
        <v>0</v>
      </c>
      <c r="K149" s="12">
        <v>0</v>
      </c>
      <c r="L149" s="12">
        <v>568.04999999999995</v>
      </c>
      <c r="M149" s="12">
        <v>0</v>
      </c>
      <c r="N149" s="12">
        <v>0</v>
      </c>
      <c r="O149" s="12">
        <v>0</v>
      </c>
      <c r="P149" s="12">
        <v>0</v>
      </c>
      <c r="Q149" s="12">
        <v>666.43</v>
      </c>
      <c r="R149" s="13">
        <v>-3865.06</v>
      </c>
      <c r="S149" s="12">
        <v>3865.06</v>
      </c>
      <c r="T149" s="12">
        <v>0</v>
      </c>
      <c r="U149" s="12">
        <v>0</v>
      </c>
      <c r="V149" s="12">
        <v>0</v>
      </c>
      <c r="W149" s="12">
        <v>5606.68</v>
      </c>
      <c r="X149" s="12">
        <v>40.75</v>
      </c>
      <c r="Y149" s="12">
        <v>650.32000000000005</v>
      </c>
      <c r="Z149" s="12">
        <v>650.32000000000005</v>
      </c>
      <c r="AA149" s="12">
        <v>18.3</v>
      </c>
      <c r="AB149" s="12">
        <v>41.65</v>
      </c>
      <c r="AC149" s="12">
        <v>0.01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479</v>
      </c>
      <c r="AL149" s="12">
        <v>0</v>
      </c>
      <c r="AM149" s="12">
        <v>0</v>
      </c>
      <c r="AN149" s="12">
        <v>0</v>
      </c>
      <c r="AO149" s="12">
        <v>1189.28</v>
      </c>
      <c r="AP149" s="12">
        <v>4417.3999999999996</v>
      </c>
      <c r="AQ149" s="12">
        <v>352.13</v>
      </c>
      <c r="AR149" s="12">
        <v>130.75</v>
      </c>
      <c r="AS149" s="12">
        <v>4229.47</v>
      </c>
      <c r="AT149" s="12">
        <v>613.96</v>
      </c>
      <c r="AU149" s="12">
        <v>0</v>
      </c>
      <c r="AV149" s="12">
        <v>4974.18</v>
      </c>
    </row>
    <row r="150" spans="1:48" x14ac:dyDescent="0.2">
      <c r="A150" s="4" t="s">
        <v>565</v>
      </c>
      <c r="B150" s="2" t="s">
        <v>566</v>
      </c>
      <c r="C150" s="2" t="str">
        <f>VLOOKUP(A150,[2]Hoja2!$A$1:$D$846,4,0)</f>
        <v>ENC DE LA SALA DE COMPUTO C</v>
      </c>
      <c r="D150" s="2" t="str">
        <f>VLOOKUP(A150,[2]Hoja2!$A$1:$D$846,3,0)</f>
        <v>42 BETANIA</v>
      </c>
      <c r="E150" s="12">
        <v>5366.55</v>
      </c>
      <c r="F150" s="12">
        <v>207</v>
      </c>
      <c r="G150" s="12">
        <v>0</v>
      </c>
      <c r="H150" s="12">
        <v>931</v>
      </c>
      <c r="I150" s="12">
        <v>0</v>
      </c>
      <c r="J150" s="12">
        <v>0</v>
      </c>
      <c r="K150" s="12">
        <v>0</v>
      </c>
      <c r="L150" s="12">
        <v>568.04999999999995</v>
      </c>
      <c r="M150" s="12">
        <v>0</v>
      </c>
      <c r="N150" s="12">
        <v>0</v>
      </c>
      <c r="O150" s="12">
        <v>0</v>
      </c>
      <c r="P150" s="12">
        <v>0</v>
      </c>
      <c r="Q150" s="12">
        <v>858.65</v>
      </c>
      <c r="R150" s="13">
        <v>-4733.8100000000004</v>
      </c>
      <c r="S150" s="12">
        <v>4733.8100000000004</v>
      </c>
      <c r="T150" s="12">
        <v>0</v>
      </c>
      <c r="U150" s="12">
        <v>0</v>
      </c>
      <c r="V150" s="12">
        <v>0</v>
      </c>
      <c r="W150" s="12">
        <v>7000.25</v>
      </c>
      <c r="X150" s="12">
        <v>56.55</v>
      </c>
      <c r="Y150" s="12">
        <v>947.99</v>
      </c>
      <c r="Z150" s="12">
        <v>947.99</v>
      </c>
      <c r="AA150" s="12">
        <v>26.7</v>
      </c>
      <c r="AB150" s="12">
        <v>53.67</v>
      </c>
      <c r="AC150" s="13">
        <v>-0.06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617.15</v>
      </c>
      <c r="AL150" s="12">
        <v>0</v>
      </c>
      <c r="AM150" s="12">
        <v>0</v>
      </c>
      <c r="AN150" s="12">
        <v>0</v>
      </c>
      <c r="AO150" s="12">
        <v>1645.45</v>
      </c>
      <c r="AP150" s="12">
        <v>5354.8</v>
      </c>
      <c r="AQ150" s="12">
        <v>396.05</v>
      </c>
      <c r="AR150" s="12">
        <v>158.63</v>
      </c>
      <c r="AS150" s="12">
        <v>5449.34</v>
      </c>
      <c r="AT150" s="12">
        <v>733.4</v>
      </c>
      <c r="AU150" s="12">
        <v>0</v>
      </c>
      <c r="AV150" s="12">
        <v>6341.37</v>
      </c>
    </row>
    <row r="151" spans="1:48" x14ac:dyDescent="0.2">
      <c r="A151" s="4" t="s">
        <v>567</v>
      </c>
      <c r="B151" s="2" t="s">
        <v>568</v>
      </c>
      <c r="C151" s="2" t="str">
        <f>VLOOKUP(A151,[2]Hoja2!$A$1:$D$846,4,0)</f>
        <v>AUX DEL RESP DEL CENTRO C</v>
      </c>
      <c r="D151" s="2" t="str">
        <f>VLOOKUP(A151,[2]Hoja2!$A$1:$D$846,3,0)</f>
        <v>42 BETANIA</v>
      </c>
      <c r="E151" s="12">
        <v>8826.6</v>
      </c>
      <c r="F151" s="12">
        <v>0</v>
      </c>
      <c r="G151" s="12">
        <v>0</v>
      </c>
      <c r="H151" s="12">
        <v>931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4878.8</v>
      </c>
      <c r="U151" s="13">
        <v>-4878.8</v>
      </c>
      <c r="V151" s="12">
        <v>0</v>
      </c>
      <c r="W151" s="12">
        <v>8826.6</v>
      </c>
      <c r="X151" s="12">
        <v>102.04</v>
      </c>
      <c r="Y151" s="12">
        <v>1338.1</v>
      </c>
      <c r="Z151" s="12">
        <v>1338.1</v>
      </c>
      <c r="AA151" s="12">
        <v>42</v>
      </c>
      <c r="AB151" s="12">
        <v>0</v>
      </c>
      <c r="AC151" s="13">
        <v>-0.02</v>
      </c>
      <c r="AD151" s="12">
        <v>0</v>
      </c>
      <c r="AE151" s="12">
        <v>72.900000000000006</v>
      </c>
      <c r="AF151" s="12">
        <v>0</v>
      </c>
      <c r="AG151" s="12">
        <v>3259.96</v>
      </c>
      <c r="AH151" s="12">
        <v>0</v>
      </c>
      <c r="AI151" s="12">
        <v>0</v>
      </c>
      <c r="AJ151" s="12">
        <v>0</v>
      </c>
      <c r="AK151" s="12">
        <v>1015.06</v>
      </c>
      <c r="AL151" s="12">
        <v>0</v>
      </c>
      <c r="AM151" s="12">
        <v>0</v>
      </c>
      <c r="AN151" s="12">
        <v>0</v>
      </c>
      <c r="AO151" s="12">
        <v>5728</v>
      </c>
      <c r="AP151" s="12">
        <v>3098.6</v>
      </c>
      <c r="AQ151" s="12">
        <v>522.57000000000005</v>
      </c>
      <c r="AR151" s="12">
        <v>195.15</v>
      </c>
      <c r="AS151" s="12">
        <v>8962.8799999999992</v>
      </c>
      <c r="AT151" s="12">
        <v>1077.44</v>
      </c>
      <c r="AU151" s="12">
        <v>0</v>
      </c>
      <c r="AV151" s="12">
        <v>10235.469999999999</v>
      </c>
    </row>
    <row r="152" spans="1:48" x14ac:dyDescent="0.2">
      <c r="A152" s="4" t="s">
        <v>569</v>
      </c>
      <c r="B152" s="2" t="s">
        <v>570</v>
      </c>
      <c r="C152" s="2" t="str">
        <f>VLOOKUP(A152,[2]Hoja2!$A$1:$D$846,4,0)</f>
        <v>RESPONSABLE DEL CENTRO C</v>
      </c>
      <c r="D152" s="2" t="str">
        <f>VLOOKUP(A152,[2]Hoja2!$A$1:$D$846,3,0)</f>
        <v>42 BETANIA</v>
      </c>
      <c r="E152" s="12">
        <v>11848.05</v>
      </c>
      <c r="F152" s="12">
        <v>0</v>
      </c>
      <c r="G152" s="12">
        <v>0</v>
      </c>
      <c r="H152" s="12">
        <v>931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6389.52</v>
      </c>
      <c r="U152" s="13">
        <v>-6389.52</v>
      </c>
      <c r="V152" s="12">
        <v>0</v>
      </c>
      <c r="W152" s="12">
        <v>11848.05</v>
      </c>
      <c r="X152" s="12">
        <v>141.78</v>
      </c>
      <c r="Y152" s="12">
        <v>2018.03</v>
      </c>
      <c r="Z152" s="12">
        <v>2018.03</v>
      </c>
      <c r="AA152" s="12">
        <v>60.9</v>
      </c>
      <c r="AB152" s="12">
        <v>0</v>
      </c>
      <c r="AC152" s="13">
        <v>-0.01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1362.53</v>
      </c>
      <c r="AL152" s="12">
        <v>0</v>
      </c>
      <c r="AM152" s="12">
        <v>0</v>
      </c>
      <c r="AN152" s="12">
        <v>0</v>
      </c>
      <c r="AO152" s="12">
        <v>3441.45</v>
      </c>
      <c r="AP152" s="12">
        <v>8406.6</v>
      </c>
      <c r="AQ152" s="12">
        <v>633.03</v>
      </c>
      <c r="AR152" s="12">
        <v>255.58</v>
      </c>
      <c r="AS152" s="12">
        <v>12030.81</v>
      </c>
      <c r="AT152" s="12">
        <v>1377.83</v>
      </c>
      <c r="AU152" s="12">
        <v>0</v>
      </c>
      <c r="AV152" s="12">
        <v>13664.22</v>
      </c>
    </row>
    <row r="153" spans="1:48" x14ac:dyDescent="0.2">
      <c r="A153" s="4" t="s">
        <v>571</v>
      </c>
      <c r="B153" s="2" t="s">
        <v>572</v>
      </c>
      <c r="C153" s="2" t="str">
        <f>VLOOKUP(A153,[2]Hoja2!$A$1:$D$846,4,0)</f>
        <v>AUX DEL RESP DEL CENTRO C</v>
      </c>
      <c r="D153" s="2" t="str">
        <f>VLOOKUP(A153,[2]Hoja2!$A$1:$D$846,3,0)</f>
        <v>43 GPE VICTORIA</v>
      </c>
      <c r="E153" s="12">
        <v>8826.6</v>
      </c>
      <c r="F153" s="12">
        <v>0</v>
      </c>
      <c r="G153" s="12">
        <v>0</v>
      </c>
      <c r="H153" s="12">
        <v>931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4878.8</v>
      </c>
      <c r="U153" s="13">
        <v>-4878.8</v>
      </c>
      <c r="V153" s="12">
        <v>0</v>
      </c>
      <c r="W153" s="12">
        <v>8826.6</v>
      </c>
      <c r="X153" s="12">
        <v>102.04</v>
      </c>
      <c r="Y153" s="12">
        <v>1338.1</v>
      </c>
      <c r="Z153" s="12">
        <v>1338.1</v>
      </c>
      <c r="AA153" s="12">
        <v>42</v>
      </c>
      <c r="AB153" s="12">
        <v>0</v>
      </c>
      <c r="AC153" s="12">
        <v>0.16</v>
      </c>
      <c r="AD153" s="12">
        <v>0</v>
      </c>
      <c r="AE153" s="12">
        <v>0</v>
      </c>
      <c r="AF153" s="12">
        <v>3538.28</v>
      </c>
      <c r="AG153" s="12">
        <v>0</v>
      </c>
      <c r="AH153" s="12">
        <v>0</v>
      </c>
      <c r="AI153" s="12">
        <v>0</v>
      </c>
      <c r="AJ153" s="12">
        <v>0</v>
      </c>
      <c r="AK153" s="12">
        <v>1015.06</v>
      </c>
      <c r="AL153" s="12">
        <v>0</v>
      </c>
      <c r="AM153" s="12">
        <v>0</v>
      </c>
      <c r="AN153" s="12">
        <v>0</v>
      </c>
      <c r="AO153" s="12">
        <v>5933.6</v>
      </c>
      <c r="AP153" s="12">
        <v>2893</v>
      </c>
      <c r="AQ153" s="12">
        <v>522.57000000000005</v>
      </c>
      <c r="AR153" s="12">
        <v>195.15</v>
      </c>
      <c r="AS153" s="12">
        <v>8962.8799999999992</v>
      </c>
      <c r="AT153" s="12">
        <v>1077.44</v>
      </c>
      <c r="AU153" s="12">
        <v>0</v>
      </c>
      <c r="AV153" s="12">
        <v>10235.469999999999</v>
      </c>
    </row>
    <row r="154" spans="1:48" x14ac:dyDescent="0.2">
      <c r="A154" s="4" t="s">
        <v>573</v>
      </c>
      <c r="B154" s="2" t="s">
        <v>574</v>
      </c>
      <c r="C154" s="2" t="str">
        <f>VLOOKUP(A154,[2]Hoja2!$A$1:$D$846,4,0)</f>
        <v>RESPONSABLE DEL CENTRO C</v>
      </c>
      <c r="D154" s="2" t="str">
        <f>VLOOKUP(A154,[2]Hoja2!$A$1:$D$846,3,0)</f>
        <v>43 GPE VICTORIA</v>
      </c>
      <c r="E154" s="12">
        <v>11848.05</v>
      </c>
      <c r="F154" s="12">
        <v>0</v>
      </c>
      <c r="G154" s="12">
        <v>0</v>
      </c>
      <c r="H154" s="12">
        <v>931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6389.52</v>
      </c>
      <c r="U154" s="13">
        <v>-6389.52</v>
      </c>
      <c r="V154" s="12">
        <v>0</v>
      </c>
      <c r="W154" s="12">
        <v>11848.05</v>
      </c>
      <c r="X154" s="12">
        <v>141.78</v>
      </c>
      <c r="Y154" s="12">
        <v>2018.03</v>
      </c>
      <c r="Z154" s="12">
        <v>2018.03</v>
      </c>
      <c r="AA154" s="12">
        <v>60.9</v>
      </c>
      <c r="AB154" s="12">
        <v>0</v>
      </c>
      <c r="AC154" s="13">
        <v>-0.01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1362.53</v>
      </c>
      <c r="AL154" s="12">
        <v>0</v>
      </c>
      <c r="AM154" s="12">
        <v>0</v>
      </c>
      <c r="AN154" s="12">
        <v>0</v>
      </c>
      <c r="AO154" s="12">
        <v>3441.45</v>
      </c>
      <c r="AP154" s="12">
        <v>8406.6</v>
      </c>
      <c r="AQ154" s="12">
        <v>633.03</v>
      </c>
      <c r="AR154" s="12">
        <v>255.58</v>
      </c>
      <c r="AS154" s="12">
        <v>12030.81</v>
      </c>
      <c r="AT154" s="12">
        <v>1377.83</v>
      </c>
      <c r="AU154" s="12">
        <v>0</v>
      </c>
      <c r="AV154" s="12">
        <v>13664.22</v>
      </c>
    </row>
    <row r="155" spans="1:48" x14ac:dyDescent="0.2">
      <c r="A155" s="4" t="s">
        <v>575</v>
      </c>
      <c r="B155" s="2" t="s">
        <v>576</v>
      </c>
      <c r="C155" s="2" t="str">
        <f>VLOOKUP(A155,[2]Hoja2!$A$1:$D$846,4,0)</f>
        <v>ENC DE LA SALA DE COMPUTO C</v>
      </c>
      <c r="D155" s="2" t="str">
        <f>VLOOKUP(A155,[2]Hoja2!$A$1:$D$846,3,0)</f>
        <v>43 GPE VICTORIA</v>
      </c>
      <c r="E155" s="12">
        <v>5366.55</v>
      </c>
      <c r="F155" s="12">
        <v>207</v>
      </c>
      <c r="G155" s="12">
        <v>0</v>
      </c>
      <c r="H155" s="12">
        <v>931</v>
      </c>
      <c r="I155" s="12">
        <v>0</v>
      </c>
      <c r="J155" s="12">
        <v>0</v>
      </c>
      <c r="K155" s="12">
        <v>0</v>
      </c>
      <c r="L155" s="12">
        <v>568.04999999999995</v>
      </c>
      <c r="M155" s="12">
        <v>0</v>
      </c>
      <c r="N155" s="12">
        <v>0</v>
      </c>
      <c r="O155" s="12">
        <v>0</v>
      </c>
      <c r="P155" s="12">
        <v>0</v>
      </c>
      <c r="Q155" s="12">
        <v>858.65</v>
      </c>
      <c r="R155" s="13">
        <v>-4733.8100000000004</v>
      </c>
      <c r="S155" s="12">
        <v>4733.8100000000004</v>
      </c>
      <c r="T155" s="12">
        <v>0</v>
      </c>
      <c r="U155" s="12">
        <v>0</v>
      </c>
      <c r="V155" s="12">
        <v>0</v>
      </c>
      <c r="W155" s="12">
        <v>7000.25</v>
      </c>
      <c r="X155" s="12">
        <v>56.55</v>
      </c>
      <c r="Y155" s="12">
        <v>947.99</v>
      </c>
      <c r="Z155" s="12">
        <v>947.99</v>
      </c>
      <c r="AA155" s="12">
        <v>26.7</v>
      </c>
      <c r="AB155" s="12">
        <v>0</v>
      </c>
      <c r="AC155" s="12">
        <v>0.01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617.15</v>
      </c>
      <c r="AL155" s="12">
        <v>0</v>
      </c>
      <c r="AM155" s="12">
        <v>0</v>
      </c>
      <c r="AN155" s="12">
        <v>0</v>
      </c>
      <c r="AO155" s="12">
        <v>1591.85</v>
      </c>
      <c r="AP155" s="12">
        <v>5408.4</v>
      </c>
      <c r="AQ155" s="12">
        <v>396.05</v>
      </c>
      <c r="AR155" s="12">
        <v>158.63</v>
      </c>
      <c r="AS155" s="12">
        <v>5449.34</v>
      </c>
      <c r="AT155" s="12">
        <v>733.4</v>
      </c>
      <c r="AU155" s="12">
        <v>0</v>
      </c>
      <c r="AV155" s="12">
        <v>6341.37</v>
      </c>
    </row>
    <row r="156" spans="1:48" x14ac:dyDescent="0.2">
      <c r="A156" s="4" t="s">
        <v>577</v>
      </c>
      <c r="B156" s="2" t="s">
        <v>578</v>
      </c>
      <c r="C156" s="2" t="str">
        <f>VLOOKUP(A156,[2]Hoja2!$A$1:$D$846,4,0)</f>
        <v>OFICIAL DE SERVICIOS C</v>
      </c>
      <c r="D156" s="2" t="str">
        <f>VLOOKUP(A156,[2]Hoja2!$A$1:$D$846,3,0)</f>
        <v>43 GPE VICTORIA</v>
      </c>
      <c r="E156" s="12">
        <v>4165.2</v>
      </c>
      <c r="F156" s="12">
        <v>207</v>
      </c>
      <c r="G156" s="12">
        <v>0</v>
      </c>
      <c r="H156" s="12">
        <v>931</v>
      </c>
      <c r="I156" s="12">
        <v>0</v>
      </c>
      <c r="J156" s="12">
        <v>0</v>
      </c>
      <c r="K156" s="12">
        <v>0</v>
      </c>
      <c r="L156" s="12">
        <v>568.04999999999995</v>
      </c>
      <c r="M156" s="12">
        <v>0</v>
      </c>
      <c r="N156" s="12">
        <v>0</v>
      </c>
      <c r="O156" s="12">
        <v>0</v>
      </c>
      <c r="P156" s="12">
        <v>0</v>
      </c>
      <c r="Q156" s="12">
        <v>666.43</v>
      </c>
      <c r="R156" s="13">
        <v>-3865.06</v>
      </c>
      <c r="S156" s="12">
        <v>3865.06</v>
      </c>
      <c r="T156" s="12">
        <v>0</v>
      </c>
      <c r="U156" s="12">
        <v>0</v>
      </c>
      <c r="V156" s="12">
        <v>0</v>
      </c>
      <c r="W156" s="12">
        <v>5606.68</v>
      </c>
      <c r="X156" s="12">
        <v>40.75</v>
      </c>
      <c r="Y156" s="12">
        <v>650.32000000000005</v>
      </c>
      <c r="Z156" s="12">
        <v>650.32000000000005</v>
      </c>
      <c r="AA156" s="12">
        <v>18.3</v>
      </c>
      <c r="AB156" s="12">
        <v>41.65</v>
      </c>
      <c r="AC156" s="12">
        <v>0.01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0</v>
      </c>
      <c r="AK156" s="12">
        <v>479</v>
      </c>
      <c r="AL156" s="12">
        <v>0</v>
      </c>
      <c r="AM156" s="12">
        <v>0</v>
      </c>
      <c r="AN156" s="12">
        <v>0</v>
      </c>
      <c r="AO156" s="12">
        <v>1189.28</v>
      </c>
      <c r="AP156" s="12">
        <v>4417.3999999999996</v>
      </c>
      <c r="AQ156" s="12">
        <v>352.13</v>
      </c>
      <c r="AR156" s="12">
        <v>130.75</v>
      </c>
      <c r="AS156" s="12">
        <v>4229.47</v>
      </c>
      <c r="AT156" s="12">
        <v>613.96</v>
      </c>
      <c r="AU156" s="12">
        <v>0</v>
      </c>
      <c r="AV156" s="12">
        <v>4974.18</v>
      </c>
    </row>
    <row r="157" spans="1:48" x14ac:dyDescent="0.2">
      <c r="A157" s="4" t="s">
        <v>579</v>
      </c>
      <c r="B157" s="2" t="s">
        <v>580</v>
      </c>
      <c r="C157" s="2" t="str">
        <f>VLOOKUP(A157,[2]Hoja2!$A$1:$D$846,4,0)</f>
        <v>AUX DEL RESP DEL CENTRO C</v>
      </c>
      <c r="D157" s="2" t="str">
        <f>VLOOKUP(A157,[2]Hoja2!$A$1:$D$846,3,0)</f>
        <v>45 CUISILLOS</v>
      </c>
      <c r="E157" s="12">
        <v>8826.6</v>
      </c>
      <c r="F157" s="12">
        <v>0</v>
      </c>
      <c r="G157" s="12">
        <v>0</v>
      </c>
      <c r="H157" s="12">
        <v>931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4878.8</v>
      </c>
      <c r="U157" s="13">
        <v>-4878.8</v>
      </c>
      <c r="V157" s="12">
        <v>0</v>
      </c>
      <c r="W157" s="12">
        <v>8826.6</v>
      </c>
      <c r="X157" s="12">
        <v>102.04</v>
      </c>
      <c r="Y157" s="12">
        <v>1338.1</v>
      </c>
      <c r="Z157" s="12">
        <v>1338.1</v>
      </c>
      <c r="AA157" s="12">
        <v>42</v>
      </c>
      <c r="AB157" s="12">
        <v>0</v>
      </c>
      <c r="AC157" s="12">
        <v>0.04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12">
        <v>0</v>
      </c>
      <c r="AK157" s="12">
        <v>1015.06</v>
      </c>
      <c r="AL157" s="12">
        <v>0</v>
      </c>
      <c r="AM157" s="12">
        <v>0</v>
      </c>
      <c r="AN157" s="12">
        <v>0</v>
      </c>
      <c r="AO157" s="12">
        <v>2395.1999999999998</v>
      </c>
      <c r="AP157" s="12">
        <v>6431.4</v>
      </c>
      <c r="AQ157" s="12">
        <v>522.57000000000005</v>
      </c>
      <c r="AR157" s="12">
        <v>195.15</v>
      </c>
      <c r="AS157" s="12">
        <v>8962.8799999999992</v>
      </c>
      <c r="AT157" s="12">
        <v>1077.44</v>
      </c>
      <c r="AU157" s="12">
        <v>0</v>
      </c>
      <c r="AV157" s="12">
        <v>10235.469999999999</v>
      </c>
    </row>
    <row r="158" spans="1:48" x14ac:dyDescent="0.2">
      <c r="A158" s="4" t="s">
        <v>581</v>
      </c>
      <c r="B158" s="2" t="s">
        <v>582</v>
      </c>
      <c r="C158" s="2" t="str">
        <f>VLOOKUP(A158,[2]Hoja2!$A$1:$D$846,4,0)</f>
        <v>OFICIAL DE SERVICIOS C</v>
      </c>
      <c r="D158" s="2" t="str">
        <f>VLOOKUP(A158,[2]Hoja2!$A$1:$D$846,3,0)</f>
        <v>45 CUISILLOS</v>
      </c>
      <c r="E158" s="12">
        <v>4165.2</v>
      </c>
      <c r="F158" s="12">
        <v>207</v>
      </c>
      <c r="G158" s="12">
        <v>0</v>
      </c>
      <c r="H158" s="12">
        <v>931</v>
      </c>
      <c r="I158" s="12">
        <v>0</v>
      </c>
      <c r="J158" s="12">
        <v>0</v>
      </c>
      <c r="K158" s="12">
        <v>0</v>
      </c>
      <c r="L158" s="12">
        <v>568.04999999999995</v>
      </c>
      <c r="M158" s="12">
        <v>0</v>
      </c>
      <c r="N158" s="12">
        <v>0</v>
      </c>
      <c r="O158" s="12">
        <v>0</v>
      </c>
      <c r="P158" s="12">
        <v>0</v>
      </c>
      <c r="Q158" s="12">
        <v>666.43</v>
      </c>
      <c r="R158" s="13">
        <v>-3865.06</v>
      </c>
      <c r="S158" s="12">
        <v>3865.06</v>
      </c>
      <c r="T158" s="12">
        <v>0</v>
      </c>
      <c r="U158" s="12">
        <v>0</v>
      </c>
      <c r="V158" s="12">
        <v>0</v>
      </c>
      <c r="W158" s="12">
        <v>5606.68</v>
      </c>
      <c r="X158" s="12">
        <v>40.75</v>
      </c>
      <c r="Y158" s="12">
        <v>650.32000000000005</v>
      </c>
      <c r="Z158" s="12">
        <v>650.32000000000005</v>
      </c>
      <c r="AA158" s="12">
        <v>18.3</v>
      </c>
      <c r="AB158" s="12">
        <v>41.65</v>
      </c>
      <c r="AC158" s="12">
        <v>0.01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479</v>
      </c>
      <c r="AL158" s="12">
        <v>0</v>
      </c>
      <c r="AM158" s="12">
        <v>0</v>
      </c>
      <c r="AN158" s="12">
        <v>0</v>
      </c>
      <c r="AO158" s="12">
        <v>1189.28</v>
      </c>
      <c r="AP158" s="12">
        <v>4417.3999999999996</v>
      </c>
      <c r="AQ158" s="12">
        <v>352.13</v>
      </c>
      <c r="AR158" s="12">
        <v>130.75</v>
      </c>
      <c r="AS158" s="12">
        <v>4229.47</v>
      </c>
      <c r="AT158" s="12">
        <v>613.96</v>
      </c>
      <c r="AU158" s="12">
        <v>0</v>
      </c>
      <c r="AV158" s="12">
        <v>4974.18</v>
      </c>
    </row>
    <row r="159" spans="1:48" x14ac:dyDescent="0.2">
      <c r="A159" s="4" t="s">
        <v>583</v>
      </c>
      <c r="B159" s="2" t="s">
        <v>584</v>
      </c>
      <c r="C159" s="2" t="str">
        <f>VLOOKUP(A159,[2]Hoja2!$A$1:$D$846,4,0)</f>
        <v>RESPONSABLE DEL CENTRO C</v>
      </c>
      <c r="D159" s="2" t="str">
        <f>VLOOKUP(A159,[2]Hoja2!$A$1:$D$846,3,0)</f>
        <v>45 CUISILLOS</v>
      </c>
      <c r="E159" s="12">
        <v>11848.05</v>
      </c>
      <c r="F159" s="12">
        <v>0</v>
      </c>
      <c r="G159" s="12">
        <v>0</v>
      </c>
      <c r="H159" s="12">
        <v>931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6389.52</v>
      </c>
      <c r="U159" s="13">
        <v>-6389.52</v>
      </c>
      <c r="V159" s="12">
        <v>0</v>
      </c>
      <c r="W159" s="12">
        <v>11848.05</v>
      </c>
      <c r="X159" s="12">
        <v>141.78</v>
      </c>
      <c r="Y159" s="12">
        <v>2018.03</v>
      </c>
      <c r="Z159" s="12">
        <v>2018.03</v>
      </c>
      <c r="AA159" s="12">
        <v>60.9</v>
      </c>
      <c r="AB159" s="12">
        <v>0</v>
      </c>
      <c r="AC159" s="13">
        <v>-0.09</v>
      </c>
      <c r="AD159" s="12">
        <v>75.83</v>
      </c>
      <c r="AE159" s="12">
        <v>3.83</v>
      </c>
      <c r="AF159" s="12">
        <v>0</v>
      </c>
      <c r="AG159" s="12">
        <v>197.95</v>
      </c>
      <c r="AH159" s="12">
        <v>0</v>
      </c>
      <c r="AI159" s="12">
        <v>1824.87</v>
      </c>
      <c r="AJ159" s="12">
        <v>0</v>
      </c>
      <c r="AK159" s="12">
        <v>1362.53</v>
      </c>
      <c r="AL159" s="12">
        <v>0</v>
      </c>
      <c r="AM159" s="12">
        <v>0</v>
      </c>
      <c r="AN159" s="12">
        <v>0</v>
      </c>
      <c r="AO159" s="12">
        <v>5543.85</v>
      </c>
      <c r="AP159" s="12">
        <v>6304.2</v>
      </c>
      <c r="AQ159" s="12">
        <v>633.03</v>
      </c>
      <c r="AR159" s="12">
        <v>255.58</v>
      </c>
      <c r="AS159" s="12">
        <v>12030.81</v>
      </c>
      <c r="AT159" s="12">
        <v>1377.83</v>
      </c>
      <c r="AU159" s="12">
        <v>0</v>
      </c>
      <c r="AV159" s="12">
        <v>13664.22</v>
      </c>
    </row>
    <row r="160" spans="1:48" x14ac:dyDescent="0.2">
      <c r="A160" s="4" t="s">
        <v>585</v>
      </c>
      <c r="B160" s="2" t="s">
        <v>586</v>
      </c>
      <c r="C160" s="2" t="str">
        <f>VLOOKUP(A160,[2]Hoja2!$A$1:$D$846,4,0)</f>
        <v>AUX DEL RESP DEL CENTRO C</v>
      </c>
      <c r="D160" s="2" t="str">
        <f>VLOOKUP(A160,[2]Hoja2!$A$1:$D$846,3,0)</f>
        <v>46 LOS DOLORES</v>
      </c>
      <c r="E160" s="12">
        <v>8826.6</v>
      </c>
      <c r="F160" s="12">
        <v>0</v>
      </c>
      <c r="G160" s="12">
        <v>0</v>
      </c>
      <c r="H160" s="12">
        <v>931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4878.8</v>
      </c>
      <c r="U160" s="13">
        <v>-4878.8</v>
      </c>
      <c r="V160" s="12">
        <v>0</v>
      </c>
      <c r="W160" s="12">
        <v>8826.6</v>
      </c>
      <c r="X160" s="12">
        <v>102.04</v>
      </c>
      <c r="Y160" s="12">
        <v>1338.1</v>
      </c>
      <c r="Z160" s="12">
        <v>1338.1</v>
      </c>
      <c r="AA160" s="12">
        <v>42</v>
      </c>
      <c r="AB160" s="12">
        <v>0</v>
      </c>
      <c r="AC160" s="12">
        <v>0.03</v>
      </c>
      <c r="AD160" s="12">
        <v>0</v>
      </c>
      <c r="AE160" s="12">
        <v>68.63</v>
      </c>
      <c r="AF160" s="12">
        <v>1276</v>
      </c>
      <c r="AG160" s="12">
        <v>3068.78</v>
      </c>
      <c r="AH160" s="12">
        <v>0</v>
      </c>
      <c r="AI160" s="12">
        <v>0</v>
      </c>
      <c r="AJ160" s="12">
        <v>0</v>
      </c>
      <c r="AK160" s="12">
        <v>1015.06</v>
      </c>
      <c r="AL160" s="12">
        <v>0</v>
      </c>
      <c r="AM160" s="12">
        <v>0</v>
      </c>
      <c r="AN160" s="12">
        <v>0</v>
      </c>
      <c r="AO160" s="12">
        <v>6808.6</v>
      </c>
      <c r="AP160" s="12">
        <v>2018</v>
      </c>
      <c r="AQ160" s="12">
        <v>522.57000000000005</v>
      </c>
      <c r="AR160" s="12">
        <v>195.15</v>
      </c>
      <c r="AS160" s="12">
        <v>8962.8799999999992</v>
      </c>
      <c r="AT160" s="12">
        <v>1077.44</v>
      </c>
      <c r="AU160" s="12">
        <v>0</v>
      </c>
      <c r="AV160" s="12">
        <v>10235.469999999999</v>
      </c>
    </row>
    <row r="161" spans="1:48" x14ac:dyDescent="0.2">
      <c r="A161" s="4" t="s">
        <v>587</v>
      </c>
      <c r="B161" s="2" t="s">
        <v>588</v>
      </c>
      <c r="C161" s="2" t="str">
        <f>VLOOKUP(A161,[2]Hoja2!$A$1:$D$846,4,0)</f>
        <v>RESPONSABLE DEL CENTRO C</v>
      </c>
      <c r="D161" s="2" t="str">
        <f>VLOOKUP(A161,[2]Hoja2!$A$1:$D$846,3,0)</f>
        <v>46 LOS DOLORES</v>
      </c>
      <c r="E161" s="12">
        <v>11848.05</v>
      </c>
      <c r="F161" s="12">
        <v>0</v>
      </c>
      <c r="G161" s="12">
        <v>0</v>
      </c>
      <c r="H161" s="12">
        <v>931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6389.52</v>
      </c>
      <c r="U161" s="13">
        <v>-6389.52</v>
      </c>
      <c r="V161" s="12">
        <v>0</v>
      </c>
      <c r="W161" s="12">
        <v>11848.05</v>
      </c>
      <c r="X161" s="12">
        <v>141.78</v>
      </c>
      <c r="Y161" s="12">
        <v>2018.03</v>
      </c>
      <c r="Z161" s="12">
        <v>2018.03</v>
      </c>
      <c r="AA161" s="12">
        <v>60.9</v>
      </c>
      <c r="AB161" s="12">
        <v>0</v>
      </c>
      <c r="AC161" s="12">
        <v>0.13</v>
      </c>
      <c r="AD161" s="12">
        <v>0</v>
      </c>
      <c r="AE161" s="12">
        <v>0</v>
      </c>
      <c r="AF161" s="12">
        <v>943.46</v>
      </c>
      <c r="AG161" s="12">
        <v>0</v>
      </c>
      <c r="AH161" s="12">
        <v>0</v>
      </c>
      <c r="AI161" s="12">
        <v>0</v>
      </c>
      <c r="AJ161" s="12">
        <v>0</v>
      </c>
      <c r="AK161" s="12">
        <v>1362.53</v>
      </c>
      <c r="AL161" s="12">
        <v>0</v>
      </c>
      <c r="AM161" s="12">
        <v>0</v>
      </c>
      <c r="AN161" s="12">
        <v>0</v>
      </c>
      <c r="AO161" s="12">
        <v>4385.05</v>
      </c>
      <c r="AP161" s="12">
        <v>7463</v>
      </c>
      <c r="AQ161" s="12">
        <v>633.03</v>
      </c>
      <c r="AR161" s="12">
        <v>255.58</v>
      </c>
      <c r="AS161" s="12">
        <v>12030.81</v>
      </c>
      <c r="AT161" s="12">
        <v>1377.83</v>
      </c>
      <c r="AU161" s="12">
        <v>0</v>
      </c>
      <c r="AV161" s="12">
        <v>13664.22</v>
      </c>
    </row>
    <row r="162" spans="1:48" x14ac:dyDescent="0.2">
      <c r="A162" s="4" t="s">
        <v>589</v>
      </c>
      <c r="B162" s="2" t="s">
        <v>590</v>
      </c>
      <c r="C162" s="2" t="str">
        <f>VLOOKUP(A162,[2]Hoja2!$A$1:$D$846,4,0)</f>
        <v>OFICIAL DE SERVICIOS C</v>
      </c>
      <c r="D162" s="2" t="str">
        <f>VLOOKUP(A162,[2]Hoja2!$A$1:$D$846,3,0)</f>
        <v>46 LOS DOLORES</v>
      </c>
      <c r="E162" s="12">
        <v>4165.2</v>
      </c>
      <c r="F162" s="12">
        <v>207</v>
      </c>
      <c r="G162" s="12">
        <v>0</v>
      </c>
      <c r="H162" s="12">
        <v>931</v>
      </c>
      <c r="I162" s="12">
        <v>0</v>
      </c>
      <c r="J162" s="12">
        <v>0</v>
      </c>
      <c r="K162" s="12">
        <v>0</v>
      </c>
      <c r="L162" s="12">
        <v>568.04999999999995</v>
      </c>
      <c r="M162" s="12">
        <v>0</v>
      </c>
      <c r="N162" s="12">
        <v>0</v>
      </c>
      <c r="O162" s="12">
        <v>0</v>
      </c>
      <c r="P162" s="12">
        <v>0</v>
      </c>
      <c r="Q162" s="12">
        <v>666.43</v>
      </c>
      <c r="R162" s="13">
        <v>-3865.06</v>
      </c>
      <c r="S162" s="12">
        <v>3865.06</v>
      </c>
      <c r="T162" s="12">
        <v>0</v>
      </c>
      <c r="U162" s="12">
        <v>0</v>
      </c>
      <c r="V162" s="12">
        <v>0</v>
      </c>
      <c r="W162" s="12">
        <v>5606.68</v>
      </c>
      <c r="X162" s="12">
        <v>40.75</v>
      </c>
      <c r="Y162" s="12">
        <v>650.32000000000005</v>
      </c>
      <c r="Z162" s="12">
        <v>650.32000000000005</v>
      </c>
      <c r="AA162" s="12">
        <v>24.3</v>
      </c>
      <c r="AB162" s="12">
        <v>41.65</v>
      </c>
      <c r="AC162" s="12">
        <v>0.01</v>
      </c>
      <c r="AD162" s="12">
        <v>0</v>
      </c>
      <c r="AE162" s="12">
        <v>0</v>
      </c>
      <c r="AF162" s="12">
        <v>1389</v>
      </c>
      <c r="AG162" s="12">
        <v>0</v>
      </c>
      <c r="AH162" s="12">
        <v>0</v>
      </c>
      <c r="AI162" s="12">
        <v>0</v>
      </c>
      <c r="AJ162" s="12">
        <v>0</v>
      </c>
      <c r="AK162" s="12">
        <v>479</v>
      </c>
      <c r="AL162" s="12">
        <v>0</v>
      </c>
      <c r="AM162" s="12">
        <v>0</v>
      </c>
      <c r="AN162" s="12">
        <v>0</v>
      </c>
      <c r="AO162" s="12">
        <v>2584.2800000000002</v>
      </c>
      <c r="AP162" s="12">
        <v>3022.4</v>
      </c>
      <c r="AQ162" s="12">
        <v>352.13</v>
      </c>
      <c r="AR162" s="12">
        <v>130.75</v>
      </c>
      <c r="AS162" s="12">
        <v>4229.47</v>
      </c>
      <c r="AT162" s="12">
        <v>613.96</v>
      </c>
      <c r="AU162" s="12">
        <v>0</v>
      </c>
      <c r="AV162" s="12">
        <v>4974.18</v>
      </c>
    </row>
    <row r="163" spans="1:48" x14ac:dyDescent="0.2">
      <c r="A163" s="4" t="s">
        <v>591</v>
      </c>
      <c r="B163" s="2" t="s">
        <v>592</v>
      </c>
      <c r="C163" s="2" t="str">
        <f>VLOOKUP(A163,[2]Hoja2!$A$1:$D$846,4,0)</f>
        <v>ENC DE LA SALA DE COMPUTO C</v>
      </c>
      <c r="D163" s="2" t="str">
        <f>VLOOKUP(A163,[2]Hoja2!$A$1:$D$846,3,0)</f>
        <v>46 LOS DOLORES</v>
      </c>
      <c r="E163" s="12">
        <v>5366.55</v>
      </c>
      <c r="F163" s="12">
        <v>207</v>
      </c>
      <c r="G163" s="12">
        <v>0</v>
      </c>
      <c r="H163" s="12">
        <v>931</v>
      </c>
      <c r="I163" s="12">
        <v>0</v>
      </c>
      <c r="J163" s="12">
        <v>0</v>
      </c>
      <c r="K163" s="12">
        <v>0</v>
      </c>
      <c r="L163" s="12">
        <v>568.04999999999995</v>
      </c>
      <c r="M163" s="12">
        <v>0</v>
      </c>
      <c r="N163" s="12">
        <v>0</v>
      </c>
      <c r="O163" s="12">
        <v>0</v>
      </c>
      <c r="P163" s="12">
        <v>0</v>
      </c>
      <c r="Q163" s="12">
        <v>858.65</v>
      </c>
      <c r="R163" s="13">
        <v>-4733.8100000000004</v>
      </c>
      <c r="S163" s="12">
        <v>4733.8100000000004</v>
      </c>
      <c r="T163" s="12">
        <v>0</v>
      </c>
      <c r="U163" s="12">
        <v>0</v>
      </c>
      <c r="V163" s="12">
        <v>0</v>
      </c>
      <c r="W163" s="12">
        <v>7000.25</v>
      </c>
      <c r="X163" s="12">
        <v>56.55</v>
      </c>
      <c r="Y163" s="12">
        <v>947.99</v>
      </c>
      <c r="Z163" s="12">
        <v>947.99</v>
      </c>
      <c r="AA163" s="12">
        <v>26.7</v>
      </c>
      <c r="AB163" s="12">
        <v>53.67</v>
      </c>
      <c r="AC163" s="12">
        <v>0.03</v>
      </c>
      <c r="AD163" s="12">
        <v>0</v>
      </c>
      <c r="AE163" s="12">
        <v>0</v>
      </c>
      <c r="AF163" s="12">
        <v>2490.31</v>
      </c>
      <c r="AG163" s="12">
        <v>0</v>
      </c>
      <c r="AH163" s="12">
        <v>0</v>
      </c>
      <c r="AI163" s="12">
        <v>0</v>
      </c>
      <c r="AJ163" s="12">
        <v>0</v>
      </c>
      <c r="AK163" s="12">
        <v>617.15</v>
      </c>
      <c r="AL163" s="12">
        <v>0</v>
      </c>
      <c r="AM163" s="12">
        <v>0</v>
      </c>
      <c r="AN163" s="12">
        <v>0</v>
      </c>
      <c r="AO163" s="12">
        <v>4135.8500000000004</v>
      </c>
      <c r="AP163" s="12">
        <v>2864.4</v>
      </c>
      <c r="AQ163" s="12">
        <v>396.05</v>
      </c>
      <c r="AR163" s="12">
        <v>158.63</v>
      </c>
      <c r="AS163" s="12">
        <v>5449.34</v>
      </c>
      <c r="AT163" s="12">
        <v>733.4</v>
      </c>
      <c r="AU163" s="12">
        <v>0</v>
      </c>
      <c r="AV163" s="12">
        <v>6341.37</v>
      </c>
    </row>
    <row r="164" spans="1:48" x14ac:dyDescent="0.2">
      <c r="A164" s="4" t="s">
        <v>593</v>
      </c>
      <c r="B164" s="2" t="s">
        <v>594</v>
      </c>
      <c r="C164" s="2" t="str">
        <f>VLOOKUP(A164,[2]Hoja2!$A$1:$D$846,4,0)</f>
        <v>OFICIAL DE SERVICIOS C</v>
      </c>
      <c r="D164" s="2" t="str">
        <f>VLOOKUP(A164,[2]Hoja2!$A$1:$D$846,3,0)</f>
        <v>47 ALPATAHUA</v>
      </c>
      <c r="E164" s="12">
        <v>4165.2</v>
      </c>
      <c r="F164" s="12">
        <v>207</v>
      </c>
      <c r="G164" s="12">
        <v>0</v>
      </c>
      <c r="H164" s="12">
        <v>931</v>
      </c>
      <c r="I164" s="12">
        <v>0</v>
      </c>
      <c r="J164" s="12">
        <v>0</v>
      </c>
      <c r="K164" s="12">
        <v>0</v>
      </c>
      <c r="L164" s="12">
        <v>568.04999999999995</v>
      </c>
      <c r="M164" s="12">
        <v>0</v>
      </c>
      <c r="N164" s="12">
        <v>0</v>
      </c>
      <c r="O164" s="12">
        <v>0</v>
      </c>
      <c r="P164" s="12">
        <v>0</v>
      </c>
      <c r="Q164" s="12">
        <v>833.04</v>
      </c>
      <c r="R164" s="13">
        <v>-3968.93</v>
      </c>
      <c r="S164" s="12">
        <v>3968.93</v>
      </c>
      <c r="T164" s="12">
        <v>0</v>
      </c>
      <c r="U164" s="12">
        <v>0</v>
      </c>
      <c r="V164" s="12">
        <v>0</v>
      </c>
      <c r="W164" s="12">
        <v>5773.29</v>
      </c>
      <c r="X164" s="12">
        <v>40.75</v>
      </c>
      <c r="Y164" s="12">
        <v>685.91</v>
      </c>
      <c r="Z164" s="12">
        <v>685.91</v>
      </c>
      <c r="AA164" s="12">
        <v>23.25</v>
      </c>
      <c r="AB164" s="12">
        <v>41.65</v>
      </c>
      <c r="AC164" s="13">
        <v>-0.12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12">
        <v>479</v>
      </c>
      <c r="AL164" s="12">
        <v>0</v>
      </c>
      <c r="AM164" s="12">
        <v>0</v>
      </c>
      <c r="AN164" s="12">
        <v>0</v>
      </c>
      <c r="AO164" s="12">
        <v>1229.69</v>
      </c>
      <c r="AP164" s="12">
        <v>4543.6000000000004</v>
      </c>
      <c r="AQ164" s="12">
        <v>352.13</v>
      </c>
      <c r="AR164" s="12">
        <v>134.09</v>
      </c>
      <c r="AS164" s="12">
        <v>4229.47</v>
      </c>
      <c r="AT164" s="12">
        <v>613.96</v>
      </c>
      <c r="AU164" s="12">
        <v>0</v>
      </c>
      <c r="AV164" s="12">
        <v>4977.5200000000004</v>
      </c>
    </row>
    <row r="165" spans="1:48" x14ac:dyDescent="0.2">
      <c r="A165" s="4" t="s">
        <v>595</v>
      </c>
      <c r="B165" s="2" t="s">
        <v>596</v>
      </c>
      <c r="C165" s="2" t="str">
        <f>VLOOKUP(A165,[2]Hoja2!$A$1:$D$846,4,0)</f>
        <v>AUX DEL RESP DEL CENTRO C</v>
      </c>
      <c r="D165" s="2" t="str">
        <f>VLOOKUP(A165,[2]Hoja2!$A$1:$D$846,3,0)</f>
        <v>47 ALPATAHUA</v>
      </c>
      <c r="E165" s="12">
        <v>8826.6</v>
      </c>
      <c r="F165" s="12">
        <v>0</v>
      </c>
      <c r="G165" s="12">
        <v>0</v>
      </c>
      <c r="H165" s="12">
        <v>931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4878.8</v>
      </c>
      <c r="U165" s="13">
        <v>-4878.8</v>
      </c>
      <c r="V165" s="12">
        <v>0</v>
      </c>
      <c r="W165" s="12">
        <v>8826.6</v>
      </c>
      <c r="X165" s="12">
        <v>102.04</v>
      </c>
      <c r="Y165" s="12">
        <v>1338.1</v>
      </c>
      <c r="Z165" s="12">
        <v>1338.1</v>
      </c>
      <c r="AA165" s="12">
        <v>42</v>
      </c>
      <c r="AB165" s="12">
        <v>0</v>
      </c>
      <c r="AC165" s="13">
        <v>-0.18</v>
      </c>
      <c r="AD165" s="12">
        <v>131.75</v>
      </c>
      <c r="AE165" s="12">
        <v>0</v>
      </c>
      <c r="AF165" s="12">
        <v>0</v>
      </c>
      <c r="AG165" s="12">
        <v>0</v>
      </c>
      <c r="AH165" s="12">
        <v>0</v>
      </c>
      <c r="AI165" s="12">
        <v>2854.27</v>
      </c>
      <c r="AJ165" s="12">
        <v>0</v>
      </c>
      <c r="AK165" s="12">
        <v>1015.06</v>
      </c>
      <c r="AL165" s="12">
        <v>0</v>
      </c>
      <c r="AM165" s="12">
        <v>0</v>
      </c>
      <c r="AN165" s="12">
        <v>0</v>
      </c>
      <c r="AO165" s="12">
        <v>5381</v>
      </c>
      <c r="AP165" s="12">
        <v>3445.6</v>
      </c>
      <c r="AQ165" s="12">
        <v>522.57000000000005</v>
      </c>
      <c r="AR165" s="12">
        <v>195.15</v>
      </c>
      <c r="AS165" s="12">
        <v>8962.8799999999992</v>
      </c>
      <c r="AT165" s="12">
        <v>1077.44</v>
      </c>
      <c r="AU165" s="12">
        <v>0</v>
      </c>
      <c r="AV165" s="12">
        <v>10235.469999999999</v>
      </c>
    </row>
    <row r="166" spans="1:48" x14ac:dyDescent="0.2">
      <c r="A166" s="4" t="s">
        <v>597</v>
      </c>
      <c r="B166" s="2" t="s">
        <v>598</v>
      </c>
      <c r="C166" s="2" t="str">
        <f>VLOOKUP(A166,[2]Hoja2!$A$1:$D$846,4,0)</f>
        <v>RESPONSABLE DEL CENTRO C</v>
      </c>
      <c r="D166" s="2" t="str">
        <f>VLOOKUP(A166,[2]Hoja2!$A$1:$D$846,3,0)</f>
        <v>47 ALPATAHUA</v>
      </c>
      <c r="E166" s="12">
        <v>11848.05</v>
      </c>
      <c r="F166" s="12">
        <v>0</v>
      </c>
      <c r="G166" s="12">
        <v>0</v>
      </c>
      <c r="H166" s="12">
        <v>931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6389.52</v>
      </c>
      <c r="U166" s="13">
        <v>-6389.52</v>
      </c>
      <c r="V166" s="12">
        <v>0</v>
      </c>
      <c r="W166" s="12">
        <v>11848.05</v>
      </c>
      <c r="X166" s="12">
        <v>141.78</v>
      </c>
      <c r="Y166" s="12">
        <v>2018.03</v>
      </c>
      <c r="Z166" s="12">
        <v>2018.03</v>
      </c>
      <c r="AA166" s="12">
        <v>60.9</v>
      </c>
      <c r="AB166" s="12">
        <v>0</v>
      </c>
      <c r="AC166" s="13">
        <v>-0.01</v>
      </c>
      <c r="AD166" s="12">
        <v>0</v>
      </c>
      <c r="AE166" s="12">
        <v>0</v>
      </c>
      <c r="AF166" s="12">
        <v>3950</v>
      </c>
      <c r="AG166" s="12">
        <v>0</v>
      </c>
      <c r="AH166" s="12">
        <v>0</v>
      </c>
      <c r="AI166" s="12">
        <v>0</v>
      </c>
      <c r="AJ166" s="12">
        <v>0</v>
      </c>
      <c r="AK166" s="12">
        <v>1362.53</v>
      </c>
      <c r="AL166" s="12">
        <v>0</v>
      </c>
      <c r="AM166" s="12">
        <v>0</v>
      </c>
      <c r="AN166" s="12">
        <v>0</v>
      </c>
      <c r="AO166" s="12">
        <v>7391.45</v>
      </c>
      <c r="AP166" s="12">
        <v>4456.6000000000004</v>
      </c>
      <c r="AQ166" s="12">
        <v>633.03</v>
      </c>
      <c r="AR166" s="12">
        <v>255.58</v>
      </c>
      <c r="AS166" s="12">
        <v>12030.81</v>
      </c>
      <c r="AT166" s="12">
        <v>1377.83</v>
      </c>
      <c r="AU166" s="12">
        <v>0</v>
      </c>
      <c r="AV166" s="12">
        <v>13664.22</v>
      </c>
    </row>
    <row r="167" spans="1:48" x14ac:dyDescent="0.2">
      <c r="A167" s="4" t="s">
        <v>599</v>
      </c>
      <c r="B167" s="2" t="s">
        <v>600</v>
      </c>
      <c r="C167" s="2" t="str">
        <f>VLOOKUP(A167,[2]Hoja2!$A$1:$D$846,4,0)</f>
        <v>ENC DE LA SALA DE COMPUTO C</v>
      </c>
      <c r="D167" s="2" t="str">
        <f>VLOOKUP(A167,[2]Hoja2!$A$1:$D$846,3,0)</f>
        <v>47 ALPATAHUA</v>
      </c>
      <c r="E167" s="12">
        <v>5366.55</v>
      </c>
      <c r="F167" s="12">
        <v>207</v>
      </c>
      <c r="G167" s="12">
        <v>0</v>
      </c>
      <c r="H167" s="12">
        <v>931</v>
      </c>
      <c r="I167" s="12">
        <v>0</v>
      </c>
      <c r="J167" s="12">
        <v>0</v>
      </c>
      <c r="K167" s="12">
        <v>0</v>
      </c>
      <c r="L167" s="12">
        <v>568.04999999999995</v>
      </c>
      <c r="M167" s="12">
        <v>0</v>
      </c>
      <c r="N167" s="12">
        <v>0</v>
      </c>
      <c r="O167" s="12">
        <v>0</v>
      </c>
      <c r="P167" s="12">
        <v>0</v>
      </c>
      <c r="Q167" s="12">
        <v>751.32</v>
      </c>
      <c r="R167" s="13">
        <v>-4666.91</v>
      </c>
      <c r="S167" s="12">
        <v>4666.91</v>
      </c>
      <c r="T167" s="12">
        <v>0</v>
      </c>
      <c r="U167" s="12">
        <v>0</v>
      </c>
      <c r="V167" s="12">
        <v>0</v>
      </c>
      <c r="W167" s="12">
        <v>6892.92</v>
      </c>
      <c r="X167" s="12">
        <v>56.55</v>
      </c>
      <c r="Y167" s="12">
        <v>925.06</v>
      </c>
      <c r="Z167" s="12">
        <v>925.06</v>
      </c>
      <c r="AA167" s="12">
        <v>26.1</v>
      </c>
      <c r="AB167" s="12">
        <v>53.67</v>
      </c>
      <c r="AC167" s="13">
        <v>-0.06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12">
        <v>0</v>
      </c>
      <c r="AJ167" s="12">
        <v>0</v>
      </c>
      <c r="AK167" s="12">
        <v>617.15</v>
      </c>
      <c r="AL167" s="12">
        <v>0</v>
      </c>
      <c r="AM167" s="12">
        <v>0</v>
      </c>
      <c r="AN167" s="12">
        <v>0</v>
      </c>
      <c r="AO167" s="12">
        <v>1621.92</v>
      </c>
      <c r="AP167" s="12">
        <v>5271</v>
      </c>
      <c r="AQ167" s="12">
        <v>396.05</v>
      </c>
      <c r="AR167" s="12">
        <v>156.47999999999999</v>
      </c>
      <c r="AS167" s="12">
        <v>5449.34</v>
      </c>
      <c r="AT167" s="12">
        <v>733.4</v>
      </c>
      <c r="AU167" s="12">
        <v>0</v>
      </c>
      <c r="AV167" s="12">
        <v>6339.22</v>
      </c>
    </row>
    <row r="168" spans="1:48" x14ac:dyDescent="0.2">
      <c r="A168" s="4" t="s">
        <v>601</v>
      </c>
      <c r="B168" s="2" t="s">
        <v>602</v>
      </c>
      <c r="C168" s="2" t="str">
        <f>VLOOKUP(A168,[2]Hoja2!$A$1:$D$846,4,0)</f>
        <v>ENC DE LA SALA DE COMPUTO C</v>
      </c>
      <c r="D168" s="2" t="str">
        <f>VLOOKUP(A168,[2]Hoja2!$A$1:$D$846,3,0)</f>
        <v>48 MESA DEL TIRADOR</v>
      </c>
      <c r="E168" s="12">
        <v>5366.55</v>
      </c>
      <c r="F168" s="12">
        <v>207</v>
      </c>
      <c r="G168" s="12">
        <v>0</v>
      </c>
      <c r="H168" s="12">
        <v>931</v>
      </c>
      <c r="I168" s="12">
        <v>0</v>
      </c>
      <c r="J168" s="12">
        <v>0</v>
      </c>
      <c r="K168" s="12">
        <v>0</v>
      </c>
      <c r="L168" s="12">
        <v>568.04999999999995</v>
      </c>
      <c r="M168" s="12">
        <v>0</v>
      </c>
      <c r="N168" s="12">
        <v>0</v>
      </c>
      <c r="O168" s="12">
        <v>0</v>
      </c>
      <c r="P168" s="12">
        <v>0</v>
      </c>
      <c r="Q168" s="12">
        <v>965.98</v>
      </c>
      <c r="R168" s="13">
        <v>-4800.72</v>
      </c>
      <c r="S168" s="12">
        <v>4800.72</v>
      </c>
      <c r="T168" s="12">
        <v>0</v>
      </c>
      <c r="U168" s="12">
        <v>0</v>
      </c>
      <c r="V168" s="12">
        <v>0</v>
      </c>
      <c r="W168" s="12">
        <v>7107.58</v>
      </c>
      <c r="X168" s="12">
        <v>56.55</v>
      </c>
      <c r="Y168" s="12">
        <v>970.92</v>
      </c>
      <c r="Z168" s="12">
        <v>970.92</v>
      </c>
      <c r="AA168" s="12">
        <v>27.15</v>
      </c>
      <c r="AB168" s="12">
        <v>53.67</v>
      </c>
      <c r="AC168" s="13">
        <v>-0.11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12">
        <v>0</v>
      </c>
      <c r="AJ168" s="12">
        <v>0</v>
      </c>
      <c r="AK168" s="12">
        <v>617.15</v>
      </c>
      <c r="AL168" s="12">
        <v>0</v>
      </c>
      <c r="AM168" s="12">
        <v>0</v>
      </c>
      <c r="AN168" s="12">
        <v>0</v>
      </c>
      <c r="AO168" s="12">
        <v>1668.78</v>
      </c>
      <c r="AP168" s="12">
        <v>5438.8</v>
      </c>
      <c r="AQ168" s="12">
        <v>396.05</v>
      </c>
      <c r="AR168" s="12">
        <v>160.77000000000001</v>
      </c>
      <c r="AS168" s="12">
        <v>5449.34</v>
      </c>
      <c r="AT168" s="12">
        <v>733.4</v>
      </c>
      <c r="AU168" s="12">
        <v>0</v>
      </c>
      <c r="AV168" s="12">
        <v>6343.51</v>
      </c>
    </row>
    <row r="169" spans="1:48" x14ac:dyDescent="0.2">
      <c r="A169" s="4" t="s">
        <v>603</v>
      </c>
      <c r="B169" s="2" t="s">
        <v>604</v>
      </c>
      <c r="C169" s="2" t="str">
        <f>VLOOKUP(A169,[2]Hoja2!$A$1:$D$846,4,0)</f>
        <v>RESPONSABLE DEL CENTRO C</v>
      </c>
      <c r="D169" s="2" t="str">
        <f>VLOOKUP(A169,[2]Hoja2!$A$1:$D$846,3,0)</f>
        <v>48 MESA DEL TIRADOR</v>
      </c>
      <c r="E169" s="12">
        <v>11848.05</v>
      </c>
      <c r="F169" s="12">
        <v>0</v>
      </c>
      <c r="G169" s="12">
        <v>0</v>
      </c>
      <c r="H169" s="12">
        <v>931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6389.52</v>
      </c>
      <c r="U169" s="13">
        <v>-6389.52</v>
      </c>
      <c r="V169" s="12">
        <v>0</v>
      </c>
      <c r="W169" s="12">
        <v>11848.05</v>
      </c>
      <c r="X169" s="12">
        <v>141.78</v>
      </c>
      <c r="Y169" s="12">
        <v>2018.03</v>
      </c>
      <c r="Z169" s="12">
        <v>2018.03</v>
      </c>
      <c r="AA169" s="12">
        <v>60.9</v>
      </c>
      <c r="AB169" s="12">
        <v>0</v>
      </c>
      <c r="AC169" s="13">
        <v>-0.01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0</v>
      </c>
      <c r="AJ169" s="12">
        <v>0</v>
      </c>
      <c r="AK169" s="12">
        <v>1362.53</v>
      </c>
      <c r="AL169" s="12">
        <v>0</v>
      </c>
      <c r="AM169" s="12">
        <v>0</v>
      </c>
      <c r="AN169" s="12">
        <v>0</v>
      </c>
      <c r="AO169" s="12">
        <v>3441.45</v>
      </c>
      <c r="AP169" s="12">
        <v>8406.6</v>
      </c>
      <c r="AQ169" s="12">
        <v>633.03</v>
      </c>
      <c r="AR169" s="12">
        <v>255.58</v>
      </c>
      <c r="AS169" s="12">
        <v>12030.81</v>
      </c>
      <c r="AT169" s="12">
        <v>1377.83</v>
      </c>
      <c r="AU169" s="12">
        <v>0</v>
      </c>
      <c r="AV169" s="12">
        <v>13664.22</v>
      </c>
    </row>
    <row r="170" spans="1:48" x14ac:dyDescent="0.2">
      <c r="A170" s="4" t="s">
        <v>605</v>
      </c>
      <c r="B170" s="2" t="s">
        <v>606</v>
      </c>
      <c r="C170" s="2" t="str">
        <f>VLOOKUP(A170,[2]Hoja2!$A$1:$D$846,4,0)</f>
        <v>OFICIAL DE SERVICIOS C</v>
      </c>
      <c r="D170" s="2" t="str">
        <f>VLOOKUP(A170,[2]Hoja2!$A$1:$D$846,3,0)</f>
        <v>48 MESA DEL TIRADOR</v>
      </c>
      <c r="E170" s="12">
        <v>4165.2</v>
      </c>
      <c r="F170" s="12">
        <v>207</v>
      </c>
      <c r="G170" s="12">
        <v>0</v>
      </c>
      <c r="H170" s="12">
        <v>931</v>
      </c>
      <c r="I170" s="12">
        <v>0</v>
      </c>
      <c r="J170" s="12">
        <v>0</v>
      </c>
      <c r="K170" s="12">
        <v>0</v>
      </c>
      <c r="L170" s="12">
        <v>568.04999999999995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3">
        <v>-3449.61</v>
      </c>
      <c r="S170" s="12">
        <v>3449.61</v>
      </c>
      <c r="T170" s="12">
        <v>0</v>
      </c>
      <c r="U170" s="12">
        <v>0</v>
      </c>
      <c r="V170" s="12">
        <v>0</v>
      </c>
      <c r="W170" s="12">
        <v>4940.25</v>
      </c>
      <c r="X170" s="12">
        <v>40.75</v>
      </c>
      <c r="Y170" s="12">
        <v>512.83000000000004</v>
      </c>
      <c r="Z170" s="12">
        <v>512.83000000000004</v>
      </c>
      <c r="AA170" s="12">
        <v>15.3</v>
      </c>
      <c r="AB170" s="12">
        <v>0</v>
      </c>
      <c r="AC170" s="13">
        <v>-0.08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0</v>
      </c>
      <c r="AJ170" s="12">
        <v>0</v>
      </c>
      <c r="AK170" s="12">
        <v>479</v>
      </c>
      <c r="AL170" s="12">
        <v>0</v>
      </c>
      <c r="AM170" s="12">
        <v>0</v>
      </c>
      <c r="AN170" s="12">
        <v>0</v>
      </c>
      <c r="AO170" s="12">
        <v>1007.05</v>
      </c>
      <c r="AP170" s="12">
        <v>3933.2</v>
      </c>
      <c r="AQ170" s="12">
        <v>352.13</v>
      </c>
      <c r="AR170" s="12">
        <v>117.42</v>
      </c>
      <c r="AS170" s="12">
        <v>4229.47</v>
      </c>
      <c r="AT170" s="12">
        <v>613.96</v>
      </c>
      <c r="AU170" s="12">
        <v>0</v>
      </c>
      <c r="AV170" s="12">
        <v>4960.8500000000004</v>
      </c>
    </row>
    <row r="171" spans="1:48" x14ac:dyDescent="0.2">
      <c r="A171" s="4" t="s">
        <v>607</v>
      </c>
      <c r="B171" s="2" t="s">
        <v>608</v>
      </c>
      <c r="C171" s="2" t="str">
        <f>VLOOKUP(A171,[2]Hoja2!$A$1:$D$846,4,0)</f>
        <v>AUX DEL RESP DEL CENTRO C</v>
      </c>
      <c r="D171" s="2" t="str">
        <f>VLOOKUP(A171,[2]Hoja2!$A$1:$D$846,3,0)</f>
        <v>48 MESA DEL TIRADOR</v>
      </c>
      <c r="E171" s="12">
        <v>8826.6</v>
      </c>
      <c r="F171" s="12">
        <v>0</v>
      </c>
      <c r="G171" s="12">
        <v>0</v>
      </c>
      <c r="H171" s="12">
        <v>931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3">
        <v>-5968</v>
      </c>
      <c r="S171" s="12">
        <v>5968</v>
      </c>
      <c r="T171" s="12">
        <v>0</v>
      </c>
      <c r="U171" s="12">
        <v>0</v>
      </c>
      <c r="V171" s="12">
        <v>0</v>
      </c>
      <c r="W171" s="12">
        <v>8826.6</v>
      </c>
      <c r="X171" s="12">
        <v>102.04</v>
      </c>
      <c r="Y171" s="12">
        <v>1338.1</v>
      </c>
      <c r="Z171" s="12">
        <v>1338.1</v>
      </c>
      <c r="AA171" s="12">
        <v>33.9</v>
      </c>
      <c r="AB171" s="12">
        <v>0</v>
      </c>
      <c r="AC171" s="13">
        <v>-0.06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12">
        <v>0</v>
      </c>
      <c r="AK171" s="12">
        <v>1015.06</v>
      </c>
      <c r="AL171" s="12">
        <v>0</v>
      </c>
      <c r="AM171" s="12">
        <v>0</v>
      </c>
      <c r="AN171" s="12">
        <v>0</v>
      </c>
      <c r="AO171" s="12">
        <v>2387</v>
      </c>
      <c r="AP171" s="12">
        <v>6439.6</v>
      </c>
      <c r="AQ171" s="12">
        <v>522.57000000000005</v>
      </c>
      <c r="AR171" s="12">
        <v>195.15</v>
      </c>
      <c r="AS171" s="12">
        <v>8962.75</v>
      </c>
      <c r="AT171" s="12">
        <v>1077.44</v>
      </c>
      <c r="AU171" s="12">
        <v>0</v>
      </c>
      <c r="AV171" s="12">
        <v>10235.34</v>
      </c>
    </row>
    <row r="172" spans="1:48" x14ac:dyDescent="0.2">
      <c r="A172" s="4" t="s">
        <v>609</v>
      </c>
      <c r="B172" s="2" t="s">
        <v>610</v>
      </c>
      <c r="C172" s="2" t="str">
        <f>VLOOKUP(A172,[2]Hoja2!$A$1:$D$846,4,0)</f>
        <v>AUX DEL RESP DEL CENTRO C</v>
      </c>
      <c r="D172" s="2" t="str">
        <f>VLOOKUP(A172,[2]Hoja2!$A$1:$D$846,3,0)</f>
        <v>49 EL REFUGIO</v>
      </c>
      <c r="E172" s="12">
        <v>8826.6</v>
      </c>
      <c r="F172" s="12">
        <v>0</v>
      </c>
      <c r="G172" s="12">
        <v>0</v>
      </c>
      <c r="H172" s="12">
        <v>931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4878.8</v>
      </c>
      <c r="U172" s="13">
        <v>-4878.8</v>
      </c>
      <c r="V172" s="12">
        <v>0</v>
      </c>
      <c r="W172" s="12">
        <v>8826.6</v>
      </c>
      <c r="X172" s="12">
        <v>102.04</v>
      </c>
      <c r="Y172" s="12">
        <v>1338.1</v>
      </c>
      <c r="Z172" s="12">
        <v>1338.1</v>
      </c>
      <c r="AA172" s="12">
        <v>42</v>
      </c>
      <c r="AB172" s="12">
        <v>0</v>
      </c>
      <c r="AC172" s="12">
        <v>0.04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12">
        <v>0</v>
      </c>
      <c r="AK172" s="12">
        <v>1015.06</v>
      </c>
      <c r="AL172" s="12">
        <v>0</v>
      </c>
      <c r="AM172" s="12">
        <v>0</v>
      </c>
      <c r="AN172" s="12">
        <v>0</v>
      </c>
      <c r="AO172" s="12">
        <v>2395.1999999999998</v>
      </c>
      <c r="AP172" s="12">
        <v>6431.4</v>
      </c>
      <c r="AQ172" s="12">
        <v>522.57000000000005</v>
      </c>
      <c r="AR172" s="12">
        <v>195.15</v>
      </c>
      <c r="AS172" s="12">
        <v>8962.8799999999992</v>
      </c>
      <c r="AT172" s="12">
        <v>1077.44</v>
      </c>
      <c r="AU172" s="12">
        <v>0</v>
      </c>
      <c r="AV172" s="12">
        <v>10235.469999999999</v>
      </c>
    </row>
    <row r="173" spans="1:48" x14ac:dyDescent="0.2">
      <c r="A173" s="4" t="s">
        <v>611</v>
      </c>
      <c r="B173" s="2" t="s">
        <v>612</v>
      </c>
      <c r="C173" s="2" t="str">
        <f>VLOOKUP(A173,[2]Hoja2!$A$1:$D$846,4,0)</f>
        <v>OFICIAL DE SERVICIOS C</v>
      </c>
      <c r="D173" s="2" t="str">
        <f>VLOOKUP(A173,[2]Hoja2!$A$1:$D$846,3,0)</f>
        <v>49 EL REFUGIO</v>
      </c>
      <c r="E173" s="12">
        <v>4165.2</v>
      </c>
      <c r="F173" s="12">
        <v>207</v>
      </c>
      <c r="G173" s="12">
        <v>0</v>
      </c>
      <c r="H173" s="12">
        <v>931</v>
      </c>
      <c r="I173" s="12">
        <v>0</v>
      </c>
      <c r="J173" s="12">
        <v>0</v>
      </c>
      <c r="K173" s="12">
        <v>0</v>
      </c>
      <c r="L173" s="12">
        <v>568.04999999999995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3">
        <v>-3449.61</v>
      </c>
      <c r="S173" s="12">
        <v>3449.61</v>
      </c>
      <c r="T173" s="12">
        <v>0</v>
      </c>
      <c r="U173" s="12">
        <v>0</v>
      </c>
      <c r="V173" s="12">
        <v>0</v>
      </c>
      <c r="W173" s="12">
        <v>4940.25</v>
      </c>
      <c r="X173" s="12">
        <v>40.75</v>
      </c>
      <c r="Y173" s="12">
        <v>512.83000000000004</v>
      </c>
      <c r="Z173" s="12">
        <v>512.83000000000004</v>
      </c>
      <c r="AA173" s="12">
        <v>15.3</v>
      </c>
      <c r="AB173" s="12">
        <v>0</v>
      </c>
      <c r="AC173" s="13">
        <v>-0.08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0</v>
      </c>
      <c r="AJ173" s="12">
        <v>0</v>
      </c>
      <c r="AK173" s="12">
        <v>479</v>
      </c>
      <c r="AL173" s="12">
        <v>0</v>
      </c>
      <c r="AM173" s="12">
        <v>0</v>
      </c>
      <c r="AN173" s="12">
        <v>0</v>
      </c>
      <c r="AO173" s="12">
        <v>1007.05</v>
      </c>
      <c r="AP173" s="12">
        <v>3933.2</v>
      </c>
      <c r="AQ173" s="12">
        <v>352.13</v>
      </c>
      <c r="AR173" s="12">
        <v>117.42</v>
      </c>
      <c r="AS173" s="12">
        <v>4229.47</v>
      </c>
      <c r="AT173" s="12">
        <v>613.96</v>
      </c>
      <c r="AU173" s="12">
        <v>0</v>
      </c>
      <c r="AV173" s="12">
        <v>4960.8500000000004</v>
      </c>
    </row>
    <row r="174" spans="1:48" x14ac:dyDescent="0.2">
      <c r="A174" s="4" t="s">
        <v>613</v>
      </c>
      <c r="B174" s="2" t="s">
        <v>614</v>
      </c>
      <c r="C174" s="2" t="str">
        <f>VLOOKUP(A174,[2]Hoja2!$A$1:$D$846,4,0)</f>
        <v>ENC DE LA SALA DE COMPUTO C</v>
      </c>
      <c r="D174" s="2" t="str">
        <f>VLOOKUP(A174,[2]Hoja2!$A$1:$D$846,3,0)</f>
        <v>49 EL REFUGIO</v>
      </c>
      <c r="E174" s="12">
        <v>5366.55</v>
      </c>
      <c r="F174" s="12">
        <v>207</v>
      </c>
      <c r="G174" s="12">
        <v>0</v>
      </c>
      <c r="H174" s="12">
        <v>931</v>
      </c>
      <c r="I174" s="12">
        <v>0</v>
      </c>
      <c r="J174" s="12">
        <v>0</v>
      </c>
      <c r="K174" s="12">
        <v>0</v>
      </c>
      <c r="L174" s="12">
        <v>568.04999999999995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3">
        <v>-4198.53</v>
      </c>
      <c r="S174" s="12">
        <v>4198.53</v>
      </c>
      <c r="T174" s="12">
        <v>0</v>
      </c>
      <c r="U174" s="12">
        <v>0</v>
      </c>
      <c r="V174" s="12">
        <v>0</v>
      </c>
      <c r="W174" s="12">
        <v>6141.6</v>
      </c>
      <c r="X174" s="12">
        <v>56.55</v>
      </c>
      <c r="Y174" s="12">
        <v>764.58</v>
      </c>
      <c r="Z174" s="12">
        <v>764.58</v>
      </c>
      <c r="AA174" s="12">
        <v>12.6</v>
      </c>
      <c r="AB174" s="12">
        <v>0</v>
      </c>
      <c r="AC174" s="13">
        <v>-0.13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12">
        <v>0</v>
      </c>
      <c r="AJ174" s="12">
        <v>0</v>
      </c>
      <c r="AK174" s="12">
        <v>617.15</v>
      </c>
      <c r="AL174" s="12">
        <v>0</v>
      </c>
      <c r="AM174" s="12">
        <v>0</v>
      </c>
      <c r="AN174" s="12">
        <v>0</v>
      </c>
      <c r="AO174" s="12">
        <v>1394.2</v>
      </c>
      <c r="AP174" s="12">
        <v>4747.3999999999996</v>
      </c>
      <c r="AQ174" s="12">
        <v>396.05</v>
      </c>
      <c r="AR174" s="12">
        <v>141.44999999999999</v>
      </c>
      <c r="AS174" s="12">
        <v>5449.33</v>
      </c>
      <c r="AT174" s="12">
        <v>733.4</v>
      </c>
      <c r="AU174" s="12">
        <v>0</v>
      </c>
      <c r="AV174" s="12">
        <v>6324.18</v>
      </c>
    </row>
    <row r="175" spans="1:48" x14ac:dyDescent="0.2">
      <c r="A175" s="4" t="s">
        <v>615</v>
      </c>
      <c r="B175" s="2" t="s">
        <v>616</v>
      </c>
      <c r="C175" s="2" t="str">
        <f>VLOOKUP(A175,[2]Hoja2!$A$1:$D$846,4,0)</f>
        <v>ENC DE LA SALA DE COMPUTO C</v>
      </c>
      <c r="D175" s="2" t="str">
        <f>VLOOKUP(A175,[2]Hoja2!$A$1:$D$846,3,0)</f>
        <v>50 EL CABEZON</v>
      </c>
      <c r="E175" s="12">
        <v>5366.55</v>
      </c>
      <c r="F175" s="12">
        <v>207</v>
      </c>
      <c r="G175" s="12">
        <v>0</v>
      </c>
      <c r="H175" s="12">
        <v>931</v>
      </c>
      <c r="I175" s="12">
        <v>0</v>
      </c>
      <c r="J175" s="12">
        <v>0</v>
      </c>
      <c r="K175" s="12">
        <v>0</v>
      </c>
      <c r="L175" s="12">
        <v>568.04999999999995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3">
        <v>-4198.53</v>
      </c>
      <c r="S175" s="12">
        <v>4198.53</v>
      </c>
      <c r="T175" s="12">
        <v>0</v>
      </c>
      <c r="U175" s="12">
        <v>0</v>
      </c>
      <c r="V175" s="12">
        <v>0</v>
      </c>
      <c r="W175" s="12">
        <v>6141.6</v>
      </c>
      <c r="X175" s="12">
        <v>56.55</v>
      </c>
      <c r="Y175" s="12">
        <v>764.58</v>
      </c>
      <c r="Z175" s="12">
        <v>764.58</v>
      </c>
      <c r="AA175" s="12">
        <v>22.8</v>
      </c>
      <c r="AB175" s="12">
        <v>53.67</v>
      </c>
      <c r="AC175" s="12">
        <v>0</v>
      </c>
      <c r="AD175" s="12">
        <v>0</v>
      </c>
      <c r="AE175" s="12">
        <v>0</v>
      </c>
      <c r="AF175" s="12">
        <v>1735</v>
      </c>
      <c r="AG175" s="12">
        <v>0</v>
      </c>
      <c r="AH175" s="12">
        <v>0</v>
      </c>
      <c r="AI175" s="12">
        <v>0</v>
      </c>
      <c r="AJ175" s="12">
        <v>0</v>
      </c>
      <c r="AK175" s="12">
        <v>617.15</v>
      </c>
      <c r="AL175" s="12">
        <v>0</v>
      </c>
      <c r="AM175" s="12">
        <v>0</v>
      </c>
      <c r="AN175" s="12">
        <v>0</v>
      </c>
      <c r="AO175" s="12">
        <v>3193.2</v>
      </c>
      <c r="AP175" s="12">
        <v>2948.4</v>
      </c>
      <c r="AQ175" s="12">
        <v>396.05</v>
      </c>
      <c r="AR175" s="12">
        <v>141.44999999999999</v>
      </c>
      <c r="AS175" s="12">
        <v>5449.34</v>
      </c>
      <c r="AT175" s="12">
        <v>733.4</v>
      </c>
      <c r="AU175" s="12">
        <v>0</v>
      </c>
      <c r="AV175" s="12">
        <v>6324.19</v>
      </c>
    </row>
    <row r="176" spans="1:48" x14ac:dyDescent="0.2">
      <c r="A176" s="4" t="s">
        <v>617</v>
      </c>
      <c r="B176" s="2" t="s">
        <v>618</v>
      </c>
      <c r="C176" s="2" t="str">
        <f>VLOOKUP(A176,[2]Hoja2!$A$1:$D$846,4,0)</f>
        <v>OFICIAL DE SERVICIOS C</v>
      </c>
      <c r="D176" s="2" t="str">
        <f>VLOOKUP(A176,[2]Hoja2!$A$1:$D$846,3,0)</f>
        <v>50 EL CABEZON</v>
      </c>
      <c r="E176" s="12">
        <v>4165.2</v>
      </c>
      <c r="F176" s="12">
        <v>207</v>
      </c>
      <c r="G176" s="12">
        <v>0</v>
      </c>
      <c r="H176" s="12">
        <v>931</v>
      </c>
      <c r="I176" s="12">
        <v>0</v>
      </c>
      <c r="J176" s="12">
        <v>0</v>
      </c>
      <c r="K176" s="12">
        <v>0</v>
      </c>
      <c r="L176" s="12">
        <v>568.04999999999995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3">
        <v>-3449.61</v>
      </c>
      <c r="S176" s="12">
        <v>3449.61</v>
      </c>
      <c r="T176" s="12">
        <v>0</v>
      </c>
      <c r="U176" s="12">
        <v>0</v>
      </c>
      <c r="V176" s="12">
        <v>0</v>
      </c>
      <c r="W176" s="12">
        <v>4940.25</v>
      </c>
      <c r="X176" s="12">
        <v>40.75</v>
      </c>
      <c r="Y176" s="12">
        <v>512.83000000000004</v>
      </c>
      <c r="Z176" s="12">
        <v>512.83000000000004</v>
      </c>
      <c r="AA176" s="12">
        <v>13.35</v>
      </c>
      <c r="AB176" s="12">
        <v>0</v>
      </c>
      <c r="AC176" s="12">
        <v>7.0000000000000007E-2</v>
      </c>
      <c r="AD176" s="12">
        <v>0</v>
      </c>
      <c r="AE176" s="12">
        <v>0</v>
      </c>
      <c r="AF176" s="12">
        <v>1346</v>
      </c>
      <c r="AG176" s="12">
        <v>0</v>
      </c>
      <c r="AH176" s="12">
        <v>0</v>
      </c>
      <c r="AI176" s="12">
        <v>0</v>
      </c>
      <c r="AJ176" s="12">
        <v>0</v>
      </c>
      <c r="AK176" s="12">
        <v>479</v>
      </c>
      <c r="AL176" s="12">
        <v>0</v>
      </c>
      <c r="AM176" s="12">
        <v>0</v>
      </c>
      <c r="AN176" s="12">
        <v>0</v>
      </c>
      <c r="AO176" s="12">
        <v>2351.25</v>
      </c>
      <c r="AP176" s="12">
        <v>2589</v>
      </c>
      <c r="AQ176" s="12">
        <v>352.13</v>
      </c>
      <c r="AR176" s="12">
        <v>117.42</v>
      </c>
      <c r="AS176" s="12">
        <v>4229.47</v>
      </c>
      <c r="AT176" s="12">
        <v>613.96</v>
      </c>
      <c r="AU176" s="12">
        <v>0</v>
      </c>
      <c r="AV176" s="12">
        <v>4960.8500000000004</v>
      </c>
    </row>
    <row r="177" spans="1:48" x14ac:dyDescent="0.2">
      <c r="A177" s="4" t="s">
        <v>619</v>
      </c>
      <c r="B177" s="2" t="s">
        <v>620</v>
      </c>
      <c r="C177" s="2" t="str">
        <f>VLOOKUP(A177,[2]Hoja2!$A$1:$D$846,4,0)</f>
        <v>RESPONSABLE DEL CENTRO C</v>
      </c>
      <c r="D177" s="2" t="str">
        <f>VLOOKUP(A177,[2]Hoja2!$A$1:$D$846,3,0)</f>
        <v>50 EL CABEZON</v>
      </c>
      <c r="E177" s="12">
        <v>11848.05</v>
      </c>
      <c r="F177" s="12">
        <v>0</v>
      </c>
      <c r="G177" s="12">
        <v>0</v>
      </c>
      <c r="H177" s="12">
        <v>931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6389.52</v>
      </c>
      <c r="U177" s="13">
        <v>-6389.52</v>
      </c>
      <c r="V177" s="12">
        <v>0</v>
      </c>
      <c r="W177" s="12">
        <v>11848.05</v>
      </c>
      <c r="X177" s="12">
        <v>141.78</v>
      </c>
      <c r="Y177" s="12">
        <v>2018.03</v>
      </c>
      <c r="Z177" s="12">
        <v>2018.03</v>
      </c>
      <c r="AA177" s="12">
        <v>60.9</v>
      </c>
      <c r="AB177" s="12">
        <v>0</v>
      </c>
      <c r="AC177" s="13">
        <v>-0.01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12">
        <v>0</v>
      </c>
      <c r="AK177" s="12">
        <v>1362.53</v>
      </c>
      <c r="AL177" s="12">
        <v>0</v>
      </c>
      <c r="AM177" s="12">
        <v>0</v>
      </c>
      <c r="AN177" s="12">
        <v>0</v>
      </c>
      <c r="AO177" s="12">
        <v>3441.45</v>
      </c>
      <c r="AP177" s="12">
        <v>8406.6</v>
      </c>
      <c r="AQ177" s="12">
        <v>633.03</v>
      </c>
      <c r="AR177" s="12">
        <v>255.58</v>
      </c>
      <c r="AS177" s="12">
        <v>12030.81</v>
      </c>
      <c r="AT177" s="12">
        <v>1377.83</v>
      </c>
      <c r="AU177" s="12">
        <v>0</v>
      </c>
      <c r="AV177" s="12">
        <v>13664.22</v>
      </c>
    </row>
    <row r="178" spans="1:48" x14ac:dyDescent="0.2">
      <c r="A178" s="4" t="s">
        <v>621</v>
      </c>
      <c r="B178" s="2" t="s">
        <v>622</v>
      </c>
      <c r="C178" s="2" t="str">
        <f>VLOOKUP(A178,[2]Hoja2!$A$1:$D$846,4,0)</f>
        <v>AUX DEL RESP DEL CENTRO C</v>
      </c>
      <c r="D178" s="2" t="str">
        <f>VLOOKUP(A178,[2]Hoja2!$A$1:$D$846,3,0)</f>
        <v>50 EL CABEZON</v>
      </c>
      <c r="E178" s="12">
        <v>8826.6</v>
      </c>
      <c r="F178" s="12">
        <v>0</v>
      </c>
      <c r="G178" s="12">
        <v>0</v>
      </c>
      <c r="H178" s="12">
        <v>931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3">
        <v>-5968</v>
      </c>
      <c r="S178" s="12">
        <v>5968</v>
      </c>
      <c r="T178" s="12">
        <v>0</v>
      </c>
      <c r="U178" s="12">
        <v>0</v>
      </c>
      <c r="V178" s="12">
        <v>0</v>
      </c>
      <c r="W178" s="12">
        <v>8826.6</v>
      </c>
      <c r="X178" s="12">
        <v>102.04</v>
      </c>
      <c r="Y178" s="12">
        <v>1338.1</v>
      </c>
      <c r="Z178" s="12">
        <v>1338.1</v>
      </c>
      <c r="AA178" s="12">
        <v>30.3</v>
      </c>
      <c r="AB178" s="12">
        <v>0</v>
      </c>
      <c r="AC178" s="13">
        <v>-0.06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12">
        <v>0</v>
      </c>
      <c r="AJ178" s="12">
        <v>0</v>
      </c>
      <c r="AK178" s="12">
        <v>1015.06</v>
      </c>
      <c r="AL178" s="12">
        <v>0</v>
      </c>
      <c r="AM178" s="12">
        <v>0</v>
      </c>
      <c r="AN178" s="12">
        <v>0</v>
      </c>
      <c r="AO178" s="12">
        <v>2383.4</v>
      </c>
      <c r="AP178" s="12">
        <v>6443.2</v>
      </c>
      <c r="AQ178" s="12">
        <v>522.57000000000005</v>
      </c>
      <c r="AR178" s="12">
        <v>195.15</v>
      </c>
      <c r="AS178" s="12">
        <v>8962.9</v>
      </c>
      <c r="AT178" s="12">
        <v>1077.44</v>
      </c>
      <c r="AU178" s="12">
        <v>0</v>
      </c>
      <c r="AV178" s="12">
        <v>10235.49</v>
      </c>
    </row>
    <row r="179" spans="1:48" x14ac:dyDescent="0.2">
      <c r="A179" s="4" t="s">
        <v>623</v>
      </c>
      <c r="B179" s="2" t="s">
        <v>624</v>
      </c>
      <c r="C179" s="2" t="str">
        <f>VLOOKUP(A179,[2]Hoja2!$A$1:$D$846,4,0)</f>
        <v>AUX DEL RESP DEL CENTRO C</v>
      </c>
      <c r="D179" s="2" t="str">
        <f>VLOOKUP(A179,[2]Hoja2!$A$1:$D$846,3,0)</f>
        <v>51 SAN MIGUEL HUAIXTITA</v>
      </c>
      <c r="E179" s="12">
        <v>8826.6</v>
      </c>
      <c r="F179" s="12">
        <v>0</v>
      </c>
      <c r="G179" s="12">
        <v>0</v>
      </c>
      <c r="H179" s="12">
        <v>931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4878.8</v>
      </c>
      <c r="U179" s="13">
        <v>-4878.8</v>
      </c>
      <c r="V179" s="12">
        <v>0</v>
      </c>
      <c r="W179" s="12">
        <v>8826.6</v>
      </c>
      <c r="X179" s="12">
        <v>102.04</v>
      </c>
      <c r="Y179" s="12">
        <v>1338.1</v>
      </c>
      <c r="Z179" s="12">
        <v>1338.1</v>
      </c>
      <c r="AA179" s="12">
        <v>42</v>
      </c>
      <c r="AB179" s="12">
        <v>0</v>
      </c>
      <c r="AC179" s="12">
        <v>0.04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12">
        <v>0</v>
      </c>
      <c r="AK179" s="12">
        <v>1015.06</v>
      </c>
      <c r="AL179" s="12">
        <v>0</v>
      </c>
      <c r="AM179" s="12">
        <v>0</v>
      </c>
      <c r="AN179" s="12">
        <v>0</v>
      </c>
      <c r="AO179" s="12">
        <v>2395.1999999999998</v>
      </c>
      <c r="AP179" s="12">
        <v>6431.4</v>
      </c>
      <c r="AQ179" s="12">
        <v>522.57000000000005</v>
      </c>
      <c r="AR179" s="12">
        <v>195.15</v>
      </c>
      <c r="AS179" s="12">
        <v>8962.8799999999992</v>
      </c>
      <c r="AT179" s="12">
        <v>1077.44</v>
      </c>
      <c r="AU179" s="12">
        <v>0</v>
      </c>
      <c r="AV179" s="12">
        <v>10235.469999999999</v>
      </c>
    </row>
    <row r="180" spans="1:48" x14ac:dyDescent="0.2">
      <c r="A180" s="4" t="s">
        <v>625</v>
      </c>
      <c r="B180" s="2" t="s">
        <v>626</v>
      </c>
      <c r="C180" s="2" t="str">
        <f>VLOOKUP(A180,[2]Hoja2!$A$1:$D$846,4,0)</f>
        <v>ENC DE LA SALA DE COMPUTO C</v>
      </c>
      <c r="D180" s="2" t="str">
        <f>VLOOKUP(A180,[2]Hoja2!$A$1:$D$846,3,0)</f>
        <v>51 SAN MIGUEL HUAIXTITA</v>
      </c>
      <c r="E180" s="12">
        <v>5366.55</v>
      </c>
      <c r="F180" s="12">
        <v>207</v>
      </c>
      <c r="G180" s="12">
        <v>0</v>
      </c>
      <c r="H180" s="12">
        <v>931</v>
      </c>
      <c r="I180" s="12">
        <v>0</v>
      </c>
      <c r="J180" s="12">
        <v>0</v>
      </c>
      <c r="K180" s="12">
        <v>0</v>
      </c>
      <c r="L180" s="12">
        <v>568.04999999999995</v>
      </c>
      <c r="M180" s="12">
        <v>0</v>
      </c>
      <c r="N180" s="12">
        <v>0</v>
      </c>
      <c r="O180" s="12">
        <v>0</v>
      </c>
      <c r="P180" s="12">
        <v>0</v>
      </c>
      <c r="Q180" s="12">
        <v>751.32</v>
      </c>
      <c r="R180" s="13">
        <v>-4666.91</v>
      </c>
      <c r="S180" s="12">
        <v>4666.91</v>
      </c>
      <c r="T180" s="12">
        <v>0</v>
      </c>
      <c r="U180" s="12">
        <v>0</v>
      </c>
      <c r="V180" s="12">
        <v>0</v>
      </c>
      <c r="W180" s="12">
        <v>6892.92</v>
      </c>
      <c r="X180" s="12">
        <v>56.55</v>
      </c>
      <c r="Y180" s="12">
        <v>925.06</v>
      </c>
      <c r="Z180" s="12">
        <v>925.06</v>
      </c>
      <c r="AA180" s="12">
        <v>26.25</v>
      </c>
      <c r="AB180" s="12">
        <v>53.67</v>
      </c>
      <c r="AC180" s="12">
        <v>0.06</v>
      </c>
      <c r="AD180" s="12">
        <v>125.7</v>
      </c>
      <c r="AE180" s="12">
        <v>0</v>
      </c>
      <c r="AF180" s="12">
        <v>436</v>
      </c>
      <c r="AG180" s="12">
        <v>0</v>
      </c>
      <c r="AH180" s="12">
        <v>0</v>
      </c>
      <c r="AI180" s="12">
        <v>2122.0300000000002</v>
      </c>
      <c r="AJ180" s="12">
        <v>0</v>
      </c>
      <c r="AK180" s="12">
        <v>617.15</v>
      </c>
      <c r="AL180" s="12">
        <v>0</v>
      </c>
      <c r="AM180" s="12">
        <v>0</v>
      </c>
      <c r="AN180" s="12">
        <v>0</v>
      </c>
      <c r="AO180" s="12">
        <v>4305.92</v>
      </c>
      <c r="AP180" s="12">
        <v>2587</v>
      </c>
      <c r="AQ180" s="12">
        <v>396.05</v>
      </c>
      <c r="AR180" s="12">
        <v>156.47999999999999</v>
      </c>
      <c r="AS180" s="12">
        <v>5449.34</v>
      </c>
      <c r="AT180" s="12">
        <v>733.4</v>
      </c>
      <c r="AU180" s="12">
        <v>0</v>
      </c>
      <c r="AV180" s="12">
        <v>6339.22</v>
      </c>
    </row>
    <row r="181" spans="1:48" x14ac:dyDescent="0.2">
      <c r="A181" s="4" t="s">
        <v>627</v>
      </c>
      <c r="B181" s="2" t="s">
        <v>628</v>
      </c>
      <c r="C181" s="2" t="str">
        <f>VLOOKUP(A181,[2]Hoja2!$A$1:$D$846,4,0)</f>
        <v>RESPONSABLE DEL CENTRO C</v>
      </c>
      <c r="D181" s="2" t="str">
        <f>VLOOKUP(A181,[2]Hoja2!$A$1:$D$846,3,0)</f>
        <v>51 SAN MIGUEL HUAIXTITA</v>
      </c>
      <c r="E181" s="12">
        <v>11848.05</v>
      </c>
      <c r="F181" s="12">
        <v>0</v>
      </c>
      <c r="G181" s="12">
        <v>0</v>
      </c>
      <c r="H181" s="12">
        <v>931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6389.52</v>
      </c>
      <c r="U181" s="13">
        <v>-6389.52</v>
      </c>
      <c r="V181" s="12">
        <v>0</v>
      </c>
      <c r="W181" s="12">
        <v>11848.05</v>
      </c>
      <c r="X181" s="12">
        <v>141.78</v>
      </c>
      <c r="Y181" s="12">
        <v>2018.03</v>
      </c>
      <c r="Z181" s="12">
        <v>2018.03</v>
      </c>
      <c r="AA181" s="12">
        <v>60.9</v>
      </c>
      <c r="AB181" s="12">
        <v>0</v>
      </c>
      <c r="AC181" s="13">
        <v>-0.01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12">
        <v>0</v>
      </c>
      <c r="AK181" s="12">
        <v>1362.53</v>
      </c>
      <c r="AL181" s="12">
        <v>0</v>
      </c>
      <c r="AM181" s="12">
        <v>0</v>
      </c>
      <c r="AN181" s="12">
        <v>0</v>
      </c>
      <c r="AO181" s="12">
        <v>3441.45</v>
      </c>
      <c r="AP181" s="12">
        <v>8406.6</v>
      </c>
      <c r="AQ181" s="12">
        <v>633.03</v>
      </c>
      <c r="AR181" s="12">
        <v>255.58</v>
      </c>
      <c r="AS181" s="12">
        <v>12030.81</v>
      </c>
      <c r="AT181" s="12">
        <v>1377.83</v>
      </c>
      <c r="AU181" s="12">
        <v>0</v>
      </c>
      <c r="AV181" s="12">
        <v>13664.22</v>
      </c>
    </row>
    <row r="182" spans="1:48" x14ac:dyDescent="0.2">
      <c r="A182" s="4" t="s">
        <v>629</v>
      </c>
      <c r="B182" s="2" t="s">
        <v>630</v>
      </c>
      <c r="C182" s="2" t="str">
        <f>VLOOKUP(A182,[2]Hoja2!$A$1:$D$846,4,0)</f>
        <v>OFICIAL DE SERVICIOS C</v>
      </c>
      <c r="D182" s="2" t="str">
        <f>VLOOKUP(A182,[2]Hoja2!$A$1:$D$846,3,0)</f>
        <v>51 SAN MIGUEL HUAIXTITA</v>
      </c>
      <c r="E182" s="12">
        <v>4165.2</v>
      </c>
      <c r="F182" s="12">
        <v>207</v>
      </c>
      <c r="G182" s="12">
        <v>0</v>
      </c>
      <c r="H182" s="12">
        <v>931</v>
      </c>
      <c r="I182" s="12">
        <v>0</v>
      </c>
      <c r="J182" s="12">
        <v>0</v>
      </c>
      <c r="K182" s="12">
        <v>0</v>
      </c>
      <c r="L182" s="12">
        <v>568.04999999999995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3">
        <v>-3449.61</v>
      </c>
      <c r="S182" s="12">
        <v>3449.61</v>
      </c>
      <c r="T182" s="12">
        <v>0</v>
      </c>
      <c r="U182" s="12">
        <v>0</v>
      </c>
      <c r="V182" s="12">
        <v>0</v>
      </c>
      <c r="W182" s="12">
        <v>4940.25</v>
      </c>
      <c r="X182" s="12">
        <v>40.75</v>
      </c>
      <c r="Y182" s="12">
        <v>512.83000000000004</v>
      </c>
      <c r="Z182" s="12">
        <v>512.83000000000004</v>
      </c>
      <c r="AA182" s="12">
        <v>15.3</v>
      </c>
      <c r="AB182" s="12">
        <v>41.65</v>
      </c>
      <c r="AC182" s="13">
        <v>-0.13</v>
      </c>
      <c r="AD182" s="12">
        <v>0</v>
      </c>
      <c r="AE182" s="12">
        <v>0</v>
      </c>
      <c r="AF182" s="12">
        <v>1346</v>
      </c>
      <c r="AG182" s="12">
        <v>0</v>
      </c>
      <c r="AH182" s="12">
        <v>0</v>
      </c>
      <c r="AI182" s="12">
        <v>0</v>
      </c>
      <c r="AJ182" s="12">
        <v>0</v>
      </c>
      <c r="AK182" s="12">
        <v>479</v>
      </c>
      <c r="AL182" s="12">
        <v>0</v>
      </c>
      <c r="AM182" s="12">
        <v>0</v>
      </c>
      <c r="AN182" s="12">
        <v>0</v>
      </c>
      <c r="AO182" s="12">
        <v>2394.65</v>
      </c>
      <c r="AP182" s="12">
        <v>2545.6</v>
      </c>
      <c r="AQ182" s="12">
        <v>352.13</v>
      </c>
      <c r="AR182" s="12">
        <v>117.42</v>
      </c>
      <c r="AS182" s="12">
        <v>4229.47</v>
      </c>
      <c r="AT182" s="12">
        <v>613.96</v>
      </c>
      <c r="AU182" s="12">
        <v>0</v>
      </c>
      <c r="AV182" s="12">
        <v>4960.8500000000004</v>
      </c>
    </row>
    <row r="183" spans="1:48" x14ac:dyDescent="0.2">
      <c r="A183" s="4" t="s">
        <v>631</v>
      </c>
      <c r="B183" s="2" t="s">
        <v>632</v>
      </c>
      <c r="C183" s="2" t="str">
        <f>VLOOKUP(A183,[2]Hoja2!$A$1:$D$846,4,0)</f>
        <v>AUX DEL RESP DEL CENTRO C</v>
      </c>
      <c r="D183" s="2" t="str">
        <f>VLOOKUP(A183,[2]Hoja2!$A$1:$D$846,3,0)</f>
        <v>52 EL SALVADOR</v>
      </c>
      <c r="E183" s="12">
        <v>8826.6</v>
      </c>
      <c r="F183" s="12">
        <v>0</v>
      </c>
      <c r="G183" s="12">
        <v>0</v>
      </c>
      <c r="H183" s="12">
        <v>931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4878.8</v>
      </c>
      <c r="U183" s="13">
        <v>-4878.8</v>
      </c>
      <c r="V183" s="12">
        <v>0</v>
      </c>
      <c r="W183" s="12">
        <v>8826.6</v>
      </c>
      <c r="X183" s="12">
        <v>102.04</v>
      </c>
      <c r="Y183" s="12">
        <v>1338.1</v>
      </c>
      <c r="Z183" s="12">
        <v>1338.1</v>
      </c>
      <c r="AA183" s="12">
        <v>41.85</v>
      </c>
      <c r="AB183" s="12">
        <v>0</v>
      </c>
      <c r="AC183" s="12">
        <v>0.17</v>
      </c>
      <c r="AD183" s="12">
        <v>0</v>
      </c>
      <c r="AE183" s="12">
        <v>82.13</v>
      </c>
      <c r="AF183" s="12">
        <v>0</v>
      </c>
      <c r="AG183" s="12">
        <v>3111.29</v>
      </c>
      <c r="AH183" s="12">
        <v>0</v>
      </c>
      <c r="AI183" s="12">
        <v>0</v>
      </c>
      <c r="AJ183" s="12">
        <v>0</v>
      </c>
      <c r="AK183" s="12">
        <v>1015.06</v>
      </c>
      <c r="AL183" s="12">
        <v>0</v>
      </c>
      <c r="AM183" s="12">
        <v>0</v>
      </c>
      <c r="AN183" s="12">
        <v>0</v>
      </c>
      <c r="AO183" s="12">
        <v>5588.6</v>
      </c>
      <c r="AP183" s="12">
        <v>3238</v>
      </c>
      <c r="AQ183" s="12">
        <v>522.57000000000005</v>
      </c>
      <c r="AR183" s="12">
        <v>195.15</v>
      </c>
      <c r="AS183" s="12">
        <v>8962.8799999999992</v>
      </c>
      <c r="AT183" s="12">
        <v>1077.44</v>
      </c>
      <c r="AU183" s="12">
        <v>0</v>
      </c>
      <c r="AV183" s="12">
        <v>10235.469999999999</v>
      </c>
    </row>
    <row r="184" spans="1:48" x14ac:dyDescent="0.2">
      <c r="A184" s="4" t="s">
        <v>633</v>
      </c>
      <c r="B184" s="2" t="s">
        <v>634</v>
      </c>
      <c r="C184" s="2" t="str">
        <f>VLOOKUP(A184,[2]Hoja2!$A$1:$D$846,4,0)</f>
        <v>ENC DE LA SALA DE COMPUTO C</v>
      </c>
      <c r="D184" s="2" t="str">
        <f>VLOOKUP(A184,[2]Hoja2!$A$1:$D$846,3,0)</f>
        <v>52 EL SALVADOR</v>
      </c>
      <c r="E184" s="12">
        <v>5366.55</v>
      </c>
      <c r="F184" s="12">
        <v>207</v>
      </c>
      <c r="G184" s="12">
        <v>0</v>
      </c>
      <c r="H184" s="12">
        <v>931</v>
      </c>
      <c r="I184" s="12">
        <v>0</v>
      </c>
      <c r="J184" s="12">
        <v>0</v>
      </c>
      <c r="K184" s="12">
        <v>0</v>
      </c>
      <c r="L184" s="12">
        <v>568.04999999999995</v>
      </c>
      <c r="M184" s="12">
        <v>0</v>
      </c>
      <c r="N184" s="12">
        <v>0</v>
      </c>
      <c r="O184" s="12">
        <v>0</v>
      </c>
      <c r="P184" s="12">
        <v>0</v>
      </c>
      <c r="Q184" s="12">
        <v>751.32</v>
      </c>
      <c r="R184" s="13">
        <v>-4666.91</v>
      </c>
      <c r="S184" s="12">
        <v>4666.91</v>
      </c>
      <c r="T184" s="12">
        <v>0</v>
      </c>
      <c r="U184" s="12">
        <v>0</v>
      </c>
      <c r="V184" s="12">
        <v>0</v>
      </c>
      <c r="W184" s="12">
        <v>6892.92</v>
      </c>
      <c r="X184" s="12">
        <v>56.55</v>
      </c>
      <c r="Y184" s="12">
        <v>925.06</v>
      </c>
      <c r="Z184" s="12">
        <v>925.06</v>
      </c>
      <c r="AA184" s="12">
        <v>26.55</v>
      </c>
      <c r="AB184" s="12">
        <v>0</v>
      </c>
      <c r="AC184" s="13">
        <v>-0.04</v>
      </c>
      <c r="AD184" s="12">
        <v>0</v>
      </c>
      <c r="AE184" s="12">
        <v>0</v>
      </c>
      <c r="AF184" s="12">
        <v>1789</v>
      </c>
      <c r="AG184" s="12">
        <v>0</v>
      </c>
      <c r="AH184" s="12">
        <v>0</v>
      </c>
      <c r="AI184" s="12">
        <v>0</v>
      </c>
      <c r="AJ184" s="12">
        <v>0</v>
      </c>
      <c r="AK184" s="12">
        <v>617.15</v>
      </c>
      <c r="AL184" s="12">
        <v>0</v>
      </c>
      <c r="AM184" s="12">
        <v>0</v>
      </c>
      <c r="AN184" s="12">
        <v>0</v>
      </c>
      <c r="AO184" s="12">
        <v>3357.72</v>
      </c>
      <c r="AP184" s="12">
        <v>3535.2</v>
      </c>
      <c r="AQ184" s="12">
        <v>396.05</v>
      </c>
      <c r="AR184" s="12">
        <v>156.47999999999999</v>
      </c>
      <c r="AS184" s="12">
        <v>5449.34</v>
      </c>
      <c r="AT184" s="12">
        <v>733.4</v>
      </c>
      <c r="AU184" s="12">
        <v>0</v>
      </c>
      <c r="AV184" s="12">
        <v>6339.22</v>
      </c>
    </row>
    <row r="185" spans="1:48" x14ac:dyDescent="0.2">
      <c r="A185" s="4" t="s">
        <v>635</v>
      </c>
      <c r="B185" s="2" t="s">
        <v>636</v>
      </c>
      <c r="C185" s="2" t="str">
        <f>VLOOKUP(A185,[2]Hoja2!$A$1:$D$846,4,0)</f>
        <v>OFICIAL DE SERVICIOS C</v>
      </c>
      <c r="D185" s="2" t="str">
        <f>VLOOKUP(A185,[2]Hoja2!$A$1:$D$846,3,0)</f>
        <v>52 EL SALVADOR</v>
      </c>
      <c r="E185" s="12">
        <v>4165.2</v>
      </c>
      <c r="F185" s="12">
        <v>207</v>
      </c>
      <c r="G185" s="12">
        <v>0</v>
      </c>
      <c r="H185" s="12">
        <v>931</v>
      </c>
      <c r="I185" s="12">
        <v>0</v>
      </c>
      <c r="J185" s="12">
        <v>0</v>
      </c>
      <c r="K185" s="12">
        <v>0</v>
      </c>
      <c r="L185" s="12">
        <v>568.04999999999995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3">
        <v>-3449.61</v>
      </c>
      <c r="S185" s="12">
        <v>3449.61</v>
      </c>
      <c r="T185" s="12">
        <v>0</v>
      </c>
      <c r="U185" s="12">
        <v>0</v>
      </c>
      <c r="V185" s="12">
        <v>0</v>
      </c>
      <c r="W185" s="12">
        <v>4940.25</v>
      </c>
      <c r="X185" s="12">
        <v>40.75</v>
      </c>
      <c r="Y185" s="12">
        <v>512.83000000000004</v>
      </c>
      <c r="Z185" s="12">
        <v>512.83000000000004</v>
      </c>
      <c r="AA185" s="12">
        <v>16.05</v>
      </c>
      <c r="AB185" s="12">
        <v>0</v>
      </c>
      <c r="AC185" s="13">
        <v>-0.03</v>
      </c>
      <c r="AD185" s="12">
        <v>0</v>
      </c>
      <c r="AE185" s="12">
        <v>0</v>
      </c>
      <c r="AF185" s="12">
        <v>1127</v>
      </c>
      <c r="AG185" s="12">
        <v>0</v>
      </c>
      <c r="AH185" s="12">
        <v>0</v>
      </c>
      <c r="AI185" s="12">
        <v>0</v>
      </c>
      <c r="AJ185" s="12">
        <v>0</v>
      </c>
      <c r="AK185" s="12">
        <v>479</v>
      </c>
      <c r="AL185" s="12">
        <v>0</v>
      </c>
      <c r="AM185" s="12">
        <v>0</v>
      </c>
      <c r="AN185" s="12">
        <v>0</v>
      </c>
      <c r="AO185" s="12">
        <v>2134.85</v>
      </c>
      <c r="AP185" s="12">
        <v>2805.4</v>
      </c>
      <c r="AQ185" s="12">
        <v>352.13</v>
      </c>
      <c r="AR185" s="12">
        <v>117.42</v>
      </c>
      <c r="AS185" s="12">
        <v>4229.47</v>
      </c>
      <c r="AT185" s="12">
        <v>613.96</v>
      </c>
      <c r="AU185" s="12">
        <v>0</v>
      </c>
      <c r="AV185" s="12">
        <v>4960.8500000000004</v>
      </c>
    </row>
    <row r="186" spans="1:48" x14ac:dyDescent="0.2">
      <c r="A186" s="4" t="s">
        <v>637</v>
      </c>
      <c r="B186" s="2" t="s">
        <v>638</v>
      </c>
      <c r="C186" s="2" t="str">
        <f>VLOOKUP(A186,[2]Hoja2!$A$1:$D$846,4,0)</f>
        <v>AUX DEL RESP DEL CENTRO C</v>
      </c>
      <c r="D186" s="2" t="str">
        <f>VLOOKUP(A186,[2]Hoja2!$A$1:$D$846,3,0)</f>
        <v>53 SAN JOSE DE LAS FLORES</v>
      </c>
      <c r="E186" s="12">
        <v>8826.6</v>
      </c>
      <c r="F186" s="12">
        <v>0</v>
      </c>
      <c r="G186" s="12">
        <v>0</v>
      </c>
      <c r="H186" s="12">
        <v>931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4878.8</v>
      </c>
      <c r="U186" s="13">
        <v>-4878.8</v>
      </c>
      <c r="V186" s="12">
        <v>0</v>
      </c>
      <c r="W186" s="12">
        <v>8826.6</v>
      </c>
      <c r="X186" s="12">
        <v>102.04</v>
      </c>
      <c r="Y186" s="12">
        <v>1338.1</v>
      </c>
      <c r="Z186" s="12">
        <v>1338.1</v>
      </c>
      <c r="AA186" s="12">
        <v>42</v>
      </c>
      <c r="AB186" s="12">
        <v>0</v>
      </c>
      <c r="AC186" s="12">
        <v>0.05</v>
      </c>
      <c r="AD186" s="12">
        <v>182.1</v>
      </c>
      <c r="AE186" s="12">
        <v>0</v>
      </c>
      <c r="AF186" s="12">
        <v>920</v>
      </c>
      <c r="AG186" s="12">
        <v>0</v>
      </c>
      <c r="AH186" s="12">
        <v>0</v>
      </c>
      <c r="AI186" s="12">
        <v>3311.49</v>
      </c>
      <c r="AJ186" s="12">
        <v>0</v>
      </c>
      <c r="AK186" s="12">
        <v>1015.06</v>
      </c>
      <c r="AL186" s="12">
        <v>0</v>
      </c>
      <c r="AM186" s="12">
        <v>0</v>
      </c>
      <c r="AN186" s="12">
        <v>0</v>
      </c>
      <c r="AO186" s="12">
        <v>6808.8</v>
      </c>
      <c r="AP186" s="12">
        <v>2017.8</v>
      </c>
      <c r="AQ186" s="12">
        <v>522.57000000000005</v>
      </c>
      <c r="AR186" s="12">
        <v>195.15</v>
      </c>
      <c r="AS186" s="12">
        <v>8962.8799999999992</v>
      </c>
      <c r="AT186" s="12">
        <v>1077.44</v>
      </c>
      <c r="AU186" s="12">
        <v>0</v>
      </c>
      <c r="AV186" s="12">
        <v>10235.469999999999</v>
      </c>
    </row>
    <row r="187" spans="1:48" x14ac:dyDescent="0.2">
      <c r="A187" s="4" t="s">
        <v>639</v>
      </c>
      <c r="B187" s="2" t="s">
        <v>640</v>
      </c>
      <c r="C187" s="2" t="str">
        <f>VLOOKUP(A187,[2]Hoja2!$A$1:$D$846,4,0)</f>
        <v>OFICIAL DE SERVICIOS C</v>
      </c>
      <c r="D187" s="2" t="str">
        <f>VLOOKUP(A187,[2]Hoja2!$A$1:$D$846,3,0)</f>
        <v>53 SAN JOSE DE LAS FLORES</v>
      </c>
      <c r="E187" s="12">
        <v>4165.2</v>
      </c>
      <c r="F187" s="12">
        <v>207</v>
      </c>
      <c r="G187" s="12">
        <v>0</v>
      </c>
      <c r="H187" s="12">
        <v>931</v>
      </c>
      <c r="I187" s="12">
        <v>0</v>
      </c>
      <c r="J187" s="12">
        <v>0</v>
      </c>
      <c r="K187" s="12">
        <v>0</v>
      </c>
      <c r="L187" s="12">
        <v>568.04999999999995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3">
        <v>-3449.61</v>
      </c>
      <c r="S187" s="12">
        <v>3449.61</v>
      </c>
      <c r="T187" s="12">
        <v>0</v>
      </c>
      <c r="U187" s="12">
        <v>0</v>
      </c>
      <c r="V187" s="12">
        <v>0</v>
      </c>
      <c r="W187" s="12">
        <v>4940.25</v>
      </c>
      <c r="X187" s="12">
        <v>40.75</v>
      </c>
      <c r="Y187" s="12">
        <v>512.83000000000004</v>
      </c>
      <c r="Z187" s="12">
        <v>512.83000000000004</v>
      </c>
      <c r="AA187" s="12">
        <v>15.3</v>
      </c>
      <c r="AB187" s="12">
        <v>41.65</v>
      </c>
      <c r="AC187" s="12">
        <v>7.0000000000000007E-2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  <c r="AJ187" s="12">
        <v>0</v>
      </c>
      <c r="AK187" s="12">
        <v>479</v>
      </c>
      <c r="AL187" s="12">
        <v>0</v>
      </c>
      <c r="AM187" s="12">
        <v>0</v>
      </c>
      <c r="AN187" s="12">
        <v>0</v>
      </c>
      <c r="AO187" s="12">
        <v>1048.8499999999999</v>
      </c>
      <c r="AP187" s="12">
        <v>3891.4</v>
      </c>
      <c r="AQ187" s="12">
        <v>352.13</v>
      </c>
      <c r="AR187" s="12">
        <v>117.42</v>
      </c>
      <c r="AS187" s="12">
        <v>4229.47</v>
      </c>
      <c r="AT187" s="12">
        <v>613.96</v>
      </c>
      <c r="AU187" s="12">
        <v>0</v>
      </c>
      <c r="AV187" s="12">
        <v>4960.8500000000004</v>
      </c>
    </row>
    <row r="188" spans="1:48" x14ac:dyDescent="0.2">
      <c r="A188" s="4" t="s">
        <v>641</v>
      </c>
      <c r="B188" s="2" t="s">
        <v>642</v>
      </c>
      <c r="C188" s="2" t="str">
        <f>VLOOKUP(A188,[2]Hoja2!$A$1:$D$846,4,0)</f>
        <v>ENC DE LA SALA DE COMPUTO C</v>
      </c>
      <c r="D188" s="2" t="str">
        <f>VLOOKUP(A188,[2]Hoja2!$A$1:$D$846,3,0)</f>
        <v>53 SAN JOSE DE LAS FLORES</v>
      </c>
      <c r="E188" s="12">
        <v>5366.55</v>
      </c>
      <c r="F188" s="12">
        <v>207</v>
      </c>
      <c r="G188" s="12">
        <v>0</v>
      </c>
      <c r="H188" s="12">
        <v>931</v>
      </c>
      <c r="I188" s="12">
        <v>1659</v>
      </c>
      <c r="J188" s="12">
        <v>0</v>
      </c>
      <c r="K188" s="12">
        <v>2500</v>
      </c>
      <c r="L188" s="12">
        <v>568.04999999999995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3">
        <v>-6278.03</v>
      </c>
      <c r="S188" s="12">
        <v>6278.03</v>
      </c>
      <c r="T188" s="12">
        <v>0</v>
      </c>
      <c r="U188" s="12">
        <v>0</v>
      </c>
      <c r="V188" s="12">
        <v>0</v>
      </c>
      <c r="W188" s="12">
        <v>10300.6</v>
      </c>
      <c r="X188" s="12">
        <v>56.55</v>
      </c>
      <c r="Y188" s="12">
        <v>1118.95</v>
      </c>
      <c r="Z188" s="12">
        <v>1118.95</v>
      </c>
      <c r="AA188" s="12">
        <v>25.05</v>
      </c>
      <c r="AB188" s="12">
        <v>53.67</v>
      </c>
      <c r="AC188" s="13">
        <v>-0.02</v>
      </c>
      <c r="AD188" s="12">
        <v>0</v>
      </c>
      <c r="AE188" s="12">
        <v>0</v>
      </c>
      <c r="AF188" s="12">
        <v>1227</v>
      </c>
      <c r="AG188" s="12">
        <v>0</v>
      </c>
      <c r="AH188" s="12">
        <v>0</v>
      </c>
      <c r="AI188" s="12">
        <v>0</v>
      </c>
      <c r="AJ188" s="12">
        <v>0</v>
      </c>
      <c r="AK188" s="12">
        <v>617.15</v>
      </c>
      <c r="AL188" s="12">
        <v>0</v>
      </c>
      <c r="AM188" s="12">
        <v>0</v>
      </c>
      <c r="AN188" s="12">
        <v>0</v>
      </c>
      <c r="AO188" s="12">
        <v>3041.8</v>
      </c>
      <c r="AP188" s="12">
        <v>7258.8</v>
      </c>
      <c r="AQ188" s="12">
        <v>396.05</v>
      </c>
      <c r="AR188" s="12">
        <v>191.45</v>
      </c>
      <c r="AS188" s="12">
        <v>5449.34</v>
      </c>
      <c r="AT188" s="12">
        <v>733.4</v>
      </c>
      <c r="AU188" s="12">
        <v>0</v>
      </c>
      <c r="AV188" s="12">
        <v>6374.19</v>
      </c>
    </row>
    <row r="189" spans="1:48" x14ac:dyDescent="0.2">
      <c r="A189" s="4" t="s">
        <v>643</v>
      </c>
      <c r="B189" s="2" t="s">
        <v>644</v>
      </c>
      <c r="C189" s="2" t="str">
        <f>VLOOKUP(A189,[2]Hoja2!$A$1:$D$846,4,0)</f>
        <v>RESPONSABLE DEL CENTRO C</v>
      </c>
      <c r="D189" s="2" t="str">
        <f>VLOOKUP(A189,[2]Hoja2!$A$1:$D$846,3,0)</f>
        <v>54 EL CHIPINQUE DE ARRIBA</v>
      </c>
      <c r="E189" s="12">
        <v>11848.05</v>
      </c>
      <c r="F189" s="12">
        <v>0</v>
      </c>
      <c r="G189" s="12">
        <v>0</v>
      </c>
      <c r="H189" s="12">
        <v>931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6389.52</v>
      </c>
      <c r="U189" s="13">
        <v>-6389.52</v>
      </c>
      <c r="V189" s="12">
        <v>0</v>
      </c>
      <c r="W189" s="12">
        <v>11848.05</v>
      </c>
      <c r="X189" s="12">
        <v>141.78</v>
      </c>
      <c r="Y189" s="12">
        <v>2018.03</v>
      </c>
      <c r="Z189" s="12">
        <v>2018.03</v>
      </c>
      <c r="AA189" s="12">
        <v>60.9</v>
      </c>
      <c r="AB189" s="12">
        <v>0</v>
      </c>
      <c r="AC189" s="13">
        <v>-0.01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1362.53</v>
      </c>
      <c r="AL189" s="12">
        <v>0</v>
      </c>
      <c r="AM189" s="12">
        <v>0</v>
      </c>
      <c r="AN189" s="12">
        <v>0</v>
      </c>
      <c r="AO189" s="12">
        <v>3441.45</v>
      </c>
      <c r="AP189" s="12">
        <v>8406.6</v>
      </c>
      <c r="AQ189" s="12">
        <v>633.03</v>
      </c>
      <c r="AR189" s="12">
        <v>255.58</v>
      </c>
      <c r="AS189" s="12">
        <v>12030.81</v>
      </c>
      <c r="AT189" s="12">
        <v>1377.83</v>
      </c>
      <c r="AU189" s="12">
        <v>0</v>
      </c>
      <c r="AV189" s="12">
        <v>13664.22</v>
      </c>
    </row>
    <row r="190" spans="1:48" x14ac:dyDescent="0.2">
      <c r="A190" s="4" t="s">
        <v>645</v>
      </c>
      <c r="B190" s="2" t="s">
        <v>646</v>
      </c>
      <c r="C190" s="2" t="str">
        <f>VLOOKUP(A190,[2]Hoja2!$A$1:$D$846,4,0)</f>
        <v>AUX DEL RESP DEL CENTRO C</v>
      </c>
      <c r="D190" s="2" t="str">
        <f>VLOOKUP(A190,[2]Hoja2!$A$1:$D$846,3,0)</f>
        <v>54 EL CHIPINQUE DE ARRIBA</v>
      </c>
      <c r="E190" s="12">
        <v>8826.6</v>
      </c>
      <c r="F190" s="12">
        <v>0</v>
      </c>
      <c r="G190" s="12">
        <v>0</v>
      </c>
      <c r="H190" s="12">
        <v>931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4878.8</v>
      </c>
      <c r="U190" s="13">
        <v>-4878.8</v>
      </c>
      <c r="V190" s="12">
        <v>0</v>
      </c>
      <c r="W190" s="12">
        <v>8826.6</v>
      </c>
      <c r="X190" s="12">
        <v>102.04</v>
      </c>
      <c r="Y190" s="12">
        <v>1338.1</v>
      </c>
      <c r="Z190" s="12">
        <v>1338.1</v>
      </c>
      <c r="AA190" s="12">
        <v>42</v>
      </c>
      <c r="AB190" s="12">
        <v>0</v>
      </c>
      <c r="AC190" s="13">
        <v>-0.16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12">
        <v>0</v>
      </c>
      <c r="AJ190" s="12">
        <v>0</v>
      </c>
      <c r="AK190" s="12">
        <v>1015.06</v>
      </c>
      <c r="AL190" s="12">
        <v>0</v>
      </c>
      <c r="AM190" s="12">
        <v>0</v>
      </c>
      <c r="AN190" s="12">
        <v>0</v>
      </c>
      <c r="AO190" s="12">
        <v>2395</v>
      </c>
      <c r="AP190" s="12">
        <v>6431.6</v>
      </c>
      <c r="AQ190" s="12">
        <v>522.57000000000005</v>
      </c>
      <c r="AR190" s="12">
        <v>195.15</v>
      </c>
      <c r="AS190" s="12">
        <v>8962.8799999999992</v>
      </c>
      <c r="AT190" s="12">
        <v>1077.44</v>
      </c>
      <c r="AU190" s="12">
        <v>0</v>
      </c>
      <c r="AV190" s="12">
        <v>10235.469999999999</v>
      </c>
    </row>
    <row r="191" spans="1:48" x14ac:dyDescent="0.2">
      <c r="A191" s="4" t="s">
        <v>647</v>
      </c>
      <c r="B191" s="2" t="s">
        <v>648</v>
      </c>
      <c r="C191" s="2" t="str">
        <f>VLOOKUP(A191,[2]Hoja2!$A$1:$D$846,4,0)</f>
        <v>ENC DE LA SALA DE COMPUTO C</v>
      </c>
      <c r="D191" s="2" t="str">
        <f>VLOOKUP(A191,[2]Hoja2!$A$1:$D$846,3,0)</f>
        <v>54 EL CHIPINQUE DE ARRIBA</v>
      </c>
      <c r="E191" s="12">
        <v>5366.55</v>
      </c>
      <c r="F191" s="12">
        <v>207</v>
      </c>
      <c r="G191" s="12">
        <v>0</v>
      </c>
      <c r="H191" s="12">
        <v>931</v>
      </c>
      <c r="I191" s="12">
        <v>0</v>
      </c>
      <c r="J191" s="12">
        <v>0</v>
      </c>
      <c r="K191" s="12">
        <v>0</v>
      </c>
      <c r="L191" s="12">
        <v>568.04999999999995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3">
        <v>-4198.53</v>
      </c>
      <c r="S191" s="12">
        <v>4198.53</v>
      </c>
      <c r="T191" s="12">
        <v>0</v>
      </c>
      <c r="U191" s="12">
        <v>0</v>
      </c>
      <c r="V191" s="12">
        <v>0</v>
      </c>
      <c r="W191" s="12">
        <v>6141.6</v>
      </c>
      <c r="X191" s="12">
        <v>56.55</v>
      </c>
      <c r="Y191" s="12">
        <v>764.58</v>
      </c>
      <c r="Z191" s="12">
        <v>764.58</v>
      </c>
      <c r="AA191" s="12">
        <v>22.8</v>
      </c>
      <c r="AB191" s="12">
        <v>0</v>
      </c>
      <c r="AC191" s="12">
        <v>7.0000000000000007E-2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v>0</v>
      </c>
      <c r="AK191" s="12">
        <v>617.15</v>
      </c>
      <c r="AL191" s="12">
        <v>0</v>
      </c>
      <c r="AM191" s="12">
        <v>0</v>
      </c>
      <c r="AN191" s="12">
        <v>0</v>
      </c>
      <c r="AO191" s="12">
        <v>1404.6</v>
      </c>
      <c r="AP191" s="12">
        <v>4737</v>
      </c>
      <c r="AQ191" s="12">
        <v>396.05</v>
      </c>
      <c r="AR191" s="12">
        <v>141.44999999999999</v>
      </c>
      <c r="AS191" s="12">
        <v>5449.34</v>
      </c>
      <c r="AT191" s="12">
        <v>733.4</v>
      </c>
      <c r="AU191" s="12">
        <v>0</v>
      </c>
      <c r="AV191" s="12">
        <v>6324.19</v>
      </c>
    </row>
    <row r="192" spans="1:48" x14ac:dyDescent="0.2">
      <c r="A192" s="4" t="s">
        <v>649</v>
      </c>
      <c r="B192" s="2" t="s">
        <v>650</v>
      </c>
      <c r="C192" s="2" t="str">
        <f>VLOOKUP(A192,[2]Hoja2!$A$1:$D$846,4,0)</f>
        <v>OFICIAL DE SERVICIOS C</v>
      </c>
      <c r="D192" s="2" t="str">
        <f>VLOOKUP(A192,[2]Hoja2!$A$1:$D$846,3,0)</f>
        <v>54 EL CHIPINQUE DE ARRIBA</v>
      </c>
      <c r="E192" s="12">
        <v>4165.2</v>
      </c>
      <c r="F192" s="12">
        <v>207</v>
      </c>
      <c r="G192" s="12">
        <v>0</v>
      </c>
      <c r="H192" s="12">
        <v>931</v>
      </c>
      <c r="I192" s="12">
        <v>0</v>
      </c>
      <c r="J192" s="12">
        <v>0</v>
      </c>
      <c r="K192" s="12">
        <v>0</v>
      </c>
      <c r="L192" s="12">
        <v>568.04999999999995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3">
        <v>-3449.61</v>
      </c>
      <c r="S192" s="12">
        <v>3449.61</v>
      </c>
      <c r="T192" s="12">
        <v>0</v>
      </c>
      <c r="U192" s="12">
        <v>0</v>
      </c>
      <c r="V192" s="12">
        <v>0</v>
      </c>
      <c r="W192" s="12">
        <v>4940.25</v>
      </c>
      <c r="X192" s="12">
        <v>40.75</v>
      </c>
      <c r="Y192" s="12">
        <v>512.83000000000004</v>
      </c>
      <c r="Z192" s="12">
        <v>512.83000000000004</v>
      </c>
      <c r="AA192" s="12">
        <v>15.3</v>
      </c>
      <c r="AB192" s="12">
        <v>0</v>
      </c>
      <c r="AC192" s="13">
        <v>-0.08</v>
      </c>
      <c r="AD192" s="12">
        <v>0</v>
      </c>
      <c r="AE192" s="12">
        <v>0</v>
      </c>
      <c r="AF192" s="12">
        <v>298</v>
      </c>
      <c r="AG192" s="12">
        <v>0</v>
      </c>
      <c r="AH192" s="12">
        <v>0</v>
      </c>
      <c r="AI192" s="12">
        <v>0</v>
      </c>
      <c r="AJ192" s="12">
        <v>0</v>
      </c>
      <c r="AK192" s="12">
        <v>479</v>
      </c>
      <c r="AL192" s="12">
        <v>0</v>
      </c>
      <c r="AM192" s="12">
        <v>0</v>
      </c>
      <c r="AN192" s="12">
        <v>0</v>
      </c>
      <c r="AO192" s="12">
        <v>1305.05</v>
      </c>
      <c r="AP192" s="12">
        <v>3635.2</v>
      </c>
      <c r="AQ192" s="12">
        <v>352.13</v>
      </c>
      <c r="AR192" s="12">
        <v>117.42</v>
      </c>
      <c r="AS192" s="12">
        <v>4229.47</v>
      </c>
      <c r="AT192" s="12">
        <v>613.96</v>
      </c>
      <c r="AU192" s="12">
        <v>0</v>
      </c>
      <c r="AV192" s="12">
        <v>4960.8500000000004</v>
      </c>
    </row>
    <row r="193" spans="1:48" x14ac:dyDescent="0.2">
      <c r="A193" s="4" t="s">
        <v>651</v>
      </c>
      <c r="B193" s="2" t="s">
        <v>652</v>
      </c>
      <c r="C193" s="2" t="str">
        <f>VLOOKUP(A193,[2]Hoja2!$A$1:$D$846,4,0)</f>
        <v>AUX DEL RESP DEL CENTRO C</v>
      </c>
      <c r="D193" s="2" t="str">
        <f>VLOOKUP(A193,[2]Hoja2!$A$1:$D$846,3,0)</f>
        <v>55 SAN ISIDRO MATANCILLAS</v>
      </c>
      <c r="E193" s="12">
        <v>8826.6</v>
      </c>
      <c r="F193" s="12">
        <v>0</v>
      </c>
      <c r="G193" s="12">
        <v>0</v>
      </c>
      <c r="H193" s="12">
        <v>931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4878.8</v>
      </c>
      <c r="U193" s="13">
        <v>-4878.8</v>
      </c>
      <c r="V193" s="12">
        <v>0</v>
      </c>
      <c r="W193" s="12">
        <v>8826.6</v>
      </c>
      <c r="X193" s="12">
        <v>102.04</v>
      </c>
      <c r="Y193" s="12">
        <v>1338.1</v>
      </c>
      <c r="Z193" s="12">
        <v>1338.1</v>
      </c>
      <c r="AA193" s="12">
        <v>42</v>
      </c>
      <c r="AB193" s="12">
        <v>0</v>
      </c>
      <c r="AC193" s="12">
        <v>0.04</v>
      </c>
      <c r="AD193" s="12">
        <v>0</v>
      </c>
      <c r="AE193" s="12">
        <v>0</v>
      </c>
      <c r="AF193" s="12">
        <v>2853</v>
      </c>
      <c r="AG193" s="12">
        <v>0</v>
      </c>
      <c r="AH193" s="12">
        <v>0</v>
      </c>
      <c r="AI193" s="12">
        <v>0</v>
      </c>
      <c r="AJ193" s="12">
        <v>0</v>
      </c>
      <c r="AK193" s="12">
        <v>1015.06</v>
      </c>
      <c r="AL193" s="12">
        <v>0</v>
      </c>
      <c r="AM193" s="12">
        <v>0</v>
      </c>
      <c r="AN193" s="12">
        <v>0</v>
      </c>
      <c r="AO193" s="12">
        <v>5248.2</v>
      </c>
      <c r="AP193" s="12">
        <v>3578.4</v>
      </c>
      <c r="AQ193" s="12">
        <v>522.57000000000005</v>
      </c>
      <c r="AR193" s="12">
        <v>195.15</v>
      </c>
      <c r="AS193" s="12">
        <v>8962.8799999999992</v>
      </c>
      <c r="AT193" s="12">
        <v>1077.44</v>
      </c>
      <c r="AU193" s="12">
        <v>0</v>
      </c>
      <c r="AV193" s="12">
        <v>10235.469999999999</v>
      </c>
    </row>
    <row r="194" spans="1:48" x14ac:dyDescent="0.2">
      <c r="A194" s="4" t="s">
        <v>653</v>
      </c>
      <c r="B194" s="2" t="s">
        <v>654</v>
      </c>
      <c r="C194" s="2" t="str">
        <f>VLOOKUP(A194,[2]Hoja2!$A$1:$D$846,4,0)</f>
        <v>OFICIAL DE SERVICIOS C</v>
      </c>
      <c r="D194" s="2" t="str">
        <f>VLOOKUP(A194,[2]Hoja2!$A$1:$D$846,3,0)</f>
        <v>55 SAN ISIDRO MATANCILLAS</v>
      </c>
      <c r="E194" s="12">
        <v>4165.2</v>
      </c>
      <c r="F194" s="12">
        <v>207</v>
      </c>
      <c r="G194" s="12">
        <v>0</v>
      </c>
      <c r="H194" s="12">
        <v>931</v>
      </c>
      <c r="I194" s="12">
        <v>0</v>
      </c>
      <c r="J194" s="12">
        <v>0</v>
      </c>
      <c r="K194" s="12">
        <v>0</v>
      </c>
      <c r="L194" s="12">
        <v>568.04999999999995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3">
        <v>-3449.61</v>
      </c>
      <c r="S194" s="12">
        <v>3449.61</v>
      </c>
      <c r="T194" s="12">
        <v>0</v>
      </c>
      <c r="U194" s="12">
        <v>0</v>
      </c>
      <c r="V194" s="12">
        <v>0</v>
      </c>
      <c r="W194" s="12">
        <v>4940.25</v>
      </c>
      <c r="X194" s="12">
        <v>40.75</v>
      </c>
      <c r="Y194" s="12">
        <v>512.83000000000004</v>
      </c>
      <c r="Z194" s="12">
        <v>512.83000000000004</v>
      </c>
      <c r="AA194" s="12">
        <v>15.3</v>
      </c>
      <c r="AB194" s="12">
        <v>0</v>
      </c>
      <c r="AC194" s="13">
        <v>-0.08</v>
      </c>
      <c r="AD194" s="12">
        <v>0</v>
      </c>
      <c r="AE194" s="12">
        <v>0</v>
      </c>
      <c r="AF194" s="12">
        <v>1346</v>
      </c>
      <c r="AG194" s="12">
        <v>0</v>
      </c>
      <c r="AH194" s="12">
        <v>0</v>
      </c>
      <c r="AI194" s="12">
        <v>0</v>
      </c>
      <c r="AJ194" s="12">
        <v>0</v>
      </c>
      <c r="AK194" s="12">
        <v>479</v>
      </c>
      <c r="AL194" s="12">
        <v>0</v>
      </c>
      <c r="AM194" s="12">
        <v>0</v>
      </c>
      <c r="AN194" s="12">
        <v>0</v>
      </c>
      <c r="AO194" s="12">
        <v>2353.0500000000002</v>
      </c>
      <c r="AP194" s="12">
        <v>2587.1999999999998</v>
      </c>
      <c r="AQ194" s="12">
        <v>352.13</v>
      </c>
      <c r="AR194" s="12">
        <v>117.42</v>
      </c>
      <c r="AS194" s="12">
        <v>4229.47</v>
      </c>
      <c r="AT194" s="12">
        <v>613.96</v>
      </c>
      <c r="AU194" s="12">
        <v>0</v>
      </c>
      <c r="AV194" s="12">
        <v>4960.8500000000004</v>
      </c>
    </row>
    <row r="195" spans="1:48" x14ac:dyDescent="0.2">
      <c r="A195" s="4" t="s">
        <v>655</v>
      </c>
      <c r="B195" s="2" t="s">
        <v>656</v>
      </c>
      <c r="C195" s="2" t="str">
        <f>VLOOKUP(A195,[2]Hoja2!$A$1:$D$846,4,0)</f>
        <v>RESPONSABLE DEL CENTRO C</v>
      </c>
      <c r="D195" s="2" t="str">
        <f>VLOOKUP(A195,[2]Hoja2!$A$1:$D$846,3,0)</f>
        <v>55 SAN ISIDRO MATANCILLAS</v>
      </c>
      <c r="E195" s="12">
        <v>11848.05</v>
      </c>
      <c r="F195" s="12">
        <v>0</v>
      </c>
      <c r="G195" s="12">
        <v>0</v>
      </c>
      <c r="H195" s="12">
        <v>931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6389.52</v>
      </c>
      <c r="U195" s="13">
        <v>-6389.52</v>
      </c>
      <c r="V195" s="12">
        <v>0</v>
      </c>
      <c r="W195" s="12">
        <v>11848.05</v>
      </c>
      <c r="X195" s="12">
        <v>141.78</v>
      </c>
      <c r="Y195" s="12">
        <v>2018.03</v>
      </c>
      <c r="Z195" s="12">
        <v>2018.03</v>
      </c>
      <c r="AA195" s="12">
        <v>60.9</v>
      </c>
      <c r="AB195" s="12">
        <v>0</v>
      </c>
      <c r="AC195" s="12">
        <v>0</v>
      </c>
      <c r="AD195" s="12">
        <v>0</v>
      </c>
      <c r="AE195" s="12">
        <v>0</v>
      </c>
      <c r="AF195" s="12">
        <v>1199.79</v>
      </c>
      <c r="AG195" s="12">
        <v>0</v>
      </c>
      <c r="AH195" s="12">
        <v>0</v>
      </c>
      <c r="AI195" s="12">
        <v>0</v>
      </c>
      <c r="AJ195" s="12">
        <v>0</v>
      </c>
      <c r="AK195" s="12">
        <v>1362.53</v>
      </c>
      <c r="AL195" s="12">
        <v>0</v>
      </c>
      <c r="AM195" s="12">
        <v>0</v>
      </c>
      <c r="AN195" s="12">
        <v>0</v>
      </c>
      <c r="AO195" s="12">
        <v>4641.25</v>
      </c>
      <c r="AP195" s="12">
        <v>7206.8</v>
      </c>
      <c r="AQ195" s="12">
        <v>633.03</v>
      </c>
      <c r="AR195" s="12">
        <v>255.58</v>
      </c>
      <c r="AS195" s="12">
        <v>12030.81</v>
      </c>
      <c r="AT195" s="12">
        <v>1377.83</v>
      </c>
      <c r="AU195" s="12">
        <v>0</v>
      </c>
      <c r="AV195" s="12">
        <v>13664.22</v>
      </c>
    </row>
    <row r="196" spans="1:48" x14ac:dyDescent="0.2">
      <c r="A196" s="4" t="s">
        <v>657</v>
      </c>
      <c r="B196" s="2" t="s">
        <v>658</v>
      </c>
      <c r="C196" s="2" t="str">
        <f>VLOOKUP(A196,[2]Hoja2!$A$1:$D$846,4,0)</f>
        <v>ENC DE LA SALA DE COMPUTO C</v>
      </c>
      <c r="D196" s="2" t="str">
        <f>VLOOKUP(A196,[2]Hoja2!$A$1:$D$846,3,0)</f>
        <v>55 SAN ISIDRO MATANCILLAS</v>
      </c>
      <c r="E196" s="12">
        <v>5366.55</v>
      </c>
      <c r="F196" s="12">
        <v>207</v>
      </c>
      <c r="G196" s="12">
        <v>0</v>
      </c>
      <c r="H196" s="12">
        <v>931</v>
      </c>
      <c r="I196" s="12">
        <v>0</v>
      </c>
      <c r="J196" s="12">
        <v>0</v>
      </c>
      <c r="K196" s="12">
        <v>0</v>
      </c>
      <c r="L196" s="12">
        <v>568.04999999999995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3">
        <v>-4198.53</v>
      </c>
      <c r="S196" s="12">
        <v>4198.53</v>
      </c>
      <c r="T196" s="12">
        <v>0</v>
      </c>
      <c r="U196" s="12">
        <v>0</v>
      </c>
      <c r="V196" s="12">
        <v>0</v>
      </c>
      <c r="W196" s="12">
        <v>6141.6</v>
      </c>
      <c r="X196" s="12">
        <v>56.55</v>
      </c>
      <c r="Y196" s="12">
        <v>764.58</v>
      </c>
      <c r="Z196" s="12">
        <v>764.58</v>
      </c>
      <c r="AA196" s="12">
        <v>20.25</v>
      </c>
      <c r="AB196" s="12">
        <v>0</v>
      </c>
      <c r="AC196" s="12">
        <v>0.02</v>
      </c>
      <c r="AD196" s="12">
        <v>0</v>
      </c>
      <c r="AE196" s="12">
        <v>0</v>
      </c>
      <c r="AF196" s="12">
        <v>895</v>
      </c>
      <c r="AG196" s="12">
        <v>0</v>
      </c>
      <c r="AH196" s="12">
        <v>0</v>
      </c>
      <c r="AI196" s="12">
        <v>0</v>
      </c>
      <c r="AJ196" s="12">
        <v>0</v>
      </c>
      <c r="AK196" s="12">
        <v>617.15</v>
      </c>
      <c r="AL196" s="12">
        <v>0</v>
      </c>
      <c r="AM196" s="12">
        <v>0</v>
      </c>
      <c r="AN196" s="12">
        <v>0</v>
      </c>
      <c r="AO196" s="12">
        <v>2297</v>
      </c>
      <c r="AP196" s="12">
        <v>3844.6</v>
      </c>
      <c r="AQ196" s="12">
        <v>396.05</v>
      </c>
      <c r="AR196" s="12">
        <v>141.44999999999999</v>
      </c>
      <c r="AS196" s="12">
        <v>5449.26</v>
      </c>
      <c r="AT196" s="12">
        <v>733.4</v>
      </c>
      <c r="AU196" s="12">
        <v>0</v>
      </c>
      <c r="AV196" s="12">
        <v>6324.11</v>
      </c>
    </row>
    <row r="197" spans="1:48" x14ac:dyDescent="0.2">
      <c r="A197" s="4" t="s">
        <v>659</v>
      </c>
      <c r="B197" s="2" t="s">
        <v>660</v>
      </c>
      <c r="C197" s="2" t="str">
        <f>VLOOKUP(A197,[2]Hoja2!$A$1:$D$846,4,0)</f>
        <v>OFICIAL DE SERVICIOS C</v>
      </c>
      <c r="D197" s="2" t="str">
        <f>VLOOKUP(A197,[2]Hoja2!$A$1:$D$846,3,0)</f>
        <v>56 SAN ANTONIO DE RIVAS</v>
      </c>
      <c r="E197" s="12">
        <v>4165.2</v>
      </c>
      <c r="F197" s="12">
        <v>207</v>
      </c>
      <c r="G197" s="12">
        <v>0</v>
      </c>
      <c r="H197" s="12">
        <v>931</v>
      </c>
      <c r="I197" s="12">
        <v>0</v>
      </c>
      <c r="J197" s="12">
        <v>0</v>
      </c>
      <c r="K197" s="12">
        <v>0</v>
      </c>
      <c r="L197" s="12">
        <v>568.04999999999995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3">
        <v>-3449.61</v>
      </c>
      <c r="S197" s="12">
        <v>3449.61</v>
      </c>
      <c r="T197" s="12">
        <v>0</v>
      </c>
      <c r="U197" s="12">
        <v>0</v>
      </c>
      <c r="V197" s="12">
        <v>0</v>
      </c>
      <c r="W197" s="12">
        <v>4940.25</v>
      </c>
      <c r="X197" s="12">
        <v>40.75</v>
      </c>
      <c r="Y197" s="12">
        <v>512.83000000000004</v>
      </c>
      <c r="Z197" s="12">
        <v>512.83000000000004</v>
      </c>
      <c r="AA197" s="12">
        <v>15.3</v>
      </c>
      <c r="AB197" s="12">
        <v>0</v>
      </c>
      <c r="AC197" s="12">
        <v>0.12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479</v>
      </c>
      <c r="AL197" s="12">
        <v>0</v>
      </c>
      <c r="AM197" s="12">
        <v>0</v>
      </c>
      <c r="AN197" s="12">
        <v>0</v>
      </c>
      <c r="AO197" s="12">
        <v>1007.25</v>
      </c>
      <c r="AP197" s="12">
        <v>3933</v>
      </c>
      <c r="AQ197" s="12">
        <v>352.13</v>
      </c>
      <c r="AR197" s="12">
        <v>117.42</v>
      </c>
      <c r="AS197" s="12">
        <v>4229.47</v>
      </c>
      <c r="AT197" s="12">
        <v>613.96</v>
      </c>
      <c r="AU197" s="12">
        <v>0</v>
      </c>
      <c r="AV197" s="12">
        <v>4960.8500000000004</v>
      </c>
    </row>
    <row r="198" spans="1:48" x14ac:dyDescent="0.2">
      <c r="A198" s="4" t="s">
        <v>661</v>
      </c>
      <c r="B198" s="2" t="s">
        <v>662</v>
      </c>
      <c r="C198" s="2" t="str">
        <f>VLOOKUP(A198,[2]Hoja2!$A$1:$D$846,4,0)</f>
        <v>AUX DEL RESP DEL CENTRO C</v>
      </c>
      <c r="D198" s="2" t="str">
        <f>VLOOKUP(A198,[2]Hoja2!$A$1:$D$846,3,0)</f>
        <v>56 SAN ANTONIO DE RIVAS</v>
      </c>
      <c r="E198" s="12">
        <v>8826.6</v>
      </c>
      <c r="F198" s="12">
        <v>0</v>
      </c>
      <c r="G198" s="12">
        <v>0</v>
      </c>
      <c r="H198" s="12">
        <v>931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4878.8</v>
      </c>
      <c r="U198" s="13">
        <v>-4878.8</v>
      </c>
      <c r="V198" s="12">
        <v>0</v>
      </c>
      <c r="W198" s="12">
        <v>8826.6</v>
      </c>
      <c r="X198" s="12">
        <v>102.04</v>
      </c>
      <c r="Y198" s="12">
        <v>1338.1</v>
      </c>
      <c r="Z198" s="12">
        <v>1338.1</v>
      </c>
      <c r="AA198" s="12">
        <v>42</v>
      </c>
      <c r="AB198" s="12">
        <v>0</v>
      </c>
      <c r="AC198" s="13">
        <v>-0.16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1015.06</v>
      </c>
      <c r="AL198" s="12">
        <v>0</v>
      </c>
      <c r="AM198" s="12">
        <v>0</v>
      </c>
      <c r="AN198" s="12">
        <v>0</v>
      </c>
      <c r="AO198" s="12">
        <v>2395</v>
      </c>
      <c r="AP198" s="12">
        <v>6431.6</v>
      </c>
      <c r="AQ198" s="12">
        <v>522.57000000000005</v>
      </c>
      <c r="AR198" s="12">
        <v>195.15</v>
      </c>
      <c r="AS198" s="12">
        <v>8962.8799999999992</v>
      </c>
      <c r="AT198" s="12">
        <v>1077.44</v>
      </c>
      <c r="AU198" s="12">
        <v>0</v>
      </c>
      <c r="AV198" s="12">
        <v>10235.469999999999</v>
      </c>
    </row>
    <row r="199" spans="1:48" x14ac:dyDescent="0.2">
      <c r="A199" s="4" t="s">
        <v>663</v>
      </c>
      <c r="B199" s="2" t="s">
        <v>664</v>
      </c>
      <c r="C199" s="2" t="str">
        <f>VLOOKUP(A199,[2]Hoja2!$A$1:$D$846,4,0)</f>
        <v>ENC DE LA SALA DE COMPUTO C</v>
      </c>
      <c r="D199" s="2" t="str">
        <f>VLOOKUP(A199,[2]Hoja2!$A$1:$D$846,3,0)</f>
        <v>56 SAN ANTONIO DE RIVAS</v>
      </c>
      <c r="E199" s="12">
        <v>5366.55</v>
      </c>
      <c r="F199" s="12">
        <v>207</v>
      </c>
      <c r="G199" s="12">
        <v>0</v>
      </c>
      <c r="H199" s="12">
        <v>931</v>
      </c>
      <c r="I199" s="12">
        <v>0</v>
      </c>
      <c r="J199" s="12">
        <v>0</v>
      </c>
      <c r="K199" s="12">
        <v>0</v>
      </c>
      <c r="L199" s="12">
        <v>568.04999999999995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3">
        <v>-4198.53</v>
      </c>
      <c r="S199" s="12">
        <v>4198.53</v>
      </c>
      <c r="T199" s="12">
        <v>0</v>
      </c>
      <c r="U199" s="12">
        <v>0</v>
      </c>
      <c r="V199" s="12">
        <v>0</v>
      </c>
      <c r="W199" s="12">
        <v>6141.6</v>
      </c>
      <c r="X199" s="12">
        <v>56.55</v>
      </c>
      <c r="Y199" s="12">
        <v>764.58</v>
      </c>
      <c r="Z199" s="12">
        <v>764.58</v>
      </c>
      <c r="AA199" s="12">
        <v>20.399999999999999</v>
      </c>
      <c r="AB199" s="12">
        <v>0</v>
      </c>
      <c r="AC199" s="13">
        <v>-0.13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617.15</v>
      </c>
      <c r="AL199" s="12">
        <v>0</v>
      </c>
      <c r="AM199" s="12">
        <v>0</v>
      </c>
      <c r="AN199" s="12">
        <v>0</v>
      </c>
      <c r="AO199" s="12">
        <v>1402</v>
      </c>
      <c r="AP199" s="12">
        <v>4739.6000000000004</v>
      </c>
      <c r="AQ199" s="12">
        <v>396.05</v>
      </c>
      <c r="AR199" s="12">
        <v>141.44999999999999</v>
      </c>
      <c r="AS199" s="12">
        <v>5449.26</v>
      </c>
      <c r="AT199" s="12">
        <v>733.4</v>
      </c>
      <c r="AU199" s="12">
        <v>0</v>
      </c>
      <c r="AV199" s="12">
        <v>6324.11</v>
      </c>
    </row>
    <row r="200" spans="1:48" x14ac:dyDescent="0.2">
      <c r="A200" s="4" t="s">
        <v>665</v>
      </c>
      <c r="B200" s="2" t="s">
        <v>666</v>
      </c>
      <c r="C200" s="2" t="str">
        <f>VLOOKUP(A200,[2]Hoja2!$A$1:$D$846,4,0)</f>
        <v>RESPONSABLE DEL CENTRO C</v>
      </c>
      <c r="D200" s="2" t="str">
        <f>VLOOKUP(A200,[2]Hoja2!$A$1:$D$846,3,0)</f>
        <v>56 SAN ANTONIO DE RIVAS</v>
      </c>
      <c r="E200" s="12">
        <v>11848.05</v>
      </c>
      <c r="F200" s="12">
        <v>0</v>
      </c>
      <c r="G200" s="12">
        <v>0</v>
      </c>
      <c r="H200" s="12">
        <v>931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3">
        <v>-7851.57</v>
      </c>
      <c r="S200" s="12">
        <v>7851.57</v>
      </c>
      <c r="T200" s="12">
        <v>0</v>
      </c>
      <c r="U200" s="12">
        <v>0</v>
      </c>
      <c r="V200" s="12">
        <v>0</v>
      </c>
      <c r="W200" s="12">
        <v>11848.05</v>
      </c>
      <c r="X200" s="12">
        <v>141.78</v>
      </c>
      <c r="Y200" s="12">
        <v>2018.03</v>
      </c>
      <c r="Z200" s="12">
        <v>2018.03</v>
      </c>
      <c r="AA200" s="12">
        <v>46.8</v>
      </c>
      <c r="AB200" s="12">
        <v>0</v>
      </c>
      <c r="AC200" s="12">
        <v>0.09</v>
      </c>
      <c r="AD200" s="12">
        <v>0</v>
      </c>
      <c r="AE200" s="12">
        <v>0</v>
      </c>
      <c r="AF200" s="12">
        <v>3950</v>
      </c>
      <c r="AG200" s="12">
        <v>0</v>
      </c>
      <c r="AH200" s="12">
        <v>0</v>
      </c>
      <c r="AI200" s="12">
        <v>0</v>
      </c>
      <c r="AJ200" s="12">
        <v>0</v>
      </c>
      <c r="AK200" s="12">
        <v>1362.53</v>
      </c>
      <c r="AL200" s="12">
        <v>0</v>
      </c>
      <c r="AM200" s="12">
        <v>0</v>
      </c>
      <c r="AN200" s="12">
        <v>0</v>
      </c>
      <c r="AO200" s="12">
        <v>7377.45</v>
      </c>
      <c r="AP200" s="12">
        <v>4470.6000000000004</v>
      </c>
      <c r="AQ200" s="12">
        <v>633.04</v>
      </c>
      <c r="AR200" s="12">
        <v>255.58</v>
      </c>
      <c r="AS200" s="12">
        <v>12030.82</v>
      </c>
      <c r="AT200" s="12">
        <v>1377.84</v>
      </c>
      <c r="AU200" s="12">
        <v>0</v>
      </c>
      <c r="AV200" s="12">
        <v>13664.24</v>
      </c>
    </row>
    <row r="201" spans="1:48" x14ac:dyDescent="0.2">
      <c r="A201" s="4" t="s">
        <v>667</v>
      </c>
      <c r="B201" s="2" t="s">
        <v>668</v>
      </c>
      <c r="C201" s="2" t="str">
        <f>VLOOKUP(A201,[2]Hoja2!$A$1:$D$846,4,0)</f>
        <v>ENC DE LA SALA DE COMPUTO C</v>
      </c>
      <c r="D201" s="2" t="str">
        <f>VLOOKUP(A201,[2]Hoja2!$A$1:$D$846,3,0)</f>
        <v>57 VILLA DEL MAR</v>
      </c>
      <c r="E201" s="12">
        <v>6336</v>
      </c>
      <c r="F201" s="12">
        <v>207</v>
      </c>
      <c r="G201" s="12">
        <v>0</v>
      </c>
      <c r="H201" s="12">
        <v>931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111.85</v>
      </c>
      <c r="O201" s="12">
        <v>0</v>
      </c>
      <c r="P201" s="12">
        <v>0</v>
      </c>
      <c r="Q201" s="12">
        <v>0</v>
      </c>
      <c r="R201" s="13">
        <v>-4574.79</v>
      </c>
      <c r="S201" s="12">
        <v>4574.79</v>
      </c>
      <c r="T201" s="12">
        <v>0</v>
      </c>
      <c r="U201" s="12">
        <v>0</v>
      </c>
      <c r="V201" s="12">
        <v>0</v>
      </c>
      <c r="W201" s="12">
        <v>6654.85</v>
      </c>
      <c r="X201" s="12">
        <v>69.290000000000006</v>
      </c>
      <c r="Y201" s="12">
        <v>874.21</v>
      </c>
      <c r="Z201" s="12">
        <v>874.21</v>
      </c>
      <c r="AA201" s="12">
        <v>30.45</v>
      </c>
      <c r="AB201" s="12">
        <v>0</v>
      </c>
      <c r="AC201" s="13">
        <v>-0.01</v>
      </c>
      <c r="AD201" s="12">
        <v>0</v>
      </c>
      <c r="AE201" s="12">
        <v>0</v>
      </c>
      <c r="AF201" s="12">
        <v>483.76</v>
      </c>
      <c r="AG201" s="12">
        <v>0</v>
      </c>
      <c r="AH201" s="12">
        <v>0</v>
      </c>
      <c r="AI201" s="12">
        <v>0</v>
      </c>
      <c r="AJ201" s="12">
        <v>0</v>
      </c>
      <c r="AK201" s="12">
        <v>728.64</v>
      </c>
      <c r="AL201" s="12">
        <v>0</v>
      </c>
      <c r="AM201" s="12">
        <v>0</v>
      </c>
      <c r="AN201" s="12">
        <v>0</v>
      </c>
      <c r="AO201" s="12">
        <v>2117.0500000000002</v>
      </c>
      <c r="AP201" s="12">
        <v>4537.8</v>
      </c>
      <c r="AQ201" s="12">
        <v>431.5</v>
      </c>
      <c r="AR201" s="12">
        <v>151.72</v>
      </c>
      <c r="AS201" s="12">
        <v>6433.8</v>
      </c>
      <c r="AT201" s="12">
        <v>829.8</v>
      </c>
      <c r="AU201" s="12">
        <v>0</v>
      </c>
      <c r="AV201" s="12">
        <v>7415.32</v>
      </c>
    </row>
    <row r="202" spans="1:48" x14ac:dyDescent="0.2">
      <c r="A202" s="4" t="s">
        <v>669</v>
      </c>
      <c r="B202" s="2" t="s">
        <v>670</v>
      </c>
      <c r="C202" s="2" t="str">
        <f>VLOOKUP(A202,[2]Hoja2!$A$1:$D$846,4,0)</f>
        <v>AUX DEL RESP DEL CENTRO C</v>
      </c>
      <c r="D202" s="2" t="str">
        <f>VLOOKUP(A202,[2]Hoja2!$A$1:$D$846,3,0)</f>
        <v>57 VILLA DEL MAR</v>
      </c>
      <c r="E202" s="12">
        <v>10678.95</v>
      </c>
      <c r="F202" s="12">
        <v>0</v>
      </c>
      <c r="G202" s="12">
        <v>0</v>
      </c>
      <c r="H202" s="12">
        <v>931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5804.98</v>
      </c>
      <c r="U202" s="13">
        <v>-5804.98</v>
      </c>
      <c r="V202" s="12">
        <v>0</v>
      </c>
      <c r="W202" s="12">
        <v>10678.95</v>
      </c>
      <c r="X202" s="12">
        <v>126.41</v>
      </c>
      <c r="Y202" s="12">
        <v>1743.06</v>
      </c>
      <c r="Z202" s="12">
        <v>1743.06</v>
      </c>
      <c r="AA202" s="12">
        <v>53.55</v>
      </c>
      <c r="AB202" s="12">
        <v>0</v>
      </c>
      <c r="AC202" s="12">
        <v>0.06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12">
        <v>0</v>
      </c>
      <c r="AJ202" s="12">
        <v>0</v>
      </c>
      <c r="AK202" s="12">
        <v>1228.08</v>
      </c>
      <c r="AL202" s="12">
        <v>0</v>
      </c>
      <c r="AM202" s="12">
        <v>0</v>
      </c>
      <c r="AN202" s="12">
        <v>0</v>
      </c>
      <c r="AO202" s="12">
        <v>3024.75</v>
      </c>
      <c r="AP202" s="12">
        <v>7654.2</v>
      </c>
      <c r="AQ202" s="12">
        <v>590.29</v>
      </c>
      <c r="AR202" s="12">
        <v>232.2</v>
      </c>
      <c r="AS202" s="12">
        <v>10843.76</v>
      </c>
      <c r="AT202" s="12">
        <v>1261.5999999999999</v>
      </c>
      <c r="AU202" s="12">
        <v>0</v>
      </c>
      <c r="AV202" s="12">
        <v>12337.56</v>
      </c>
    </row>
    <row r="203" spans="1:48" x14ac:dyDescent="0.2">
      <c r="A203" s="4" t="s">
        <v>671</v>
      </c>
      <c r="B203" s="2" t="s">
        <v>672</v>
      </c>
      <c r="C203" s="2" t="str">
        <f>VLOOKUP(A203,[2]Hoja2!$A$1:$D$846,4,0)</f>
        <v>OFICIAL DE SERVICIOS C</v>
      </c>
      <c r="D203" s="2" t="str">
        <f>VLOOKUP(A203,[2]Hoja2!$A$1:$D$846,3,0)</f>
        <v>57 VILLA DEL MAR</v>
      </c>
      <c r="E203" s="12">
        <v>4744.8</v>
      </c>
      <c r="F203" s="12">
        <v>207</v>
      </c>
      <c r="G203" s="12">
        <v>0</v>
      </c>
      <c r="H203" s="12">
        <v>931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111.85</v>
      </c>
      <c r="O203" s="12">
        <v>0</v>
      </c>
      <c r="P203" s="12">
        <v>0</v>
      </c>
      <c r="Q203" s="12">
        <v>0</v>
      </c>
      <c r="R203" s="13">
        <v>-3582.83</v>
      </c>
      <c r="S203" s="12">
        <v>3582.83</v>
      </c>
      <c r="T203" s="12">
        <v>0</v>
      </c>
      <c r="U203" s="12">
        <v>0</v>
      </c>
      <c r="V203" s="12">
        <v>0</v>
      </c>
      <c r="W203" s="12">
        <v>5063.6499999999996</v>
      </c>
      <c r="X203" s="12">
        <v>48.38</v>
      </c>
      <c r="Y203" s="12">
        <v>534.95000000000005</v>
      </c>
      <c r="Z203" s="12">
        <v>534.95000000000005</v>
      </c>
      <c r="AA203" s="12">
        <v>17.55</v>
      </c>
      <c r="AB203" s="12">
        <v>0</v>
      </c>
      <c r="AC203" s="13">
        <v>-0.1</v>
      </c>
      <c r="AD203" s="12">
        <v>0</v>
      </c>
      <c r="AE203" s="12">
        <v>0</v>
      </c>
      <c r="AF203" s="12">
        <v>683</v>
      </c>
      <c r="AG203" s="12">
        <v>0</v>
      </c>
      <c r="AH203" s="12">
        <v>0</v>
      </c>
      <c r="AI203" s="12">
        <v>0</v>
      </c>
      <c r="AJ203" s="12">
        <v>0</v>
      </c>
      <c r="AK203" s="12">
        <v>545.65</v>
      </c>
      <c r="AL203" s="12">
        <v>0</v>
      </c>
      <c r="AM203" s="12">
        <v>0</v>
      </c>
      <c r="AN203" s="12">
        <v>0</v>
      </c>
      <c r="AO203" s="12">
        <v>1781.05</v>
      </c>
      <c r="AP203" s="12">
        <v>3282.6</v>
      </c>
      <c r="AQ203" s="12">
        <v>373.32</v>
      </c>
      <c r="AR203" s="12">
        <v>119.89</v>
      </c>
      <c r="AS203" s="12">
        <v>4818.04</v>
      </c>
      <c r="AT203" s="12">
        <v>671.6</v>
      </c>
      <c r="AU203" s="12">
        <v>0</v>
      </c>
      <c r="AV203" s="12">
        <v>5609.53</v>
      </c>
    </row>
    <row r="204" spans="1:48" x14ac:dyDescent="0.2">
      <c r="A204" s="4" t="s">
        <v>673</v>
      </c>
      <c r="B204" s="2" t="s">
        <v>674</v>
      </c>
      <c r="C204" s="2" t="str">
        <f>VLOOKUP(A204,[2]Hoja2!$A$1:$D$846,4,0)</f>
        <v>ENCARGADO DEL CENTRO</v>
      </c>
      <c r="D204" s="2" t="str">
        <f>VLOOKUP(A204,[2]Hoja2!$A$1:$D$846,3,0)</f>
        <v>57 VILLA DEL MAR</v>
      </c>
      <c r="E204" s="12">
        <v>14334.45</v>
      </c>
      <c r="F204" s="12">
        <v>0</v>
      </c>
      <c r="G204" s="12">
        <v>0</v>
      </c>
      <c r="H204" s="12">
        <v>931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7632.73</v>
      </c>
      <c r="U204" s="13">
        <v>-7632.73</v>
      </c>
      <c r="V204" s="12">
        <v>0</v>
      </c>
      <c r="W204" s="12">
        <v>14334.45</v>
      </c>
      <c r="X204" s="12">
        <v>174.47</v>
      </c>
      <c r="Y204" s="12">
        <v>2602.83</v>
      </c>
      <c r="Z204" s="12">
        <v>2602.83</v>
      </c>
      <c r="AA204" s="12">
        <v>71.55</v>
      </c>
      <c r="AB204" s="12">
        <v>0</v>
      </c>
      <c r="AC204" s="13">
        <v>-0.09</v>
      </c>
      <c r="AD204" s="12">
        <v>0</v>
      </c>
      <c r="AE204" s="12">
        <v>0</v>
      </c>
      <c r="AF204" s="12">
        <v>2563.9</v>
      </c>
      <c r="AG204" s="12">
        <v>0</v>
      </c>
      <c r="AH204" s="12">
        <v>0</v>
      </c>
      <c r="AI204" s="12">
        <v>0</v>
      </c>
      <c r="AJ204" s="12">
        <v>0</v>
      </c>
      <c r="AK204" s="12">
        <v>1648.46</v>
      </c>
      <c r="AL204" s="12">
        <v>0</v>
      </c>
      <c r="AM204" s="12">
        <v>0</v>
      </c>
      <c r="AN204" s="12">
        <v>0</v>
      </c>
      <c r="AO204" s="12">
        <v>6886.65</v>
      </c>
      <c r="AP204" s="12">
        <v>7447.8</v>
      </c>
      <c r="AQ204" s="12">
        <v>723.94</v>
      </c>
      <c r="AR204" s="12">
        <v>305.31</v>
      </c>
      <c r="AS204" s="12">
        <v>14555.61</v>
      </c>
      <c r="AT204" s="12">
        <v>1625.04</v>
      </c>
      <c r="AU204" s="12">
        <v>0</v>
      </c>
      <c r="AV204" s="12">
        <v>16485.96</v>
      </c>
    </row>
    <row r="205" spans="1:48" x14ac:dyDescent="0.2">
      <c r="A205" s="4" t="s">
        <v>675</v>
      </c>
      <c r="B205" s="2" t="s">
        <v>676</v>
      </c>
      <c r="C205" s="2" t="str">
        <f>VLOOKUP(A205,[2]Hoja2!$A$1:$D$846,4,0)</f>
        <v>AUX DEL RESP DEL CENTRO C</v>
      </c>
      <c r="D205" s="2" t="str">
        <f>VLOOKUP(A205,[2]Hoja2!$A$1:$D$846,3,0)</f>
        <v>58 ETZATLAN</v>
      </c>
      <c r="E205" s="12">
        <v>8826.6</v>
      </c>
      <c r="F205" s="12">
        <v>0</v>
      </c>
      <c r="G205" s="12">
        <v>0</v>
      </c>
      <c r="H205" s="12">
        <v>931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4878.8</v>
      </c>
      <c r="U205" s="13">
        <v>-4878.8</v>
      </c>
      <c r="V205" s="12">
        <v>0</v>
      </c>
      <c r="W205" s="12">
        <v>8826.6</v>
      </c>
      <c r="X205" s="12">
        <v>102.04</v>
      </c>
      <c r="Y205" s="12">
        <v>1338.1</v>
      </c>
      <c r="Z205" s="12">
        <v>1338.1</v>
      </c>
      <c r="AA205" s="12">
        <v>42</v>
      </c>
      <c r="AB205" s="12">
        <v>0</v>
      </c>
      <c r="AC205" s="13">
        <v>-0.03</v>
      </c>
      <c r="AD205" s="12">
        <v>0</v>
      </c>
      <c r="AE205" s="12">
        <v>76.150000000000006</v>
      </c>
      <c r="AF205" s="12">
        <v>790</v>
      </c>
      <c r="AG205" s="12">
        <v>3547.52</v>
      </c>
      <c r="AH205" s="13">
        <v>-1000</v>
      </c>
      <c r="AI205" s="12">
        <v>0</v>
      </c>
      <c r="AJ205" s="12">
        <v>0</v>
      </c>
      <c r="AK205" s="12">
        <v>1015.06</v>
      </c>
      <c r="AL205" s="12">
        <v>0</v>
      </c>
      <c r="AM205" s="12">
        <v>0</v>
      </c>
      <c r="AN205" s="12">
        <v>0</v>
      </c>
      <c r="AO205" s="12">
        <v>5808.8</v>
      </c>
      <c r="AP205" s="12">
        <v>3017.8</v>
      </c>
      <c r="AQ205" s="12">
        <v>522.57000000000005</v>
      </c>
      <c r="AR205" s="12">
        <v>195.15</v>
      </c>
      <c r="AS205" s="12">
        <v>8962.8799999999992</v>
      </c>
      <c r="AT205" s="12">
        <v>1077.44</v>
      </c>
      <c r="AU205" s="12">
        <v>0</v>
      </c>
      <c r="AV205" s="12">
        <v>10235.469999999999</v>
      </c>
    </row>
    <row r="206" spans="1:48" x14ac:dyDescent="0.2">
      <c r="A206" s="4" t="s">
        <v>677</v>
      </c>
      <c r="B206" s="2" t="s">
        <v>678</v>
      </c>
      <c r="C206" s="2" t="str">
        <f>VLOOKUP(A206,[2]Hoja2!$A$1:$D$846,4,0)</f>
        <v>OFICIAL DE SERVICIOS C</v>
      </c>
      <c r="D206" s="2" t="str">
        <f>VLOOKUP(A206,[2]Hoja2!$A$1:$D$846,3,0)</f>
        <v>58 ETZATLAN</v>
      </c>
      <c r="E206" s="12">
        <v>4165.2</v>
      </c>
      <c r="F206" s="12">
        <v>207</v>
      </c>
      <c r="G206" s="12">
        <v>0</v>
      </c>
      <c r="H206" s="12">
        <v>931</v>
      </c>
      <c r="I206" s="12">
        <v>0</v>
      </c>
      <c r="J206" s="12">
        <v>0</v>
      </c>
      <c r="K206" s="12">
        <v>0</v>
      </c>
      <c r="L206" s="12">
        <v>568.04999999999995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3">
        <v>-3449.61</v>
      </c>
      <c r="S206" s="12">
        <v>3449.61</v>
      </c>
      <c r="T206" s="12">
        <v>0</v>
      </c>
      <c r="U206" s="12">
        <v>0</v>
      </c>
      <c r="V206" s="12">
        <v>0</v>
      </c>
      <c r="W206" s="12">
        <v>4940.25</v>
      </c>
      <c r="X206" s="12">
        <v>40.75</v>
      </c>
      <c r="Y206" s="12">
        <v>512.83000000000004</v>
      </c>
      <c r="Z206" s="12">
        <v>512.83000000000004</v>
      </c>
      <c r="AA206" s="12">
        <v>15.3</v>
      </c>
      <c r="AB206" s="12">
        <v>41.65</v>
      </c>
      <c r="AC206" s="12">
        <v>0.02</v>
      </c>
      <c r="AD206" s="12">
        <v>0</v>
      </c>
      <c r="AE206" s="12">
        <v>0</v>
      </c>
      <c r="AF206" s="12">
        <v>1024.25</v>
      </c>
      <c r="AG206" s="12">
        <v>0</v>
      </c>
      <c r="AH206" s="12">
        <v>0</v>
      </c>
      <c r="AI206" s="12">
        <v>0</v>
      </c>
      <c r="AJ206" s="12">
        <v>0</v>
      </c>
      <c r="AK206" s="12">
        <v>479</v>
      </c>
      <c r="AL206" s="12">
        <v>0</v>
      </c>
      <c r="AM206" s="12">
        <v>0</v>
      </c>
      <c r="AN206" s="12">
        <v>0</v>
      </c>
      <c r="AO206" s="12">
        <v>2073.0500000000002</v>
      </c>
      <c r="AP206" s="12">
        <v>2867.2</v>
      </c>
      <c r="AQ206" s="12">
        <v>352.13</v>
      </c>
      <c r="AR206" s="12">
        <v>117.42</v>
      </c>
      <c r="AS206" s="12">
        <v>4229.47</v>
      </c>
      <c r="AT206" s="12">
        <v>613.96</v>
      </c>
      <c r="AU206" s="12">
        <v>0</v>
      </c>
      <c r="AV206" s="12">
        <v>4960.8500000000004</v>
      </c>
    </row>
    <row r="207" spans="1:48" x14ac:dyDescent="0.2">
      <c r="A207" s="4" t="s">
        <v>679</v>
      </c>
      <c r="B207" s="2" t="s">
        <v>680</v>
      </c>
      <c r="C207" s="2" t="str">
        <f>VLOOKUP(A207,[2]Hoja2!$A$1:$D$846,4,0)</f>
        <v>ENC DE LA SALA DE COMPUTO C</v>
      </c>
      <c r="D207" s="2" t="str">
        <f>VLOOKUP(A207,[2]Hoja2!$A$1:$D$846,3,0)</f>
        <v>58 ETZATLAN</v>
      </c>
      <c r="E207" s="12">
        <v>5366.55</v>
      </c>
      <c r="F207" s="12">
        <v>207</v>
      </c>
      <c r="G207" s="12">
        <v>0</v>
      </c>
      <c r="H207" s="12">
        <v>931</v>
      </c>
      <c r="I207" s="12">
        <v>0</v>
      </c>
      <c r="J207" s="12">
        <v>0</v>
      </c>
      <c r="K207" s="12">
        <v>0</v>
      </c>
      <c r="L207" s="12">
        <v>568.04999999999995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3">
        <v>-4198.53</v>
      </c>
      <c r="S207" s="12">
        <v>4198.53</v>
      </c>
      <c r="T207" s="12">
        <v>0</v>
      </c>
      <c r="U207" s="12">
        <v>0</v>
      </c>
      <c r="V207" s="12">
        <v>0</v>
      </c>
      <c r="W207" s="12">
        <v>6141.6</v>
      </c>
      <c r="X207" s="12">
        <v>56.55</v>
      </c>
      <c r="Y207" s="12">
        <v>764.58</v>
      </c>
      <c r="Z207" s="12">
        <v>764.58</v>
      </c>
      <c r="AA207" s="12">
        <v>22.8</v>
      </c>
      <c r="AB207" s="12">
        <v>53.67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12">
        <v>0</v>
      </c>
      <c r="AJ207" s="12">
        <v>0</v>
      </c>
      <c r="AK207" s="12">
        <v>617.15</v>
      </c>
      <c r="AL207" s="12">
        <v>0</v>
      </c>
      <c r="AM207" s="12">
        <v>0</v>
      </c>
      <c r="AN207" s="12">
        <v>0</v>
      </c>
      <c r="AO207" s="12">
        <v>1458.2</v>
      </c>
      <c r="AP207" s="12">
        <v>4683.3999999999996</v>
      </c>
      <c r="AQ207" s="12">
        <v>396.05</v>
      </c>
      <c r="AR207" s="12">
        <v>141.44999999999999</v>
      </c>
      <c r="AS207" s="12">
        <v>5449.34</v>
      </c>
      <c r="AT207" s="12">
        <v>733.4</v>
      </c>
      <c r="AU207" s="12">
        <v>0</v>
      </c>
      <c r="AV207" s="12">
        <v>6324.19</v>
      </c>
    </row>
    <row r="208" spans="1:48" x14ac:dyDescent="0.2">
      <c r="A208" s="4" t="s">
        <v>681</v>
      </c>
      <c r="B208" s="2" t="s">
        <v>682</v>
      </c>
      <c r="C208" s="2" t="str">
        <f>VLOOKUP(A208,[2]Hoja2!$A$1:$D$846,4,0)</f>
        <v>RESPONSABLE DEL CENTRO C</v>
      </c>
      <c r="D208" s="2" t="str">
        <f>VLOOKUP(A208,[2]Hoja2!$A$1:$D$846,3,0)</f>
        <v>58 ETZATLAN</v>
      </c>
      <c r="E208" s="12">
        <v>11848.05</v>
      </c>
      <c r="F208" s="12">
        <v>0</v>
      </c>
      <c r="G208" s="12">
        <v>0</v>
      </c>
      <c r="H208" s="12">
        <v>931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3">
        <v>-7851.57</v>
      </c>
      <c r="S208" s="12">
        <v>7851.57</v>
      </c>
      <c r="T208" s="12">
        <v>0</v>
      </c>
      <c r="U208" s="12">
        <v>0</v>
      </c>
      <c r="V208" s="12">
        <v>0</v>
      </c>
      <c r="W208" s="12">
        <v>11848.05</v>
      </c>
      <c r="X208" s="12">
        <v>141.78</v>
      </c>
      <c r="Y208" s="12">
        <v>2018.03</v>
      </c>
      <c r="Z208" s="12">
        <v>2018.03</v>
      </c>
      <c r="AA208" s="12">
        <v>46.65</v>
      </c>
      <c r="AB208" s="12">
        <v>0</v>
      </c>
      <c r="AC208" s="13">
        <v>-0.16</v>
      </c>
      <c r="AD208" s="12">
        <v>0</v>
      </c>
      <c r="AE208" s="12">
        <v>0</v>
      </c>
      <c r="AF208" s="12">
        <v>3950</v>
      </c>
      <c r="AG208" s="12">
        <v>0</v>
      </c>
      <c r="AH208" s="12">
        <v>0</v>
      </c>
      <c r="AI208" s="12">
        <v>0</v>
      </c>
      <c r="AJ208" s="12">
        <v>0</v>
      </c>
      <c r="AK208" s="12">
        <v>1362.53</v>
      </c>
      <c r="AL208" s="12">
        <v>0</v>
      </c>
      <c r="AM208" s="12">
        <v>0</v>
      </c>
      <c r="AN208" s="12">
        <v>0</v>
      </c>
      <c r="AO208" s="12">
        <v>7377.05</v>
      </c>
      <c r="AP208" s="12">
        <v>4471</v>
      </c>
      <c r="AQ208" s="12">
        <v>633.04</v>
      </c>
      <c r="AR208" s="12">
        <v>255.58</v>
      </c>
      <c r="AS208" s="12">
        <v>12030.82</v>
      </c>
      <c r="AT208" s="12">
        <v>1377.84</v>
      </c>
      <c r="AU208" s="12">
        <v>0</v>
      </c>
      <c r="AV208" s="12">
        <v>13664.24</v>
      </c>
    </row>
    <row r="209" spans="1:48" x14ac:dyDescent="0.2">
      <c r="A209" s="4" t="s">
        <v>683</v>
      </c>
      <c r="B209" s="2" t="s">
        <v>684</v>
      </c>
      <c r="C209" s="2" t="str">
        <f>VLOOKUP(A209,[2]Hoja2!$A$1:$D$846,4,0)</f>
        <v>ENC DE LA SALA DE COMPUTO C</v>
      </c>
      <c r="D209" s="2" t="str">
        <f>VLOOKUP(A209,[2]Hoja2!$A$1:$D$846,3,0)</f>
        <v>59 CODE</v>
      </c>
      <c r="E209" s="12">
        <v>5366.55</v>
      </c>
      <c r="F209" s="12">
        <v>207</v>
      </c>
      <c r="G209" s="12">
        <v>0</v>
      </c>
      <c r="H209" s="12">
        <v>931</v>
      </c>
      <c r="I209" s="12">
        <v>0</v>
      </c>
      <c r="J209" s="12">
        <v>0</v>
      </c>
      <c r="K209" s="12">
        <v>0</v>
      </c>
      <c r="L209" s="12">
        <v>568.04999999999995</v>
      </c>
      <c r="M209" s="12">
        <v>0</v>
      </c>
      <c r="N209" s="12">
        <v>0</v>
      </c>
      <c r="O209" s="12">
        <v>0</v>
      </c>
      <c r="P209" s="12">
        <v>0</v>
      </c>
      <c r="Q209" s="12">
        <v>1717.3</v>
      </c>
      <c r="R209" s="13">
        <v>-5269.1</v>
      </c>
      <c r="S209" s="12">
        <v>5269.1</v>
      </c>
      <c r="T209" s="12">
        <v>0</v>
      </c>
      <c r="U209" s="12">
        <v>0</v>
      </c>
      <c r="V209" s="12">
        <v>0</v>
      </c>
      <c r="W209" s="12">
        <v>7858.9</v>
      </c>
      <c r="X209" s="12">
        <v>56.55</v>
      </c>
      <c r="Y209" s="12">
        <v>1131.4000000000001</v>
      </c>
      <c r="Z209" s="12">
        <v>1131.4000000000001</v>
      </c>
      <c r="AA209" s="12">
        <v>30.45</v>
      </c>
      <c r="AB209" s="12">
        <v>53.67</v>
      </c>
      <c r="AC209" s="12">
        <v>0.03</v>
      </c>
      <c r="AD209" s="12">
        <v>0</v>
      </c>
      <c r="AE209" s="12">
        <v>0</v>
      </c>
      <c r="AF209" s="12">
        <v>1735</v>
      </c>
      <c r="AG209" s="12">
        <v>0</v>
      </c>
      <c r="AH209" s="12">
        <v>0</v>
      </c>
      <c r="AI209" s="12">
        <v>0</v>
      </c>
      <c r="AJ209" s="12">
        <v>0</v>
      </c>
      <c r="AK209" s="12">
        <v>617.15</v>
      </c>
      <c r="AL209" s="12">
        <v>0</v>
      </c>
      <c r="AM209" s="12">
        <v>0</v>
      </c>
      <c r="AN209" s="12">
        <v>0</v>
      </c>
      <c r="AO209" s="12">
        <v>3567.7</v>
      </c>
      <c r="AP209" s="12">
        <v>4291.2</v>
      </c>
      <c r="AQ209" s="12">
        <v>396.05</v>
      </c>
      <c r="AR209" s="12">
        <v>175.8</v>
      </c>
      <c r="AS209" s="12">
        <v>5449.34</v>
      </c>
      <c r="AT209" s="12">
        <v>733.4</v>
      </c>
      <c r="AU209" s="12">
        <v>0</v>
      </c>
      <c r="AV209" s="12">
        <v>6358.54</v>
      </c>
    </row>
    <row r="210" spans="1:48" x14ac:dyDescent="0.2">
      <c r="A210" s="4" t="s">
        <v>685</v>
      </c>
      <c r="B210" s="2" t="s">
        <v>686</v>
      </c>
      <c r="C210" s="2" t="str">
        <f>VLOOKUP(A210,[2]Hoja2!$A$1:$D$846,4,0)</f>
        <v>AUX DEL RESP DEL CENTRO C</v>
      </c>
      <c r="D210" s="2" t="str">
        <f>VLOOKUP(A210,[2]Hoja2!$A$1:$D$846,3,0)</f>
        <v>59 CODE</v>
      </c>
      <c r="E210" s="12">
        <v>8826.6</v>
      </c>
      <c r="F210" s="12">
        <v>0</v>
      </c>
      <c r="G210" s="12">
        <v>0</v>
      </c>
      <c r="H210" s="12">
        <v>931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4878.8</v>
      </c>
      <c r="U210" s="13">
        <v>-4878.8</v>
      </c>
      <c r="V210" s="12">
        <v>0</v>
      </c>
      <c r="W210" s="12">
        <v>8826.6</v>
      </c>
      <c r="X210" s="12">
        <v>102.04</v>
      </c>
      <c r="Y210" s="12">
        <v>1338.1</v>
      </c>
      <c r="Z210" s="12">
        <v>1338.1</v>
      </c>
      <c r="AA210" s="12">
        <v>42</v>
      </c>
      <c r="AB210" s="12">
        <v>0</v>
      </c>
      <c r="AC210" s="12">
        <v>0.04</v>
      </c>
      <c r="AD210" s="12">
        <v>0</v>
      </c>
      <c r="AE210" s="12">
        <v>0</v>
      </c>
      <c r="AF210" s="12">
        <v>2814</v>
      </c>
      <c r="AG210" s="12">
        <v>0</v>
      </c>
      <c r="AH210" s="12">
        <v>0</v>
      </c>
      <c r="AI210" s="12">
        <v>0</v>
      </c>
      <c r="AJ210" s="12">
        <v>0</v>
      </c>
      <c r="AK210" s="12">
        <v>1015.06</v>
      </c>
      <c r="AL210" s="12">
        <v>0</v>
      </c>
      <c r="AM210" s="12">
        <v>0</v>
      </c>
      <c r="AN210" s="12">
        <v>0</v>
      </c>
      <c r="AO210" s="12">
        <v>5209.2</v>
      </c>
      <c r="AP210" s="12">
        <v>3617.4</v>
      </c>
      <c r="AQ210" s="12">
        <v>522.57000000000005</v>
      </c>
      <c r="AR210" s="12">
        <v>195.15</v>
      </c>
      <c r="AS210" s="12">
        <v>8962.8799999999992</v>
      </c>
      <c r="AT210" s="12">
        <v>1077.44</v>
      </c>
      <c r="AU210" s="12">
        <v>0</v>
      </c>
      <c r="AV210" s="12">
        <v>10235.469999999999</v>
      </c>
    </row>
    <row r="211" spans="1:48" x14ac:dyDescent="0.2">
      <c r="A211" s="4" t="s">
        <v>687</v>
      </c>
      <c r="B211" s="2" t="s">
        <v>688</v>
      </c>
      <c r="C211" s="2" t="str">
        <f>VLOOKUP(A211,[2]Hoja2!$A$1:$D$846,4,0)</f>
        <v>ENCARGADO DEL CENTRO C</v>
      </c>
      <c r="D211" s="2" t="str">
        <f>VLOOKUP(A211,[2]Hoja2!$A$1:$D$846,3,0)</f>
        <v>59 CODE</v>
      </c>
      <c r="E211" s="12">
        <v>11848.05</v>
      </c>
      <c r="F211" s="12">
        <v>0</v>
      </c>
      <c r="G211" s="12">
        <v>0</v>
      </c>
      <c r="H211" s="12">
        <v>931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3">
        <v>-7851.57</v>
      </c>
      <c r="S211" s="12">
        <v>7851.57</v>
      </c>
      <c r="T211" s="12">
        <v>0</v>
      </c>
      <c r="U211" s="12">
        <v>0</v>
      </c>
      <c r="V211" s="12">
        <v>0</v>
      </c>
      <c r="W211" s="12">
        <v>11848.05</v>
      </c>
      <c r="X211" s="12">
        <v>141.78</v>
      </c>
      <c r="Y211" s="12">
        <v>2018.03</v>
      </c>
      <c r="Z211" s="12">
        <v>2018.03</v>
      </c>
      <c r="AA211" s="12">
        <v>50.1</v>
      </c>
      <c r="AB211" s="12">
        <v>0</v>
      </c>
      <c r="AC211" s="12">
        <v>0.19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1362.53</v>
      </c>
      <c r="AL211" s="12">
        <v>0</v>
      </c>
      <c r="AM211" s="12">
        <v>0</v>
      </c>
      <c r="AN211" s="12">
        <v>0</v>
      </c>
      <c r="AO211" s="12">
        <v>3430.85</v>
      </c>
      <c r="AP211" s="12">
        <v>8417.2000000000007</v>
      </c>
      <c r="AQ211" s="12">
        <v>633.04</v>
      </c>
      <c r="AR211" s="12">
        <v>255.58</v>
      </c>
      <c r="AS211" s="12">
        <v>12030.82</v>
      </c>
      <c r="AT211" s="12">
        <v>1377.84</v>
      </c>
      <c r="AU211" s="12">
        <v>0</v>
      </c>
      <c r="AV211" s="12">
        <v>13664.24</v>
      </c>
    </row>
    <row r="212" spans="1:48" x14ac:dyDescent="0.2">
      <c r="A212" s="4" t="s">
        <v>689</v>
      </c>
      <c r="B212" s="2" t="s">
        <v>690</v>
      </c>
      <c r="C212" s="2" t="str">
        <f>VLOOKUP(A212,[2]Hoja2!$A$1:$D$846,4,0)</f>
        <v>OFICIAL DE SERVICIOS C</v>
      </c>
      <c r="D212" s="2" t="str">
        <f>VLOOKUP(A212,[2]Hoja2!$A$1:$D$846,3,0)</f>
        <v>59 CODE</v>
      </c>
      <c r="E212" s="12">
        <v>4165.2</v>
      </c>
      <c r="F212" s="12">
        <v>207</v>
      </c>
      <c r="G212" s="12">
        <v>0</v>
      </c>
      <c r="H212" s="12">
        <v>931</v>
      </c>
      <c r="I212" s="12">
        <v>0</v>
      </c>
      <c r="J212" s="12">
        <v>0</v>
      </c>
      <c r="K212" s="12">
        <v>0</v>
      </c>
      <c r="L212" s="12">
        <v>568.04999999999995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3">
        <v>-3449.61</v>
      </c>
      <c r="S212" s="12">
        <v>3449.61</v>
      </c>
      <c r="T212" s="12">
        <v>0</v>
      </c>
      <c r="U212" s="12">
        <v>0</v>
      </c>
      <c r="V212" s="12">
        <v>0</v>
      </c>
      <c r="W212" s="12">
        <v>4940.25</v>
      </c>
      <c r="X212" s="12">
        <v>40.75</v>
      </c>
      <c r="Y212" s="12">
        <v>512.83000000000004</v>
      </c>
      <c r="Z212" s="12">
        <v>512.83000000000004</v>
      </c>
      <c r="AA212" s="12">
        <v>15.3</v>
      </c>
      <c r="AB212" s="12">
        <v>41.65</v>
      </c>
      <c r="AC212" s="13">
        <v>-0.13</v>
      </c>
      <c r="AD212" s="12">
        <v>0</v>
      </c>
      <c r="AE212" s="12">
        <v>0</v>
      </c>
      <c r="AF212" s="12">
        <v>299</v>
      </c>
      <c r="AG212" s="12">
        <v>0</v>
      </c>
      <c r="AH212" s="12">
        <v>0</v>
      </c>
      <c r="AI212" s="12">
        <v>0</v>
      </c>
      <c r="AJ212" s="12">
        <v>1720</v>
      </c>
      <c r="AK212" s="12">
        <v>479</v>
      </c>
      <c r="AL212" s="12">
        <v>0</v>
      </c>
      <c r="AM212" s="12">
        <v>0</v>
      </c>
      <c r="AN212" s="12">
        <v>0</v>
      </c>
      <c r="AO212" s="12">
        <v>3067.65</v>
      </c>
      <c r="AP212" s="12">
        <v>1872.6</v>
      </c>
      <c r="AQ212" s="12">
        <v>352.13</v>
      </c>
      <c r="AR212" s="12">
        <v>117.42</v>
      </c>
      <c r="AS212" s="12">
        <v>4229.47</v>
      </c>
      <c r="AT212" s="12">
        <v>613.96</v>
      </c>
      <c r="AU212" s="12">
        <v>0</v>
      </c>
      <c r="AV212" s="12">
        <v>4960.8500000000004</v>
      </c>
    </row>
    <row r="213" spans="1:48" x14ac:dyDescent="0.2">
      <c r="A213" s="4" t="s">
        <v>691</v>
      </c>
      <c r="B213" s="2" t="s">
        <v>692</v>
      </c>
      <c r="C213" s="2" t="str">
        <f>VLOOKUP(A213,[2]Hoja2!$A$1:$D$846,4,0)</f>
        <v>AUX DEL RESP DEL CENTRO C</v>
      </c>
      <c r="D213" s="2" t="str">
        <f>VLOOKUP(A213,[2]Hoja2!$A$1:$D$846,3,0)</f>
        <v>60 ACADEMIA DE POLICIA</v>
      </c>
      <c r="E213" s="12">
        <v>8826.6</v>
      </c>
      <c r="F213" s="12">
        <v>0</v>
      </c>
      <c r="G213" s="12">
        <v>0</v>
      </c>
      <c r="H213" s="12">
        <v>931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4878.8</v>
      </c>
      <c r="U213" s="13">
        <v>-4878.8</v>
      </c>
      <c r="V213" s="12">
        <v>0</v>
      </c>
      <c r="W213" s="12">
        <v>8826.6</v>
      </c>
      <c r="X213" s="12">
        <v>102.04</v>
      </c>
      <c r="Y213" s="12">
        <v>1338.1</v>
      </c>
      <c r="Z213" s="12">
        <v>1338.1</v>
      </c>
      <c r="AA213" s="12">
        <v>42</v>
      </c>
      <c r="AB213" s="12">
        <v>0</v>
      </c>
      <c r="AC213" s="12">
        <v>0.04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0</v>
      </c>
      <c r="AJ213" s="12">
        <v>0</v>
      </c>
      <c r="AK213" s="12">
        <v>1015.06</v>
      </c>
      <c r="AL213" s="12">
        <v>0</v>
      </c>
      <c r="AM213" s="12">
        <v>0</v>
      </c>
      <c r="AN213" s="12">
        <v>0</v>
      </c>
      <c r="AO213" s="12">
        <v>2395.1999999999998</v>
      </c>
      <c r="AP213" s="12">
        <v>6431.4</v>
      </c>
      <c r="AQ213" s="12">
        <v>522.57000000000005</v>
      </c>
      <c r="AR213" s="12">
        <v>195.15</v>
      </c>
      <c r="AS213" s="12">
        <v>8962.8799999999992</v>
      </c>
      <c r="AT213" s="12">
        <v>1077.44</v>
      </c>
      <c r="AU213" s="12">
        <v>0</v>
      </c>
      <c r="AV213" s="12">
        <v>10235.469999999999</v>
      </c>
    </row>
    <row r="214" spans="1:48" x14ac:dyDescent="0.2">
      <c r="A214" s="4" t="s">
        <v>693</v>
      </c>
      <c r="B214" s="2" t="s">
        <v>694</v>
      </c>
      <c r="C214" s="2" t="str">
        <f>VLOOKUP(A214,[2]Hoja2!$A$1:$D$846,4,0)</f>
        <v>RESPONSABLE DEL CENTRO C</v>
      </c>
      <c r="D214" s="2" t="str">
        <f>VLOOKUP(A214,[2]Hoja2!$A$1:$D$846,3,0)</f>
        <v>60 ACADEMIA DE POLICIA</v>
      </c>
      <c r="E214" s="12">
        <v>11848.05</v>
      </c>
      <c r="F214" s="12">
        <v>0</v>
      </c>
      <c r="G214" s="12">
        <v>0</v>
      </c>
      <c r="H214" s="12">
        <v>931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6389.52</v>
      </c>
      <c r="U214" s="13">
        <v>-6389.52</v>
      </c>
      <c r="V214" s="12">
        <v>0</v>
      </c>
      <c r="W214" s="12">
        <v>11848.05</v>
      </c>
      <c r="X214" s="12">
        <v>141.78</v>
      </c>
      <c r="Y214" s="12">
        <v>2018.03</v>
      </c>
      <c r="Z214" s="12">
        <v>2018.03</v>
      </c>
      <c r="AA214" s="12">
        <v>60.9</v>
      </c>
      <c r="AB214" s="12">
        <v>0</v>
      </c>
      <c r="AC214" s="13">
        <v>-0.01</v>
      </c>
      <c r="AD214" s="12">
        <v>0</v>
      </c>
      <c r="AE214" s="12">
        <v>0</v>
      </c>
      <c r="AF214" s="12">
        <v>5743</v>
      </c>
      <c r="AG214" s="12">
        <v>0</v>
      </c>
      <c r="AH214" s="12">
        <v>0</v>
      </c>
      <c r="AI214" s="12">
        <v>0</v>
      </c>
      <c r="AJ214" s="12">
        <v>0</v>
      </c>
      <c r="AK214" s="12">
        <v>1362.53</v>
      </c>
      <c r="AL214" s="12">
        <v>0</v>
      </c>
      <c r="AM214" s="12">
        <v>0</v>
      </c>
      <c r="AN214" s="12">
        <v>0</v>
      </c>
      <c r="AO214" s="12">
        <v>9184.4500000000007</v>
      </c>
      <c r="AP214" s="12">
        <v>2663.6</v>
      </c>
      <c r="AQ214" s="12">
        <v>633.03</v>
      </c>
      <c r="AR214" s="12">
        <v>255.58</v>
      </c>
      <c r="AS214" s="12">
        <v>12030.81</v>
      </c>
      <c r="AT214" s="12">
        <v>1377.83</v>
      </c>
      <c r="AU214" s="12">
        <v>0</v>
      </c>
      <c r="AV214" s="12">
        <v>13664.22</v>
      </c>
    </row>
    <row r="215" spans="1:48" x14ac:dyDescent="0.2">
      <c r="A215" s="4" t="s">
        <v>695</v>
      </c>
      <c r="B215" s="2" t="s">
        <v>696</v>
      </c>
      <c r="C215" s="2" t="str">
        <f>VLOOKUP(A215,[2]Hoja2!$A$1:$D$846,4,0)</f>
        <v>OFICIAL DE SERVICIOS C</v>
      </c>
      <c r="D215" s="2" t="str">
        <f>VLOOKUP(A215,[2]Hoja2!$A$1:$D$846,3,0)</f>
        <v>60 ACADEMIA DE POLICIA</v>
      </c>
      <c r="E215" s="12">
        <v>4165.2</v>
      </c>
      <c r="F215" s="12">
        <v>207</v>
      </c>
      <c r="G215" s="12">
        <v>0</v>
      </c>
      <c r="H215" s="12">
        <v>931</v>
      </c>
      <c r="I215" s="12">
        <v>0</v>
      </c>
      <c r="J215" s="12">
        <v>0</v>
      </c>
      <c r="K215" s="12">
        <v>0</v>
      </c>
      <c r="L215" s="12">
        <v>568.04999999999995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3">
        <v>-3449.61</v>
      </c>
      <c r="S215" s="12">
        <v>3449.61</v>
      </c>
      <c r="T215" s="12">
        <v>0</v>
      </c>
      <c r="U215" s="12">
        <v>0</v>
      </c>
      <c r="V215" s="12">
        <v>0</v>
      </c>
      <c r="W215" s="12">
        <v>4940.25</v>
      </c>
      <c r="X215" s="12">
        <v>40.75</v>
      </c>
      <c r="Y215" s="12">
        <v>512.83000000000004</v>
      </c>
      <c r="Z215" s="12">
        <v>512.83000000000004</v>
      </c>
      <c r="AA215" s="12">
        <v>15.3</v>
      </c>
      <c r="AB215" s="12">
        <v>41.65</v>
      </c>
      <c r="AC215" s="13">
        <v>-0.13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12">
        <v>0</v>
      </c>
      <c r="AJ215" s="12">
        <v>0</v>
      </c>
      <c r="AK215" s="12">
        <v>479</v>
      </c>
      <c r="AL215" s="12">
        <v>0</v>
      </c>
      <c r="AM215" s="12">
        <v>0</v>
      </c>
      <c r="AN215" s="12">
        <v>0</v>
      </c>
      <c r="AO215" s="12">
        <v>1048.6500000000001</v>
      </c>
      <c r="AP215" s="12">
        <v>3891.6</v>
      </c>
      <c r="AQ215" s="12">
        <v>352.13</v>
      </c>
      <c r="AR215" s="12">
        <v>117.42</v>
      </c>
      <c r="AS215" s="12">
        <v>4229.47</v>
      </c>
      <c r="AT215" s="12">
        <v>613.96</v>
      </c>
      <c r="AU215" s="12">
        <v>0</v>
      </c>
      <c r="AV215" s="12">
        <v>4960.8500000000004</v>
      </c>
    </row>
    <row r="216" spans="1:48" x14ac:dyDescent="0.2">
      <c r="A216" s="4" t="s">
        <v>697</v>
      </c>
      <c r="B216" s="2" t="s">
        <v>698</v>
      </c>
      <c r="C216" s="2" t="str">
        <f>VLOOKUP(A216,[2]Hoja2!$A$1:$D$846,4,0)</f>
        <v>ENC DE LA SALA DE COMPUTO C</v>
      </c>
      <c r="D216" s="2" t="str">
        <f>VLOOKUP(A216,[2]Hoja2!$A$1:$D$846,3,0)</f>
        <v>60 ACADEMIA DE POLICIA</v>
      </c>
      <c r="E216" s="12">
        <v>5366.55</v>
      </c>
      <c r="F216" s="12">
        <v>207</v>
      </c>
      <c r="G216" s="12">
        <v>0</v>
      </c>
      <c r="H216" s="12">
        <v>931</v>
      </c>
      <c r="I216" s="12">
        <v>0</v>
      </c>
      <c r="J216" s="12">
        <v>0</v>
      </c>
      <c r="K216" s="12">
        <v>0</v>
      </c>
      <c r="L216" s="12">
        <v>568.04999999999995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3">
        <v>-4198.53</v>
      </c>
      <c r="S216" s="12">
        <v>4198.53</v>
      </c>
      <c r="T216" s="12">
        <v>0</v>
      </c>
      <c r="U216" s="12">
        <v>0</v>
      </c>
      <c r="V216" s="12">
        <v>0</v>
      </c>
      <c r="W216" s="12">
        <v>6141.6</v>
      </c>
      <c r="X216" s="12">
        <v>56.55</v>
      </c>
      <c r="Y216" s="12">
        <v>764.58</v>
      </c>
      <c r="Z216" s="12">
        <v>764.58</v>
      </c>
      <c r="AA216" s="12">
        <v>21</v>
      </c>
      <c r="AB216" s="12">
        <v>0</v>
      </c>
      <c r="AC216" s="12">
        <v>7.0000000000000007E-2</v>
      </c>
      <c r="AD216" s="12">
        <v>0</v>
      </c>
      <c r="AE216" s="12">
        <v>0</v>
      </c>
      <c r="AF216" s="12">
        <v>1886</v>
      </c>
      <c r="AG216" s="12">
        <v>0</v>
      </c>
      <c r="AH216" s="12">
        <v>0</v>
      </c>
      <c r="AI216" s="12">
        <v>0</v>
      </c>
      <c r="AJ216" s="12">
        <v>0</v>
      </c>
      <c r="AK216" s="12">
        <v>617.15</v>
      </c>
      <c r="AL216" s="12">
        <v>0</v>
      </c>
      <c r="AM216" s="12">
        <v>0</v>
      </c>
      <c r="AN216" s="12">
        <v>0</v>
      </c>
      <c r="AO216" s="12">
        <v>3288.8</v>
      </c>
      <c r="AP216" s="12">
        <v>2852.8</v>
      </c>
      <c r="AQ216" s="12">
        <v>396.05</v>
      </c>
      <c r="AR216" s="12">
        <v>141.44999999999999</v>
      </c>
      <c r="AS216" s="12">
        <v>5449.26</v>
      </c>
      <c r="AT216" s="12">
        <v>733.4</v>
      </c>
      <c r="AU216" s="12">
        <v>0</v>
      </c>
      <c r="AV216" s="12">
        <v>6324.11</v>
      </c>
    </row>
    <row r="217" spans="1:48" x14ac:dyDescent="0.2">
      <c r="A217" s="4" t="s">
        <v>699</v>
      </c>
      <c r="B217" s="2" t="s">
        <v>700</v>
      </c>
      <c r="C217" s="2" t="str">
        <f>VLOOKUP(A217,[2]Hoja2!$A$1:$D$846,4,0)</f>
        <v>AUX DEL RESP DEL CENTRO C</v>
      </c>
      <c r="D217" s="2" t="str">
        <f>VLOOKUP(A217,[2]Hoja2!$A$1:$D$846,3,0)</f>
        <v>61 SAN JOSE DE LOS GUAJES</v>
      </c>
      <c r="E217" s="12">
        <v>8826.6</v>
      </c>
      <c r="F217" s="12">
        <v>0</v>
      </c>
      <c r="G217" s="12">
        <v>0</v>
      </c>
      <c r="H217" s="12">
        <v>931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4878.8</v>
      </c>
      <c r="U217" s="13">
        <v>-4878.8</v>
      </c>
      <c r="V217" s="12">
        <v>0</v>
      </c>
      <c r="W217" s="12">
        <v>8826.6</v>
      </c>
      <c r="X217" s="12">
        <v>102.04</v>
      </c>
      <c r="Y217" s="12">
        <v>1338.1</v>
      </c>
      <c r="Z217" s="12">
        <v>1338.1</v>
      </c>
      <c r="AA217" s="12">
        <v>42</v>
      </c>
      <c r="AB217" s="12">
        <v>0</v>
      </c>
      <c r="AC217" s="12">
        <v>0.04</v>
      </c>
      <c r="AD217" s="12">
        <v>0</v>
      </c>
      <c r="AE217" s="12">
        <v>0</v>
      </c>
      <c r="AF217" s="12">
        <v>2853</v>
      </c>
      <c r="AG217" s="12">
        <v>0</v>
      </c>
      <c r="AH217" s="12">
        <v>0</v>
      </c>
      <c r="AI217" s="12">
        <v>0</v>
      </c>
      <c r="AJ217" s="12">
        <v>0</v>
      </c>
      <c r="AK217" s="12">
        <v>1015.06</v>
      </c>
      <c r="AL217" s="12">
        <v>0</v>
      </c>
      <c r="AM217" s="12">
        <v>0</v>
      </c>
      <c r="AN217" s="12">
        <v>0</v>
      </c>
      <c r="AO217" s="12">
        <v>5248.2</v>
      </c>
      <c r="AP217" s="12">
        <v>3578.4</v>
      </c>
      <c r="AQ217" s="12">
        <v>522.57000000000005</v>
      </c>
      <c r="AR217" s="12">
        <v>195.15</v>
      </c>
      <c r="AS217" s="12">
        <v>8962.8799999999992</v>
      </c>
      <c r="AT217" s="12">
        <v>1077.44</v>
      </c>
      <c r="AU217" s="12">
        <v>0</v>
      </c>
      <c r="AV217" s="12">
        <v>10235.469999999999</v>
      </c>
    </row>
    <row r="218" spans="1:48" x14ac:dyDescent="0.2">
      <c r="A218" s="4" t="s">
        <v>701</v>
      </c>
      <c r="B218" s="2" t="s">
        <v>702</v>
      </c>
      <c r="C218" s="2" t="str">
        <f>VLOOKUP(A218,[2]Hoja2!$A$1:$D$846,4,0)</f>
        <v>RESPONSABLE DEL CENTRO C</v>
      </c>
      <c r="D218" s="2" t="str">
        <f>VLOOKUP(A218,[2]Hoja2!$A$1:$D$846,3,0)</f>
        <v>61 SAN JOSE DE LOS GUAJES</v>
      </c>
      <c r="E218" s="12">
        <v>11848.05</v>
      </c>
      <c r="F218" s="12">
        <v>0</v>
      </c>
      <c r="G218" s="12">
        <v>0</v>
      </c>
      <c r="H218" s="12">
        <v>931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6389.52</v>
      </c>
      <c r="U218" s="13">
        <v>-6389.52</v>
      </c>
      <c r="V218" s="12">
        <v>0</v>
      </c>
      <c r="W218" s="12">
        <v>11848.05</v>
      </c>
      <c r="X218" s="12">
        <v>141.78</v>
      </c>
      <c r="Y218" s="12">
        <v>2018.03</v>
      </c>
      <c r="Z218" s="12">
        <v>2018.03</v>
      </c>
      <c r="AA218" s="12">
        <v>60.9</v>
      </c>
      <c r="AB218" s="12">
        <v>0</v>
      </c>
      <c r="AC218" s="13">
        <v>-0.01</v>
      </c>
      <c r="AD218" s="12">
        <v>0</v>
      </c>
      <c r="AE218" s="12">
        <v>0</v>
      </c>
      <c r="AF218" s="12">
        <v>973</v>
      </c>
      <c r="AG218" s="12">
        <v>0</v>
      </c>
      <c r="AH218" s="12">
        <v>0</v>
      </c>
      <c r="AI218" s="12">
        <v>0</v>
      </c>
      <c r="AJ218" s="12">
        <v>0</v>
      </c>
      <c r="AK218" s="12">
        <v>1362.53</v>
      </c>
      <c r="AL218" s="12">
        <v>0</v>
      </c>
      <c r="AM218" s="12">
        <v>0</v>
      </c>
      <c r="AN218" s="12">
        <v>0</v>
      </c>
      <c r="AO218" s="12">
        <v>4414.45</v>
      </c>
      <c r="AP218" s="12">
        <v>7433.6</v>
      </c>
      <c r="AQ218" s="12">
        <v>633.03</v>
      </c>
      <c r="AR218" s="12">
        <v>255.58</v>
      </c>
      <c r="AS218" s="12">
        <v>12030.81</v>
      </c>
      <c r="AT218" s="12">
        <v>1377.83</v>
      </c>
      <c r="AU218" s="12">
        <v>0</v>
      </c>
      <c r="AV218" s="12">
        <v>13664.22</v>
      </c>
    </row>
    <row r="219" spans="1:48" x14ac:dyDescent="0.2">
      <c r="A219" s="4" t="s">
        <v>703</v>
      </c>
      <c r="B219" s="2" t="s">
        <v>704</v>
      </c>
      <c r="C219" s="2" t="str">
        <f>VLOOKUP(A219,[2]Hoja2!$A$1:$D$846,4,0)</f>
        <v>OFICIAL DE SERVICIOS C</v>
      </c>
      <c r="D219" s="2" t="str">
        <f>VLOOKUP(A219,[2]Hoja2!$A$1:$D$846,3,0)</f>
        <v>61 SAN JOSE DE LOS GUAJES</v>
      </c>
      <c r="E219" s="12">
        <v>4165.2</v>
      </c>
      <c r="F219" s="12">
        <v>207</v>
      </c>
      <c r="G219" s="12">
        <v>0</v>
      </c>
      <c r="H219" s="12">
        <v>931</v>
      </c>
      <c r="I219" s="12">
        <v>0</v>
      </c>
      <c r="J219" s="12">
        <v>0</v>
      </c>
      <c r="K219" s="12">
        <v>0</v>
      </c>
      <c r="L219" s="12">
        <v>568.04999999999995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3">
        <v>-3449.61</v>
      </c>
      <c r="S219" s="12">
        <v>3449.61</v>
      </c>
      <c r="T219" s="12">
        <v>0</v>
      </c>
      <c r="U219" s="12">
        <v>0</v>
      </c>
      <c r="V219" s="12">
        <v>0</v>
      </c>
      <c r="W219" s="12">
        <v>4940.25</v>
      </c>
      <c r="X219" s="12">
        <v>40.75</v>
      </c>
      <c r="Y219" s="12">
        <v>512.83000000000004</v>
      </c>
      <c r="Z219" s="12">
        <v>512.83000000000004</v>
      </c>
      <c r="AA219" s="12">
        <v>15.3</v>
      </c>
      <c r="AB219" s="12">
        <v>0</v>
      </c>
      <c r="AC219" s="13">
        <v>-0.08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12">
        <v>0</v>
      </c>
      <c r="AJ219" s="12">
        <v>0</v>
      </c>
      <c r="AK219" s="12">
        <v>479</v>
      </c>
      <c r="AL219" s="12">
        <v>0</v>
      </c>
      <c r="AM219" s="12">
        <v>0</v>
      </c>
      <c r="AN219" s="12">
        <v>0</v>
      </c>
      <c r="AO219" s="12">
        <v>1007.05</v>
      </c>
      <c r="AP219" s="12">
        <v>3933.2</v>
      </c>
      <c r="AQ219" s="12">
        <v>352.13</v>
      </c>
      <c r="AR219" s="12">
        <v>117.42</v>
      </c>
      <c r="AS219" s="12">
        <v>4229.47</v>
      </c>
      <c r="AT219" s="12">
        <v>613.96</v>
      </c>
      <c r="AU219" s="12">
        <v>0</v>
      </c>
      <c r="AV219" s="12">
        <v>4960.8500000000004</v>
      </c>
    </row>
    <row r="220" spans="1:48" x14ac:dyDescent="0.2">
      <c r="A220" s="4" t="s">
        <v>705</v>
      </c>
      <c r="B220" s="2" t="s">
        <v>706</v>
      </c>
      <c r="C220" s="2" t="str">
        <f>VLOOKUP(A220,[2]Hoja2!$A$1:$D$846,4,0)</f>
        <v>RESPONSABLE DEL CENTRO C</v>
      </c>
      <c r="D220" s="2" t="str">
        <f>VLOOKUP(A220,[2]Hoja2!$A$1:$D$846,3,0)</f>
        <v>62 SAN CRISTOBAL DE LA BARRANCA</v>
      </c>
      <c r="E220" s="12">
        <v>11848.05</v>
      </c>
      <c r="F220" s="12">
        <v>0</v>
      </c>
      <c r="G220" s="12">
        <v>0</v>
      </c>
      <c r="H220" s="12">
        <v>931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6389.52</v>
      </c>
      <c r="U220" s="13">
        <v>-6389.52</v>
      </c>
      <c r="V220" s="12">
        <v>0</v>
      </c>
      <c r="W220" s="12">
        <v>11848.05</v>
      </c>
      <c r="X220" s="12">
        <v>141.78</v>
      </c>
      <c r="Y220" s="12">
        <v>2018.03</v>
      </c>
      <c r="Z220" s="12">
        <v>2018.03</v>
      </c>
      <c r="AA220" s="12">
        <v>60.9</v>
      </c>
      <c r="AB220" s="12">
        <v>0</v>
      </c>
      <c r="AC220" s="13">
        <v>-0.01</v>
      </c>
      <c r="AD220" s="12">
        <v>0</v>
      </c>
      <c r="AE220" s="12">
        <v>0</v>
      </c>
      <c r="AF220" s="12">
        <v>3829</v>
      </c>
      <c r="AG220" s="12">
        <v>0</v>
      </c>
      <c r="AH220" s="12">
        <v>0</v>
      </c>
      <c r="AI220" s="12">
        <v>0</v>
      </c>
      <c r="AJ220" s="12">
        <v>0</v>
      </c>
      <c r="AK220" s="12">
        <v>1362.53</v>
      </c>
      <c r="AL220" s="12">
        <v>0</v>
      </c>
      <c r="AM220" s="12">
        <v>0</v>
      </c>
      <c r="AN220" s="12">
        <v>0</v>
      </c>
      <c r="AO220" s="12">
        <v>7270.45</v>
      </c>
      <c r="AP220" s="12">
        <v>4577.6000000000004</v>
      </c>
      <c r="AQ220" s="12">
        <v>633.03</v>
      </c>
      <c r="AR220" s="12">
        <v>255.58</v>
      </c>
      <c r="AS220" s="12">
        <v>12030.81</v>
      </c>
      <c r="AT220" s="12">
        <v>1377.83</v>
      </c>
      <c r="AU220" s="12">
        <v>0</v>
      </c>
      <c r="AV220" s="12">
        <v>13664.22</v>
      </c>
    </row>
    <row r="221" spans="1:48" x14ac:dyDescent="0.2">
      <c r="A221" s="4" t="s">
        <v>707</v>
      </c>
      <c r="B221" s="2" t="s">
        <v>708</v>
      </c>
      <c r="C221" s="2" t="str">
        <f>VLOOKUP(A221,[2]Hoja2!$A$1:$D$846,4,0)</f>
        <v>AUX DEL RESP DEL CENTRO C</v>
      </c>
      <c r="D221" s="2" t="str">
        <f>VLOOKUP(A221,[2]Hoja2!$A$1:$D$846,3,0)</f>
        <v>62 SAN CRISTOBAL DE LA BARRANCA</v>
      </c>
      <c r="E221" s="12">
        <v>8826.6</v>
      </c>
      <c r="F221" s="12">
        <v>0</v>
      </c>
      <c r="G221" s="12">
        <v>0</v>
      </c>
      <c r="H221" s="12">
        <v>931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4878.8</v>
      </c>
      <c r="U221" s="13">
        <v>-4878.8</v>
      </c>
      <c r="V221" s="12">
        <v>0</v>
      </c>
      <c r="W221" s="12">
        <v>8826.6</v>
      </c>
      <c r="X221" s="12">
        <v>102.04</v>
      </c>
      <c r="Y221" s="12">
        <v>1338.1</v>
      </c>
      <c r="Z221" s="12">
        <v>1338.1</v>
      </c>
      <c r="AA221" s="12">
        <v>42</v>
      </c>
      <c r="AB221" s="12">
        <v>0</v>
      </c>
      <c r="AC221" s="12">
        <v>0.04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0</v>
      </c>
      <c r="AK221" s="12">
        <v>1015.06</v>
      </c>
      <c r="AL221" s="12">
        <v>0</v>
      </c>
      <c r="AM221" s="12">
        <v>0</v>
      </c>
      <c r="AN221" s="12">
        <v>0</v>
      </c>
      <c r="AO221" s="12">
        <v>2395.1999999999998</v>
      </c>
      <c r="AP221" s="12">
        <v>6431.4</v>
      </c>
      <c r="AQ221" s="12">
        <v>522.57000000000005</v>
      </c>
      <c r="AR221" s="12">
        <v>195.15</v>
      </c>
      <c r="AS221" s="12">
        <v>8962.8799999999992</v>
      </c>
      <c r="AT221" s="12">
        <v>1077.44</v>
      </c>
      <c r="AU221" s="12">
        <v>0</v>
      </c>
      <c r="AV221" s="12">
        <v>10235.469999999999</v>
      </c>
    </row>
    <row r="222" spans="1:48" x14ac:dyDescent="0.2">
      <c r="A222" s="4" t="s">
        <v>709</v>
      </c>
      <c r="B222" s="2" t="s">
        <v>710</v>
      </c>
      <c r="C222" s="2" t="str">
        <f>VLOOKUP(A222,[2]Hoja2!$A$1:$D$846,4,0)</f>
        <v>OFICIAL DE SERVICIOS C</v>
      </c>
      <c r="D222" s="2" t="str">
        <f>VLOOKUP(A222,[2]Hoja2!$A$1:$D$846,3,0)</f>
        <v>62 SAN CRISTOBAL DE LA BARRANCA</v>
      </c>
      <c r="E222" s="12">
        <v>4165.2</v>
      </c>
      <c r="F222" s="12">
        <v>207</v>
      </c>
      <c r="G222" s="12">
        <v>0</v>
      </c>
      <c r="H222" s="12">
        <v>931</v>
      </c>
      <c r="I222" s="12">
        <v>0</v>
      </c>
      <c r="J222" s="12">
        <v>0</v>
      </c>
      <c r="K222" s="12">
        <v>0</v>
      </c>
      <c r="L222" s="12">
        <v>568.04999999999995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3">
        <v>-3449.61</v>
      </c>
      <c r="S222" s="12">
        <v>3449.61</v>
      </c>
      <c r="T222" s="12">
        <v>0</v>
      </c>
      <c r="U222" s="12">
        <v>0</v>
      </c>
      <c r="V222" s="12">
        <v>0</v>
      </c>
      <c r="W222" s="12">
        <v>4940.25</v>
      </c>
      <c r="X222" s="12">
        <v>40.75</v>
      </c>
      <c r="Y222" s="12">
        <v>512.83000000000004</v>
      </c>
      <c r="Z222" s="12">
        <v>512.83000000000004</v>
      </c>
      <c r="AA222" s="12">
        <v>16.05</v>
      </c>
      <c r="AB222" s="12">
        <v>0</v>
      </c>
      <c r="AC222" s="12">
        <v>0.17</v>
      </c>
      <c r="AD222" s="12">
        <v>0</v>
      </c>
      <c r="AE222" s="12">
        <v>0</v>
      </c>
      <c r="AF222" s="12">
        <v>1346</v>
      </c>
      <c r="AG222" s="12">
        <v>0</v>
      </c>
      <c r="AH222" s="12">
        <v>0</v>
      </c>
      <c r="AI222" s="12">
        <v>0</v>
      </c>
      <c r="AJ222" s="12">
        <v>0</v>
      </c>
      <c r="AK222" s="12">
        <v>479</v>
      </c>
      <c r="AL222" s="12">
        <v>0</v>
      </c>
      <c r="AM222" s="12">
        <v>0</v>
      </c>
      <c r="AN222" s="12">
        <v>0</v>
      </c>
      <c r="AO222" s="12">
        <v>2354.0500000000002</v>
      </c>
      <c r="AP222" s="12">
        <v>2586.1999999999998</v>
      </c>
      <c r="AQ222" s="12">
        <v>352.13</v>
      </c>
      <c r="AR222" s="12">
        <v>117.42</v>
      </c>
      <c r="AS222" s="12">
        <v>4229.47</v>
      </c>
      <c r="AT222" s="12">
        <v>613.96</v>
      </c>
      <c r="AU222" s="12">
        <v>0</v>
      </c>
      <c r="AV222" s="12">
        <v>4960.8500000000004</v>
      </c>
    </row>
    <row r="223" spans="1:48" x14ac:dyDescent="0.2">
      <c r="A223" s="4" t="s">
        <v>711</v>
      </c>
      <c r="B223" s="2" t="s">
        <v>712</v>
      </c>
      <c r="C223" s="2" t="str">
        <f>VLOOKUP(A223,[2]Hoja2!$A$1:$D$846,4,0)</f>
        <v>ENC DE LA SALA DE COMPUTO C</v>
      </c>
      <c r="D223" s="2" t="str">
        <f>VLOOKUP(A223,[2]Hoja2!$A$1:$D$846,3,0)</f>
        <v>62 SAN CRISTOBAL DE LA BARRANCA</v>
      </c>
      <c r="E223" s="12">
        <v>5366.55</v>
      </c>
      <c r="F223" s="12">
        <v>207</v>
      </c>
      <c r="G223" s="12">
        <v>0</v>
      </c>
      <c r="H223" s="12">
        <v>931</v>
      </c>
      <c r="I223" s="12">
        <v>0</v>
      </c>
      <c r="J223" s="12">
        <v>0</v>
      </c>
      <c r="K223" s="12">
        <v>0</v>
      </c>
      <c r="L223" s="12">
        <v>568.04999999999995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3">
        <v>-4198.53</v>
      </c>
      <c r="S223" s="12">
        <v>4198.53</v>
      </c>
      <c r="T223" s="12">
        <v>0</v>
      </c>
      <c r="U223" s="12">
        <v>0</v>
      </c>
      <c r="V223" s="12">
        <v>0</v>
      </c>
      <c r="W223" s="12">
        <v>6141.6</v>
      </c>
      <c r="X223" s="12">
        <v>56.55</v>
      </c>
      <c r="Y223" s="12">
        <v>764.58</v>
      </c>
      <c r="Z223" s="12">
        <v>764.58</v>
      </c>
      <c r="AA223" s="12">
        <v>24.15</v>
      </c>
      <c r="AB223" s="12">
        <v>0</v>
      </c>
      <c r="AC223" s="13">
        <v>-0.08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12">
        <v>0</v>
      </c>
      <c r="AJ223" s="12">
        <v>0</v>
      </c>
      <c r="AK223" s="12">
        <v>617.15</v>
      </c>
      <c r="AL223" s="12">
        <v>0</v>
      </c>
      <c r="AM223" s="12">
        <v>0</v>
      </c>
      <c r="AN223" s="12">
        <v>0</v>
      </c>
      <c r="AO223" s="12">
        <v>1405.8</v>
      </c>
      <c r="AP223" s="12">
        <v>4735.8</v>
      </c>
      <c r="AQ223" s="12">
        <v>396.05</v>
      </c>
      <c r="AR223" s="12">
        <v>141.44999999999999</v>
      </c>
      <c r="AS223" s="12">
        <v>5449.34</v>
      </c>
      <c r="AT223" s="12">
        <v>733.4</v>
      </c>
      <c r="AU223" s="12">
        <v>0</v>
      </c>
      <c r="AV223" s="12">
        <v>6324.19</v>
      </c>
    </row>
    <row r="224" spans="1:48" x14ac:dyDescent="0.2">
      <c r="A224" s="4" t="s">
        <v>713</v>
      </c>
      <c r="B224" s="2" t="s">
        <v>714</v>
      </c>
      <c r="C224" s="2" t="str">
        <f>VLOOKUP(A224,[2]Hoja2!$A$1:$D$846,4,0)</f>
        <v>RESPONSABLE DEL CENTRO C</v>
      </c>
      <c r="D224" s="2" t="str">
        <f>VLOOKUP(A224,[2]Hoja2!$A$1:$D$846,3,0)</f>
        <v>63 DIGPRES</v>
      </c>
      <c r="E224" s="12">
        <v>11848.05</v>
      </c>
      <c r="F224" s="12">
        <v>0</v>
      </c>
      <c r="G224" s="12">
        <v>0</v>
      </c>
      <c r="H224" s="12">
        <v>931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3">
        <v>-7851.57</v>
      </c>
      <c r="S224" s="12">
        <v>7851.57</v>
      </c>
      <c r="T224" s="12">
        <v>0</v>
      </c>
      <c r="U224" s="12">
        <v>0</v>
      </c>
      <c r="V224" s="12">
        <v>0</v>
      </c>
      <c r="W224" s="12">
        <v>11848.05</v>
      </c>
      <c r="X224" s="12">
        <v>141.78</v>
      </c>
      <c r="Y224" s="12">
        <v>2018.03</v>
      </c>
      <c r="Z224" s="12">
        <v>2018.03</v>
      </c>
      <c r="AA224" s="12">
        <v>50.1</v>
      </c>
      <c r="AB224" s="12">
        <v>0</v>
      </c>
      <c r="AC224" s="12">
        <v>0.06</v>
      </c>
      <c r="AD224" s="12">
        <v>0</v>
      </c>
      <c r="AE224" s="12">
        <v>122.7</v>
      </c>
      <c r="AF224" s="12">
        <v>0</v>
      </c>
      <c r="AG224" s="12">
        <v>4287.03</v>
      </c>
      <c r="AH224" s="12">
        <v>0</v>
      </c>
      <c r="AI224" s="12">
        <v>0</v>
      </c>
      <c r="AJ224" s="12">
        <v>0</v>
      </c>
      <c r="AK224" s="12">
        <v>1362.53</v>
      </c>
      <c r="AL224" s="12">
        <v>0</v>
      </c>
      <c r="AM224" s="12">
        <v>0</v>
      </c>
      <c r="AN224" s="12">
        <v>0</v>
      </c>
      <c r="AO224" s="12">
        <v>7840.45</v>
      </c>
      <c r="AP224" s="12">
        <v>4007.6</v>
      </c>
      <c r="AQ224" s="12">
        <v>633.04</v>
      </c>
      <c r="AR224" s="12">
        <v>255.58</v>
      </c>
      <c r="AS224" s="12">
        <v>12030.82</v>
      </c>
      <c r="AT224" s="12">
        <v>1377.84</v>
      </c>
      <c r="AU224" s="12">
        <v>0</v>
      </c>
      <c r="AV224" s="12">
        <v>13664.24</v>
      </c>
    </row>
    <row r="225" spans="1:48" x14ac:dyDescent="0.2">
      <c r="A225" s="4" t="s">
        <v>715</v>
      </c>
      <c r="B225" s="2" t="s">
        <v>716</v>
      </c>
      <c r="C225" s="2" t="str">
        <f>VLOOKUP(A225,[2]Hoja2!$A$1:$D$846,4,0)</f>
        <v>ENC DE LA SALA DE COMPUTO C</v>
      </c>
      <c r="D225" s="2" t="str">
        <f>VLOOKUP(A225,[2]Hoja2!$A$1:$D$846,3,0)</f>
        <v>63 DIGPRES</v>
      </c>
      <c r="E225" s="12">
        <v>5366.55</v>
      </c>
      <c r="F225" s="12">
        <v>207</v>
      </c>
      <c r="G225" s="12">
        <v>0</v>
      </c>
      <c r="H225" s="12">
        <v>931</v>
      </c>
      <c r="I225" s="12">
        <v>0</v>
      </c>
      <c r="J225" s="12">
        <v>0</v>
      </c>
      <c r="K225" s="12">
        <v>0</v>
      </c>
      <c r="L225" s="12">
        <v>568.04999999999995</v>
      </c>
      <c r="M225" s="12">
        <v>0</v>
      </c>
      <c r="N225" s="12">
        <v>0</v>
      </c>
      <c r="O225" s="12">
        <v>0</v>
      </c>
      <c r="P225" s="12">
        <v>0</v>
      </c>
      <c r="Q225" s="12">
        <v>751.32</v>
      </c>
      <c r="R225" s="13">
        <v>-4666.91</v>
      </c>
      <c r="S225" s="12">
        <v>4666.91</v>
      </c>
      <c r="T225" s="12">
        <v>0</v>
      </c>
      <c r="U225" s="12">
        <v>0</v>
      </c>
      <c r="V225" s="12">
        <v>0</v>
      </c>
      <c r="W225" s="12">
        <v>6892.92</v>
      </c>
      <c r="X225" s="12">
        <v>56.55</v>
      </c>
      <c r="Y225" s="12">
        <v>925.06</v>
      </c>
      <c r="Z225" s="12">
        <v>925.06</v>
      </c>
      <c r="AA225" s="12">
        <v>26.25</v>
      </c>
      <c r="AB225" s="12">
        <v>53.67</v>
      </c>
      <c r="AC225" s="12">
        <v>0.09</v>
      </c>
      <c r="AD225" s="12">
        <v>0</v>
      </c>
      <c r="AE225" s="12">
        <v>0</v>
      </c>
      <c r="AF225" s="12">
        <v>1400.5</v>
      </c>
      <c r="AG225" s="12">
        <v>0</v>
      </c>
      <c r="AH225" s="12">
        <v>0</v>
      </c>
      <c r="AI225" s="12">
        <v>0</v>
      </c>
      <c r="AJ225" s="12">
        <v>0</v>
      </c>
      <c r="AK225" s="12">
        <v>617.15</v>
      </c>
      <c r="AL225" s="12">
        <v>0</v>
      </c>
      <c r="AM225" s="12">
        <v>0</v>
      </c>
      <c r="AN225" s="12">
        <v>0</v>
      </c>
      <c r="AO225" s="12">
        <v>3022.72</v>
      </c>
      <c r="AP225" s="12">
        <v>3870.2</v>
      </c>
      <c r="AQ225" s="12">
        <v>396.05</v>
      </c>
      <c r="AR225" s="12">
        <v>156.47999999999999</v>
      </c>
      <c r="AS225" s="12">
        <v>5449.34</v>
      </c>
      <c r="AT225" s="12">
        <v>733.4</v>
      </c>
      <c r="AU225" s="12">
        <v>0</v>
      </c>
      <c r="AV225" s="12">
        <v>6339.22</v>
      </c>
    </row>
    <row r="226" spans="1:48" x14ac:dyDescent="0.2">
      <c r="A226" s="4" t="s">
        <v>717</v>
      </c>
      <c r="B226" s="2" t="s">
        <v>718</v>
      </c>
      <c r="C226" s="2" t="str">
        <f>VLOOKUP(A226,[2]Hoja2!$A$1:$D$846,4,0)</f>
        <v>AUX DEL RESP DEL CENTRO C</v>
      </c>
      <c r="D226" s="2" t="str">
        <f>VLOOKUP(A226,[2]Hoja2!$A$1:$D$846,3,0)</f>
        <v>63 DIGPRES</v>
      </c>
      <c r="E226" s="12">
        <v>8826.6</v>
      </c>
      <c r="F226" s="12">
        <v>0</v>
      </c>
      <c r="G226" s="12">
        <v>0</v>
      </c>
      <c r="H226" s="12">
        <v>931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4878.8</v>
      </c>
      <c r="U226" s="13">
        <v>-4878.8</v>
      </c>
      <c r="V226" s="12">
        <v>0</v>
      </c>
      <c r="W226" s="12">
        <v>8826.6</v>
      </c>
      <c r="X226" s="12">
        <v>102.04</v>
      </c>
      <c r="Y226" s="12">
        <v>1338.1</v>
      </c>
      <c r="Z226" s="12">
        <v>1338.1</v>
      </c>
      <c r="AA226" s="12">
        <v>42</v>
      </c>
      <c r="AB226" s="12">
        <v>0</v>
      </c>
      <c r="AC226" s="13">
        <v>-0.04</v>
      </c>
      <c r="AD226" s="12">
        <v>0</v>
      </c>
      <c r="AE226" s="12">
        <v>71.819999999999993</v>
      </c>
      <c r="AF226" s="12">
        <v>0</v>
      </c>
      <c r="AG226" s="12">
        <v>3211.66</v>
      </c>
      <c r="AH226" s="12">
        <v>0</v>
      </c>
      <c r="AI226" s="12">
        <v>0</v>
      </c>
      <c r="AJ226" s="12">
        <v>0</v>
      </c>
      <c r="AK226" s="12">
        <v>1015.06</v>
      </c>
      <c r="AL226" s="12">
        <v>0</v>
      </c>
      <c r="AM226" s="12">
        <v>0</v>
      </c>
      <c r="AN226" s="12">
        <v>0</v>
      </c>
      <c r="AO226" s="12">
        <v>5678.6</v>
      </c>
      <c r="AP226" s="12">
        <v>3148</v>
      </c>
      <c r="AQ226" s="12">
        <v>522.57000000000005</v>
      </c>
      <c r="AR226" s="12">
        <v>195.15</v>
      </c>
      <c r="AS226" s="12">
        <v>8962.8799999999992</v>
      </c>
      <c r="AT226" s="12">
        <v>1077.44</v>
      </c>
      <c r="AU226" s="12">
        <v>0</v>
      </c>
      <c r="AV226" s="12">
        <v>10235.469999999999</v>
      </c>
    </row>
    <row r="227" spans="1:48" x14ac:dyDescent="0.2">
      <c r="A227" s="4" t="s">
        <v>719</v>
      </c>
      <c r="B227" s="2" t="s">
        <v>720</v>
      </c>
      <c r="C227" s="2" t="str">
        <f>VLOOKUP(A227,[2]Hoja2!$A$1:$D$846,4,0)</f>
        <v>OFICIAL DE SERVICIOS C</v>
      </c>
      <c r="D227" s="2" t="str">
        <f>VLOOKUP(A227,[2]Hoja2!$A$1:$D$846,3,0)</f>
        <v>63 DIGPRES</v>
      </c>
      <c r="E227" s="12">
        <v>4165.2</v>
      </c>
      <c r="F227" s="12">
        <v>207</v>
      </c>
      <c r="G227" s="12">
        <v>0</v>
      </c>
      <c r="H227" s="12">
        <v>931</v>
      </c>
      <c r="I227" s="12">
        <v>0</v>
      </c>
      <c r="J227" s="12">
        <v>0</v>
      </c>
      <c r="K227" s="12">
        <v>0</v>
      </c>
      <c r="L227" s="12">
        <v>568.04999999999995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3">
        <v>-3449.61</v>
      </c>
      <c r="S227" s="12">
        <v>3449.61</v>
      </c>
      <c r="T227" s="12">
        <v>0</v>
      </c>
      <c r="U227" s="12">
        <v>0</v>
      </c>
      <c r="V227" s="12">
        <v>0</v>
      </c>
      <c r="W227" s="12">
        <v>4940.25</v>
      </c>
      <c r="X227" s="12">
        <v>40.75</v>
      </c>
      <c r="Y227" s="12">
        <v>512.83000000000004</v>
      </c>
      <c r="Z227" s="12">
        <v>512.83000000000004</v>
      </c>
      <c r="AA227" s="12">
        <v>15.3</v>
      </c>
      <c r="AB227" s="12">
        <v>41.65</v>
      </c>
      <c r="AC227" s="13">
        <v>-0.13</v>
      </c>
      <c r="AD227" s="12">
        <v>0</v>
      </c>
      <c r="AE227" s="12">
        <v>0</v>
      </c>
      <c r="AF227" s="12">
        <v>1346</v>
      </c>
      <c r="AG227" s="12">
        <v>0</v>
      </c>
      <c r="AH227" s="12">
        <v>0</v>
      </c>
      <c r="AI227" s="12">
        <v>0</v>
      </c>
      <c r="AJ227" s="12">
        <v>0</v>
      </c>
      <c r="AK227" s="12">
        <v>479</v>
      </c>
      <c r="AL227" s="12">
        <v>0</v>
      </c>
      <c r="AM227" s="12">
        <v>0</v>
      </c>
      <c r="AN227" s="12">
        <v>0</v>
      </c>
      <c r="AO227" s="12">
        <v>2394.65</v>
      </c>
      <c r="AP227" s="12">
        <v>2545.6</v>
      </c>
      <c r="AQ227" s="12">
        <v>352.13</v>
      </c>
      <c r="AR227" s="12">
        <v>117.42</v>
      </c>
      <c r="AS227" s="12">
        <v>4229.47</v>
      </c>
      <c r="AT227" s="12">
        <v>613.96</v>
      </c>
      <c r="AU227" s="12">
        <v>0</v>
      </c>
      <c r="AV227" s="12">
        <v>4960.8500000000004</v>
      </c>
    </row>
    <row r="228" spans="1:48" x14ac:dyDescent="0.2">
      <c r="A228" s="4" t="s">
        <v>721</v>
      </c>
      <c r="B228" s="2" t="s">
        <v>722</v>
      </c>
      <c r="C228" s="2" t="str">
        <f>VLOOKUP(A228,[2]Hoja2!$A$1:$D$846,4,0)</f>
        <v>RESPONSABLE DEL CENTRO B</v>
      </c>
      <c r="D228" s="2" t="str">
        <f>VLOOKUP(A228,[2]Hoja2!$A$1:$D$846,3,0)</f>
        <v>64 SAN RAFAEL DE LOS MORENOS</v>
      </c>
      <c r="E228" s="12">
        <v>12464.85</v>
      </c>
      <c r="F228" s="12">
        <v>0</v>
      </c>
      <c r="G228" s="12">
        <v>0</v>
      </c>
      <c r="H228" s="12">
        <v>931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6697.93</v>
      </c>
      <c r="U228" s="13">
        <v>-6697.93</v>
      </c>
      <c r="V228" s="12">
        <v>0</v>
      </c>
      <c r="W228" s="12">
        <v>12464.85</v>
      </c>
      <c r="X228" s="12">
        <v>149.88999999999999</v>
      </c>
      <c r="Y228" s="12">
        <v>2163.1</v>
      </c>
      <c r="Z228" s="12">
        <v>2163.1</v>
      </c>
      <c r="AA228" s="12">
        <v>64.650000000000006</v>
      </c>
      <c r="AB228" s="12">
        <v>0</v>
      </c>
      <c r="AC228" s="12">
        <v>0.04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12">
        <v>0</v>
      </c>
      <c r="AJ228" s="12">
        <v>0</v>
      </c>
      <c r="AK228" s="12">
        <v>1433.46</v>
      </c>
      <c r="AL228" s="12">
        <v>0</v>
      </c>
      <c r="AM228" s="12">
        <v>0</v>
      </c>
      <c r="AN228" s="12">
        <v>0</v>
      </c>
      <c r="AO228" s="12">
        <v>3661.25</v>
      </c>
      <c r="AP228" s="12">
        <v>8803.6</v>
      </c>
      <c r="AQ228" s="12">
        <v>655.59</v>
      </c>
      <c r="AR228" s="12">
        <v>267.92</v>
      </c>
      <c r="AS228" s="12">
        <v>12657.07</v>
      </c>
      <c r="AT228" s="12">
        <v>1439.16</v>
      </c>
      <c r="AU228" s="12">
        <v>0</v>
      </c>
      <c r="AV228" s="12">
        <v>14364.15</v>
      </c>
    </row>
    <row r="229" spans="1:48" x14ac:dyDescent="0.2">
      <c r="A229" s="4" t="s">
        <v>723</v>
      </c>
      <c r="B229" s="2" t="s">
        <v>724</v>
      </c>
      <c r="C229" s="2" t="str">
        <f>VLOOKUP(A229,[2]Hoja2!$A$1:$D$846,4,0)</f>
        <v>AUX DEL RESP DEL CENTRO B</v>
      </c>
      <c r="D229" s="2" t="str">
        <f>VLOOKUP(A229,[2]Hoja2!$A$1:$D$846,3,0)</f>
        <v>64 SAN RAFAEL DE LOS MORENOS</v>
      </c>
      <c r="E229" s="12">
        <v>9286.2000000000007</v>
      </c>
      <c r="F229" s="12">
        <v>0</v>
      </c>
      <c r="G229" s="12">
        <v>0</v>
      </c>
      <c r="H229" s="12">
        <v>931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5108.6000000000004</v>
      </c>
      <c r="U229" s="13">
        <v>-5108.6000000000004</v>
      </c>
      <c r="V229" s="12">
        <v>0</v>
      </c>
      <c r="W229" s="12">
        <v>9286.2000000000007</v>
      </c>
      <c r="X229" s="12">
        <v>108.09</v>
      </c>
      <c r="Y229" s="12">
        <v>1436.27</v>
      </c>
      <c r="Z229" s="12">
        <v>1436.27</v>
      </c>
      <c r="AA229" s="12">
        <v>44.85</v>
      </c>
      <c r="AB229" s="12">
        <v>0</v>
      </c>
      <c r="AC229" s="13">
        <v>-0.03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1067.9100000000001</v>
      </c>
      <c r="AL229" s="12">
        <v>0</v>
      </c>
      <c r="AM229" s="12">
        <v>0</v>
      </c>
      <c r="AN229" s="12">
        <v>0</v>
      </c>
      <c r="AO229" s="12">
        <v>2549</v>
      </c>
      <c r="AP229" s="12">
        <v>6737.2</v>
      </c>
      <c r="AQ229" s="12">
        <v>539.36</v>
      </c>
      <c r="AR229" s="12">
        <v>204.34</v>
      </c>
      <c r="AS229" s="12">
        <v>9429.4500000000007</v>
      </c>
      <c r="AT229" s="12">
        <v>1123.1099999999999</v>
      </c>
      <c r="AU229" s="12">
        <v>0</v>
      </c>
      <c r="AV229" s="12">
        <v>10756.9</v>
      </c>
    </row>
    <row r="230" spans="1:48" x14ac:dyDescent="0.2">
      <c r="A230" s="4" t="s">
        <v>725</v>
      </c>
      <c r="B230" s="2" t="s">
        <v>726</v>
      </c>
      <c r="C230" s="2" t="str">
        <f>VLOOKUP(A230,[2]Hoja2!$A$1:$D$846,4,0)</f>
        <v>ENC DE LA SALA DE COMPUTO B</v>
      </c>
      <c r="D230" s="2" t="str">
        <f>VLOOKUP(A230,[2]Hoja2!$A$1:$D$846,3,0)</f>
        <v>64 SAN RAFAEL DE LOS MORENOS</v>
      </c>
      <c r="E230" s="12">
        <v>5605.65</v>
      </c>
      <c r="F230" s="12">
        <v>207</v>
      </c>
      <c r="G230" s="13">
        <v>-1276.1400000000001</v>
      </c>
      <c r="H230" s="12">
        <v>931</v>
      </c>
      <c r="I230" s="12">
        <v>0</v>
      </c>
      <c r="J230" s="12">
        <v>0</v>
      </c>
      <c r="K230" s="12">
        <v>0</v>
      </c>
      <c r="L230" s="12">
        <v>568.04999999999995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3">
        <v>-3552.04</v>
      </c>
      <c r="S230" s="12">
        <v>3552.04</v>
      </c>
      <c r="T230" s="12">
        <v>0</v>
      </c>
      <c r="U230" s="12">
        <v>0</v>
      </c>
      <c r="V230" s="12">
        <v>0</v>
      </c>
      <c r="W230" s="12">
        <v>5104.5600000000004</v>
      </c>
      <c r="X230" s="12">
        <v>59.69</v>
      </c>
      <c r="Y230" s="12">
        <v>543.07000000000005</v>
      </c>
      <c r="Z230" s="12">
        <v>543.07000000000005</v>
      </c>
      <c r="AA230" s="12">
        <v>17.55</v>
      </c>
      <c r="AB230" s="12">
        <v>0</v>
      </c>
      <c r="AC230" s="12">
        <v>0.09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644.65</v>
      </c>
      <c r="AL230" s="12">
        <v>0</v>
      </c>
      <c r="AM230" s="12">
        <v>0</v>
      </c>
      <c r="AN230" s="12">
        <v>0</v>
      </c>
      <c r="AO230" s="12">
        <v>1205.3599999999999</v>
      </c>
      <c r="AP230" s="12">
        <v>3899.2</v>
      </c>
      <c r="AQ230" s="12">
        <v>404.79</v>
      </c>
      <c r="AR230" s="12">
        <v>120.71</v>
      </c>
      <c r="AS230" s="12">
        <v>5692.12</v>
      </c>
      <c r="AT230" s="12">
        <v>757.17</v>
      </c>
      <c r="AU230" s="12">
        <v>0</v>
      </c>
      <c r="AV230" s="12">
        <v>6570</v>
      </c>
    </row>
    <row r="231" spans="1:48" x14ac:dyDescent="0.2">
      <c r="A231" s="4" t="s">
        <v>727</v>
      </c>
      <c r="B231" s="2" t="s">
        <v>728</v>
      </c>
      <c r="C231" s="2" t="str">
        <f>VLOOKUP(A231,[2]Hoja2!$A$1:$D$846,4,0)</f>
        <v>AUX DEL RESP DEL CENTRO C</v>
      </c>
      <c r="D231" s="2" t="str">
        <f>VLOOKUP(A231,[2]Hoja2!$A$1:$D$846,3,0)</f>
        <v>65 ZAPOTAN</v>
      </c>
      <c r="E231" s="12">
        <v>8826.6</v>
      </c>
      <c r="F231" s="12">
        <v>0</v>
      </c>
      <c r="G231" s="12">
        <v>0</v>
      </c>
      <c r="H231" s="12">
        <v>931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4878.8</v>
      </c>
      <c r="U231" s="13">
        <v>-4878.8</v>
      </c>
      <c r="V231" s="12">
        <v>0</v>
      </c>
      <c r="W231" s="12">
        <v>8826.6</v>
      </c>
      <c r="X231" s="12">
        <v>102.04</v>
      </c>
      <c r="Y231" s="12">
        <v>1338.1</v>
      </c>
      <c r="Z231" s="12">
        <v>1338.1</v>
      </c>
      <c r="AA231" s="12">
        <v>42</v>
      </c>
      <c r="AB231" s="12">
        <v>0</v>
      </c>
      <c r="AC231" s="12">
        <v>0.12</v>
      </c>
      <c r="AD231" s="12">
        <v>119.03</v>
      </c>
      <c r="AE231" s="12">
        <v>31.21</v>
      </c>
      <c r="AF231" s="12">
        <v>0</v>
      </c>
      <c r="AG231" s="12">
        <v>1453.91</v>
      </c>
      <c r="AH231" s="12">
        <v>0</v>
      </c>
      <c r="AI231" s="12">
        <v>2578.5700000000002</v>
      </c>
      <c r="AJ231" s="12">
        <v>0</v>
      </c>
      <c r="AK231" s="12">
        <v>1015.06</v>
      </c>
      <c r="AL231" s="12">
        <v>0</v>
      </c>
      <c r="AM231" s="12">
        <v>0</v>
      </c>
      <c r="AN231" s="12">
        <v>0</v>
      </c>
      <c r="AO231" s="12">
        <v>6578</v>
      </c>
      <c r="AP231" s="12">
        <v>2248.6</v>
      </c>
      <c r="AQ231" s="12">
        <v>522.57000000000005</v>
      </c>
      <c r="AR231" s="12">
        <v>195.15</v>
      </c>
      <c r="AS231" s="12">
        <v>8962.8799999999992</v>
      </c>
      <c r="AT231" s="12">
        <v>1077.44</v>
      </c>
      <c r="AU231" s="12">
        <v>0</v>
      </c>
      <c r="AV231" s="12">
        <v>10235.469999999999</v>
      </c>
    </row>
    <row r="232" spans="1:48" x14ac:dyDescent="0.2">
      <c r="A232" s="4" t="s">
        <v>729</v>
      </c>
      <c r="B232" s="2" t="s">
        <v>730</v>
      </c>
      <c r="C232" s="2" t="str">
        <f>VLOOKUP(A232,[2]Hoja2!$A$1:$D$846,4,0)</f>
        <v>OFICIAL DE SERVICIOS C</v>
      </c>
      <c r="D232" s="2" t="str">
        <f>VLOOKUP(A232,[2]Hoja2!$A$1:$D$846,3,0)</f>
        <v>65 ZAPOTAN</v>
      </c>
      <c r="E232" s="12">
        <v>4165.2</v>
      </c>
      <c r="F232" s="12">
        <v>207</v>
      </c>
      <c r="G232" s="12">
        <v>0</v>
      </c>
      <c r="H232" s="12">
        <v>931</v>
      </c>
      <c r="I232" s="12">
        <v>0</v>
      </c>
      <c r="J232" s="12">
        <v>0</v>
      </c>
      <c r="K232" s="12">
        <v>0</v>
      </c>
      <c r="L232" s="12">
        <v>568.04999999999995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3">
        <v>-3449.61</v>
      </c>
      <c r="S232" s="12">
        <v>3449.61</v>
      </c>
      <c r="T232" s="12">
        <v>0</v>
      </c>
      <c r="U232" s="12">
        <v>0</v>
      </c>
      <c r="V232" s="12">
        <v>0</v>
      </c>
      <c r="W232" s="12">
        <v>4940.25</v>
      </c>
      <c r="X232" s="12">
        <v>40.75</v>
      </c>
      <c r="Y232" s="12">
        <v>512.83000000000004</v>
      </c>
      <c r="Z232" s="12">
        <v>512.83000000000004</v>
      </c>
      <c r="AA232" s="12">
        <v>15.3</v>
      </c>
      <c r="AB232" s="12">
        <v>0</v>
      </c>
      <c r="AC232" s="13">
        <v>-0.08</v>
      </c>
      <c r="AD232" s="12">
        <v>0</v>
      </c>
      <c r="AE232" s="12">
        <v>0</v>
      </c>
      <c r="AF232" s="12">
        <v>1122</v>
      </c>
      <c r="AG232" s="12">
        <v>0</v>
      </c>
      <c r="AH232" s="12">
        <v>0</v>
      </c>
      <c r="AI232" s="12">
        <v>0</v>
      </c>
      <c r="AJ232" s="12">
        <v>0</v>
      </c>
      <c r="AK232" s="12">
        <v>479</v>
      </c>
      <c r="AL232" s="12">
        <v>0</v>
      </c>
      <c r="AM232" s="12">
        <v>0</v>
      </c>
      <c r="AN232" s="12">
        <v>0</v>
      </c>
      <c r="AO232" s="12">
        <v>2129.0500000000002</v>
      </c>
      <c r="AP232" s="12">
        <v>2811.2</v>
      </c>
      <c r="AQ232" s="12">
        <v>352.13</v>
      </c>
      <c r="AR232" s="12">
        <v>117.42</v>
      </c>
      <c r="AS232" s="12">
        <v>4229.47</v>
      </c>
      <c r="AT232" s="12">
        <v>613.96</v>
      </c>
      <c r="AU232" s="12">
        <v>0</v>
      </c>
      <c r="AV232" s="12">
        <v>4960.8500000000004</v>
      </c>
    </row>
    <row r="233" spans="1:48" x14ac:dyDescent="0.2">
      <c r="A233" s="4" t="s">
        <v>731</v>
      </c>
      <c r="B233" s="2" t="s">
        <v>732</v>
      </c>
      <c r="C233" s="2" t="str">
        <f>VLOOKUP(A233,[2]Hoja2!$A$1:$D$846,4,0)</f>
        <v>ENCARGADO DEL CENTRO</v>
      </c>
      <c r="D233" s="2" t="str">
        <f>VLOOKUP(A233,[2]Hoja2!$A$1:$D$846,3,0)</f>
        <v>65 ZAPOTAN</v>
      </c>
      <c r="E233" s="12">
        <v>11848.05</v>
      </c>
      <c r="F233" s="12">
        <v>0</v>
      </c>
      <c r="G233" s="12">
        <v>0</v>
      </c>
      <c r="H233" s="12">
        <v>931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6389.52</v>
      </c>
      <c r="U233" s="13">
        <v>-6389.52</v>
      </c>
      <c r="V233" s="12">
        <v>0</v>
      </c>
      <c r="W233" s="12">
        <v>11848.05</v>
      </c>
      <c r="X233" s="12">
        <v>141.78</v>
      </c>
      <c r="Y233" s="12">
        <v>2018.03</v>
      </c>
      <c r="Z233" s="12">
        <v>2018.03</v>
      </c>
      <c r="AA233" s="12">
        <v>60.9</v>
      </c>
      <c r="AB233" s="12">
        <v>0</v>
      </c>
      <c r="AC233" s="13">
        <v>-0.01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1362.53</v>
      </c>
      <c r="AL233" s="12">
        <v>0</v>
      </c>
      <c r="AM233" s="12">
        <v>0</v>
      </c>
      <c r="AN233" s="12">
        <v>0</v>
      </c>
      <c r="AO233" s="12">
        <v>3441.45</v>
      </c>
      <c r="AP233" s="12">
        <v>8406.6</v>
      </c>
      <c r="AQ233" s="12">
        <v>633.03</v>
      </c>
      <c r="AR233" s="12">
        <v>255.58</v>
      </c>
      <c r="AS233" s="12">
        <v>12030.81</v>
      </c>
      <c r="AT233" s="12">
        <v>1377.83</v>
      </c>
      <c r="AU233" s="12">
        <v>0</v>
      </c>
      <c r="AV233" s="12">
        <v>13664.22</v>
      </c>
    </row>
    <row r="234" spans="1:48" x14ac:dyDescent="0.2">
      <c r="A234" s="4" t="s">
        <v>733</v>
      </c>
      <c r="B234" s="2" t="s">
        <v>734</v>
      </c>
      <c r="C234" s="2" t="str">
        <f>VLOOKUP(A234,[2]Hoja2!$A$1:$D$846,4,0)</f>
        <v>ENC DE LA SALA DE COMPUTO C</v>
      </c>
      <c r="D234" s="2" t="str">
        <f>VLOOKUP(A234,[2]Hoja2!$A$1:$D$846,3,0)</f>
        <v>65 ZAPOTAN</v>
      </c>
      <c r="E234" s="12">
        <v>5366.55</v>
      </c>
      <c r="F234" s="12">
        <v>207</v>
      </c>
      <c r="G234" s="12">
        <v>0</v>
      </c>
      <c r="H234" s="12">
        <v>931</v>
      </c>
      <c r="I234" s="12">
        <v>0</v>
      </c>
      <c r="J234" s="12">
        <v>0</v>
      </c>
      <c r="K234" s="12">
        <v>0</v>
      </c>
      <c r="L234" s="12">
        <v>568.04999999999995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3">
        <v>-4198.53</v>
      </c>
      <c r="S234" s="12">
        <v>4198.53</v>
      </c>
      <c r="T234" s="12">
        <v>0</v>
      </c>
      <c r="U234" s="12">
        <v>0</v>
      </c>
      <c r="V234" s="12">
        <v>0</v>
      </c>
      <c r="W234" s="12">
        <v>6141.6</v>
      </c>
      <c r="X234" s="12">
        <v>56.55</v>
      </c>
      <c r="Y234" s="12">
        <v>764.58</v>
      </c>
      <c r="Z234" s="12">
        <v>764.58</v>
      </c>
      <c r="AA234" s="12">
        <v>21</v>
      </c>
      <c r="AB234" s="12">
        <v>0</v>
      </c>
      <c r="AC234" s="12">
        <v>7.0000000000000007E-2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12">
        <v>0</v>
      </c>
      <c r="AJ234" s="12">
        <v>0</v>
      </c>
      <c r="AK234" s="12">
        <v>617.15</v>
      </c>
      <c r="AL234" s="12">
        <v>0</v>
      </c>
      <c r="AM234" s="12">
        <v>0</v>
      </c>
      <c r="AN234" s="12">
        <v>0</v>
      </c>
      <c r="AO234" s="12">
        <v>1402.8</v>
      </c>
      <c r="AP234" s="12">
        <v>4738.8</v>
      </c>
      <c r="AQ234" s="12">
        <v>396.05</v>
      </c>
      <c r="AR234" s="12">
        <v>141.44999999999999</v>
      </c>
      <c r="AS234" s="12">
        <v>5449.26</v>
      </c>
      <c r="AT234" s="12">
        <v>733.4</v>
      </c>
      <c r="AU234" s="12">
        <v>0</v>
      </c>
      <c r="AV234" s="12">
        <v>6324.11</v>
      </c>
    </row>
    <row r="235" spans="1:48" x14ac:dyDescent="0.2">
      <c r="A235" s="4" t="s">
        <v>735</v>
      </c>
      <c r="B235" s="2" t="s">
        <v>736</v>
      </c>
      <c r="C235" s="2" t="str">
        <f>VLOOKUP(A235,[2]Hoja2!$A$1:$D$846,4,0)</f>
        <v>AUX DEL RESP DEL CENTRO C</v>
      </c>
      <c r="D235" s="2" t="str">
        <f>VLOOKUP(A235,[2]Hoja2!$A$1:$D$846,3,0)</f>
        <v>66 QUILA</v>
      </c>
      <c r="E235" s="12">
        <v>8826.6</v>
      </c>
      <c r="F235" s="12">
        <v>0</v>
      </c>
      <c r="G235" s="12">
        <v>0</v>
      </c>
      <c r="H235" s="12">
        <v>931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4878.8</v>
      </c>
      <c r="U235" s="13">
        <v>-4878.8</v>
      </c>
      <c r="V235" s="12">
        <v>0</v>
      </c>
      <c r="W235" s="12">
        <v>8826.6</v>
      </c>
      <c r="X235" s="12">
        <v>102.04</v>
      </c>
      <c r="Y235" s="12">
        <v>1338.1</v>
      </c>
      <c r="Z235" s="12">
        <v>1338.1</v>
      </c>
      <c r="AA235" s="12">
        <v>42</v>
      </c>
      <c r="AB235" s="12">
        <v>0</v>
      </c>
      <c r="AC235" s="13">
        <v>-0.11</v>
      </c>
      <c r="AD235" s="12">
        <v>0</v>
      </c>
      <c r="AE235" s="12">
        <v>0</v>
      </c>
      <c r="AF235" s="12">
        <v>1283.3499999999999</v>
      </c>
      <c r="AG235" s="12">
        <v>0</v>
      </c>
      <c r="AH235" s="12">
        <v>0</v>
      </c>
      <c r="AI235" s="12">
        <v>0</v>
      </c>
      <c r="AJ235" s="12">
        <v>0</v>
      </c>
      <c r="AK235" s="12">
        <v>1015.06</v>
      </c>
      <c r="AL235" s="12">
        <v>0</v>
      </c>
      <c r="AM235" s="12">
        <v>0</v>
      </c>
      <c r="AN235" s="12">
        <v>0</v>
      </c>
      <c r="AO235" s="12">
        <v>3678.4</v>
      </c>
      <c r="AP235" s="12">
        <v>5148.2</v>
      </c>
      <c r="AQ235" s="12">
        <v>522.57000000000005</v>
      </c>
      <c r="AR235" s="12">
        <v>195.15</v>
      </c>
      <c r="AS235" s="12">
        <v>8962.8799999999992</v>
      </c>
      <c r="AT235" s="12">
        <v>1077.44</v>
      </c>
      <c r="AU235" s="12">
        <v>0</v>
      </c>
      <c r="AV235" s="12">
        <v>10235.469999999999</v>
      </c>
    </row>
    <row r="236" spans="1:48" x14ac:dyDescent="0.2">
      <c r="A236" s="4" t="s">
        <v>737</v>
      </c>
      <c r="B236" s="2" t="s">
        <v>738</v>
      </c>
      <c r="C236" s="2" t="str">
        <f>VLOOKUP(A236,[2]Hoja2!$A$1:$D$846,4,0)</f>
        <v>RESPONSABLE DEL CENTRO C</v>
      </c>
      <c r="D236" s="2" t="str">
        <f>VLOOKUP(A236,[2]Hoja2!$A$1:$D$846,3,0)</f>
        <v>66 QUILA</v>
      </c>
      <c r="E236" s="12">
        <v>11848.05</v>
      </c>
      <c r="F236" s="12">
        <v>0</v>
      </c>
      <c r="G236" s="12">
        <v>0</v>
      </c>
      <c r="H236" s="12">
        <v>931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6389.52</v>
      </c>
      <c r="U236" s="13">
        <v>-6389.52</v>
      </c>
      <c r="V236" s="12">
        <v>0</v>
      </c>
      <c r="W236" s="12">
        <v>11848.05</v>
      </c>
      <c r="X236" s="12">
        <v>141.78</v>
      </c>
      <c r="Y236" s="12">
        <v>2018.03</v>
      </c>
      <c r="Z236" s="12">
        <v>2018.03</v>
      </c>
      <c r="AA236" s="12">
        <v>60.9</v>
      </c>
      <c r="AB236" s="12">
        <v>0</v>
      </c>
      <c r="AC236" s="13">
        <v>-0.01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0</v>
      </c>
      <c r="AK236" s="12">
        <v>1362.53</v>
      </c>
      <c r="AL236" s="12">
        <v>0</v>
      </c>
      <c r="AM236" s="12">
        <v>0</v>
      </c>
      <c r="AN236" s="12">
        <v>0</v>
      </c>
      <c r="AO236" s="12">
        <v>3441.45</v>
      </c>
      <c r="AP236" s="12">
        <v>8406.6</v>
      </c>
      <c r="AQ236" s="12">
        <v>633.03</v>
      </c>
      <c r="AR236" s="12">
        <v>255.58</v>
      </c>
      <c r="AS236" s="12">
        <v>12030.81</v>
      </c>
      <c r="AT236" s="12">
        <v>1377.83</v>
      </c>
      <c r="AU236" s="12">
        <v>0</v>
      </c>
      <c r="AV236" s="12">
        <v>13664.22</v>
      </c>
    </row>
    <row r="237" spans="1:48" x14ac:dyDescent="0.2">
      <c r="A237" s="4" t="s">
        <v>739</v>
      </c>
      <c r="B237" s="2" t="s">
        <v>740</v>
      </c>
      <c r="C237" s="2" t="str">
        <f>VLOOKUP(A237,[2]Hoja2!$A$1:$D$846,4,0)</f>
        <v>OFICIAL DE SERVICIOS C</v>
      </c>
      <c r="D237" s="2" t="str">
        <f>VLOOKUP(A237,[2]Hoja2!$A$1:$D$846,3,0)</f>
        <v>66 QUILA</v>
      </c>
      <c r="E237" s="12">
        <v>4165.2</v>
      </c>
      <c r="F237" s="12">
        <v>207</v>
      </c>
      <c r="G237" s="12">
        <v>0</v>
      </c>
      <c r="H237" s="12">
        <v>931</v>
      </c>
      <c r="I237" s="12">
        <v>0</v>
      </c>
      <c r="J237" s="12">
        <v>0</v>
      </c>
      <c r="K237" s="12">
        <v>0</v>
      </c>
      <c r="L237" s="12">
        <v>568.04999999999995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3">
        <v>-3449.61</v>
      </c>
      <c r="S237" s="12">
        <v>3449.61</v>
      </c>
      <c r="T237" s="12">
        <v>0</v>
      </c>
      <c r="U237" s="12">
        <v>0</v>
      </c>
      <c r="V237" s="12">
        <v>0</v>
      </c>
      <c r="W237" s="12">
        <v>4940.25</v>
      </c>
      <c r="X237" s="12">
        <v>40.75</v>
      </c>
      <c r="Y237" s="12">
        <v>512.83000000000004</v>
      </c>
      <c r="Z237" s="12">
        <v>512.83000000000004</v>
      </c>
      <c r="AA237" s="12">
        <v>15.3</v>
      </c>
      <c r="AB237" s="12">
        <v>0</v>
      </c>
      <c r="AC237" s="12">
        <v>0.12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12">
        <v>0</v>
      </c>
      <c r="AJ237" s="12">
        <v>0</v>
      </c>
      <c r="AK237" s="12">
        <v>479</v>
      </c>
      <c r="AL237" s="12">
        <v>0</v>
      </c>
      <c r="AM237" s="12">
        <v>0</v>
      </c>
      <c r="AN237" s="12">
        <v>0</v>
      </c>
      <c r="AO237" s="12">
        <v>1007.25</v>
      </c>
      <c r="AP237" s="12">
        <v>3933</v>
      </c>
      <c r="AQ237" s="12">
        <v>352.13</v>
      </c>
      <c r="AR237" s="12">
        <v>117.42</v>
      </c>
      <c r="AS237" s="12">
        <v>4229.47</v>
      </c>
      <c r="AT237" s="12">
        <v>613.96</v>
      </c>
      <c r="AU237" s="12">
        <v>0</v>
      </c>
      <c r="AV237" s="12">
        <v>4960.8500000000004</v>
      </c>
    </row>
    <row r="238" spans="1:48" x14ac:dyDescent="0.2">
      <c r="A238" s="4" t="s">
        <v>741</v>
      </c>
      <c r="B238" s="2" t="s">
        <v>742</v>
      </c>
      <c r="C238" s="2" t="str">
        <f>VLOOKUP(A238,[2]Hoja2!$A$1:$D$846,4,0)</f>
        <v>AUX DEL RESP DEL CENTRO B</v>
      </c>
      <c r="D238" s="2" t="str">
        <f>VLOOKUP(A238,[2]Hoja2!$A$1:$D$846,3,0)</f>
        <v>67 LA CUESTA</v>
      </c>
      <c r="E238" s="12">
        <v>7675.35</v>
      </c>
      <c r="F238" s="12">
        <v>0</v>
      </c>
      <c r="G238" s="12">
        <v>0</v>
      </c>
      <c r="H238" s="12">
        <v>931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4303.18</v>
      </c>
      <c r="U238" s="13">
        <v>-4303.18</v>
      </c>
      <c r="V238" s="12">
        <v>0</v>
      </c>
      <c r="W238" s="12">
        <v>7675.35</v>
      </c>
      <c r="X238" s="12">
        <v>86.91</v>
      </c>
      <c r="Y238" s="12">
        <v>1092.19</v>
      </c>
      <c r="Z238" s="12">
        <v>1092.19</v>
      </c>
      <c r="AA238" s="12">
        <v>34.799999999999997</v>
      </c>
      <c r="AB238" s="12">
        <v>0</v>
      </c>
      <c r="AC238" s="12">
        <v>0.09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882.67</v>
      </c>
      <c r="AL238" s="12">
        <v>0</v>
      </c>
      <c r="AM238" s="12">
        <v>0</v>
      </c>
      <c r="AN238" s="12">
        <v>0</v>
      </c>
      <c r="AO238" s="12">
        <v>2009.75</v>
      </c>
      <c r="AP238" s="12">
        <v>5665.6</v>
      </c>
      <c r="AQ238" s="12">
        <v>480.47</v>
      </c>
      <c r="AR238" s="12">
        <v>172.13</v>
      </c>
      <c r="AS238" s="12">
        <v>7793.7</v>
      </c>
      <c r="AT238" s="12">
        <v>962.96</v>
      </c>
      <c r="AU238" s="12">
        <v>0</v>
      </c>
      <c r="AV238" s="12">
        <v>8928.7900000000009</v>
      </c>
    </row>
    <row r="239" spans="1:48" x14ac:dyDescent="0.2">
      <c r="A239" s="4" t="s">
        <v>743</v>
      </c>
      <c r="B239" s="2" t="s">
        <v>744</v>
      </c>
      <c r="C239" s="2" t="str">
        <f>VLOOKUP(A239,[2]Hoja2!$A$1:$D$846,4,0)</f>
        <v>ENC DE LA SALA DE COMPUTO B</v>
      </c>
      <c r="D239" s="2" t="str">
        <f>VLOOKUP(A239,[2]Hoja2!$A$1:$D$846,3,0)</f>
        <v>67 LA CUESTA</v>
      </c>
      <c r="E239" s="12">
        <v>4775.7</v>
      </c>
      <c r="F239" s="12">
        <v>207</v>
      </c>
      <c r="G239" s="12">
        <v>0</v>
      </c>
      <c r="H239" s="12">
        <v>931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111.85</v>
      </c>
      <c r="O239" s="12">
        <v>0</v>
      </c>
      <c r="P239" s="12">
        <v>0</v>
      </c>
      <c r="Q239" s="12">
        <v>0</v>
      </c>
      <c r="R239" s="13">
        <v>-3602.1</v>
      </c>
      <c r="S239" s="12">
        <v>3602.1</v>
      </c>
      <c r="T239" s="12">
        <v>0</v>
      </c>
      <c r="U239" s="12">
        <v>0</v>
      </c>
      <c r="V239" s="12">
        <v>0</v>
      </c>
      <c r="W239" s="12">
        <v>5094.55</v>
      </c>
      <c r="X239" s="12">
        <v>48.78</v>
      </c>
      <c r="Y239" s="12">
        <v>540.92999999999995</v>
      </c>
      <c r="Z239" s="12">
        <v>540.92999999999995</v>
      </c>
      <c r="AA239" s="12">
        <v>11.55</v>
      </c>
      <c r="AB239" s="12">
        <v>0</v>
      </c>
      <c r="AC239" s="12">
        <v>0.06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549.21</v>
      </c>
      <c r="AL239" s="12">
        <v>0</v>
      </c>
      <c r="AM239" s="12">
        <v>0</v>
      </c>
      <c r="AN239" s="12">
        <v>0</v>
      </c>
      <c r="AO239" s="12">
        <v>1101.75</v>
      </c>
      <c r="AP239" s="12">
        <v>3992.8</v>
      </c>
      <c r="AQ239" s="12">
        <v>374.45</v>
      </c>
      <c r="AR239" s="12">
        <v>120.51</v>
      </c>
      <c r="AS239" s="12">
        <v>4849.41</v>
      </c>
      <c r="AT239" s="12">
        <v>674.67</v>
      </c>
      <c r="AU239" s="12">
        <v>0</v>
      </c>
      <c r="AV239" s="12">
        <v>5644.59</v>
      </c>
    </row>
    <row r="240" spans="1:48" x14ac:dyDescent="0.2">
      <c r="A240" s="4" t="s">
        <v>745</v>
      </c>
      <c r="B240" s="2" t="s">
        <v>746</v>
      </c>
      <c r="C240" s="2" t="str">
        <f>VLOOKUP(A240,[2]Hoja2!$A$1:$D$846,4,0)</f>
        <v>ENCARGADO DEL CENTRO</v>
      </c>
      <c r="D240" s="2" t="str">
        <f>VLOOKUP(A240,[2]Hoja2!$A$1:$D$846,3,0)</f>
        <v>67 LA CUESTA</v>
      </c>
      <c r="E240" s="12">
        <v>10302.6</v>
      </c>
      <c r="F240" s="12">
        <v>0</v>
      </c>
      <c r="G240" s="12">
        <v>0</v>
      </c>
      <c r="H240" s="12">
        <v>931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3">
        <v>-6888.14</v>
      </c>
      <c r="S240" s="12">
        <v>6888.14</v>
      </c>
      <c r="T240" s="12">
        <v>0</v>
      </c>
      <c r="U240" s="12">
        <v>0</v>
      </c>
      <c r="V240" s="12">
        <v>0</v>
      </c>
      <c r="W240" s="12">
        <v>10302.6</v>
      </c>
      <c r="X240" s="12">
        <v>121.46</v>
      </c>
      <c r="Y240" s="12">
        <v>1654.54</v>
      </c>
      <c r="Z240" s="12">
        <v>1654.54</v>
      </c>
      <c r="AA240" s="12">
        <v>36.450000000000003</v>
      </c>
      <c r="AB240" s="12">
        <v>0</v>
      </c>
      <c r="AC240" s="12">
        <v>0.01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12">
        <v>0</v>
      </c>
      <c r="AJ240" s="12">
        <v>0</v>
      </c>
      <c r="AK240" s="12">
        <v>1184.8</v>
      </c>
      <c r="AL240" s="12">
        <v>0</v>
      </c>
      <c r="AM240" s="12">
        <v>0</v>
      </c>
      <c r="AN240" s="12">
        <v>0</v>
      </c>
      <c r="AO240" s="12">
        <v>2875.8</v>
      </c>
      <c r="AP240" s="12">
        <v>7426.8</v>
      </c>
      <c r="AQ240" s="12">
        <v>576.53</v>
      </c>
      <c r="AR240" s="12">
        <v>224.67</v>
      </c>
      <c r="AS240" s="12">
        <v>10461.52</v>
      </c>
      <c r="AT240" s="12">
        <v>1224.18</v>
      </c>
      <c r="AU240" s="12">
        <v>0</v>
      </c>
      <c r="AV240" s="12">
        <v>11910.37</v>
      </c>
    </row>
    <row r="241" spans="1:48" x14ac:dyDescent="0.2">
      <c r="A241" s="4" t="s">
        <v>747</v>
      </c>
      <c r="B241" s="2" t="s">
        <v>748</v>
      </c>
      <c r="C241" s="2" t="str">
        <f>VLOOKUP(A241,[2]Hoja2!$A$1:$D$846,4,0)</f>
        <v>RESPONSABLE DEL CENTRO C</v>
      </c>
      <c r="D241" s="2" t="str">
        <f>VLOOKUP(A241,[2]Hoja2!$A$1:$D$846,3,0)</f>
        <v>68 SAN SEBASTIAN TEPONAHUATLAN</v>
      </c>
      <c r="E241" s="12">
        <v>11848.05</v>
      </c>
      <c r="F241" s="12">
        <v>0</v>
      </c>
      <c r="G241" s="12">
        <v>0</v>
      </c>
      <c r="H241" s="12">
        <v>931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6389.52</v>
      </c>
      <c r="U241" s="13">
        <v>-6389.52</v>
      </c>
      <c r="V241" s="12">
        <v>0</v>
      </c>
      <c r="W241" s="12">
        <v>11848.05</v>
      </c>
      <c r="X241" s="12">
        <v>141.78</v>
      </c>
      <c r="Y241" s="12">
        <v>2018.03</v>
      </c>
      <c r="Z241" s="12">
        <v>2018.03</v>
      </c>
      <c r="AA241" s="12">
        <v>60.9</v>
      </c>
      <c r="AB241" s="12">
        <v>0</v>
      </c>
      <c r="AC241" s="13">
        <v>-0.01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12">
        <v>0</v>
      </c>
      <c r="AJ241" s="12">
        <v>0</v>
      </c>
      <c r="AK241" s="12">
        <v>1362.53</v>
      </c>
      <c r="AL241" s="12">
        <v>0</v>
      </c>
      <c r="AM241" s="12">
        <v>0</v>
      </c>
      <c r="AN241" s="12">
        <v>0</v>
      </c>
      <c r="AO241" s="12">
        <v>3441.45</v>
      </c>
      <c r="AP241" s="12">
        <v>8406.6</v>
      </c>
      <c r="AQ241" s="12">
        <v>633.03</v>
      </c>
      <c r="AR241" s="12">
        <v>255.58</v>
      </c>
      <c r="AS241" s="12">
        <v>12030.81</v>
      </c>
      <c r="AT241" s="12">
        <v>1377.83</v>
      </c>
      <c r="AU241" s="12">
        <v>0</v>
      </c>
      <c r="AV241" s="12">
        <v>13664.22</v>
      </c>
    </row>
    <row r="242" spans="1:48" x14ac:dyDescent="0.2">
      <c r="A242" s="4" t="s">
        <v>749</v>
      </c>
      <c r="B242" s="2" t="s">
        <v>750</v>
      </c>
      <c r="C242" s="2" t="str">
        <f>VLOOKUP(A242,[2]Hoja2!$A$1:$D$846,4,0)</f>
        <v>ENC DE LA SALA DE COMPUTO C</v>
      </c>
      <c r="D242" s="2" t="str">
        <f>VLOOKUP(A242,[2]Hoja2!$A$1:$D$846,3,0)</f>
        <v>68 SAN SEBASTIAN TEPONAHUATLAN</v>
      </c>
      <c r="E242" s="12">
        <v>5366.55</v>
      </c>
      <c r="F242" s="12">
        <v>207</v>
      </c>
      <c r="G242" s="12">
        <v>0</v>
      </c>
      <c r="H242" s="12">
        <v>931</v>
      </c>
      <c r="I242" s="12">
        <v>0</v>
      </c>
      <c r="J242" s="12">
        <v>0</v>
      </c>
      <c r="K242" s="12">
        <v>0</v>
      </c>
      <c r="L242" s="12">
        <v>568.04999999999995</v>
      </c>
      <c r="M242" s="12">
        <v>0</v>
      </c>
      <c r="N242" s="12">
        <v>0</v>
      </c>
      <c r="O242" s="12">
        <v>0</v>
      </c>
      <c r="P242" s="12">
        <v>0</v>
      </c>
      <c r="Q242" s="12">
        <v>536.65</v>
      </c>
      <c r="R242" s="13">
        <v>-4533.08</v>
      </c>
      <c r="S242" s="12">
        <v>4533.08</v>
      </c>
      <c r="T242" s="12">
        <v>0</v>
      </c>
      <c r="U242" s="12">
        <v>0</v>
      </c>
      <c r="V242" s="12">
        <v>0</v>
      </c>
      <c r="W242" s="12">
        <v>6678.25</v>
      </c>
      <c r="X242" s="12">
        <v>56.55</v>
      </c>
      <c r="Y242" s="12">
        <v>879.21</v>
      </c>
      <c r="Z242" s="12">
        <v>879.21</v>
      </c>
      <c r="AA242" s="12">
        <v>23.85</v>
      </c>
      <c r="AB242" s="12">
        <v>0</v>
      </c>
      <c r="AC242" s="13">
        <v>-0.03</v>
      </c>
      <c r="AD242" s="12">
        <v>0</v>
      </c>
      <c r="AE242" s="12">
        <v>0</v>
      </c>
      <c r="AF242" s="12">
        <v>1539</v>
      </c>
      <c r="AG242" s="12">
        <v>0</v>
      </c>
      <c r="AH242" s="12">
        <v>0</v>
      </c>
      <c r="AI242" s="12">
        <v>0</v>
      </c>
      <c r="AJ242" s="12">
        <v>0</v>
      </c>
      <c r="AK242" s="12">
        <v>617.15</v>
      </c>
      <c r="AL242" s="12">
        <v>53.67</v>
      </c>
      <c r="AM242" s="12">
        <v>0</v>
      </c>
      <c r="AN242" s="12">
        <v>0</v>
      </c>
      <c r="AO242" s="12">
        <v>3112.85</v>
      </c>
      <c r="AP242" s="12">
        <v>3565.4</v>
      </c>
      <c r="AQ242" s="12">
        <v>396.05</v>
      </c>
      <c r="AR242" s="12">
        <v>152.19</v>
      </c>
      <c r="AS242" s="12">
        <v>5449.34</v>
      </c>
      <c r="AT242" s="12">
        <v>733.4</v>
      </c>
      <c r="AU242" s="12">
        <v>0</v>
      </c>
      <c r="AV242" s="12">
        <v>6334.93</v>
      </c>
    </row>
    <row r="243" spans="1:48" x14ac:dyDescent="0.2">
      <c r="A243" s="4" t="s">
        <v>751</v>
      </c>
      <c r="B243" s="2" t="s">
        <v>752</v>
      </c>
      <c r="C243" s="2" t="str">
        <f>VLOOKUP(A243,[2]Hoja2!$A$1:$D$846,4,0)</f>
        <v>AUX DEL RESP DEL CENTRO C</v>
      </c>
      <c r="D243" s="2" t="str">
        <f>VLOOKUP(A243,[2]Hoja2!$A$1:$D$846,3,0)</f>
        <v>68 SAN SEBASTIAN TEPONAHUATLAN</v>
      </c>
      <c r="E243" s="12">
        <v>8826.6</v>
      </c>
      <c r="F243" s="12">
        <v>0</v>
      </c>
      <c r="G243" s="12">
        <v>0</v>
      </c>
      <c r="H243" s="12">
        <v>931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4878.8</v>
      </c>
      <c r="U243" s="13">
        <v>-4878.8</v>
      </c>
      <c r="V243" s="12">
        <v>0</v>
      </c>
      <c r="W243" s="12">
        <v>8826.6</v>
      </c>
      <c r="X243" s="12">
        <v>102.04</v>
      </c>
      <c r="Y243" s="12">
        <v>1338.1</v>
      </c>
      <c r="Z243" s="12">
        <v>1338.1</v>
      </c>
      <c r="AA243" s="12">
        <v>42</v>
      </c>
      <c r="AB243" s="12">
        <v>0</v>
      </c>
      <c r="AC243" s="12">
        <v>0.18</v>
      </c>
      <c r="AD243" s="12">
        <v>0</v>
      </c>
      <c r="AE243" s="12">
        <v>0</v>
      </c>
      <c r="AF243" s="12">
        <v>792.66</v>
      </c>
      <c r="AG243" s="12">
        <v>0</v>
      </c>
      <c r="AH243" s="12">
        <v>0</v>
      </c>
      <c r="AI243" s="12">
        <v>0</v>
      </c>
      <c r="AJ243" s="12">
        <v>0</v>
      </c>
      <c r="AK243" s="12">
        <v>1015.06</v>
      </c>
      <c r="AL243" s="12">
        <v>0</v>
      </c>
      <c r="AM243" s="12">
        <v>0</v>
      </c>
      <c r="AN243" s="12">
        <v>0</v>
      </c>
      <c r="AO243" s="12">
        <v>3188</v>
      </c>
      <c r="AP243" s="12">
        <v>5638.6</v>
      </c>
      <c r="AQ243" s="12">
        <v>522.57000000000005</v>
      </c>
      <c r="AR243" s="12">
        <v>195.15</v>
      </c>
      <c r="AS243" s="12">
        <v>8962.8799999999992</v>
      </c>
      <c r="AT243" s="12">
        <v>1077.44</v>
      </c>
      <c r="AU243" s="12">
        <v>0</v>
      </c>
      <c r="AV243" s="12">
        <v>10235.469999999999</v>
      </c>
    </row>
    <row r="244" spans="1:48" x14ac:dyDescent="0.2">
      <c r="A244" s="4" t="s">
        <v>753</v>
      </c>
      <c r="B244" s="2" t="s">
        <v>754</v>
      </c>
      <c r="C244" s="2" t="str">
        <f>VLOOKUP(A244,[2]Hoja2!$A$1:$D$846,4,0)</f>
        <v>OFICIAL DE SERVICIOS C</v>
      </c>
      <c r="D244" s="2" t="str">
        <f>VLOOKUP(A244,[2]Hoja2!$A$1:$D$846,3,0)</f>
        <v>68 SAN SEBASTIAN TEPONAHUATLAN</v>
      </c>
      <c r="E244" s="12">
        <v>4165.2</v>
      </c>
      <c r="F244" s="12">
        <v>207</v>
      </c>
      <c r="G244" s="12">
        <v>0</v>
      </c>
      <c r="H244" s="12">
        <v>931</v>
      </c>
      <c r="I244" s="12">
        <v>0</v>
      </c>
      <c r="J244" s="12">
        <v>0</v>
      </c>
      <c r="K244" s="12">
        <v>0</v>
      </c>
      <c r="L244" s="12">
        <v>568.04999999999995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3">
        <v>-3449.61</v>
      </c>
      <c r="S244" s="12">
        <v>3449.61</v>
      </c>
      <c r="T244" s="12">
        <v>0</v>
      </c>
      <c r="U244" s="12">
        <v>0</v>
      </c>
      <c r="V244" s="12">
        <v>0</v>
      </c>
      <c r="W244" s="12">
        <v>4940.25</v>
      </c>
      <c r="X244" s="12">
        <v>40.75</v>
      </c>
      <c r="Y244" s="12">
        <v>512.83000000000004</v>
      </c>
      <c r="Z244" s="12">
        <v>512.83000000000004</v>
      </c>
      <c r="AA244" s="12">
        <v>14.55</v>
      </c>
      <c r="AB244" s="12">
        <v>0</v>
      </c>
      <c r="AC244" s="13">
        <v>-0.13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12">
        <v>0</v>
      </c>
      <c r="AJ244" s="12">
        <v>0</v>
      </c>
      <c r="AK244" s="12">
        <v>479</v>
      </c>
      <c r="AL244" s="12">
        <v>0</v>
      </c>
      <c r="AM244" s="12">
        <v>0</v>
      </c>
      <c r="AN244" s="12">
        <v>0</v>
      </c>
      <c r="AO244" s="12">
        <v>1006.25</v>
      </c>
      <c r="AP244" s="12">
        <v>3934</v>
      </c>
      <c r="AQ244" s="12">
        <v>352.13</v>
      </c>
      <c r="AR244" s="12">
        <v>117.42</v>
      </c>
      <c r="AS244" s="12">
        <v>4229.4399999999996</v>
      </c>
      <c r="AT244" s="12">
        <v>613.96</v>
      </c>
      <c r="AU244" s="12">
        <v>0</v>
      </c>
      <c r="AV244" s="12">
        <v>4960.82</v>
      </c>
    </row>
    <row r="245" spans="1:48" x14ac:dyDescent="0.2">
      <c r="A245" s="4" t="s">
        <v>755</v>
      </c>
      <c r="B245" s="2" t="s">
        <v>756</v>
      </c>
      <c r="C245" s="2" t="str">
        <f>VLOOKUP(A245,[2]Hoja2!$A$1:$D$846,4,0)</f>
        <v>OFICIAL DE SERVICIOS C</v>
      </c>
      <c r="D245" s="2" t="str">
        <f>VLOOKUP(A245,[2]Hoja2!$A$1:$D$846,3,0)</f>
        <v>69 ATOTONILQUILLO</v>
      </c>
      <c r="E245" s="12">
        <v>4165.2</v>
      </c>
      <c r="F245" s="12">
        <v>207</v>
      </c>
      <c r="G245" s="12">
        <v>0</v>
      </c>
      <c r="H245" s="12">
        <v>931</v>
      </c>
      <c r="I245" s="12">
        <v>0</v>
      </c>
      <c r="J245" s="12">
        <v>0</v>
      </c>
      <c r="K245" s="12">
        <v>0</v>
      </c>
      <c r="L245" s="12">
        <v>568.04999999999995</v>
      </c>
      <c r="M245" s="12">
        <v>0</v>
      </c>
      <c r="N245" s="12">
        <v>0</v>
      </c>
      <c r="O245" s="12">
        <v>0</v>
      </c>
      <c r="P245" s="12">
        <v>0</v>
      </c>
      <c r="Q245" s="12">
        <v>416.52</v>
      </c>
      <c r="R245" s="13">
        <v>-3709.27</v>
      </c>
      <c r="S245" s="12">
        <v>3709.27</v>
      </c>
      <c r="T245" s="12">
        <v>0</v>
      </c>
      <c r="U245" s="12">
        <v>0</v>
      </c>
      <c r="V245" s="12">
        <v>0</v>
      </c>
      <c r="W245" s="12">
        <v>5356.77</v>
      </c>
      <c r="X245" s="12">
        <v>40.75</v>
      </c>
      <c r="Y245" s="12">
        <v>596.94000000000005</v>
      </c>
      <c r="Z245" s="12">
        <v>596.94000000000005</v>
      </c>
      <c r="AA245" s="12">
        <v>17.100000000000001</v>
      </c>
      <c r="AB245" s="12">
        <v>41.65</v>
      </c>
      <c r="AC245" s="13">
        <v>-0.12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12">
        <v>0</v>
      </c>
      <c r="AJ245" s="12">
        <v>0</v>
      </c>
      <c r="AK245" s="12">
        <v>479</v>
      </c>
      <c r="AL245" s="12">
        <v>0</v>
      </c>
      <c r="AM245" s="12">
        <v>0</v>
      </c>
      <c r="AN245" s="12">
        <v>0</v>
      </c>
      <c r="AO245" s="12">
        <v>1134.57</v>
      </c>
      <c r="AP245" s="12">
        <v>4222.2</v>
      </c>
      <c r="AQ245" s="12">
        <v>352.13</v>
      </c>
      <c r="AR245" s="12">
        <v>125.76</v>
      </c>
      <c r="AS245" s="12">
        <v>4229.47</v>
      </c>
      <c r="AT245" s="12">
        <v>613.96</v>
      </c>
      <c r="AU245" s="12">
        <v>0</v>
      </c>
      <c r="AV245" s="12">
        <v>4969.1899999999996</v>
      </c>
    </row>
    <row r="246" spans="1:48" x14ac:dyDescent="0.2">
      <c r="A246" s="4" t="s">
        <v>757</v>
      </c>
      <c r="B246" s="2" t="s">
        <v>758</v>
      </c>
      <c r="C246" s="2" t="str">
        <f>VLOOKUP(A246,[2]Hoja2!$A$1:$D$846,4,0)</f>
        <v>ENC DE LA SALA DE COMPUTO C</v>
      </c>
      <c r="D246" s="2" t="str">
        <f>VLOOKUP(A246,[2]Hoja2!$A$1:$D$846,3,0)</f>
        <v>69 ATOTONILQUILLO</v>
      </c>
      <c r="E246" s="12">
        <v>5366.55</v>
      </c>
      <c r="F246" s="12">
        <v>207</v>
      </c>
      <c r="G246" s="12">
        <v>0</v>
      </c>
      <c r="H246" s="12">
        <v>931</v>
      </c>
      <c r="I246" s="12">
        <v>0</v>
      </c>
      <c r="J246" s="12">
        <v>0</v>
      </c>
      <c r="K246" s="12">
        <v>0</v>
      </c>
      <c r="L246" s="12">
        <v>568.04999999999995</v>
      </c>
      <c r="M246" s="12">
        <v>0</v>
      </c>
      <c r="N246" s="12">
        <v>0</v>
      </c>
      <c r="O246" s="12">
        <v>0</v>
      </c>
      <c r="P246" s="12">
        <v>0</v>
      </c>
      <c r="Q246" s="12">
        <v>536.65</v>
      </c>
      <c r="R246" s="13">
        <v>-4533.08</v>
      </c>
      <c r="S246" s="12">
        <v>4533.08</v>
      </c>
      <c r="T246" s="12">
        <v>0</v>
      </c>
      <c r="U246" s="12">
        <v>0</v>
      </c>
      <c r="V246" s="12">
        <v>0</v>
      </c>
      <c r="W246" s="12">
        <v>6678.25</v>
      </c>
      <c r="X246" s="12">
        <v>56.55</v>
      </c>
      <c r="Y246" s="12">
        <v>879.21</v>
      </c>
      <c r="Z246" s="12">
        <v>879.21</v>
      </c>
      <c r="AA246" s="12">
        <v>25.05</v>
      </c>
      <c r="AB246" s="12">
        <v>53.67</v>
      </c>
      <c r="AC246" s="13">
        <v>-0.03</v>
      </c>
      <c r="AD246" s="12">
        <v>0</v>
      </c>
      <c r="AE246" s="12">
        <v>0</v>
      </c>
      <c r="AF246" s="12">
        <v>1432</v>
      </c>
      <c r="AG246" s="12">
        <v>0</v>
      </c>
      <c r="AH246" s="12">
        <v>0</v>
      </c>
      <c r="AI246" s="12">
        <v>0</v>
      </c>
      <c r="AJ246" s="12">
        <v>0</v>
      </c>
      <c r="AK246" s="12">
        <v>617.15</v>
      </c>
      <c r="AL246" s="12">
        <v>0</v>
      </c>
      <c r="AM246" s="12">
        <v>0</v>
      </c>
      <c r="AN246" s="12">
        <v>0</v>
      </c>
      <c r="AO246" s="12">
        <v>3007.05</v>
      </c>
      <c r="AP246" s="12">
        <v>3671.2</v>
      </c>
      <c r="AQ246" s="12">
        <v>396.05</v>
      </c>
      <c r="AR246" s="12">
        <v>152.19</v>
      </c>
      <c r="AS246" s="12">
        <v>5449.34</v>
      </c>
      <c r="AT246" s="12">
        <v>733.4</v>
      </c>
      <c r="AU246" s="12">
        <v>0</v>
      </c>
      <c r="AV246" s="12">
        <v>6334.93</v>
      </c>
    </row>
    <row r="247" spans="1:48" x14ac:dyDescent="0.2">
      <c r="A247" s="4" t="s">
        <v>759</v>
      </c>
      <c r="B247" s="2" t="s">
        <v>760</v>
      </c>
      <c r="C247" s="2" t="str">
        <f>VLOOKUP(A247,[2]Hoja2!$A$1:$D$846,4,0)</f>
        <v>AUX DEL RESP DEL CENTRO C</v>
      </c>
      <c r="D247" s="2" t="str">
        <f>VLOOKUP(A247,[2]Hoja2!$A$1:$D$846,3,0)</f>
        <v>69 ATOTONILQUILLO</v>
      </c>
      <c r="E247" s="12">
        <v>8826.6</v>
      </c>
      <c r="F247" s="12">
        <v>0</v>
      </c>
      <c r="G247" s="12">
        <v>0</v>
      </c>
      <c r="H247" s="12">
        <v>931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4878.8</v>
      </c>
      <c r="U247" s="13">
        <v>-4878.8</v>
      </c>
      <c r="V247" s="12">
        <v>0</v>
      </c>
      <c r="W247" s="12">
        <v>8826.6</v>
      </c>
      <c r="X247" s="12">
        <v>102.04</v>
      </c>
      <c r="Y247" s="12">
        <v>1338.1</v>
      </c>
      <c r="Z247" s="12">
        <v>1338.1</v>
      </c>
      <c r="AA247" s="12">
        <v>42</v>
      </c>
      <c r="AB247" s="12">
        <v>0</v>
      </c>
      <c r="AC247" s="13">
        <v>-0.16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  <c r="AI247" s="12">
        <v>0</v>
      </c>
      <c r="AJ247" s="12">
        <v>0</v>
      </c>
      <c r="AK247" s="12">
        <v>1015.06</v>
      </c>
      <c r="AL247" s="12">
        <v>0</v>
      </c>
      <c r="AM247" s="12">
        <v>0</v>
      </c>
      <c r="AN247" s="12">
        <v>0</v>
      </c>
      <c r="AO247" s="12">
        <v>2395</v>
      </c>
      <c r="AP247" s="12">
        <v>6431.6</v>
      </c>
      <c r="AQ247" s="12">
        <v>522.57000000000005</v>
      </c>
      <c r="AR247" s="12">
        <v>195.15</v>
      </c>
      <c r="AS247" s="12">
        <v>8962.8799999999992</v>
      </c>
      <c r="AT247" s="12">
        <v>1077.44</v>
      </c>
      <c r="AU247" s="12">
        <v>0</v>
      </c>
      <c r="AV247" s="12">
        <v>10235.469999999999</v>
      </c>
    </row>
    <row r="248" spans="1:48" x14ac:dyDescent="0.2">
      <c r="A248" s="4" t="s">
        <v>761</v>
      </c>
      <c r="B248" s="2" t="s">
        <v>762</v>
      </c>
      <c r="C248" s="2" t="str">
        <f>VLOOKUP(A248,[2]Hoja2!$A$1:$D$846,4,0)</f>
        <v>ENCARGADA DEL CENTRO C</v>
      </c>
      <c r="D248" s="2" t="str">
        <f>VLOOKUP(A248,[2]Hoja2!$A$1:$D$846,3,0)</f>
        <v>69 ATOTONILQUILLO</v>
      </c>
      <c r="E248" s="12">
        <v>11848.05</v>
      </c>
      <c r="F248" s="12">
        <v>0</v>
      </c>
      <c r="G248" s="12">
        <v>0</v>
      </c>
      <c r="H248" s="12">
        <v>931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3">
        <v>-7851.57</v>
      </c>
      <c r="S248" s="12">
        <v>7851.57</v>
      </c>
      <c r="T248" s="12">
        <v>0</v>
      </c>
      <c r="U248" s="12">
        <v>0</v>
      </c>
      <c r="V248" s="12">
        <v>0</v>
      </c>
      <c r="W248" s="12">
        <v>11848.05</v>
      </c>
      <c r="X248" s="12">
        <v>141.78</v>
      </c>
      <c r="Y248" s="12">
        <v>2018.03</v>
      </c>
      <c r="Z248" s="12">
        <v>2018.03</v>
      </c>
      <c r="AA248" s="12">
        <v>46.8</v>
      </c>
      <c r="AB248" s="12">
        <v>0</v>
      </c>
      <c r="AC248" s="13">
        <v>-0.11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12">
        <v>0</v>
      </c>
      <c r="AJ248" s="12">
        <v>0</v>
      </c>
      <c r="AK248" s="12">
        <v>1362.53</v>
      </c>
      <c r="AL248" s="12">
        <v>0</v>
      </c>
      <c r="AM248" s="12">
        <v>0</v>
      </c>
      <c r="AN248" s="12">
        <v>0</v>
      </c>
      <c r="AO248" s="12">
        <v>3427.25</v>
      </c>
      <c r="AP248" s="12">
        <v>8420.7999999999993</v>
      </c>
      <c r="AQ248" s="12">
        <v>633.04</v>
      </c>
      <c r="AR248" s="12">
        <v>255.58</v>
      </c>
      <c r="AS248" s="12">
        <v>12030.82</v>
      </c>
      <c r="AT248" s="12">
        <v>1377.84</v>
      </c>
      <c r="AU248" s="12">
        <v>0</v>
      </c>
      <c r="AV248" s="12">
        <v>13664.24</v>
      </c>
    </row>
    <row r="249" spans="1:48" x14ac:dyDescent="0.2">
      <c r="A249" s="4" t="s">
        <v>763</v>
      </c>
      <c r="B249" s="2" t="s">
        <v>764</v>
      </c>
      <c r="C249" s="2" t="str">
        <f>VLOOKUP(A249,[2]Hoja2!$A$1:$D$846,4,0)</f>
        <v>ENC DE LA SALA DE COMPUTO C</v>
      </c>
      <c r="D249" s="2" t="str">
        <f>VLOOKUP(A249,[2]Hoja2!$A$1:$D$846,3,0)</f>
        <v>70 SAN PEDRO ITZICAN</v>
      </c>
      <c r="E249" s="12">
        <v>5366.55</v>
      </c>
      <c r="F249" s="12">
        <v>207</v>
      </c>
      <c r="G249" s="12">
        <v>0</v>
      </c>
      <c r="H249" s="12">
        <v>931</v>
      </c>
      <c r="I249" s="12">
        <v>0</v>
      </c>
      <c r="J249" s="12">
        <v>0</v>
      </c>
      <c r="K249" s="12">
        <v>0</v>
      </c>
      <c r="L249" s="12">
        <v>568.04999999999995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3">
        <v>-4198.53</v>
      </c>
      <c r="S249" s="12">
        <v>4198.53</v>
      </c>
      <c r="T249" s="12">
        <v>0</v>
      </c>
      <c r="U249" s="12">
        <v>0</v>
      </c>
      <c r="V249" s="12">
        <v>0</v>
      </c>
      <c r="W249" s="12">
        <v>6141.6</v>
      </c>
      <c r="X249" s="12">
        <v>56.55</v>
      </c>
      <c r="Y249" s="12">
        <v>764.58</v>
      </c>
      <c r="Z249" s="12">
        <v>764.58</v>
      </c>
      <c r="AA249" s="12">
        <v>22.8</v>
      </c>
      <c r="AB249" s="12">
        <v>0</v>
      </c>
      <c r="AC249" s="13">
        <v>-0.13</v>
      </c>
      <c r="AD249" s="12">
        <v>0</v>
      </c>
      <c r="AE249" s="12">
        <v>0</v>
      </c>
      <c r="AF249" s="12">
        <v>1527</v>
      </c>
      <c r="AG249" s="12">
        <v>0</v>
      </c>
      <c r="AH249" s="12">
        <v>0</v>
      </c>
      <c r="AI249" s="12">
        <v>0</v>
      </c>
      <c r="AJ249" s="12">
        <v>0</v>
      </c>
      <c r="AK249" s="12">
        <v>617.15</v>
      </c>
      <c r="AL249" s="12">
        <v>0</v>
      </c>
      <c r="AM249" s="12">
        <v>0</v>
      </c>
      <c r="AN249" s="12">
        <v>0</v>
      </c>
      <c r="AO249" s="12">
        <v>2931.4</v>
      </c>
      <c r="AP249" s="12">
        <v>3210.2</v>
      </c>
      <c r="AQ249" s="12">
        <v>396.05</v>
      </c>
      <c r="AR249" s="12">
        <v>141.44999999999999</v>
      </c>
      <c r="AS249" s="12">
        <v>5449.34</v>
      </c>
      <c r="AT249" s="12">
        <v>733.4</v>
      </c>
      <c r="AU249" s="12">
        <v>0</v>
      </c>
      <c r="AV249" s="12">
        <v>6324.19</v>
      </c>
    </row>
    <row r="250" spans="1:48" x14ac:dyDescent="0.2">
      <c r="A250" s="4" t="s">
        <v>765</v>
      </c>
      <c r="B250" s="2" t="s">
        <v>766</v>
      </c>
      <c r="C250" s="2" t="str">
        <f>VLOOKUP(A250,[2]Hoja2!$A$1:$D$846,4,0)</f>
        <v>OFICIAL DE SERVICIOS C</v>
      </c>
      <c r="D250" s="2" t="str">
        <f>VLOOKUP(A250,[2]Hoja2!$A$1:$D$846,3,0)</f>
        <v>70 SAN PEDRO ITZICAN</v>
      </c>
      <c r="E250" s="12">
        <v>4165.2</v>
      </c>
      <c r="F250" s="12">
        <v>207</v>
      </c>
      <c r="G250" s="12">
        <v>0</v>
      </c>
      <c r="H250" s="12">
        <v>931</v>
      </c>
      <c r="I250" s="12">
        <v>0</v>
      </c>
      <c r="J250" s="12">
        <v>0</v>
      </c>
      <c r="K250" s="12">
        <v>0</v>
      </c>
      <c r="L250" s="12">
        <v>568.04999999999995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3">
        <v>-3449.61</v>
      </c>
      <c r="S250" s="12">
        <v>3449.61</v>
      </c>
      <c r="T250" s="12">
        <v>0</v>
      </c>
      <c r="U250" s="12">
        <v>0</v>
      </c>
      <c r="V250" s="12">
        <v>0</v>
      </c>
      <c r="W250" s="12">
        <v>4940.25</v>
      </c>
      <c r="X250" s="12">
        <v>40.75</v>
      </c>
      <c r="Y250" s="12">
        <v>512.83000000000004</v>
      </c>
      <c r="Z250" s="12">
        <v>512.83000000000004</v>
      </c>
      <c r="AA250" s="12">
        <v>15.45</v>
      </c>
      <c r="AB250" s="12">
        <v>0</v>
      </c>
      <c r="AC250" s="12">
        <v>0.17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  <c r="AI250" s="12">
        <v>0</v>
      </c>
      <c r="AJ250" s="12">
        <v>0</v>
      </c>
      <c r="AK250" s="12">
        <v>479</v>
      </c>
      <c r="AL250" s="12">
        <v>0</v>
      </c>
      <c r="AM250" s="12">
        <v>0</v>
      </c>
      <c r="AN250" s="12">
        <v>0</v>
      </c>
      <c r="AO250" s="12">
        <v>1007.45</v>
      </c>
      <c r="AP250" s="12">
        <v>3932.8</v>
      </c>
      <c r="AQ250" s="12">
        <v>352.13</v>
      </c>
      <c r="AR250" s="12">
        <v>117.42</v>
      </c>
      <c r="AS250" s="12">
        <v>4229.47</v>
      </c>
      <c r="AT250" s="12">
        <v>613.96</v>
      </c>
      <c r="AU250" s="12">
        <v>0</v>
      </c>
      <c r="AV250" s="12">
        <v>4960.8500000000004</v>
      </c>
    </row>
    <row r="251" spans="1:48" x14ac:dyDescent="0.2">
      <c r="A251" s="4" t="s">
        <v>767</v>
      </c>
      <c r="B251" s="2" t="s">
        <v>768</v>
      </c>
      <c r="C251" s="2" t="str">
        <f>VLOOKUP(A251,[2]Hoja2!$A$1:$D$846,4,0)</f>
        <v>AUX DEL RESP DEL CENTRO C</v>
      </c>
      <c r="D251" s="2" t="str">
        <f>VLOOKUP(A251,[2]Hoja2!$A$1:$D$846,3,0)</f>
        <v>70 SAN PEDRO ITZICAN</v>
      </c>
      <c r="E251" s="12">
        <v>8826.6</v>
      </c>
      <c r="F251" s="12">
        <v>0</v>
      </c>
      <c r="G251" s="12">
        <v>0</v>
      </c>
      <c r="H251" s="12">
        <v>931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4878.8</v>
      </c>
      <c r="U251" s="13">
        <v>-4878.8</v>
      </c>
      <c r="V251" s="12">
        <v>0</v>
      </c>
      <c r="W251" s="12">
        <v>8826.6</v>
      </c>
      <c r="X251" s="12">
        <v>102.04</v>
      </c>
      <c r="Y251" s="12">
        <v>1338.1</v>
      </c>
      <c r="Z251" s="12">
        <v>1338.1</v>
      </c>
      <c r="AA251" s="12">
        <v>42</v>
      </c>
      <c r="AB251" s="12">
        <v>0</v>
      </c>
      <c r="AC251" s="12">
        <v>0.04</v>
      </c>
      <c r="AD251" s="12">
        <v>0</v>
      </c>
      <c r="AE251" s="12">
        <v>0</v>
      </c>
      <c r="AF251" s="12">
        <v>1427</v>
      </c>
      <c r="AG251" s="12">
        <v>0</v>
      </c>
      <c r="AH251" s="12">
        <v>0</v>
      </c>
      <c r="AI251" s="12">
        <v>0</v>
      </c>
      <c r="AJ251" s="12">
        <v>0</v>
      </c>
      <c r="AK251" s="12">
        <v>1015.06</v>
      </c>
      <c r="AL251" s="12">
        <v>0</v>
      </c>
      <c r="AM251" s="12">
        <v>0</v>
      </c>
      <c r="AN251" s="12">
        <v>0</v>
      </c>
      <c r="AO251" s="12">
        <v>3822.2</v>
      </c>
      <c r="AP251" s="12">
        <v>5004.3999999999996</v>
      </c>
      <c r="AQ251" s="12">
        <v>522.57000000000005</v>
      </c>
      <c r="AR251" s="12">
        <v>195.15</v>
      </c>
      <c r="AS251" s="12">
        <v>8962.8799999999992</v>
      </c>
      <c r="AT251" s="12">
        <v>1077.44</v>
      </c>
      <c r="AU251" s="12">
        <v>0</v>
      </c>
      <c r="AV251" s="12">
        <v>10235.469999999999</v>
      </c>
    </row>
    <row r="252" spans="1:48" x14ac:dyDescent="0.2">
      <c r="A252" s="4" t="s">
        <v>769</v>
      </c>
      <c r="B252" s="2" t="s">
        <v>770</v>
      </c>
      <c r="C252" s="2" t="str">
        <f>VLOOKUP(A252,[2]Hoja2!$A$1:$D$846,4,0)</f>
        <v>ENCARGADA DEL CENTRO</v>
      </c>
      <c r="D252" s="2" t="str">
        <f>VLOOKUP(A252,[2]Hoja2!$A$1:$D$846,3,0)</f>
        <v>70 SAN PEDRO ITZICAN</v>
      </c>
      <c r="E252" s="12">
        <v>11848.05</v>
      </c>
      <c r="F252" s="12">
        <v>0</v>
      </c>
      <c r="G252" s="12">
        <v>0</v>
      </c>
      <c r="H252" s="12">
        <v>931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11848.05</v>
      </c>
      <c r="Q252" s="12">
        <v>0</v>
      </c>
      <c r="R252" s="13">
        <v>-15237.65</v>
      </c>
      <c r="S252" s="12">
        <v>15237.65</v>
      </c>
      <c r="T252" s="12">
        <v>0</v>
      </c>
      <c r="U252" s="12">
        <v>0</v>
      </c>
      <c r="V252" s="12">
        <v>0</v>
      </c>
      <c r="W252" s="12">
        <v>23696.1</v>
      </c>
      <c r="X252" s="12">
        <v>141.78</v>
      </c>
      <c r="Y252" s="12">
        <v>5293.48</v>
      </c>
      <c r="Z252" s="12">
        <v>5293.48</v>
      </c>
      <c r="AA252" s="12">
        <v>44.7</v>
      </c>
      <c r="AB252" s="12">
        <v>0</v>
      </c>
      <c r="AC252" s="12">
        <v>0.06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12">
        <v>0</v>
      </c>
      <c r="AJ252" s="12">
        <v>0</v>
      </c>
      <c r="AK252" s="12">
        <v>1362.53</v>
      </c>
      <c r="AL252" s="12">
        <v>0</v>
      </c>
      <c r="AM252" s="12">
        <v>1362.53</v>
      </c>
      <c r="AN252" s="12">
        <v>0</v>
      </c>
      <c r="AO252" s="12">
        <v>8063.3</v>
      </c>
      <c r="AP252" s="12">
        <v>15632.8</v>
      </c>
      <c r="AQ252" s="12">
        <v>633.03</v>
      </c>
      <c r="AR252" s="12">
        <v>492.54</v>
      </c>
      <c r="AS252" s="12">
        <v>12030.8</v>
      </c>
      <c r="AT252" s="12">
        <v>1377.83</v>
      </c>
      <c r="AU252" s="12">
        <v>0</v>
      </c>
      <c r="AV252" s="12">
        <v>13901.17</v>
      </c>
    </row>
    <row r="253" spans="1:48" x14ac:dyDescent="0.2">
      <c r="A253" s="4" t="s">
        <v>1</v>
      </c>
      <c r="B253" s="2" t="s">
        <v>1</v>
      </c>
      <c r="C253" s="2" t="e">
        <f>VLOOKUP(A253,[2]Hoja2!$A$1:$D$846,4,0)</f>
        <v>#N/A</v>
      </c>
      <c r="D253" s="2" t="e">
        <f>VLOOKUP(A253,[2]Hoja2!$A$1:$D$846,3,0)</f>
        <v>#N/A</v>
      </c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</row>
  </sheetData>
  <mergeCells count="4">
    <mergeCell ref="B1:H1"/>
    <mergeCell ref="B2:H2"/>
    <mergeCell ref="B3:H3"/>
    <mergeCell ref="B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95"/>
  <sheetViews>
    <sheetView workbookViewId="0">
      <selection activeCell="B3" sqref="B3:H3"/>
    </sheetView>
  </sheetViews>
  <sheetFormatPr baseColWidth="10" defaultRowHeight="11.25" x14ac:dyDescent="0.2"/>
  <cols>
    <col min="1" max="1" width="12.28515625" style="4" customWidth="1"/>
    <col min="2" max="4" width="30.7109375" style="2" customWidth="1"/>
    <col min="5" max="52" width="15.7109375" style="2" customWidth="1"/>
    <col min="53" max="16384" width="11.42578125" style="2"/>
  </cols>
  <sheetData>
    <row r="1" spans="1:52" ht="18" customHeight="1" x14ac:dyDescent="0.25">
      <c r="A1" s="1" t="s">
        <v>0</v>
      </c>
      <c r="B1" s="17" t="s">
        <v>1</v>
      </c>
      <c r="C1" s="17"/>
      <c r="D1" s="17"/>
      <c r="E1" s="18"/>
      <c r="F1" s="18"/>
      <c r="G1" s="18"/>
      <c r="H1" s="18"/>
    </row>
    <row r="2" spans="1:52" ht="24.95" customHeight="1" x14ac:dyDescent="0.2">
      <c r="A2" s="3" t="s">
        <v>2</v>
      </c>
      <c r="B2" s="19" t="s">
        <v>4452</v>
      </c>
      <c r="C2" s="19"/>
      <c r="D2" s="19"/>
      <c r="E2" s="20"/>
      <c r="F2" s="20"/>
      <c r="G2" s="20"/>
      <c r="H2" s="20"/>
    </row>
    <row r="3" spans="1:52" ht="15.75" x14ac:dyDescent="0.25">
      <c r="B3" s="21" t="s">
        <v>3</v>
      </c>
      <c r="C3" s="21"/>
      <c r="D3" s="21"/>
      <c r="E3" s="18"/>
      <c r="F3" s="18"/>
      <c r="G3" s="18"/>
      <c r="H3" s="18"/>
      <c r="I3" s="5" t="s">
        <v>4</v>
      </c>
    </row>
    <row r="4" spans="1:52" ht="15" x14ac:dyDescent="0.25">
      <c r="B4" s="22" t="s">
        <v>5</v>
      </c>
      <c r="C4" s="22"/>
      <c r="D4" s="22"/>
      <c r="E4" s="18"/>
      <c r="F4" s="18"/>
      <c r="G4" s="18"/>
      <c r="H4" s="18"/>
      <c r="I4" s="5" t="s">
        <v>771</v>
      </c>
    </row>
    <row r="5" spans="1:52" x14ac:dyDescent="0.2">
      <c r="B5" s="6" t="s">
        <v>7</v>
      </c>
      <c r="C5" s="6"/>
      <c r="D5" s="6"/>
    </row>
    <row r="6" spans="1:52" x14ac:dyDescent="0.2">
      <c r="B6" s="6" t="s">
        <v>8</v>
      </c>
      <c r="C6" s="6"/>
      <c r="D6" s="6"/>
    </row>
    <row r="8" spans="1:52" s="11" customFormat="1" ht="34.5" thickBot="1" x14ac:dyDescent="0.25">
      <c r="A8" s="7" t="s">
        <v>9</v>
      </c>
      <c r="B8" s="8" t="s">
        <v>10</v>
      </c>
      <c r="C8" s="8" t="s">
        <v>11</v>
      </c>
      <c r="D8" s="8" t="s">
        <v>772</v>
      </c>
      <c r="E8" s="8" t="s">
        <v>13</v>
      </c>
      <c r="F8" s="8" t="s">
        <v>773</v>
      </c>
      <c r="G8" s="8" t="s">
        <v>15</v>
      </c>
      <c r="H8" s="8" t="s">
        <v>16</v>
      </c>
      <c r="I8" s="8" t="s">
        <v>774</v>
      </c>
      <c r="J8" s="8" t="s">
        <v>775</v>
      </c>
      <c r="K8" s="8" t="s">
        <v>17</v>
      </c>
      <c r="L8" s="8" t="s">
        <v>776</v>
      </c>
      <c r="M8" s="8" t="s">
        <v>18</v>
      </c>
      <c r="N8" s="8" t="s">
        <v>777</v>
      </c>
      <c r="O8" s="8" t="s">
        <v>276</v>
      </c>
      <c r="P8" s="8" t="s">
        <v>277</v>
      </c>
      <c r="Q8" s="8" t="s">
        <v>19</v>
      </c>
      <c r="R8" s="8" t="s">
        <v>278</v>
      </c>
      <c r="S8" s="8" t="s">
        <v>20</v>
      </c>
      <c r="T8" s="8" t="s">
        <v>22</v>
      </c>
      <c r="U8" s="8" t="s">
        <v>23</v>
      </c>
      <c r="V8" s="8" t="s">
        <v>279</v>
      </c>
      <c r="W8" s="8" t="s">
        <v>280</v>
      </c>
      <c r="X8" s="9" t="s">
        <v>24</v>
      </c>
      <c r="Y8" s="9" t="s">
        <v>25</v>
      </c>
      <c r="Z8" s="8" t="s">
        <v>26</v>
      </c>
      <c r="AA8" s="8" t="s">
        <v>27</v>
      </c>
      <c r="AB8" s="8" t="s">
        <v>28</v>
      </c>
      <c r="AC8" s="8" t="s">
        <v>29</v>
      </c>
      <c r="AD8" s="8" t="s">
        <v>30</v>
      </c>
      <c r="AE8" s="8" t="s">
        <v>31</v>
      </c>
      <c r="AF8" s="8" t="s">
        <v>30</v>
      </c>
      <c r="AG8" s="8" t="s">
        <v>30</v>
      </c>
      <c r="AH8" s="8" t="s">
        <v>30</v>
      </c>
      <c r="AI8" s="8" t="s">
        <v>30</v>
      </c>
      <c r="AJ8" s="8" t="s">
        <v>30</v>
      </c>
      <c r="AK8" s="8" t="s">
        <v>30</v>
      </c>
      <c r="AL8" s="8" t="s">
        <v>30</v>
      </c>
      <c r="AM8" s="8" t="s">
        <v>30</v>
      </c>
      <c r="AN8" s="8" t="s">
        <v>30</v>
      </c>
      <c r="AO8" s="8" t="s">
        <v>30</v>
      </c>
      <c r="AP8" s="8" t="s">
        <v>30</v>
      </c>
      <c r="AQ8" s="8" t="s">
        <v>282</v>
      </c>
      <c r="AR8" s="9" t="s">
        <v>32</v>
      </c>
      <c r="AS8" s="9" t="s">
        <v>33</v>
      </c>
      <c r="AT8" s="10" t="s">
        <v>34</v>
      </c>
      <c r="AU8" s="8" t="s">
        <v>35</v>
      </c>
      <c r="AV8" s="8" t="s">
        <v>36</v>
      </c>
      <c r="AW8" s="8" t="s">
        <v>37</v>
      </c>
      <c r="AX8" s="8" t="s">
        <v>38</v>
      </c>
      <c r="AY8" s="9" t="s">
        <v>39</v>
      </c>
      <c r="AZ8" s="9" t="s">
        <v>40</v>
      </c>
    </row>
    <row r="9" spans="1:52" ht="12" thickTop="1" x14ac:dyDescent="0.2">
      <c r="A9" s="4" t="s">
        <v>778</v>
      </c>
      <c r="B9" s="2" t="s">
        <v>779</v>
      </c>
      <c r="C9" s="2" t="str">
        <f>VLOOKUP(A9,[3]Hoja2!$A$1:$D$846,4,0)</f>
        <v>JEFE DE OFICINA</v>
      </c>
      <c r="D9" s="2" t="str">
        <f>VLOOKUP(A9,[3]Hoja2!$A$1:$D$846,3,0)</f>
        <v>PLANTEL 01 BASILIO VADILLO</v>
      </c>
      <c r="E9" s="12">
        <v>6773.25</v>
      </c>
      <c r="F9" s="12">
        <v>0</v>
      </c>
      <c r="G9" s="12">
        <v>207</v>
      </c>
      <c r="H9" s="12">
        <v>931</v>
      </c>
      <c r="I9" s="12">
        <v>0</v>
      </c>
      <c r="J9" s="12">
        <v>0</v>
      </c>
      <c r="K9" s="12">
        <v>0</v>
      </c>
      <c r="L9" s="12">
        <v>0</v>
      </c>
      <c r="M9" s="12">
        <v>568.04999999999995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2709.3</v>
      </c>
      <c r="T9" s="13">
        <v>-6808.07</v>
      </c>
      <c r="U9" s="12">
        <v>6808.07</v>
      </c>
      <c r="V9" s="12">
        <v>0</v>
      </c>
      <c r="W9" s="12">
        <v>0</v>
      </c>
      <c r="X9" s="12">
        <v>0</v>
      </c>
      <c r="Y9" s="12">
        <v>10257.6</v>
      </c>
      <c r="Z9" s="12">
        <v>64.17</v>
      </c>
      <c r="AA9" s="12">
        <v>1643.96</v>
      </c>
      <c r="AB9" s="12">
        <v>1643.96</v>
      </c>
      <c r="AC9" s="12">
        <v>43.05</v>
      </c>
      <c r="AD9" s="12">
        <v>67.73</v>
      </c>
      <c r="AE9" s="12">
        <v>0.09</v>
      </c>
      <c r="AF9" s="12">
        <v>168.6</v>
      </c>
      <c r="AG9" s="12">
        <v>0</v>
      </c>
      <c r="AH9" s="12">
        <v>372</v>
      </c>
      <c r="AI9" s="12">
        <v>0</v>
      </c>
      <c r="AJ9" s="12">
        <v>0</v>
      </c>
      <c r="AK9" s="12">
        <v>0</v>
      </c>
      <c r="AL9" s="12">
        <v>0</v>
      </c>
      <c r="AM9" s="12">
        <v>2846.25</v>
      </c>
      <c r="AN9" s="12">
        <v>0</v>
      </c>
      <c r="AO9" s="12">
        <v>778.92</v>
      </c>
      <c r="AP9" s="12">
        <v>0</v>
      </c>
      <c r="AQ9" s="12">
        <v>0</v>
      </c>
      <c r="AR9" s="12">
        <v>0</v>
      </c>
      <c r="AS9" s="12">
        <v>5920.6</v>
      </c>
      <c r="AT9" s="12">
        <v>4337</v>
      </c>
      <c r="AU9" s="12">
        <v>417.27</v>
      </c>
      <c r="AV9" s="12">
        <v>223.77</v>
      </c>
      <c r="AW9" s="12">
        <v>6038.53</v>
      </c>
      <c r="AX9" s="12">
        <v>791.1</v>
      </c>
      <c r="AY9" s="12">
        <v>0</v>
      </c>
      <c r="AZ9" s="12">
        <v>7053.4</v>
      </c>
    </row>
    <row r="10" spans="1:52" x14ac:dyDescent="0.2">
      <c r="A10" s="4" t="s">
        <v>780</v>
      </c>
      <c r="B10" s="2" t="s">
        <v>781</v>
      </c>
      <c r="C10" s="2" t="str">
        <f>VLOOKUP(A10,[3]Hoja2!$A$1:$D$846,4,0)</f>
        <v>AUXILIAR DE INTENDENCIA</v>
      </c>
      <c r="D10" s="2" t="str">
        <f>VLOOKUP(A10,[3]Hoja2!$A$1:$D$846,3,0)</f>
        <v>PLANTEL 01 BASILIO VADILLO</v>
      </c>
      <c r="E10" s="12">
        <v>3454.35</v>
      </c>
      <c r="F10" s="12">
        <v>0</v>
      </c>
      <c r="G10" s="12">
        <v>207</v>
      </c>
      <c r="H10" s="12">
        <v>931</v>
      </c>
      <c r="I10" s="12">
        <v>0</v>
      </c>
      <c r="J10" s="12">
        <v>0</v>
      </c>
      <c r="K10" s="12">
        <v>0</v>
      </c>
      <c r="L10" s="12">
        <v>0</v>
      </c>
      <c r="M10" s="12">
        <v>568.04999999999995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1312.65</v>
      </c>
      <c r="T10" s="13">
        <v>-3846.7</v>
      </c>
      <c r="U10" s="12">
        <v>3846.7</v>
      </c>
      <c r="V10" s="12">
        <v>0</v>
      </c>
      <c r="W10" s="12">
        <v>0</v>
      </c>
      <c r="X10" s="12">
        <v>0</v>
      </c>
      <c r="Y10" s="12">
        <v>5542.05</v>
      </c>
      <c r="Z10" s="12">
        <v>24.55</v>
      </c>
      <c r="AA10" s="12">
        <v>636.52</v>
      </c>
      <c r="AB10" s="12">
        <v>636.52</v>
      </c>
      <c r="AC10" s="12">
        <v>16.8</v>
      </c>
      <c r="AD10" s="12">
        <v>34.54</v>
      </c>
      <c r="AE10" s="13">
        <v>-0.06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397.25</v>
      </c>
      <c r="AP10" s="12">
        <v>0</v>
      </c>
      <c r="AQ10" s="12">
        <v>0</v>
      </c>
      <c r="AR10" s="12">
        <v>0</v>
      </c>
      <c r="AS10" s="12">
        <v>1085.05</v>
      </c>
      <c r="AT10" s="12">
        <v>4457</v>
      </c>
      <c r="AU10" s="12">
        <v>307.08</v>
      </c>
      <c r="AV10" s="12">
        <v>129.46</v>
      </c>
      <c r="AW10" s="12">
        <v>2978.43</v>
      </c>
      <c r="AX10" s="12">
        <v>491.47</v>
      </c>
      <c r="AY10" s="12">
        <v>0</v>
      </c>
      <c r="AZ10" s="12">
        <v>3599.36</v>
      </c>
    </row>
    <row r="11" spans="1:52" x14ac:dyDescent="0.2">
      <c r="A11" s="4" t="s">
        <v>782</v>
      </c>
      <c r="B11" s="2" t="s">
        <v>783</v>
      </c>
      <c r="C11" s="2" t="str">
        <f>VLOOKUP(A11,[3]Hoja2!$A$1:$D$846,4,0)</f>
        <v>RESP DE LABORATORIO TECNICO</v>
      </c>
      <c r="D11" s="2" t="str">
        <f>VLOOKUP(A11,[3]Hoja2!$A$1:$D$846,3,0)</f>
        <v>PLANTEL 01 BASILIO VADILLO</v>
      </c>
      <c r="E11" s="12">
        <v>6152.85</v>
      </c>
      <c r="F11" s="12">
        <v>0</v>
      </c>
      <c r="G11" s="12">
        <v>207</v>
      </c>
      <c r="H11" s="12">
        <v>931</v>
      </c>
      <c r="I11" s="12">
        <v>0</v>
      </c>
      <c r="J11" s="12">
        <v>0</v>
      </c>
      <c r="K11" s="12">
        <v>0</v>
      </c>
      <c r="L11" s="12">
        <v>0</v>
      </c>
      <c r="M11" s="12">
        <v>568.04999999999995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2215.0300000000002</v>
      </c>
      <c r="T11" s="13">
        <v>-6108.05</v>
      </c>
      <c r="U11" s="12">
        <v>6108.05</v>
      </c>
      <c r="V11" s="12">
        <v>0</v>
      </c>
      <c r="W11" s="12">
        <v>0</v>
      </c>
      <c r="X11" s="12">
        <v>0</v>
      </c>
      <c r="Y11" s="12">
        <v>9142.93</v>
      </c>
      <c r="Z11" s="12">
        <v>54.58</v>
      </c>
      <c r="AA11" s="12">
        <v>1405.67</v>
      </c>
      <c r="AB11" s="12">
        <v>1405.67</v>
      </c>
      <c r="AC11" s="12">
        <v>37.200000000000003</v>
      </c>
      <c r="AD11" s="12">
        <v>61.53</v>
      </c>
      <c r="AE11" s="13">
        <v>-0.05</v>
      </c>
      <c r="AF11" s="12">
        <v>0</v>
      </c>
      <c r="AG11" s="12">
        <v>0</v>
      </c>
      <c r="AH11" s="12">
        <v>2051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707.58</v>
      </c>
      <c r="AP11" s="12">
        <v>0</v>
      </c>
      <c r="AQ11" s="12">
        <v>0</v>
      </c>
      <c r="AR11" s="12">
        <v>0</v>
      </c>
      <c r="AS11" s="12">
        <v>4262.93</v>
      </c>
      <c r="AT11" s="12">
        <v>4880</v>
      </c>
      <c r="AU11" s="12">
        <v>390.62</v>
      </c>
      <c r="AV11" s="12">
        <v>201.48</v>
      </c>
      <c r="AW11" s="12">
        <v>5298.19</v>
      </c>
      <c r="AX11" s="12">
        <v>718.62</v>
      </c>
      <c r="AY11" s="12">
        <v>0</v>
      </c>
      <c r="AZ11" s="12">
        <v>6218.29</v>
      </c>
    </row>
    <row r="12" spans="1:52" x14ac:dyDescent="0.2">
      <c r="A12" s="4" t="s">
        <v>784</v>
      </c>
      <c r="B12" s="2" t="s">
        <v>785</v>
      </c>
      <c r="C12" s="2" t="str">
        <f>VLOOKUP(A12,[3]Hoja2!$A$1:$D$846,4,0)</f>
        <v>INGENIERO EN SISTEMAS</v>
      </c>
      <c r="D12" s="2" t="str">
        <f>VLOOKUP(A12,[3]Hoja2!$A$1:$D$846,3,0)</f>
        <v>PLANTEL 01 BASILIO VADILLO</v>
      </c>
      <c r="E12" s="12">
        <v>6152.85</v>
      </c>
      <c r="F12" s="12">
        <v>0</v>
      </c>
      <c r="G12" s="12">
        <v>207</v>
      </c>
      <c r="H12" s="12">
        <v>931</v>
      </c>
      <c r="I12" s="12">
        <v>0</v>
      </c>
      <c r="J12" s="12">
        <v>0</v>
      </c>
      <c r="K12" s="12">
        <v>0</v>
      </c>
      <c r="L12" s="12">
        <v>0</v>
      </c>
      <c r="M12" s="12">
        <v>568.04999999999995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1722.8</v>
      </c>
      <c r="T12" s="13">
        <v>-5798.93</v>
      </c>
      <c r="U12" s="12">
        <v>5798.93</v>
      </c>
      <c r="V12" s="12">
        <v>0</v>
      </c>
      <c r="W12" s="12">
        <v>0</v>
      </c>
      <c r="X12" s="12">
        <v>0</v>
      </c>
      <c r="Y12" s="12">
        <v>8650.7000000000007</v>
      </c>
      <c r="Z12" s="12">
        <v>55.48</v>
      </c>
      <c r="AA12" s="12">
        <v>1300.53</v>
      </c>
      <c r="AB12" s="12">
        <v>1300.53</v>
      </c>
      <c r="AC12" s="12">
        <v>35.4</v>
      </c>
      <c r="AD12" s="12">
        <v>61.53</v>
      </c>
      <c r="AE12" s="13">
        <v>-0.04</v>
      </c>
      <c r="AF12" s="12">
        <v>92.7</v>
      </c>
      <c r="AG12" s="12">
        <v>0</v>
      </c>
      <c r="AH12" s="12">
        <v>659</v>
      </c>
      <c r="AI12" s="12">
        <v>0</v>
      </c>
      <c r="AJ12" s="12">
        <v>0</v>
      </c>
      <c r="AK12" s="12">
        <v>0</v>
      </c>
      <c r="AL12" s="12">
        <v>0</v>
      </c>
      <c r="AM12" s="12">
        <v>2231</v>
      </c>
      <c r="AN12" s="12">
        <v>0</v>
      </c>
      <c r="AO12" s="12">
        <v>707.58</v>
      </c>
      <c r="AP12" s="12">
        <v>0</v>
      </c>
      <c r="AQ12" s="12">
        <v>0</v>
      </c>
      <c r="AR12" s="12">
        <v>0</v>
      </c>
      <c r="AS12" s="12">
        <v>5087.7</v>
      </c>
      <c r="AT12" s="12">
        <v>3563</v>
      </c>
      <c r="AU12" s="12">
        <v>393.1</v>
      </c>
      <c r="AV12" s="12">
        <v>191.63</v>
      </c>
      <c r="AW12" s="12">
        <v>5367.18</v>
      </c>
      <c r="AX12" s="12">
        <v>725.37</v>
      </c>
      <c r="AY12" s="12">
        <v>0</v>
      </c>
      <c r="AZ12" s="12">
        <v>6284.18</v>
      </c>
    </row>
    <row r="13" spans="1:52" x14ac:dyDescent="0.2">
      <c r="A13" s="4" t="s">
        <v>786</v>
      </c>
      <c r="B13" s="2" t="s">
        <v>787</v>
      </c>
      <c r="C13" s="2" t="str">
        <f>VLOOKUP(A13,[3]Hoja2!$A$1:$D$846,4,0)</f>
        <v>TECNICO</v>
      </c>
      <c r="D13" s="2" t="str">
        <f>VLOOKUP(A13,[3]Hoja2!$A$1:$D$846,3,0)</f>
        <v>PLANTEL 01 BASILIO VADILLO</v>
      </c>
      <c r="E13" s="12">
        <v>4172.55</v>
      </c>
      <c r="F13" s="12">
        <v>0</v>
      </c>
      <c r="G13" s="12">
        <v>207</v>
      </c>
      <c r="H13" s="12">
        <v>931</v>
      </c>
      <c r="I13" s="12">
        <v>0</v>
      </c>
      <c r="J13" s="12">
        <v>0</v>
      </c>
      <c r="K13" s="12">
        <v>0</v>
      </c>
      <c r="L13" s="12">
        <v>0</v>
      </c>
      <c r="M13" s="12">
        <v>568.04999999999995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1168.31</v>
      </c>
      <c r="T13" s="13">
        <v>-4207.09</v>
      </c>
      <c r="U13" s="12">
        <v>4207.09</v>
      </c>
      <c r="V13" s="12">
        <v>0</v>
      </c>
      <c r="W13" s="12">
        <v>0</v>
      </c>
      <c r="X13" s="12">
        <v>0</v>
      </c>
      <c r="Y13" s="12">
        <v>6115.91</v>
      </c>
      <c r="Z13" s="12">
        <v>33.11</v>
      </c>
      <c r="AA13" s="12">
        <v>759.1</v>
      </c>
      <c r="AB13" s="12">
        <v>759.1</v>
      </c>
      <c r="AC13" s="12">
        <v>20.55</v>
      </c>
      <c r="AD13" s="12">
        <v>0</v>
      </c>
      <c r="AE13" s="12">
        <v>0</v>
      </c>
      <c r="AF13" s="12">
        <v>0</v>
      </c>
      <c r="AG13" s="12">
        <v>54</v>
      </c>
      <c r="AH13" s="12">
        <v>295</v>
      </c>
      <c r="AI13" s="12">
        <v>1738.09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479.84</v>
      </c>
      <c r="AP13" s="12">
        <v>41.73</v>
      </c>
      <c r="AQ13" s="12">
        <v>0</v>
      </c>
      <c r="AR13" s="12">
        <v>0</v>
      </c>
      <c r="AS13" s="12">
        <v>3388.31</v>
      </c>
      <c r="AT13" s="12">
        <v>2727.6</v>
      </c>
      <c r="AU13" s="12">
        <v>330.89</v>
      </c>
      <c r="AV13" s="12">
        <v>140.94</v>
      </c>
      <c r="AW13" s="12">
        <v>3639.76</v>
      </c>
      <c r="AX13" s="12">
        <v>556.21</v>
      </c>
      <c r="AY13" s="12">
        <v>0</v>
      </c>
      <c r="AZ13" s="12">
        <v>4336.91</v>
      </c>
    </row>
    <row r="14" spans="1:52" x14ac:dyDescent="0.2">
      <c r="A14" s="4" t="s">
        <v>788</v>
      </c>
      <c r="B14" s="2" t="s">
        <v>789</v>
      </c>
      <c r="C14" s="2" t="str">
        <f>VLOOKUP(A14,[3]Hoja2!$A$1:$D$846,4,0)</f>
        <v>TECNICO</v>
      </c>
      <c r="D14" s="2" t="str">
        <f>VLOOKUP(A14,[3]Hoja2!$A$1:$D$846,3,0)</f>
        <v>PLANTEL 01 BASILIO VADILLO</v>
      </c>
      <c r="E14" s="12">
        <v>4172.55</v>
      </c>
      <c r="F14" s="12">
        <v>0</v>
      </c>
      <c r="G14" s="12">
        <v>207</v>
      </c>
      <c r="H14" s="12">
        <v>931</v>
      </c>
      <c r="I14" s="12">
        <v>0</v>
      </c>
      <c r="J14" s="12">
        <v>0</v>
      </c>
      <c r="K14" s="12">
        <v>0</v>
      </c>
      <c r="L14" s="12">
        <v>0</v>
      </c>
      <c r="M14" s="12">
        <v>568.04999999999995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1168.31</v>
      </c>
      <c r="T14" s="13">
        <v>-4207.09</v>
      </c>
      <c r="U14" s="12">
        <v>4207.09</v>
      </c>
      <c r="V14" s="12">
        <v>0</v>
      </c>
      <c r="W14" s="12">
        <v>0</v>
      </c>
      <c r="X14" s="12">
        <v>0</v>
      </c>
      <c r="Y14" s="12">
        <v>6115.91</v>
      </c>
      <c r="Z14" s="12">
        <v>33.11</v>
      </c>
      <c r="AA14" s="12">
        <v>759.1</v>
      </c>
      <c r="AB14" s="12">
        <v>759.1</v>
      </c>
      <c r="AC14" s="12">
        <v>20.55</v>
      </c>
      <c r="AD14" s="12">
        <v>41.73</v>
      </c>
      <c r="AE14" s="12">
        <v>0.09</v>
      </c>
      <c r="AF14" s="12">
        <v>0</v>
      </c>
      <c r="AG14" s="12">
        <v>0</v>
      </c>
      <c r="AH14" s="12">
        <v>1391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479.84</v>
      </c>
      <c r="AP14" s="12">
        <v>0</v>
      </c>
      <c r="AQ14" s="12">
        <v>0</v>
      </c>
      <c r="AR14" s="12">
        <v>0</v>
      </c>
      <c r="AS14" s="12">
        <v>2692.31</v>
      </c>
      <c r="AT14" s="12">
        <v>3423.6</v>
      </c>
      <c r="AU14" s="12">
        <v>330.89</v>
      </c>
      <c r="AV14" s="12">
        <v>140.94</v>
      </c>
      <c r="AW14" s="12">
        <v>3639.76</v>
      </c>
      <c r="AX14" s="12">
        <v>556.21</v>
      </c>
      <c r="AY14" s="12">
        <v>0</v>
      </c>
      <c r="AZ14" s="12">
        <v>4336.91</v>
      </c>
    </row>
    <row r="15" spans="1:52" x14ac:dyDescent="0.2">
      <c r="A15" s="4" t="s">
        <v>790</v>
      </c>
      <c r="B15" s="2" t="s">
        <v>791</v>
      </c>
      <c r="C15" s="2" t="str">
        <f>VLOOKUP(A15,[3]Hoja2!$A$1:$D$846,4,0)</f>
        <v>TECNICO ESPECIALIZADO</v>
      </c>
      <c r="D15" s="2" t="str">
        <f>VLOOKUP(A15,[3]Hoja2!$A$1:$D$846,3,0)</f>
        <v>PLANTEL 01 BASILIO VADILLO</v>
      </c>
      <c r="E15" s="12">
        <v>6146.4</v>
      </c>
      <c r="F15" s="12">
        <v>0</v>
      </c>
      <c r="G15" s="12">
        <v>207</v>
      </c>
      <c r="H15" s="12">
        <v>931</v>
      </c>
      <c r="I15" s="12">
        <v>0</v>
      </c>
      <c r="J15" s="12">
        <v>0</v>
      </c>
      <c r="K15" s="12">
        <v>0</v>
      </c>
      <c r="L15" s="12">
        <v>0</v>
      </c>
      <c r="M15" s="12">
        <v>568.04999999999995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1720.99</v>
      </c>
      <c r="T15" s="13">
        <v>-5793.75</v>
      </c>
      <c r="U15" s="12">
        <v>5793.75</v>
      </c>
      <c r="V15" s="12">
        <v>0</v>
      </c>
      <c r="W15" s="12">
        <v>0</v>
      </c>
      <c r="X15" s="12">
        <v>0</v>
      </c>
      <c r="Y15" s="12">
        <v>8642.44</v>
      </c>
      <c r="Z15" s="12">
        <v>55.4</v>
      </c>
      <c r="AA15" s="12">
        <v>1298.76</v>
      </c>
      <c r="AB15" s="12">
        <v>1298.76</v>
      </c>
      <c r="AC15" s="12">
        <v>34.950000000000003</v>
      </c>
      <c r="AD15" s="12">
        <v>61.46</v>
      </c>
      <c r="AE15" s="12">
        <v>0.06</v>
      </c>
      <c r="AF15" s="12">
        <v>0</v>
      </c>
      <c r="AG15" s="12">
        <v>0</v>
      </c>
      <c r="AH15" s="12">
        <v>659.57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706.84</v>
      </c>
      <c r="AP15" s="12">
        <v>0</v>
      </c>
      <c r="AQ15" s="12">
        <v>0</v>
      </c>
      <c r="AR15" s="12">
        <v>0</v>
      </c>
      <c r="AS15" s="12">
        <v>2761.64</v>
      </c>
      <c r="AT15" s="12">
        <v>5880.8</v>
      </c>
      <c r="AU15" s="12">
        <v>392.9</v>
      </c>
      <c r="AV15" s="12">
        <v>191.47</v>
      </c>
      <c r="AW15" s="12">
        <v>5361.6</v>
      </c>
      <c r="AX15" s="12">
        <v>724.82</v>
      </c>
      <c r="AY15" s="12">
        <v>0</v>
      </c>
      <c r="AZ15" s="12">
        <v>6277.89</v>
      </c>
    </row>
    <row r="16" spans="1:52" x14ac:dyDescent="0.2">
      <c r="A16" s="4" t="s">
        <v>792</v>
      </c>
      <c r="B16" s="2" t="s">
        <v>793</v>
      </c>
      <c r="C16" s="2" t="str">
        <f>VLOOKUP(A16,[3]Hoja2!$A$1:$D$846,4,0)</f>
        <v>VIGILANTE</v>
      </c>
      <c r="D16" s="2" t="str">
        <f>VLOOKUP(A16,[3]Hoja2!$A$1:$D$846,3,0)</f>
        <v>PLANTEL 01 BASILIO VADILLO</v>
      </c>
      <c r="E16" s="12">
        <v>3679.05</v>
      </c>
      <c r="F16" s="12">
        <v>0</v>
      </c>
      <c r="G16" s="12">
        <v>207</v>
      </c>
      <c r="H16" s="12">
        <v>931</v>
      </c>
      <c r="I16" s="12">
        <v>0</v>
      </c>
      <c r="J16" s="12">
        <v>0</v>
      </c>
      <c r="K16" s="12">
        <v>0</v>
      </c>
      <c r="L16" s="12">
        <v>0</v>
      </c>
      <c r="M16" s="12">
        <v>568.04999999999995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735.81</v>
      </c>
      <c r="T16" s="13">
        <v>-3625.56</v>
      </c>
      <c r="U16" s="12">
        <v>3625.56</v>
      </c>
      <c r="V16" s="12">
        <v>0</v>
      </c>
      <c r="W16" s="12">
        <v>0</v>
      </c>
      <c r="X16" s="12">
        <v>0</v>
      </c>
      <c r="Y16" s="12">
        <v>5189.91</v>
      </c>
      <c r="Z16" s="12">
        <v>32.880000000000003</v>
      </c>
      <c r="AA16" s="12">
        <v>561.29999999999995</v>
      </c>
      <c r="AB16" s="12">
        <v>561.29999999999995</v>
      </c>
      <c r="AC16" s="12">
        <v>20.85</v>
      </c>
      <c r="AD16" s="12">
        <v>36.79</v>
      </c>
      <c r="AE16" s="13">
        <v>-0.12</v>
      </c>
      <c r="AF16" s="12">
        <v>0</v>
      </c>
      <c r="AG16" s="12">
        <v>0</v>
      </c>
      <c r="AH16" s="12">
        <v>1189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423.09</v>
      </c>
      <c r="AP16" s="12">
        <v>0</v>
      </c>
      <c r="AQ16" s="12">
        <v>0</v>
      </c>
      <c r="AR16" s="12">
        <v>0</v>
      </c>
      <c r="AS16" s="12">
        <v>2230.91</v>
      </c>
      <c r="AT16" s="12">
        <v>2959</v>
      </c>
      <c r="AU16" s="12">
        <v>330.25</v>
      </c>
      <c r="AV16" s="12">
        <v>122.42</v>
      </c>
      <c r="AW16" s="12">
        <v>3621.7</v>
      </c>
      <c r="AX16" s="12">
        <v>554.47</v>
      </c>
      <c r="AY16" s="12">
        <v>0</v>
      </c>
      <c r="AZ16" s="12">
        <v>4298.59</v>
      </c>
    </row>
    <row r="17" spans="1:52" x14ac:dyDescent="0.2">
      <c r="A17" s="4" t="s">
        <v>794</v>
      </c>
      <c r="B17" s="2" t="s">
        <v>795</v>
      </c>
      <c r="C17" s="2" t="str">
        <f>VLOOKUP(A17,[3]Hoja2!$A$1:$D$846,4,0)</f>
        <v>SRIA SUBDIRECTOR PLANTEL</v>
      </c>
      <c r="D17" s="2" t="str">
        <f>VLOOKUP(A17,[3]Hoja2!$A$1:$D$846,3,0)</f>
        <v>PLANTEL 01 BASILIO VADILLO</v>
      </c>
      <c r="E17" s="12">
        <v>4167.75</v>
      </c>
      <c r="F17" s="12">
        <v>0</v>
      </c>
      <c r="G17" s="12">
        <v>207</v>
      </c>
      <c r="H17" s="12">
        <v>931</v>
      </c>
      <c r="I17" s="12">
        <v>0</v>
      </c>
      <c r="J17" s="12">
        <v>0</v>
      </c>
      <c r="K17" s="12">
        <v>0</v>
      </c>
      <c r="L17" s="12">
        <v>0</v>
      </c>
      <c r="M17" s="12">
        <v>568.04999999999995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1083.6199999999999</v>
      </c>
      <c r="T17" s="13">
        <v>-4150.8900000000003</v>
      </c>
      <c r="U17" s="12">
        <v>4150.8900000000003</v>
      </c>
      <c r="V17" s="12">
        <v>0</v>
      </c>
      <c r="W17" s="12">
        <v>0</v>
      </c>
      <c r="X17" s="12">
        <v>0</v>
      </c>
      <c r="Y17" s="12">
        <v>6026.42</v>
      </c>
      <c r="Z17" s="12">
        <v>39.11</v>
      </c>
      <c r="AA17" s="12">
        <v>739.98</v>
      </c>
      <c r="AB17" s="12">
        <v>739.98</v>
      </c>
      <c r="AC17" s="12">
        <v>19.8</v>
      </c>
      <c r="AD17" s="12">
        <v>0</v>
      </c>
      <c r="AE17" s="13">
        <v>-0.13</v>
      </c>
      <c r="AF17" s="12">
        <v>0</v>
      </c>
      <c r="AG17" s="12">
        <v>0</v>
      </c>
      <c r="AH17" s="12">
        <v>1199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479.29</v>
      </c>
      <c r="AP17" s="12">
        <v>41.68</v>
      </c>
      <c r="AQ17" s="12">
        <v>0</v>
      </c>
      <c r="AR17" s="12">
        <v>0</v>
      </c>
      <c r="AS17" s="12">
        <v>2479.62</v>
      </c>
      <c r="AT17" s="12">
        <v>3546.8</v>
      </c>
      <c r="AU17" s="12">
        <v>347.57</v>
      </c>
      <c r="AV17" s="12">
        <v>139.15</v>
      </c>
      <c r="AW17" s="12">
        <v>4102.83</v>
      </c>
      <c r="AX17" s="12">
        <v>601.55999999999995</v>
      </c>
      <c r="AY17" s="12">
        <v>0</v>
      </c>
      <c r="AZ17" s="12">
        <v>4843.54</v>
      </c>
    </row>
    <row r="18" spans="1:52" x14ac:dyDescent="0.2">
      <c r="A18" s="4" t="s">
        <v>796</v>
      </c>
      <c r="B18" s="2" t="s">
        <v>797</v>
      </c>
      <c r="C18" s="2" t="str">
        <f>VLOOKUP(A18,[3]Hoja2!$A$1:$D$846,4,0)</f>
        <v>AUXILIAR DE INTENDENCIA</v>
      </c>
      <c r="D18" s="2" t="str">
        <f>VLOOKUP(A18,[3]Hoja2!$A$1:$D$846,3,0)</f>
        <v>PLANTEL 01 BASILIO VADILLO</v>
      </c>
      <c r="E18" s="12">
        <v>3454.35</v>
      </c>
      <c r="F18" s="12">
        <v>0</v>
      </c>
      <c r="G18" s="12">
        <v>207</v>
      </c>
      <c r="H18" s="12">
        <v>931</v>
      </c>
      <c r="I18" s="12">
        <v>0</v>
      </c>
      <c r="J18" s="12">
        <v>0</v>
      </c>
      <c r="K18" s="12">
        <v>0</v>
      </c>
      <c r="L18" s="12">
        <v>0</v>
      </c>
      <c r="M18" s="12">
        <v>568.04999999999995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759.96</v>
      </c>
      <c r="T18" s="13">
        <v>-3499.61</v>
      </c>
      <c r="U18" s="12">
        <v>3499.61</v>
      </c>
      <c r="V18" s="12">
        <v>0</v>
      </c>
      <c r="W18" s="12">
        <v>0</v>
      </c>
      <c r="X18" s="12">
        <v>0</v>
      </c>
      <c r="Y18" s="12">
        <v>4989.3599999999997</v>
      </c>
      <c r="Z18" s="12">
        <v>30.01</v>
      </c>
      <c r="AA18" s="12">
        <v>521.63</v>
      </c>
      <c r="AB18" s="12">
        <v>521.63</v>
      </c>
      <c r="AC18" s="12">
        <v>14.25</v>
      </c>
      <c r="AD18" s="12">
        <v>34.54</v>
      </c>
      <c r="AE18" s="13">
        <v>-0.11</v>
      </c>
      <c r="AF18" s="12">
        <v>0</v>
      </c>
      <c r="AG18" s="12">
        <v>0</v>
      </c>
      <c r="AH18" s="12">
        <v>1152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397.25</v>
      </c>
      <c r="AP18" s="12">
        <v>0</v>
      </c>
      <c r="AQ18" s="12">
        <v>0</v>
      </c>
      <c r="AR18" s="12">
        <v>0</v>
      </c>
      <c r="AS18" s="12">
        <v>2119.56</v>
      </c>
      <c r="AT18" s="12">
        <v>2869.8</v>
      </c>
      <c r="AU18" s="12">
        <v>322.27</v>
      </c>
      <c r="AV18" s="12">
        <v>118.41</v>
      </c>
      <c r="AW18" s="12">
        <v>3400.58</v>
      </c>
      <c r="AX18" s="12">
        <v>532.79999999999995</v>
      </c>
      <c r="AY18" s="12">
        <v>0</v>
      </c>
      <c r="AZ18" s="12">
        <v>4051.79</v>
      </c>
    </row>
    <row r="19" spans="1:52" x14ac:dyDescent="0.2">
      <c r="A19" s="4" t="s">
        <v>798</v>
      </c>
      <c r="B19" s="2" t="s">
        <v>799</v>
      </c>
      <c r="C19" s="2" t="str">
        <f>VLOOKUP(A19,[3]Hoja2!$A$1:$D$846,4,0)</f>
        <v>ENCARGADO DE ORDEN</v>
      </c>
      <c r="D19" s="2" t="str">
        <f>VLOOKUP(A19,[3]Hoja2!$A$1:$D$846,3,0)</f>
        <v>PLANTEL 01 BASILIO VADILLO</v>
      </c>
      <c r="E19" s="12">
        <v>4768.95</v>
      </c>
      <c r="F19" s="12">
        <v>0</v>
      </c>
      <c r="G19" s="12">
        <v>207</v>
      </c>
      <c r="H19" s="12">
        <v>931</v>
      </c>
      <c r="I19" s="12">
        <v>0</v>
      </c>
      <c r="J19" s="12">
        <v>0</v>
      </c>
      <c r="K19" s="12">
        <v>0</v>
      </c>
      <c r="L19" s="12">
        <v>0</v>
      </c>
      <c r="M19" s="12">
        <v>568.04999999999995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953.79</v>
      </c>
      <c r="T19" s="13">
        <v>-4446.91</v>
      </c>
      <c r="U19" s="12">
        <v>4446.91</v>
      </c>
      <c r="V19" s="12">
        <v>0</v>
      </c>
      <c r="W19" s="12">
        <v>0</v>
      </c>
      <c r="X19" s="12">
        <v>0</v>
      </c>
      <c r="Y19" s="12">
        <v>6497.79</v>
      </c>
      <c r="Z19" s="12">
        <v>46.77</v>
      </c>
      <c r="AA19" s="12">
        <v>840.66</v>
      </c>
      <c r="AB19" s="12">
        <v>840.66</v>
      </c>
      <c r="AC19" s="12">
        <v>30.6</v>
      </c>
      <c r="AD19" s="12">
        <v>0</v>
      </c>
      <c r="AE19" s="12">
        <v>0.1</v>
      </c>
      <c r="AF19" s="12">
        <v>0</v>
      </c>
      <c r="AG19" s="12">
        <v>57.3</v>
      </c>
      <c r="AH19" s="12">
        <v>326</v>
      </c>
      <c r="AI19" s="12">
        <v>2002.01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548.42999999999995</v>
      </c>
      <c r="AP19" s="12">
        <v>47.69</v>
      </c>
      <c r="AQ19" s="12">
        <v>0</v>
      </c>
      <c r="AR19" s="12">
        <v>0</v>
      </c>
      <c r="AS19" s="12">
        <v>3852.79</v>
      </c>
      <c r="AT19" s="12">
        <v>2645</v>
      </c>
      <c r="AU19" s="12">
        <v>368.88</v>
      </c>
      <c r="AV19" s="12">
        <v>148.58000000000001</v>
      </c>
      <c r="AW19" s="12">
        <v>4694.6899999999996</v>
      </c>
      <c r="AX19" s="12">
        <v>659.52</v>
      </c>
      <c r="AY19" s="12">
        <v>0</v>
      </c>
      <c r="AZ19" s="12">
        <v>5502.79</v>
      </c>
    </row>
    <row r="20" spans="1:52" x14ac:dyDescent="0.2">
      <c r="A20" s="4" t="s">
        <v>800</v>
      </c>
      <c r="B20" s="2" t="s">
        <v>801</v>
      </c>
      <c r="C20" s="2" t="str">
        <f>VLOOKUP(A20,[3]Hoja2!$A$1:$D$846,4,0)</f>
        <v>TECNICO ESPECIALIZADO</v>
      </c>
      <c r="D20" s="2" t="str">
        <f>VLOOKUP(A20,[3]Hoja2!$A$1:$D$846,3,0)</f>
        <v>PLANTEL 01 BASILIO VADILLO</v>
      </c>
      <c r="E20" s="12">
        <v>6146.4</v>
      </c>
      <c r="F20" s="12">
        <v>0</v>
      </c>
      <c r="G20" s="12">
        <v>207</v>
      </c>
      <c r="H20" s="12">
        <v>931</v>
      </c>
      <c r="I20" s="12">
        <v>0</v>
      </c>
      <c r="J20" s="12">
        <v>0</v>
      </c>
      <c r="K20" s="12">
        <v>0</v>
      </c>
      <c r="L20" s="12">
        <v>0</v>
      </c>
      <c r="M20" s="12">
        <v>568.04999999999995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1352.21</v>
      </c>
      <c r="T20" s="13">
        <v>-5562.15</v>
      </c>
      <c r="U20" s="12">
        <v>5562.15</v>
      </c>
      <c r="V20" s="12">
        <v>0</v>
      </c>
      <c r="W20" s="12">
        <v>0</v>
      </c>
      <c r="X20" s="12">
        <v>0</v>
      </c>
      <c r="Y20" s="12">
        <v>8273.66</v>
      </c>
      <c r="Z20" s="12">
        <v>64.33</v>
      </c>
      <c r="AA20" s="12">
        <v>1219.99</v>
      </c>
      <c r="AB20" s="12">
        <v>1219.99</v>
      </c>
      <c r="AC20" s="12">
        <v>39.299999999999997</v>
      </c>
      <c r="AD20" s="12">
        <v>61.46</v>
      </c>
      <c r="AE20" s="13">
        <v>-0.16</v>
      </c>
      <c r="AF20" s="12">
        <v>0</v>
      </c>
      <c r="AG20" s="12">
        <v>50.61</v>
      </c>
      <c r="AH20" s="12">
        <v>479</v>
      </c>
      <c r="AI20" s="12">
        <v>2449.8200000000002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706.84</v>
      </c>
      <c r="AP20" s="12">
        <v>0</v>
      </c>
      <c r="AQ20" s="12">
        <v>0</v>
      </c>
      <c r="AR20" s="12">
        <v>0</v>
      </c>
      <c r="AS20" s="12">
        <v>5006.8599999999997</v>
      </c>
      <c r="AT20" s="12">
        <v>3266.8</v>
      </c>
      <c r="AU20" s="12">
        <v>417.71</v>
      </c>
      <c r="AV20" s="12">
        <v>184.09</v>
      </c>
      <c r="AW20" s="12">
        <v>6050.7</v>
      </c>
      <c r="AX20" s="12">
        <v>792.29</v>
      </c>
      <c r="AY20" s="12">
        <v>0</v>
      </c>
      <c r="AZ20" s="12">
        <v>7027.08</v>
      </c>
    </row>
    <row r="21" spans="1:52" x14ac:dyDescent="0.2">
      <c r="A21" s="4" t="s">
        <v>802</v>
      </c>
      <c r="B21" s="2" t="s">
        <v>803</v>
      </c>
      <c r="C21" s="2" t="str">
        <f>VLOOKUP(A21,[3]Hoja2!$A$1:$D$846,4,0)</f>
        <v>TECNICO</v>
      </c>
      <c r="D21" s="2" t="str">
        <f>VLOOKUP(A21,[3]Hoja2!$A$1:$D$846,3,0)</f>
        <v>PLANTEL 01 BASILIO VADILLO</v>
      </c>
      <c r="E21" s="12">
        <v>4172.55</v>
      </c>
      <c r="F21" s="12">
        <v>0</v>
      </c>
      <c r="G21" s="12">
        <v>207</v>
      </c>
      <c r="H21" s="12">
        <v>931</v>
      </c>
      <c r="I21" s="12">
        <v>0</v>
      </c>
      <c r="J21" s="12">
        <v>0</v>
      </c>
      <c r="K21" s="12">
        <v>0</v>
      </c>
      <c r="L21" s="12">
        <v>0</v>
      </c>
      <c r="M21" s="12">
        <v>568.04999999999995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751.06</v>
      </c>
      <c r="T21" s="13">
        <v>-3945.05</v>
      </c>
      <c r="U21" s="12">
        <v>3945.05</v>
      </c>
      <c r="V21" s="12">
        <v>0</v>
      </c>
      <c r="W21" s="12">
        <v>0</v>
      </c>
      <c r="X21" s="12">
        <v>0</v>
      </c>
      <c r="Y21" s="12">
        <v>5698.66</v>
      </c>
      <c r="Z21" s="12">
        <v>39.159999999999997</v>
      </c>
      <c r="AA21" s="12">
        <v>669.97</v>
      </c>
      <c r="AB21" s="12">
        <v>669.97</v>
      </c>
      <c r="AC21" s="12">
        <v>18.75</v>
      </c>
      <c r="AD21" s="12">
        <v>41.73</v>
      </c>
      <c r="AE21" s="12">
        <v>0.17</v>
      </c>
      <c r="AF21" s="12">
        <v>0</v>
      </c>
      <c r="AG21" s="12">
        <v>0</v>
      </c>
      <c r="AH21" s="12">
        <v>1294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479.84</v>
      </c>
      <c r="AP21" s="12">
        <v>0</v>
      </c>
      <c r="AQ21" s="12">
        <v>0</v>
      </c>
      <c r="AR21" s="12">
        <v>0</v>
      </c>
      <c r="AS21" s="12">
        <v>2504.46</v>
      </c>
      <c r="AT21" s="12">
        <v>3194.2</v>
      </c>
      <c r="AU21" s="12">
        <v>347.74</v>
      </c>
      <c r="AV21" s="12">
        <v>132.59</v>
      </c>
      <c r="AW21" s="12">
        <v>4107.5600000000004</v>
      </c>
      <c r="AX21" s="12">
        <v>602.03</v>
      </c>
      <c r="AY21" s="12">
        <v>0</v>
      </c>
      <c r="AZ21" s="12">
        <v>4842.18</v>
      </c>
    </row>
    <row r="22" spans="1:52" x14ac:dyDescent="0.2">
      <c r="A22" s="4" t="s">
        <v>804</v>
      </c>
      <c r="B22" s="2" t="s">
        <v>805</v>
      </c>
      <c r="C22" s="2" t="str">
        <f>VLOOKUP(A22,[3]Hoja2!$A$1:$D$846,4,0)</f>
        <v>VIGILANTE</v>
      </c>
      <c r="D22" s="2" t="str">
        <f>VLOOKUP(A22,[3]Hoja2!$A$1:$D$846,3,0)</f>
        <v>PLANTEL 01 BASILIO VADILLO</v>
      </c>
      <c r="E22" s="12">
        <v>3679.05</v>
      </c>
      <c r="F22" s="12">
        <v>0</v>
      </c>
      <c r="G22" s="12">
        <v>207</v>
      </c>
      <c r="H22" s="12">
        <v>931</v>
      </c>
      <c r="I22" s="12">
        <v>0</v>
      </c>
      <c r="J22" s="12">
        <v>0</v>
      </c>
      <c r="K22" s="12">
        <v>0</v>
      </c>
      <c r="L22" s="12">
        <v>0</v>
      </c>
      <c r="M22" s="12">
        <v>568.04999999999995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662.23</v>
      </c>
      <c r="T22" s="13">
        <v>-3579.35</v>
      </c>
      <c r="U22" s="12">
        <v>3579.35</v>
      </c>
      <c r="V22" s="12">
        <v>0</v>
      </c>
      <c r="W22" s="12">
        <v>0</v>
      </c>
      <c r="X22" s="12">
        <v>0</v>
      </c>
      <c r="Y22" s="12">
        <v>5116.33</v>
      </c>
      <c r="Z22" s="12">
        <v>32.880000000000003</v>
      </c>
      <c r="AA22" s="12">
        <v>545.59</v>
      </c>
      <c r="AB22" s="12">
        <v>545.59</v>
      </c>
      <c r="AC22" s="12">
        <v>16.2</v>
      </c>
      <c r="AD22" s="12">
        <v>36.79</v>
      </c>
      <c r="AE22" s="13">
        <v>-0.05</v>
      </c>
      <c r="AF22" s="12">
        <v>0</v>
      </c>
      <c r="AG22" s="12">
        <v>0</v>
      </c>
      <c r="AH22" s="12">
        <v>794.51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423.09</v>
      </c>
      <c r="AP22" s="12">
        <v>0</v>
      </c>
      <c r="AQ22" s="12">
        <v>0</v>
      </c>
      <c r="AR22" s="12">
        <v>0</v>
      </c>
      <c r="AS22" s="12">
        <v>1816.13</v>
      </c>
      <c r="AT22" s="12">
        <v>3300.2</v>
      </c>
      <c r="AU22" s="12">
        <v>330.25</v>
      </c>
      <c r="AV22" s="12">
        <v>120.95</v>
      </c>
      <c r="AW22" s="12">
        <v>3621.7</v>
      </c>
      <c r="AX22" s="12">
        <v>554.47</v>
      </c>
      <c r="AY22" s="12">
        <v>0</v>
      </c>
      <c r="AZ22" s="12">
        <v>4297.12</v>
      </c>
    </row>
    <row r="23" spans="1:52" x14ac:dyDescent="0.2">
      <c r="A23" s="4" t="s">
        <v>806</v>
      </c>
      <c r="B23" s="2" t="s">
        <v>807</v>
      </c>
      <c r="C23" s="2" t="str">
        <f>VLOOKUP(A23,[3]Hoja2!$A$1:$D$846,4,0)</f>
        <v>JEFE DE OFICINA</v>
      </c>
      <c r="D23" s="2" t="str">
        <f>VLOOKUP(A23,[3]Hoja2!$A$1:$D$846,3,0)</f>
        <v>PLANTEL 01 BASILIO VADILLO</v>
      </c>
      <c r="E23" s="12">
        <v>6773.25</v>
      </c>
      <c r="F23" s="12">
        <v>0</v>
      </c>
      <c r="G23" s="12">
        <v>207</v>
      </c>
      <c r="H23" s="12">
        <v>931</v>
      </c>
      <c r="I23" s="12">
        <v>0</v>
      </c>
      <c r="J23" s="12">
        <v>0</v>
      </c>
      <c r="K23" s="12">
        <v>0</v>
      </c>
      <c r="L23" s="12">
        <v>0</v>
      </c>
      <c r="M23" s="12">
        <v>568.04999999999995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1219.18</v>
      </c>
      <c r="T23" s="13">
        <v>-5872.27</v>
      </c>
      <c r="U23" s="12">
        <v>5872.27</v>
      </c>
      <c r="V23" s="12">
        <v>0</v>
      </c>
      <c r="W23" s="12">
        <v>0</v>
      </c>
      <c r="X23" s="12">
        <v>0</v>
      </c>
      <c r="Y23" s="12">
        <v>8767.48</v>
      </c>
      <c r="Z23" s="12">
        <v>72.319999999999993</v>
      </c>
      <c r="AA23" s="12">
        <v>1325.47</v>
      </c>
      <c r="AB23" s="12">
        <v>1325.47</v>
      </c>
      <c r="AC23" s="12">
        <v>36.75</v>
      </c>
      <c r="AD23" s="12">
        <v>67.73</v>
      </c>
      <c r="AE23" s="13">
        <v>-0.09</v>
      </c>
      <c r="AF23" s="12">
        <v>72.3</v>
      </c>
      <c r="AG23" s="12">
        <v>0</v>
      </c>
      <c r="AH23" s="12">
        <v>1899</v>
      </c>
      <c r="AI23" s="12">
        <v>0</v>
      </c>
      <c r="AJ23" s="12">
        <v>0</v>
      </c>
      <c r="AK23" s="12">
        <v>0</v>
      </c>
      <c r="AL23" s="12">
        <v>0</v>
      </c>
      <c r="AM23" s="12">
        <v>1415.6</v>
      </c>
      <c r="AN23" s="12">
        <v>0</v>
      </c>
      <c r="AO23" s="12">
        <v>778.92</v>
      </c>
      <c r="AP23" s="12">
        <v>0</v>
      </c>
      <c r="AQ23" s="12">
        <v>0</v>
      </c>
      <c r="AR23" s="12">
        <v>0</v>
      </c>
      <c r="AS23" s="12">
        <v>5595.68</v>
      </c>
      <c r="AT23" s="12">
        <v>3171.8</v>
      </c>
      <c r="AU23" s="12">
        <v>439.92</v>
      </c>
      <c r="AV23" s="12">
        <v>193.97</v>
      </c>
      <c r="AW23" s="12">
        <v>6667.76</v>
      </c>
      <c r="AX23" s="12">
        <v>852.7</v>
      </c>
      <c r="AY23" s="12">
        <v>0</v>
      </c>
      <c r="AZ23" s="12">
        <v>7714.43</v>
      </c>
    </row>
    <row r="24" spans="1:52" x14ac:dyDescent="0.2">
      <c r="A24" s="4" t="s">
        <v>808</v>
      </c>
      <c r="B24" s="2" t="s">
        <v>809</v>
      </c>
      <c r="C24" s="2" t="str">
        <f>VLOOKUP(A24,[3]Hoja2!$A$1:$D$846,4,0)</f>
        <v>ENCARGADO DE ORDEN</v>
      </c>
      <c r="D24" s="2" t="str">
        <f>VLOOKUP(A24,[3]Hoja2!$A$1:$D$846,3,0)</f>
        <v>PLANTEL 01 BASILIO VADILLO</v>
      </c>
      <c r="E24" s="12">
        <v>4768.95</v>
      </c>
      <c r="F24" s="12">
        <v>0</v>
      </c>
      <c r="G24" s="12">
        <v>207</v>
      </c>
      <c r="H24" s="12">
        <v>931</v>
      </c>
      <c r="I24" s="12">
        <v>0</v>
      </c>
      <c r="J24" s="12">
        <v>0</v>
      </c>
      <c r="K24" s="12">
        <v>0</v>
      </c>
      <c r="L24" s="12">
        <v>0</v>
      </c>
      <c r="M24" s="12">
        <v>568.04999999999995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763.03</v>
      </c>
      <c r="T24" s="13">
        <v>-4327.1099999999997</v>
      </c>
      <c r="U24" s="12">
        <v>4327.1099999999997</v>
      </c>
      <c r="V24" s="12">
        <v>0</v>
      </c>
      <c r="W24" s="12">
        <v>0</v>
      </c>
      <c r="X24" s="12">
        <v>0</v>
      </c>
      <c r="Y24" s="12">
        <v>6307.03</v>
      </c>
      <c r="Z24" s="12">
        <v>46.77</v>
      </c>
      <c r="AA24" s="12">
        <v>799.92</v>
      </c>
      <c r="AB24" s="12">
        <v>799.92</v>
      </c>
      <c r="AC24" s="12">
        <v>22.5</v>
      </c>
      <c r="AD24" s="12">
        <v>47.69</v>
      </c>
      <c r="AE24" s="12">
        <v>0.17</v>
      </c>
      <c r="AF24" s="12">
        <v>69.08</v>
      </c>
      <c r="AG24" s="12">
        <v>0</v>
      </c>
      <c r="AH24" s="12">
        <v>584</v>
      </c>
      <c r="AI24" s="12">
        <v>0</v>
      </c>
      <c r="AJ24" s="12">
        <v>0</v>
      </c>
      <c r="AK24" s="12">
        <v>0</v>
      </c>
      <c r="AL24" s="12">
        <v>0</v>
      </c>
      <c r="AM24" s="12">
        <v>1732.24</v>
      </c>
      <c r="AN24" s="12">
        <v>0</v>
      </c>
      <c r="AO24" s="12">
        <v>548.42999999999995</v>
      </c>
      <c r="AP24" s="12">
        <v>0</v>
      </c>
      <c r="AQ24" s="12">
        <v>0</v>
      </c>
      <c r="AR24" s="12">
        <v>0</v>
      </c>
      <c r="AS24" s="12">
        <v>3804.03</v>
      </c>
      <c r="AT24" s="12">
        <v>2503</v>
      </c>
      <c r="AU24" s="12">
        <v>368.88</v>
      </c>
      <c r="AV24" s="12">
        <v>144.76</v>
      </c>
      <c r="AW24" s="12">
        <v>4694.6899999999996</v>
      </c>
      <c r="AX24" s="12">
        <v>659.52</v>
      </c>
      <c r="AY24" s="12">
        <v>0</v>
      </c>
      <c r="AZ24" s="12">
        <v>5498.97</v>
      </c>
    </row>
    <row r="25" spans="1:52" x14ac:dyDescent="0.2">
      <c r="A25" s="4" t="s">
        <v>810</v>
      </c>
      <c r="B25" s="2" t="s">
        <v>811</v>
      </c>
      <c r="C25" s="2" t="str">
        <f>VLOOKUP(A25,[3]Hoja2!$A$1:$D$846,4,0)</f>
        <v>JEFE DE OFICINA</v>
      </c>
      <c r="D25" s="2" t="str">
        <f>VLOOKUP(A25,[3]Hoja2!$A$1:$D$846,3,0)</f>
        <v>PLANTEL 01 BASILIO VADILLO</v>
      </c>
      <c r="E25" s="12">
        <v>6773.25</v>
      </c>
      <c r="F25" s="12">
        <v>0</v>
      </c>
      <c r="G25" s="12">
        <v>207</v>
      </c>
      <c r="H25" s="12">
        <v>931</v>
      </c>
      <c r="I25" s="12">
        <v>0</v>
      </c>
      <c r="J25" s="12">
        <v>0</v>
      </c>
      <c r="K25" s="12">
        <v>0</v>
      </c>
      <c r="L25" s="12">
        <v>0</v>
      </c>
      <c r="M25" s="12">
        <v>568.04999999999995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1083.72</v>
      </c>
      <c r="T25" s="13">
        <v>-5787.2</v>
      </c>
      <c r="U25" s="12">
        <v>5787.2</v>
      </c>
      <c r="V25" s="12">
        <v>0</v>
      </c>
      <c r="W25" s="12">
        <v>0</v>
      </c>
      <c r="X25" s="12">
        <v>0</v>
      </c>
      <c r="Y25" s="12">
        <v>8632.02</v>
      </c>
      <c r="Z25" s="12">
        <v>72.319999999999993</v>
      </c>
      <c r="AA25" s="12">
        <v>1296.54</v>
      </c>
      <c r="AB25" s="12">
        <v>1296.54</v>
      </c>
      <c r="AC25" s="12">
        <v>36.450000000000003</v>
      </c>
      <c r="AD25" s="12">
        <v>67.73</v>
      </c>
      <c r="AE25" s="13">
        <v>-0.02</v>
      </c>
      <c r="AF25" s="12">
        <v>0</v>
      </c>
      <c r="AG25" s="12">
        <v>0</v>
      </c>
      <c r="AH25" s="12">
        <v>1148</v>
      </c>
      <c r="AI25" s="12">
        <v>0</v>
      </c>
      <c r="AJ25" s="12">
        <v>0</v>
      </c>
      <c r="AK25" s="12">
        <v>0</v>
      </c>
      <c r="AL25" s="12">
        <v>1200</v>
      </c>
      <c r="AM25" s="12">
        <v>0</v>
      </c>
      <c r="AN25" s="12">
        <v>0</v>
      </c>
      <c r="AO25" s="12">
        <v>778.92</v>
      </c>
      <c r="AP25" s="12">
        <v>0</v>
      </c>
      <c r="AQ25" s="12">
        <v>0</v>
      </c>
      <c r="AR25" s="12">
        <v>0</v>
      </c>
      <c r="AS25" s="12">
        <v>4527.62</v>
      </c>
      <c r="AT25" s="12">
        <v>4104.3999999999996</v>
      </c>
      <c r="AU25" s="12">
        <v>439.92</v>
      </c>
      <c r="AV25" s="12">
        <v>191.26</v>
      </c>
      <c r="AW25" s="12">
        <v>6667.76</v>
      </c>
      <c r="AX25" s="12">
        <v>852.7</v>
      </c>
      <c r="AY25" s="12">
        <v>0</v>
      </c>
      <c r="AZ25" s="12">
        <v>7711.72</v>
      </c>
    </row>
    <row r="26" spans="1:52" x14ac:dyDescent="0.2">
      <c r="A26" s="4" t="s">
        <v>812</v>
      </c>
      <c r="B26" s="2" t="s">
        <v>813</v>
      </c>
      <c r="C26" s="2" t="str">
        <f>VLOOKUP(A26,[3]Hoja2!$A$1:$D$846,4,0)</f>
        <v>AUXILIAR ADMINISTRATIVO</v>
      </c>
      <c r="D26" s="2" t="str">
        <f>VLOOKUP(A26,[3]Hoja2!$A$1:$D$846,3,0)</f>
        <v>PLANTEL 01 BASILIO VADILLO</v>
      </c>
      <c r="E26" s="12">
        <v>4165.2</v>
      </c>
      <c r="F26" s="12">
        <v>0</v>
      </c>
      <c r="G26" s="12">
        <v>207</v>
      </c>
      <c r="H26" s="12">
        <v>931</v>
      </c>
      <c r="I26" s="12">
        <v>0</v>
      </c>
      <c r="J26" s="12">
        <v>0</v>
      </c>
      <c r="K26" s="12">
        <v>0</v>
      </c>
      <c r="L26" s="12">
        <v>0</v>
      </c>
      <c r="M26" s="12">
        <v>568.04999999999995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666.43</v>
      </c>
      <c r="T26" s="13">
        <v>-3887.29</v>
      </c>
      <c r="U26" s="12">
        <v>3887.29</v>
      </c>
      <c r="V26" s="12">
        <v>0</v>
      </c>
      <c r="W26" s="12">
        <v>0</v>
      </c>
      <c r="X26" s="12">
        <v>0</v>
      </c>
      <c r="Y26" s="12">
        <v>5606.68</v>
      </c>
      <c r="Z26" s="12">
        <v>39.08</v>
      </c>
      <c r="AA26" s="12">
        <v>650.32000000000005</v>
      </c>
      <c r="AB26" s="12">
        <v>650.32000000000005</v>
      </c>
      <c r="AC26" s="12">
        <v>18.3</v>
      </c>
      <c r="AD26" s="12">
        <v>41.65</v>
      </c>
      <c r="AE26" s="12">
        <v>0.01</v>
      </c>
      <c r="AF26" s="12">
        <v>0</v>
      </c>
      <c r="AG26" s="12">
        <v>0</v>
      </c>
      <c r="AH26" s="12">
        <v>1346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479</v>
      </c>
      <c r="AP26" s="12">
        <v>0</v>
      </c>
      <c r="AQ26" s="12">
        <v>0</v>
      </c>
      <c r="AR26" s="12">
        <v>0</v>
      </c>
      <c r="AS26" s="12">
        <v>2535.2800000000002</v>
      </c>
      <c r="AT26" s="12">
        <v>3071.4</v>
      </c>
      <c r="AU26" s="12">
        <v>347.47</v>
      </c>
      <c r="AV26" s="12">
        <v>130.75</v>
      </c>
      <c r="AW26" s="12">
        <v>4100.3100000000004</v>
      </c>
      <c r="AX26" s="12">
        <v>601.30999999999995</v>
      </c>
      <c r="AY26" s="12">
        <v>0</v>
      </c>
      <c r="AZ26" s="12">
        <v>4832.37</v>
      </c>
    </row>
    <row r="27" spans="1:52" x14ac:dyDescent="0.2">
      <c r="A27" s="4" t="s">
        <v>814</v>
      </c>
      <c r="B27" s="2" t="s">
        <v>815</v>
      </c>
      <c r="C27" s="2" t="str">
        <f>VLOOKUP(A27,[3]Hoja2!$A$1:$D$846,4,0)</f>
        <v>TAQUIMECANOGRAFA</v>
      </c>
      <c r="D27" s="2" t="str">
        <f>VLOOKUP(A27,[3]Hoja2!$A$1:$D$846,3,0)</f>
        <v>PLANTEL 01 BASILIO VADILLO</v>
      </c>
      <c r="E27" s="12">
        <v>4165.2</v>
      </c>
      <c r="F27" s="12">
        <v>0</v>
      </c>
      <c r="G27" s="12">
        <v>207</v>
      </c>
      <c r="H27" s="12">
        <v>931</v>
      </c>
      <c r="I27" s="12">
        <v>0</v>
      </c>
      <c r="J27" s="12">
        <v>0</v>
      </c>
      <c r="K27" s="12">
        <v>0</v>
      </c>
      <c r="L27" s="12">
        <v>0</v>
      </c>
      <c r="M27" s="12">
        <v>568.04999999999995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666.43</v>
      </c>
      <c r="T27" s="13">
        <v>-3887.29</v>
      </c>
      <c r="U27" s="12">
        <v>3887.29</v>
      </c>
      <c r="V27" s="12">
        <v>0</v>
      </c>
      <c r="W27" s="12">
        <v>0</v>
      </c>
      <c r="X27" s="12">
        <v>0</v>
      </c>
      <c r="Y27" s="12">
        <v>5606.68</v>
      </c>
      <c r="Z27" s="12">
        <v>39.08</v>
      </c>
      <c r="AA27" s="12">
        <v>650.32000000000005</v>
      </c>
      <c r="AB27" s="12">
        <v>650.32000000000005</v>
      </c>
      <c r="AC27" s="12">
        <v>18.3</v>
      </c>
      <c r="AD27" s="12">
        <v>41.65</v>
      </c>
      <c r="AE27" s="12">
        <v>0.01</v>
      </c>
      <c r="AF27" s="12">
        <v>0</v>
      </c>
      <c r="AG27" s="12">
        <v>0</v>
      </c>
      <c r="AH27" s="12">
        <v>1389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479</v>
      </c>
      <c r="AP27" s="12">
        <v>0</v>
      </c>
      <c r="AQ27" s="12">
        <v>0</v>
      </c>
      <c r="AR27" s="12">
        <v>0</v>
      </c>
      <c r="AS27" s="12">
        <v>2578.2800000000002</v>
      </c>
      <c r="AT27" s="12">
        <v>3028.4</v>
      </c>
      <c r="AU27" s="12">
        <v>347.47</v>
      </c>
      <c r="AV27" s="12">
        <v>130.75</v>
      </c>
      <c r="AW27" s="12">
        <v>4100.3100000000004</v>
      </c>
      <c r="AX27" s="12">
        <v>601.30999999999995</v>
      </c>
      <c r="AY27" s="12">
        <v>0</v>
      </c>
      <c r="AZ27" s="12">
        <v>4832.37</v>
      </c>
    </row>
    <row r="28" spans="1:52" x14ac:dyDescent="0.2">
      <c r="A28" s="4" t="s">
        <v>816</v>
      </c>
      <c r="B28" s="2" t="s">
        <v>817</v>
      </c>
      <c r="C28" s="2" t="str">
        <f>VLOOKUP(A28,[3]Hoja2!$A$1:$D$846,4,0)</f>
        <v>VIGILANTE</v>
      </c>
      <c r="D28" s="2" t="str">
        <f>VLOOKUP(A28,[3]Hoja2!$A$1:$D$846,3,0)</f>
        <v>PLANTEL 01 BASILIO VADILLO</v>
      </c>
      <c r="E28" s="12">
        <v>3679.05</v>
      </c>
      <c r="F28" s="12">
        <v>0</v>
      </c>
      <c r="G28" s="12">
        <v>207</v>
      </c>
      <c r="H28" s="12">
        <v>931</v>
      </c>
      <c r="I28" s="12">
        <v>0</v>
      </c>
      <c r="J28" s="12">
        <v>0</v>
      </c>
      <c r="K28" s="12">
        <v>0</v>
      </c>
      <c r="L28" s="12">
        <v>0</v>
      </c>
      <c r="M28" s="12">
        <v>568.04999999999995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515.07000000000005</v>
      </c>
      <c r="T28" s="13">
        <v>-3486.93</v>
      </c>
      <c r="U28" s="12">
        <v>3486.93</v>
      </c>
      <c r="V28" s="12">
        <v>0</v>
      </c>
      <c r="W28" s="12">
        <v>0</v>
      </c>
      <c r="X28" s="12">
        <v>0</v>
      </c>
      <c r="Y28" s="12">
        <v>4969.17</v>
      </c>
      <c r="Z28" s="12">
        <v>32.880000000000003</v>
      </c>
      <c r="AA28" s="12">
        <v>518.02</v>
      </c>
      <c r="AB28" s="12">
        <v>518.02</v>
      </c>
      <c r="AC28" s="12">
        <v>17.100000000000001</v>
      </c>
      <c r="AD28" s="12">
        <v>36.79</v>
      </c>
      <c r="AE28" s="13">
        <v>-0.03</v>
      </c>
      <c r="AF28" s="12">
        <v>0</v>
      </c>
      <c r="AG28" s="12">
        <v>0</v>
      </c>
      <c r="AH28" s="12">
        <v>1189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423.09</v>
      </c>
      <c r="AP28" s="12">
        <v>0</v>
      </c>
      <c r="AQ28" s="12">
        <v>0</v>
      </c>
      <c r="AR28" s="12">
        <v>0</v>
      </c>
      <c r="AS28" s="12">
        <v>2183.9699999999998</v>
      </c>
      <c r="AT28" s="12">
        <v>2785.2</v>
      </c>
      <c r="AU28" s="12">
        <v>330.25</v>
      </c>
      <c r="AV28" s="12">
        <v>118</v>
      </c>
      <c r="AW28" s="12">
        <v>3621.7</v>
      </c>
      <c r="AX28" s="12">
        <v>554.47</v>
      </c>
      <c r="AY28" s="12">
        <v>0</v>
      </c>
      <c r="AZ28" s="12">
        <v>4294.17</v>
      </c>
    </row>
    <row r="29" spans="1:52" x14ac:dyDescent="0.2">
      <c r="A29" s="4" t="s">
        <v>818</v>
      </c>
      <c r="B29" s="2" t="s">
        <v>819</v>
      </c>
      <c r="C29" s="2" t="str">
        <f>VLOOKUP(A29,[3]Hoja2!$A$1:$D$846,4,0)</f>
        <v>SRIA DE DIRECTOR DE PLANTEL</v>
      </c>
      <c r="D29" s="2" t="str">
        <f>VLOOKUP(A29,[3]Hoja2!$A$1:$D$846,3,0)</f>
        <v>PLANTEL 01 BASILIO VADILLO</v>
      </c>
      <c r="E29" s="12">
        <v>4169.8500000000004</v>
      </c>
      <c r="F29" s="12">
        <v>0</v>
      </c>
      <c r="G29" s="12">
        <v>207</v>
      </c>
      <c r="H29" s="12">
        <v>931</v>
      </c>
      <c r="I29" s="12">
        <v>0</v>
      </c>
      <c r="J29" s="12">
        <v>0</v>
      </c>
      <c r="K29" s="12">
        <v>0</v>
      </c>
      <c r="L29" s="12">
        <v>0</v>
      </c>
      <c r="M29" s="12">
        <v>568.04999999999995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583.78</v>
      </c>
      <c r="T29" s="13">
        <v>-3838.3</v>
      </c>
      <c r="U29" s="12">
        <v>3838.3</v>
      </c>
      <c r="V29" s="12">
        <v>0</v>
      </c>
      <c r="W29" s="12">
        <v>0</v>
      </c>
      <c r="X29" s="12">
        <v>0</v>
      </c>
      <c r="Y29" s="12">
        <v>5528.68</v>
      </c>
      <c r="Z29" s="12">
        <v>39.14</v>
      </c>
      <c r="AA29" s="12">
        <v>633.66</v>
      </c>
      <c r="AB29" s="12">
        <v>633.66</v>
      </c>
      <c r="AC29" s="12">
        <v>18</v>
      </c>
      <c r="AD29" s="12">
        <v>41.7</v>
      </c>
      <c r="AE29" s="12">
        <v>0.19</v>
      </c>
      <c r="AF29" s="12">
        <v>0</v>
      </c>
      <c r="AG29" s="12">
        <v>0</v>
      </c>
      <c r="AH29" s="12">
        <v>1348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479.53</v>
      </c>
      <c r="AP29" s="12">
        <v>0</v>
      </c>
      <c r="AQ29" s="12">
        <v>0</v>
      </c>
      <c r="AR29" s="12">
        <v>0</v>
      </c>
      <c r="AS29" s="12">
        <v>2521.08</v>
      </c>
      <c r="AT29" s="12">
        <v>3007.6</v>
      </c>
      <c r="AU29" s="12">
        <v>347.64</v>
      </c>
      <c r="AV29" s="12">
        <v>129.19</v>
      </c>
      <c r="AW29" s="12">
        <v>4104.88</v>
      </c>
      <c r="AX29" s="12">
        <v>601.77</v>
      </c>
      <c r="AY29" s="12">
        <v>0</v>
      </c>
      <c r="AZ29" s="12">
        <v>4835.84</v>
      </c>
    </row>
    <row r="30" spans="1:52" x14ac:dyDescent="0.2">
      <c r="A30" s="4" t="s">
        <v>820</v>
      </c>
      <c r="B30" s="2" t="s">
        <v>821</v>
      </c>
      <c r="C30" s="2" t="str">
        <f>VLOOKUP(A30,[3]Hoja2!$A$1:$D$846,4,0)</f>
        <v>BIBLIOTECARIO</v>
      </c>
      <c r="D30" s="2" t="str">
        <f>VLOOKUP(A30,[3]Hoja2!$A$1:$D$846,3,0)</f>
        <v>PLANTEL 01 BASILIO VADILLO</v>
      </c>
      <c r="E30" s="12">
        <v>4167.8999999999996</v>
      </c>
      <c r="F30" s="12">
        <v>0</v>
      </c>
      <c r="G30" s="12">
        <v>207</v>
      </c>
      <c r="H30" s="12">
        <v>931</v>
      </c>
      <c r="I30" s="12">
        <v>0</v>
      </c>
      <c r="J30" s="12">
        <v>0</v>
      </c>
      <c r="K30" s="12">
        <v>0</v>
      </c>
      <c r="L30" s="12">
        <v>0</v>
      </c>
      <c r="M30" s="12">
        <v>568.04999999999995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583.51</v>
      </c>
      <c r="T30" s="13">
        <v>-3836.91</v>
      </c>
      <c r="U30" s="12">
        <v>3836.91</v>
      </c>
      <c r="V30" s="12">
        <v>0</v>
      </c>
      <c r="W30" s="12">
        <v>0</v>
      </c>
      <c r="X30" s="12">
        <v>0</v>
      </c>
      <c r="Y30" s="12">
        <v>5526.46</v>
      </c>
      <c r="Z30" s="12">
        <v>35.85</v>
      </c>
      <c r="AA30" s="12">
        <v>633.19000000000005</v>
      </c>
      <c r="AB30" s="12">
        <v>633.19000000000005</v>
      </c>
      <c r="AC30" s="12">
        <v>17.850000000000001</v>
      </c>
      <c r="AD30" s="12">
        <v>41.68</v>
      </c>
      <c r="AE30" s="12">
        <v>0.03</v>
      </c>
      <c r="AF30" s="12">
        <v>0</v>
      </c>
      <c r="AG30" s="12">
        <v>0</v>
      </c>
      <c r="AH30" s="12">
        <v>1182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479.31</v>
      </c>
      <c r="AP30" s="12">
        <v>0</v>
      </c>
      <c r="AQ30" s="12">
        <v>0</v>
      </c>
      <c r="AR30" s="12">
        <v>0</v>
      </c>
      <c r="AS30" s="12">
        <v>2354.06</v>
      </c>
      <c r="AT30" s="12">
        <v>3172.4</v>
      </c>
      <c r="AU30" s="12">
        <v>338.51</v>
      </c>
      <c r="AV30" s="12">
        <v>129.15</v>
      </c>
      <c r="AW30" s="12">
        <v>3851.32</v>
      </c>
      <c r="AX30" s="12">
        <v>576.92999999999995</v>
      </c>
      <c r="AY30" s="12">
        <v>0</v>
      </c>
      <c r="AZ30" s="12">
        <v>4557.3999999999996</v>
      </c>
    </row>
    <row r="31" spans="1:52" x14ac:dyDescent="0.2">
      <c r="A31" s="4" t="s">
        <v>822</v>
      </c>
      <c r="B31" s="2" t="s">
        <v>823</v>
      </c>
      <c r="C31" s="2" t="str">
        <f>VLOOKUP(A31,[3]Hoja2!$A$1:$D$846,4,0)</f>
        <v>LABORATORISTA</v>
      </c>
      <c r="D31" s="2" t="str">
        <f>VLOOKUP(A31,[3]Hoja2!$A$1:$D$846,3,0)</f>
        <v>PLANTEL 01 BASILIO VADILLO</v>
      </c>
      <c r="E31" s="12">
        <v>3919.2</v>
      </c>
      <c r="F31" s="12">
        <v>0</v>
      </c>
      <c r="G31" s="12">
        <v>207</v>
      </c>
      <c r="H31" s="12">
        <v>931</v>
      </c>
      <c r="I31" s="12">
        <v>0</v>
      </c>
      <c r="J31" s="12">
        <v>0</v>
      </c>
      <c r="K31" s="12">
        <v>0</v>
      </c>
      <c r="L31" s="12">
        <v>0</v>
      </c>
      <c r="M31" s="12">
        <v>568.04999999999995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391.92</v>
      </c>
      <c r="T31" s="13">
        <v>-3560.41</v>
      </c>
      <c r="U31" s="12">
        <v>3560.41</v>
      </c>
      <c r="V31" s="12">
        <v>0</v>
      </c>
      <c r="W31" s="12">
        <v>0</v>
      </c>
      <c r="X31" s="12">
        <v>0</v>
      </c>
      <c r="Y31" s="12">
        <v>5086.17</v>
      </c>
      <c r="Z31" s="12">
        <v>35.94</v>
      </c>
      <c r="AA31" s="12">
        <v>539.14</v>
      </c>
      <c r="AB31" s="12">
        <v>539.14</v>
      </c>
      <c r="AC31" s="12">
        <v>15.45</v>
      </c>
      <c r="AD31" s="12">
        <v>39.19</v>
      </c>
      <c r="AE31" s="13">
        <v>-0.03</v>
      </c>
      <c r="AF31" s="12">
        <v>0</v>
      </c>
      <c r="AG31" s="12">
        <v>27.03</v>
      </c>
      <c r="AH31" s="12">
        <v>724</v>
      </c>
      <c r="AI31" s="12">
        <v>1208.68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450.71</v>
      </c>
      <c r="AP31" s="12">
        <v>0</v>
      </c>
      <c r="AQ31" s="12">
        <v>0</v>
      </c>
      <c r="AR31" s="12">
        <v>0</v>
      </c>
      <c r="AS31" s="12">
        <v>3004.17</v>
      </c>
      <c r="AT31" s="12">
        <v>2082</v>
      </c>
      <c r="AU31" s="12">
        <v>338.75</v>
      </c>
      <c r="AV31" s="12">
        <v>120.34</v>
      </c>
      <c r="AW31" s="12">
        <v>3858.09</v>
      </c>
      <c r="AX31" s="12">
        <v>577.59</v>
      </c>
      <c r="AY31" s="12">
        <v>0</v>
      </c>
      <c r="AZ31" s="12">
        <v>4556.0200000000004</v>
      </c>
    </row>
    <row r="32" spans="1:52" x14ac:dyDescent="0.2">
      <c r="A32" s="4" t="s">
        <v>824</v>
      </c>
      <c r="B32" s="2" t="s">
        <v>825</v>
      </c>
      <c r="C32" s="2" t="str">
        <f>VLOOKUP(A32,[3]Hoja2!$A$1:$D$846,4,0)</f>
        <v>AUXILIAR DE INTENDENCIA</v>
      </c>
      <c r="D32" s="2" t="str">
        <f>VLOOKUP(A32,[3]Hoja2!$A$1:$D$846,3,0)</f>
        <v>PLANTEL 01 BASILIO VADILLO</v>
      </c>
      <c r="E32" s="12">
        <v>3454.35</v>
      </c>
      <c r="F32" s="12">
        <v>0</v>
      </c>
      <c r="G32" s="12">
        <v>207</v>
      </c>
      <c r="H32" s="12">
        <v>931</v>
      </c>
      <c r="I32" s="12">
        <v>0</v>
      </c>
      <c r="J32" s="12">
        <v>0</v>
      </c>
      <c r="K32" s="12">
        <v>0</v>
      </c>
      <c r="L32" s="12">
        <v>0</v>
      </c>
      <c r="M32" s="12">
        <v>568.04999999999995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345.44</v>
      </c>
      <c r="T32" s="13">
        <v>-3239.29</v>
      </c>
      <c r="U32" s="12">
        <v>3239.29</v>
      </c>
      <c r="V32" s="12">
        <v>0</v>
      </c>
      <c r="W32" s="12">
        <v>0</v>
      </c>
      <c r="X32" s="12">
        <v>0</v>
      </c>
      <c r="Y32" s="12">
        <v>4574.84</v>
      </c>
      <c r="Z32" s="12">
        <v>30.01</v>
      </c>
      <c r="AA32" s="12">
        <v>447.35</v>
      </c>
      <c r="AB32" s="12">
        <v>447.35</v>
      </c>
      <c r="AC32" s="12">
        <v>12.3</v>
      </c>
      <c r="AD32" s="12">
        <v>34.54</v>
      </c>
      <c r="AE32" s="12">
        <v>0</v>
      </c>
      <c r="AF32" s="12">
        <v>0</v>
      </c>
      <c r="AG32" s="12">
        <v>0</v>
      </c>
      <c r="AH32" s="12">
        <v>1152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397.25</v>
      </c>
      <c r="AP32" s="12">
        <v>0</v>
      </c>
      <c r="AQ32" s="12">
        <v>0</v>
      </c>
      <c r="AR32" s="12">
        <v>0</v>
      </c>
      <c r="AS32" s="12">
        <v>2043.44</v>
      </c>
      <c r="AT32" s="12">
        <v>2531.4</v>
      </c>
      <c r="AU32" s="12">
        <v>322.27</v>
      </c>
      <c r="AV32" s="12">
        <v>110.12</v>
      </c>
      <c r="AW32" s="12">
        <v>3400.58</v>
      </c>
      <c r="AX32" s="12">
        <v>532.79999999999995</v>
      </c>
      <c r="AY32" s="12">
        <v>0</v>
      </c>
      <c r="AZ32" s="12">
        <v>4043.5</v>
      </c>
    </row>
    <row r="33" spans="1:52" x14ac:dyDescent="0.2">
      <c r="A33" s="4" t="s">
        <v>826</v>
      </c>
      <c r="B33" s="2" t="s">
        <v>827</v>
      </c>
      <c r="C33" s="2" t="str">
        <f>VLOOKUP(A33,[3]Hoja2!$A$1:$D$846,4,0)</f>
        <v>AUXILIAR DE INTENDENCIA</v>
      </c>
      <c r="D33" s="2" t="str">
        <f>VLOOKUP(A33,[3]Hoja2!$A$1:$D$846,3,0)</f>
        <v>PLANTEL 01 BASILIO VADILLO</v>
      </c>
      <c r="E33" s="12">
        <v>3454.35</v>
      </c>
      <c r="F33" s="12">
        <v>0</v>
      </c>
      <c r="G33" s="12">
        <v>207</v>
      </c>
      <c r="H33" s="12">
        <v>931</v>
      </c>
      <c r="I33" s="12">
        <v>0</v>
      </c>
      <c r="J33" s="12">
        <v>0</v>
      </c>
      <c r="K33" s="12">
        <v>0</v>
      </c>
      <c r="L33" s="12">
        <v>0</v>
      </c>
      <c r="M33" s="12">
        <v>568.04999999999995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345.44</v>
      </c>
      <c r="T33" s="13">
        <v>-3239.29</v>
      </c>
      <c r="U33" s="12">
        <v>3239.29</v>
      </c>
      <c r="V33" s="12">
        <v>0</v>
      </c>
      <c r="W33" s="12">
        <v>0</v>
      </c>
      <c r="X33" s="12">
        <v>0</v>
      </c>
      <c r="Y33" s="12">
        <v>4574.84</v>
      </c>
      <c r="Z33" s="12">
        <v>30.01</v>
      </c>
      <c r="AA33" s="12">
        <v>447.35</v>
      </c>
      <c r="AB33" s="12">
        <v>447.35</v>
      </c>
      <c r="AC33" s="12">
        <v>12.3</v>
      </c>
      <c r="AD33" s="12">
        <v>34.54</v>
      </c>
      <c r="AE33" s="12">
        <v>0</v>
      </c>
      <c r="AF33" s="12">
        <v>0</v>
      </c>
      <c r="AG33" s="12">
        <v>0</v>
      </c>
      <c r="AH33" s="12">
        <v>836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397.25</v>
      </c>
      <c r="AP33" s="12">
        <v>0</v>
      </c>
      <c r="AQ33" s="12">
        <v>0</v>
      </c>
      <c r="AR33" s="12">
        <v>0</v>
      </c>
      <c r="AS33" s="12">
        <v>1727.44</v>
      </c>
      <c r="AT33" s="12">
        <v>2847.4</v>
      </c>
      <c r="AU33" s="12">
        <v>322.27</v>
      </c>
      <c r="AV33" s="12">
        <v>110.12</v>
      </c>
      <c r="AW33" s="12">
        <v>3400.58</v>
      </c>
      <c r="AX33" s="12">
        <v>532.79999999999995</v>
      </c>
      <c r="AY33" s="12">
        <v>0</v>
      </c>
      <c r="AZ33" s="12">
        <v>4043.5</v>
      </c>
    </row>
    <row r="34" spans="1:52" x14ac:dyDescent="0.2">
      <c r="A34" s="4" t="s">
        <v>828</v>
      </c>
      <c r="B34" s="2" t="s">
        <v>829</v>
      </c>
      <c r="C34" s="2" t="str">
        <f>VLOOKUP(A34,[3]Hoja2!$A$1:$D$846,4,0)</f>
        <v>SRIA SUBDIRECTOR PLANTEL</v>
      </c>
      <c r="D34" s="2" t="str">
        <f>VLOOKUP(A34,[3]Hoja2!$A$1:$D$846,3,0)</f>
        <v>PLANTEL 01 BASILIO VADILLO</v>
      </c>
      <c r="E34" s="12">
        <v>4167.75</v>
      </c>
      <c r="F34" s="12">
        <v>0</v>
      </c>
      <c r="G34" s="12">
        <v>207</v>
      </c>
      <c r="H34" s="12">
        <v>931</v>
      </c>
      <c r="I34" s="12">
        <v>0</v>
      </c>
      <c r="J34" s="12">
        <v>0</v>
      </c>
      <c r="K34" s="12">
        <v>0</v>
      </c>
      <c r="L34" s="12">
        <v>0</v>
      </c>
      <c r="M34" s="12">
        <v>568.04999999999995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3">
        <v>-3470.37</v>
      </c>
      <c r="U34" s="12">
        <v>3470.37</v>
      </c>
      <c r="V34" s="12">
        <v>0</v>
      </c>
      <c r="W34" s="12">
        <v>0</v>
      </c>
      <c r="X34" s="12">
        <v>0</v>
      </c>
      <c r="Y34" s="12">
        <v>4942.8</v>
      </c>
      <c r="Z34" s="12">
        <v>39.11</v>
      </c>
      <c r="AA34" s="12">
        <v>513.29</v>
      </c>
      <c r="AB34" s="12">
        <v>513.29</v>
      </c>
      <c r="AC34" s="12">
        <v>16.2</v>
      </c>
      <c r="AD34" s="12">
        <v>41.68</v>
      </c>
      <c r="AE34" s="13">
        <v>-0.06</v>
      </c>
      <c r="AF34" s="12">
        <v>0</v>
      </c>
      <c r="AG34" s="12">
        <v>0</v>
      </c>
      <c r="AH34" s="12">
        <v>1347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479.29</v>
      </c>
      <c r="AP34" s="12">
        <v>0</v>
      </c>
      <c r="AQ34" s="12">
        <v>0</v>
      </c>
      <c r="AR34" s="12">
        <v>0</v>
      </c>
      <c r="AS34" s="12">
        <v>2397.4</v>
      </c>
      <c r="AT34" s="12">
        <v>2545.4</v>
      </c>
      <c r="AU34" s="12">
        <v>347.57</v>
      </c>
      <c r="AV34" s="12">
        <v>117.48</v>
      </c>
      <c r="AW34" s="12">
        <v>4102.83</v>
      </c>
      <c r="AX34" s="12">
        <v>601.55999999999995</v>
      </c>
      <c r="AY34" s="12">
        <v>0</v>
      </c>
      <c r="AZ34" s="12">
        <v>4821.87</v>
      </c>
    </row>
    <row r="35" spans="1:52" x14ac:dyDescent="0.2">
      <c r="A35" s="4" t="s">
        <v>830</v>
      </c>
      <c r="B35" s="2" t="s">
        <v>831</v>
      </c>
      <c r="C35" s="2" t="str">
        <f>VLOOKUP(A35,[3]Hoja2!$A$1:$D$846,4,0)</f>
        <v>ENCARGADO DE ORDEN</v>
      </c>
      <c r="D35" s="2" t="str">
        <f>VLOOKUP(A35,[3]Hoja2!$A$1:$D$846,3,0)</f>
        <v>PLANTEL 01 BASILIO VADILLO</v>
      </c>
      <c r="E35" s="12">
        <v>4768.95</v>
      </c>
      <c r="F35" s="12">
        <v>0</v>
      </c>
      <c r="G35" s="12">
        <v>207</v>
      </c>
      <c r="H35" s="12">
        <v>931</v>
      </c>
      <c r="I35" s="12">
        <v>0</v>
      </c>
      <c r="J35" s="12">
        <v>0</v>
      </c>
      <c r="K35" s="12">
        <v>0</v>
      </c>
      <c r="L35" s="12">
        <v>0</v>
      </c>
      <c r="M35" s="12">
        <v>568.04999999999995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3">
        <v>-3847.93</v>
      </c>
      <c r="U35" s="12">
        <v>3847.93</v>
      </c>
      <c r="V35" s="12">
        <v>0</v>
      </c>
      <c r="W35" s="12">
        <v>0</v>
      </c>
      <c r="X35" s="12">
        <v>0</v>
      </c>
      <c r="Y35" s="12">
        <v>5544</v>
      </c>
      <c r="Z35" s="12">
        <v>39.159999999999997</v>
      </c>
      <c r="AA35" s="12">
        <v>636.94000000000005</v>
      </c>
      <c r="AB35" s="12">
        <v>636.94000000000005</v>
      </c>
      <c r="AC35" s="12">
        <v>19.05</v>
      </c>
      <c r="AD35" s="12">
        <v>47.69</v>
      </c>
      <c r="AE35" s="12">
        <v>0.09</v>
      </c>
      <c r="AF35" s="12">
        <v>0</v>
      </c>
      <c r="AG35" s="12">
        <v>0</v>
      </c>
      <c r="AH35" s="12">
        <v>1078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548.42999999999995</v>
      </c>
      <c r="AP35" s="12">
        <v>0</v>
      </c>
      <c r="AQ35" s="12">
        <v>0</v>
      </c>
      <c r="AR35" s="12">
        <v>0</v>
      </c>
      <c r="AS35" s="12">
        <v>2330.1999999999998</v>
      </c>
      <c r="AT35" s="12">
        <v>3213.8</v>
      </c>
      <c r="AU35" s="12">
        <v>347.74</v>
      </c>
      <c r="AV35" s="12">
        <v>129.5</v>
      </c>
      <c r="AW35" s="12">
        <v>4107.5600000000004</v>
      </c>
      <c r="AX35" s="12">
        <v>602.03</v>
      </c>
      <c r="AY35" s="12">
        <v>0</v>
      </c>
      <c r="AZ35" s="12">
        <v>4839.09</v>
      </c>
    </row>
    <row r="36" spans="1:52" x14ac:dyDescent="0.2">
      <c r="A36" s="4" t="s">
        <v>832</v>
      </c>
      <c r="B36" s="2" t="s">
        <v>833</v>
      </c>
      <c r="C36" s="2" t="str">
        <f>VLOOKUP(A36,[3]Hoja2!$A$1:$D$846,4,0)</f>
        <v>AUXILIAR DE BIBLIOTECA</v>
      </c>
      <c r="D36" s="2" t="str">
        <f>VLOOKUP(A36,[3]Hoja2!$A$1:$D$846,3,0)</f>
        <v>PLANTEL 01 BASILIO VADILLO</v>
      </c>
      <c r="E36" s="12">
        <v>3912.15</v>
      </c>
      <c r="F36" s="12">
        <v>0</v>
      </c>
      <c r="G36" s="12">
        <v>207</v>
      </c>
      <c r="H36" s="12">
        <v>931</v>
      </c>
      <c r="I36" s="12">
        <v>0</v>
      </c>
      <c r="J36" s="12">
        <v>0</v>
      </c>
      <c r="K36" s="12">
        <v>0</v>
      </c>
      <c r="L36" s="12">
        <v>0</v>
      </c>
      <c r="M36" s="12">
        <v>568.04999999999995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3">
        <v>-3309.86</v>
      </c>
      <c r="U36" s="12">
        <v>3309.86</v>
      </c>
      <c r="V36" s="12">
        <v>0</v>
      </c>
      <c r="W36" s="12">
        <v>0</v>
      </c>
      <c r="X36" s="12">
        <v>0</v>
      </c>
      <c r="Y36" s="12">
        <v>4687.2</v>
      </c>
      <c r="Z36" s="12">
        <v>35.85</v>
      </c>
      <c r="AA36" s="12">
        <v>467.49</v>
      </c>
      <c r="AB36" s="12">
        <v>467.49</v>
      </c>
      <c r="AC36" s="12">
        <v>13.8</v>
      </c>
      <c r="AD36" s="12">
        <v>39.119999999999997</v>
      </c>
      <c r="AE36" s="12">
        <v>0.09</v>
      </c>
      <c r="AF36" s="12">
        <v>0</v>
      </c>
      <c r="AG36" s="12">
        <v>0</v>
      </c>
      <c r="AH36" s="12">
        <v>543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449.9</v>
      </c>
      <c r="AP36" s="12">
        <v>0</v>
      </c>
      <c r="AQ36" s="12">
        <v>0</v>
      </c>
      <c r="AR36" s="12">
        <v>0</v>
      </c>
      <c r="AS36" s="12">
        <v>1513.4</v>
      </c>
      <c r="AT36" s="12">
        <v>3173.8</v>
      </c>
      <c r="AU36" s="12">
        <v>338.51</v>
      </c>
      <c r="AV36" s="12">
        <v>112.36</v>
      </c>
      <c r="AW36" s="12">
        <v>3851.32</v>
      </c>
      <c r="AX36" s="12">
        <v>576.92999999999995</v>
      </c>
      <c r="AY36" s="12">
        <v>0</v>
      </c>
      <c r="AZ36" s="12">
        <v>4540.6099999999997</v>
      </c>
    </row>
    <row r="37" spans="1:52" x14ac:dyDescent="0.2">
      <c r="A37" s="4" t="s">
        <v>834</v>
      </c>
      <c r="B37" s="2" t="s">
        <v>835</v>
      </c>
      <c r="C37" s="2" t="str">
        <f>VLOOKUP(A37,[3]Hoja2!$A$1:$D$846,4,0)</f>
        <v>RESP DE LABORATORIO TECNICO</v>
      </c>
      <c r="D37" s="2" t="str">
        <f>VLOOKUP(A37,[3]Hoja2!$A$1:$D$846,3,0)</f>
        <v>PLANTEL 01 BASILIO VADILLO</v>
      </c>
      <c r="E37" s="12">
        <v>6152.85</v>
      </c>
      <c r="F37" s="12">
        <v>0</v>
      </c>
      <c r="G37" s="12">
        <v>207</v>
      </c>
      <c r="H37" s="12">
        <v>931</v>
      </c>
      <c r="I37" s="12">
        <v>0</v>
      </c>
      <c r="J37" s="12">
        <v>0</v>
      </c>
      <c r="K37" s="12">
        <v>0</v>
      </c>
      <c r="L37" s="12">
        <v>0</v>
      </c>
      <c r="M37" s="12">
        <v>568.04999999999995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3">
        <v>-4717.01</v>
      </c>
      <c r="U37" s="12">
        <v>4717.01</v>
      </c>
      <c r="V37" s="12">
        <v>0</v>
      </c>
      <c r="W37" s="12">
        <v>0</v>
      </c>
      <c r="X37" s="12">
        <v>0</v>
      </c>
      <c r="Y37" s="12">
        <v>6927.9</v>
      </c>
      <c r="Z37" s="12">
        <v>0</v>
      </c>
      <c r="AA37" s="12">
        <v>932.54</v>
      </c>
      <c r="AB37" s="12">
        <v>932.54</v>
      </c>
      <c r="AC37" s="12">
        <v>25.65</v>
      </c>
      <c r="AD37" s="12">
        <v>0</v>
      </c>
      <c r="AE37" s="12">
        <v>0.13</v>
      </c>
      <c r="AF37" s="12">
        <v>0</v>
      </c>
      <c r="AG37" s="12">
        <v>0</v>
      </c>
      <c r="AH37" s="12">
        <v>1026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707.58</v>
      </c>
      <c r="AP37" s="12">
        <v>0</v>
      </c>
      <c r="AQ37" s="12">
        <v>0</v>
      </c>
      <c r="AR37" s="12">
        <v>0</v>
      </c>
      <c r="AS37" s="12">
        <v>2691.9</v>
      </c>
      <c r="AT37" s="12">
        <v>4236</v>
      </c>
      <c r="AU37" s="12">
        <v>238.4</v>
      </c>
      <c r="AV37" s="12">
        <v>157.18</v>
      </c>
      <c r="AW37" s="12">
        <v>0</v>
      </c>
      <c r="AX37" s="12">
        <v>238.4</v>
      </c>
      <c r="AY37" s="12">
        <v>0</v>
      </c>
      <c r="AZ37" s="12">
        <v>395.58</v>
      </c>
    </row>
    <row r="38" spans="1:52" x14ac:dyDescent="0.2">
      <c r="A38" s="4" t="s">
        <v>836</v>
      </c>
      <c r="B38" s="2" t="s">
        <v>837</v>
      </c>
      <c r="C38" s="2" t="str">
        <f>VLOOKUP(A38,[3]Hoja2!$A$1:$D$846,4,0)</f>
        <v>TAQUIMECANOGRAFO</v>
      </c>
      <c r="D38" s="2" t="str">
        <f>VLOOKUP(A38,[3]Hoja2!$A$1:$D$846,3,0)</f>
        <v>PLANTEL 01 BASILIO VADILLO</v>
      </c>
      <c r="E38" s="12">
        <v>4165.2</v>
      </c>
      <c r="F38" s="12">
        <v>0</v>
      </c>
      <c r="G38" s="12">
        <v>207</v>
      </c>
      <c r="H38" s="12">
        <v>931</v>
      </c>
      <c r="I38" s="12">
        <v>0</v>
      </c>
      <c r="J38" s="12">
        <v>0</v>
      </c>
      <c r="K38" s="12">
        <v>0</v>
      </c>
      <c r="L38" s="12">
        <v>0</v>
      </c>
      <c r="M38" s="12">
        <v>568.04999999999995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3">
        <v>-3468.77</v>
      </c>
      <c r="U38" s="12">
        <v>3468.77</v>
      </c>
      <c r="V38" s="12">
        <v>0</v>
      </c>
      <c r="W38" s="12">
        <v>0</v>
      </c>
      <c r="X38" s="12">
        <v>0</v>
      </c>
      <c r="Y38" s="12">
        <v>4940.25</v>
      </c>
      <c r="Z38" s="12">
        <v>0</v>
      </c>
      <c r="AA38" s="12">
        <v>512.83000000000004</v>
      </c>
      <c r="AB38" s="12">
        <v>512.83000000000004</v>
      </c>
      <c r="AC38" s="12">
        <v>13.5</v>
      </c>
      <c r="AD38" s="12">
        <v>0</v>
      </c>
      <c r="AE38" s="12">
        <v>0.12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479</v>
      </c>
      <c r="AP38" s="12">
        <v>0</v>
      </c>
      <c r="AQ38" s="12">
        <v>0</v>
      </c>
      <c r="AR38" s="12">
        <v>0</v>
      </c>
      <c r="AS38" s="12">
        <v>1005.45</v>
      </c>
      <c r="AT38" s="12">
        <v>3934.8</v>
      </c>
      <c r="AU38" s="12">
        <v>238.4</v>
      </c>
      <c r="AV38" s="12">
        <v>117.42</v>
      </c>
      <c r="AW38" s="12">
        <v>0</v>
      </c>
      <c r="AX38" s="12">
        <v>238.4</v>
      </c>
      <c r="AY38" s="12">
        <v>0</v>
      </c>
      <c r="AZ38" s="12">
        <v>355.82</v>
      </c>
    </row>
    <row r="39" spans="1:52" x14ac:dyDescent="0.2">
      <c r="A39" s="4" t="s">
        <v>838</v>
      </c>
      <c r="B39" s="2" t="s">
        <v>839</v>
      </c>
      <c r="C39" s="2" t="str">
        <f>VLOOKUP(A39,[3]Hoja2!$A$1:$D$846,4,0)</f>
        <v>DIRECTOR DE PLANTEL</v>
      </c>
      <c r="D39" s="2" t="str">
        <f>VLOOKUP(A39,[3]Hoja2!$A$1:$D$846,3,0)</f>
        <v>PLANTEL 01 BASILIO VADILLO</v>
      </c>
      <c r="E39" s="12">
        <v>22072.5</v>
      </c>
      <c r="F39" s="12">
        <v>0</v>
      </c>
      <c r="G39" s="12">
        <v>0</v>
      </c>
      <c r="H39" s="12">
        <v>931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3">
        <v>-14327.03</v>
      </c>
      <c r="U39" s="12">
        <v>14327.03</v>
      </c>
      <c r="V39" s="12">
        <v>0</v>
      </c>
      <c r="W39" s="12">
        <v>0</v>
      </c>
      <c r="X39" s="12">
        <v>0</v>
      </c>
      <c r="Y39" s="12">
        <v>22072.5</v>
      </c>
      <c r="Z39" s="12">
        <v>0</v>
      </c>
      <c r="AA39" s="12">
        <v>4806.3999999999996</v>
      </c>
      <c r="AB39" s="12">
        <v>4806.3999999999996</v>
      </c>
      <c r="AC39" s="12">
        <v>96.45</v>
      </c>
      <c r="AD39" s="12">
        <v>0</v>
      </c>
      <c r="AE39" s="12">
        <v>0.02</v>
      </c>
      <c r="AF39" s="12">
        <v>98.4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2281.09</v>
      </c>
      <c r="AN39" s="12">
        <v>0</v>
      </c>
      <c r="AO39" s="12">
        <v>2538.34</v>
      </c>
      <c r="AP39" s="12">
        <v>0</v>
      </c>
      <c r="AQ39" s="12">
        <v>0</v>
      </c>
      <c r="AR39" s="12">
        <v>0</v>
      </c>
      <c r="AS39" s="12">
        <v>9820.7000000000007</v>
      </c>
      <c r="AT39" s="12">
        <v>12251.8</v>
      </c>
      <c r="AU39" s="12">
        <v>238.4</v>
      </c>
      <c r="AV39" s="12">
        <v>460.07</v>
      </c>
      <c r="AW39" s="12">
        <v>0</v>
      </c>
      <c r="AX39" s="12">
        <v>238.4</v>
      </c>
      <c r="AY39" s="12">
        <v>0</v>
      </c>
      <c r="AZ39" s="12">
        <v>698.47</v>
      </c>
    </row>
    <row r="40" spans="1:52" x14ac:dyDescent="0.2">
      <c r="A40" s="4" t="s">
        <v>840</v>
      </c>
      <c r="B40" s="2" t="s">
        <v>841</v>
      </c>
      <c r="C40" s="2" t="str">
        <f>VLOOKUP(A40,[3]Hoja2!$A$1:$D$846,4,0)</f>
        <v>TECNICO</v>
      </c>
      <c r="D40" s="2" t="str">
        <f>VLOOKUP(A40,[3]Hoja2!$A$1:$D$846,3,0)</f>
        <v>PLANTEL 01 BASILIO VADILLO</v>
      </c>
      <c r="E40" s="12">
        <v>4172.55</v>
      </c>
      <c r="F40" s="12">
        <v>0</v>
      </c>
      <c r="G40" s="12">
        <v>207</v>
      </c>
      <c r="H40" s="12">
        <v>931</v>
      </c>
      <c r="I40" s="12">
        <v>0</v>
      </c>
      <c r="J40" s="12">
        <v>0</v>
      </c>
      <c r="K40" s="12">
        <v>0</v>
      </c>
      <c r="L40" s="12">
        <v>0</v>
      </c>
      <c r="M40" s="12">
        <v>568.04999999999995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3">
        <v>-3473.39</v>
      </c>
      <c r="U40" s="12">
        <v>3473.39</v>
      </c>
      <c r="V40" s="12">
        <v>0</v>
      </c>
      <c r="W40" s="12">
        <v>0</v>
      </c>
      <c r="X40" s="12">
        <v>0</v>
      </c>
      <c r="Y40" s="12">
        <v>4947.6000000000004</v>
      </c>
      <c r="Z40" s="12">
        <v>0</v>
      </c>
      <c r="AA40" s="12">
        <v>514.15</v>
      </c>
      <c r="AB40" s="12">
        <v>514.15</v>
      </c>
      <c r="AC40" s="12">
        <v>10.35</v>
      </c>
      <c r="AD40" s="12">
        <v>0</v>
      </c>
      <c r="AE40" s="13">
        <v>-0.14000000000000001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479.84</v>
      </c>
      <c r="AP40" s="12">
        <v>0</v>
      </c>
      <c r="AQ40" s="12">
        <v>0</v>
      </c>
      <c r="AR40" s="12">
        <v>0</v>
      </c>
      <c r="AS40" s="12">
        <v>1004.2</v>
      </c>
      <c r="AT40" s="12">
        <v>3943.4</v>
      </c>
      <c r="AU40" s="12">
        <v>238.4</v>
      </c>
      <c r="AV40" s="12">
        <v>117.57</v>
      </c>
      <c r="AW40" s="12">
        <v>0</v>
      </c>
      <c r="AX40" s="12">
        <v>238.4</v>
      </c>
      <c r="AY40" s="12">
        <v>0</v>
      </c>
      <c r="AZ40" s="12">
        <v>355.97</v>
      </c>
    </row>
    <row r="41" spans="1:52" x14ac:dyDescent="0.2">
      <c r="A41" s="4" t="s">
        <v>842</v>
      </c>
      <c r="B41" s="2" t="s">
        <v>843</v>
      </c>
      <c r="C41" s="2" t="str">
        <f>VLOOKUP(A41,[3]Hoja2!$A$1:$D$846,4,0)</f>
        <v>AUXILIAR BIBLIOTECA</v>
      </c>
      <c r="D41" s="2" t="str">
        <f>VLOOKUP(A41,[3]Hoja2!$A$1:$D$846,3,0)</f>
        <v>PLANTEL 01 BASILIO VADILLO</v>
      </c>
      <c r="E41" s="12">
        <v>3912.15</v>
      </c>
      <c r="F41" s="12">
        <v>0</v>
      </c>
      <c r="G41" s="12">
        <v>207</v>
      </c>
      <c r="H41" s="12">
        <v>931</v>
      </c>
      <c r="I41" s="12">
        <v>0</v>
      </c>
      <c r="J41" s="12">
        <v>0</v>
      </c>
      <c r="K41" s="12">
        <v>0</v>
      </c>
      <c r="L41" s="12">
        <v>0</v>
      </c>
      <c r="M41" s="12">
        <v>568.04999999999995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3">
        <v>-3309.86</v>
      </c>
      <c r="U41" s="12">
        <v>3309.86</v>
      </c>
      <c r="V41" s="12">
        <v>0</v>
      </c>
      <c r="W41" s="12">
        <v>0</v>
      </c>
      <c r="X41" s="12">
        <v>0</v>
      </c>
      <c r="Y41" s="12">
        <v>4687.2</v>
      </c>
      <c r="Z41" s="12">
        <v>0</v>
      </c>
      <c r="AA41" s="12">
        <v>467.49</v>
      </c>
      <c r="AB41" s="12">
        <v>467.49</v>
      </c>
      <c r="AC41" s="12">
        <v>9.15</v>
      </c>
      <c r="AD41" s="12">
        <v>0</v>
      </c>
      <c r="AE41" s="12">
        <v>0.06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449.9</v>
      </c>
      <c r="AP41" s="12">
        <v>0</v>
      </c>
      <c r="AQ41" s="12">
        <v>0</v>
      </c>
      <c r="AR41" s="12">
        <v>0</v>
      </c>
      <c r="AS41" s="12">
        <v>926.6</v>
      </c>
      <c r="AT41" s="12">
        <v>3760.6</v>
      </c>
      <c r="AU41" s="12">
        <v>238.4</v>
      </c>
      <c r="AV41" s="12">
        <v>112.36</v>
      </c>
      <c r="AW41" s="12">
        <v>0</v>
      </c>
      <c r="AX41" s="12">
        <v>238.4</v>
      </c>
      <c r="AY41" s="12">
        <v>0</v>
      </c>
      <c r="AZ41" s="12">
        <v>350.76</v>
      </c>
    </row>
    <row r="42" spans="1:52" x14ac:dyDescent="0.2">
      <c r="A42" s="4" t="s">
        <v>844</v>
      </c>
      <c r="B42" s="2" t="s">
        <v>845</v>
      </c>
      <c r="C42" s="2" t="str">
        <f>VLOOKUP(A42,[3]Hoja2!$A$1:$D$846,4,0)</f>
        <v>JEFE DE OFICINA</v>
      </c>
      <c r="D42" s="2" t="str">
        <f>VLOOKUP(A42,[3]Hoja2!$A$1:$D$846,3,0)</f>
        <v>PLANTEL 02 MIRAMAR</v>
      </c>
      <c r="E42" s="12">
        <v>6773.25</v>
      </c>
      <c r="F42" s="12">
        <v>0</v>
      </c>
      <c r="G42" s="12">
        <v>207</v>
      </c>
      <c r="H42" s="12">
        <v>931</v>
      </c>
      <c r="I42" s="12">
        <v>0</v>
      </c>
      <c r="J42" s="12">
        <v>0</v>
      </c>
      <c r="K42" s="12">
        <v>0</v>
      </c>
      <c r="L42" s="12">
        <v>0</v>
      </c>
      <c r="M42" s="12">
        <v>568.04999999999995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3">
        <v>-5106.63</v>
      </c>
      <c r="U42" s="12">
        <v>5106.63</v>
      </c>
      <c r="V42" s="12">
        <v>0</v>
      </c>
      <c r="W42" s="12">
        <v>0</v>
      </c>
      <c r="X42" s="12">
        <v>0</v>
      </c>
      <c r="Y42" s="12">
        <v>7548.3</v>
      </c>
      <c r="Z42" s="12">
        <v>75.260000000000005</v>
      </c>
      <c r="AA42" s="12">
        <v>1065.05</v>
      </c>
      <c r="AB42" s="12">
        <v>1065.05</v>
      </c>
      <c r="AC42" s="12">
        <v>31.65</v>
      </c>
      <c r="AD42" s="12">
        <v>0</v>
      </c>
      <c r="AE42" s="13">
        <v>-0.12</v>
      </c>
      <c r="AF42" s="12">
        <v>0</v>
      </c>
      <c r="AG42" s="12">
        <v>0</v>
      </c>
      <c r="AH42" s="12">
        <v>2104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778.92</v>
      </c>
      <c r="AP42" s="12">
        <v>0</v>
      </c>
      <c r="AQ42" s="12">
        <v>0</v>
      </c>
      <c r="AR42" s="12">
        <v>0</v>
      </c>
      <c r="AS42" s="12">
        <v>3979.5</v>
      </c>
      <c r="AT42" s="12">
        <v>3568.8</v>
      </c>
      <c r="AU42" s="12">
        <v>448.08</v>
      </c>
      <c r="AV42" s="12">
        <v>169.59</v>
      </c>
      <c r="AW42" s="12">
        <v>6894.39</v>
      </c>
      <c r="AX42" s="12">
        <v>874.89</v>
      </c>
      <c r="AY42" s="12">
        <v>0</v>
      </c>
      <c r="AZ42" s="12">
        <v>7938.87</v>
      </c>
    </row>
    <row r="43" spans="1:52" x14ac:dyDescent="0.2">
      <c r="A43" s="4" t="s">
        <v>846</v>
      </c>
      <c r="B43" s="2" t="s">
        <v>847</v>
      </c>
      <c r="C43" s="2" t="str">
        <f>VLOOKUP(A43,[3]Hoja2!$A$1:$D$846,4,0)</f>
        <v>ENCARGADO DE ORDEN</v>
      </c>
      <c r="D43" s="2" t="str">
        <f>VLOOKUP(A43,[3]Hoja2!$A$1:$D$846,3,0)</f>
        <v>PLANTEL 02 MIRAMAR</v>
      </c>
      <c r="E43" s="12">
        <v>4768.95</v>
      </c>
      <c r="F43" s="12">
        <v>0</v>
      </c>
      <c r="G43" s="12">
        <v>207</v>
      </c>
      <c r="H43" s="12">
        <v>931</v>
      </c>
      <c r="I43" s="12">
        <v>0</v>
      </c>
      <c r="J43" s="12">
        <v>0</v>
      </c>
      <c r="K43" s="12">
        <v>0</v>
      </c>
      <c r="L43" s="12">
        <v>0</v>
      </c>
      <c r="M43" s="12">
        <v>568.04999999999995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1812.2</v>
      </c>
      <c r="T43" s="13">
        <v>-4985.99</v>
      </c>
      <c r="U43" s="12">
        <v>4985.99</v>
      </c>
      <c r="V43" s="12">
        <v>0</v>
      </c>
      <c r="W43" s="12">
        <v>0</v>
      </c>
      <c r="X43" s="12">
        <v>0</v>
      </c>
      <c r="Y43" s="12">
        <v>7356.2</v>
      </c>
      <c r="Z43" s="12">
        <v>39.229999999999997</v>
      </c>
      <c r="AA43" s="12">
        <v>1024.02</v>
      </c>
      <c r="AB43" s="12">
        <v>1024.02</v>
      </c>
      <c r="AC43" s="12">
        <v>26.85</v>
      </c>
      <c r="AD43" s="12">
        <v>47.69</v>
      </c>
      <c r="AE43" s="12">
        <v>0.01</v>
      </c>
      <c r="AF43" s="12">
        <v>0</v>
      </c>
      <c r="AG43" s="12">
        <v>0</v>
      </c>
      <c r="AH43" s="12">
        <v>1590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548.42999999999995</v>
      </c>
      <c r="AP43" s="12">
        <v>0</v>
      </c>
      <c r="AQ43" s="12">
        <v>0</v>
      </c>
      <c r="AR43" s="12">
        <v>0</v>
      </c>
      <c r="AS43" s="12">
        <v>3237</v>
      </c>
      <c r="AT43" s="12">
        <v>4119.2</v>
      </c>
      <c r="AU43" s="12">
        <v>347.9</v>
      </c>
      <c r="AV43" s="12">
        <v>165.74</v>
      </c>
      <c r="AW43" s="12">
        <v>4111.8999999999996</v>
      </c>
      <c r="AX43" s="12">
        <v>602.45000000000005</v>
      </c>
      <c r="AY43" s="12">
        <v>0</v>
      </c>
      <c r="AZ43" s="12">
        <v>4880.09</v>
      </c>
    </row>
    <row r="44" spans="1:52" x14ac:dyDescent="0.2">
      <c r="A44" s="4" t="s">
        <v>848</v>
      </c>
      <c r="B44" s="2" t="s">
        <v>849</v>
      </c>
      <c r="C44" s="2" t="str">
        <f>VLOOKUP(A44,[3]Hoja2!$A$1:$D$846,4,0)</f>
        <v>VIGILANTE</v>
      </c>
      <c r="D44" s="2" t="str">
        <f>VLOOKUP(A44,[3]Hoja2!$A$1:$D$846,3,0)</f>
        <v>PLANTEL 02 MIRAMAR</v>
      </c>
      <c r="E44" s="12">
        <v>3679.05</v>
      </c>
      <c r="F44" s="12">
        <v>0</v>
      </c>
      <c r="G44" s="12">
        <v>207</v>
      </c>
      <c r="H44" s="12">
        <v>931</v>
      </c>
      <c r="I44" s="12">
        <v>0</v>
      </c>
      <c r="J44" s="12">
        <v>0</v>
      </c>
      <c r="K44" s="12">
        <v>0</v>
      </c>
      <c r="L44" s="12">
        <v>0</v>
      </c>
      <c r="M44" s="12">
        <v>568.04999999999995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1030.1300000000001</v>
      </c>
      <c r="T44" s="13">
        <v>-3810.39</v>
      </c>
      <c r="U44" s="12">
        <v>3810.39</v>
      </c>
      <c r="V44" s="12">
        <v>0</v>
      </c>
      <c r="W44" s="12">
        <v>0</v>
      </c>
      <c r="X44" s="12">
        <v>0</v>
      </c>
      <c r="Y44" s="12">
        <v>5484.23</v>
      </c>
      <c r="Z44" s="12">
        <v>27.53</v>
      </c>
      <c r="AA44" s="12">
        <v>624.16999999999996</v>
      </c>
      <c r="AB44" s="12">
        <v>624.16999999999996</v>
      </c>
      <c r="AC44" s="12">
        <v>18</v>
      </c>
      <c r="AD44" s="12">
        <v>36.79</v>
      </c>
      <c r="AE44" s="13">
        <v>-0.02</v>
      </c>
      <c r="AF44" s="12">
        <v>0</v>
      </c>
      <c r="AG44" s="12">
        <v>0</v>
      </c>
      <c r="AH44" s="12">
        <v>1189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423.09</v>
      </c>
      <c r="AP44" s="12">
        <v>0</v>
      </c>
      <c r="AQ44" s="12">
        <v>0</v>
      </c>
      <c r="AR44" s="12">
        <v>0</v>
      </c>
      <c r="AS44" s="12">
        <v>2291.0300000000002</v>
      </c>
      <c r="AT44" s="12">
        <v>3193.2</v>
      </c>
      <c r="AU44" s="12">
        <v>315.39</v>
      </c>
      <c r="AV44" s="12">
        <v>128.30000000000001</v>
      </c>
      <c r="AW44" s="12">
        <v>3209.23</v>
      </c>
      <c r="AX44" s="12">
        <v>514.07000000000005</v>
      </c>
      <c r="AY44" s="12">
        <v>0</v>
      </c>
      <c r="AZ44" s="12">
        <v>3851.6</v>
      </c>
    </row>
    <row r="45" spans="1:52" x14ac:dyDescent="0.2">
      <c r="A45" s="4" t="s">
        <v>850</v>
      </c>
      <c r="B45" s="2" t="s">
        <v>851</v>
      </c>
      <c r="C45" s="2" t="str">
        <f>VLOOKUP(A45,[3]Hoja2!$A$1:$D$846,4,0)</f>
        <v>RESP DE LABORATORIO TECNICO</v>
      </c>
      <c r="D45" s="2" t="str">
        <f>VLOOKUP(A45,[3]Hoja2!$A$1:$D$846,3,0)</f>
        <v>PLANTEL 02 MIRAMAR</v>
      </c>
      <c r="E45" s="12">
        <v>6152.85</v>
      </c>
      <c r="F45" s="12">
        <v>0</v>
      </c>
      <c r="G45" s="12">
        <v>207</v>
      </c>
      <c r="H45" s="12">
        <v>931</v>
      </c>
      <c r="I45" s="12">
        <v>0</v>
      </c>
      <c r="J45" s="12">
        <v>0</v>
      </c>
      <c r="K45" s="12">
        <v>0</v>
      </c>
      <c r="L45" s="12">
        <v>0</v>
      </c>
      <c r="M45" s="12">
        <v>568.04999999999995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1722.8</v>
      </c>
      <c r="T45" s="13">
        <v>-5798.93</v>
      </c>
      <c r="U45" s="12">
        <v>5798.93</v>
      </c>
      <c r="V45" s="12">
        <v>0</v>
      </c>
      <c r="W45" s="12">
        <v>0</v>
      </c>
      <c r="X45" s="12">
        <v>0</v>
      </c>
      <c r="Y45" s="12">
        <v>8650.7000000000007</v>
      </c>
      <c r="Z45" s="12">
        <v>55.48</v>
      </c>
      <c r="AA45" s="12">
        <v>1300.53</v>
      </c>
      <c r="AB45" s="12">
        <v>1300.53</v>
      </c>
      <c r="AC45" s="12">
        <v>35.4</v>
      </c>
      <c r="AD45" s="12">
        <v>61.53</v>
      </c>
      <c r="AE45" s="13">
        <v>-0.14000000000000001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707.58</v>
      </c>
      <c r="AP45" s="12">
        <v>0</v>
      </c>
      <c r="AQ45" s="12">
        <v>0</v>
      </c>
      <c r="AR45" s="12">
        <v>0</v>
      </c>
      <c r="AS45" s="12">
        <v>2104.9</v>
      </c>
      <c r="AT45" s="12">
        <v>6545.8</v>
      </c>
      <c r="AU45" s="12">
        <v>393.1</v>
      </c>
      <c r="AV45" s="12">
        <v>191.63</v>
      </c>
      <c r="AW45" s="12">
        <v>5367.18</v>
      </c>
      <c r="AX45" s="12">
        <v>725.37</v>
      </c>
      <c r="AY45" s="12">
        <v>0</v>
      </c>
      <c r="AZ45" s="12">
        <v>6284.18</v>
      </c>
    </row>
    <row r="46" spans="1:52" x14ac:dyDescent="0.2">
      <c r="A46" s="4" t="s">
        <v>852</v>
      </c>
      <c r="B46" s="2" t="s">
        <v>853</v>
      </c>
      <c r="C46" s="2" t="str">
        <f>VLOOKUP(A46,[3]Hoja2!$A$1:$D$846,4,0)</f>
        <v>ENCARGADO DE ORDEN</v>
      </c>
      <c r="D46" s="2" t="str">
        <f>VLOOKUP(A46,[3]Hoja2!$A$1:$D$846,3,0)</f>
        <v>PLANTEL 02 MIRAMAR</v>
      </c>
      <c r="E46" s="12">
        <v>4768.95</v>
      </c>
      <c r="F46" s="12">
        <v>0</v>
      </c>
      <c r="G46" s="12">
        <v>207</v>
      </c>
      <c r="H46" s="12">
        <v>931</v>
      </c>
      <c r="I46" s="12">
        <v>0</v>
      </c>
      <c r="J46" s="12">
        <v>0</v>
      </c>
      <c r="K46" s="12">
        <v>0</v>
      </c>
      <c r="L46" s="12">
        <v>0</v>
      </c>
      <c r="M46" s="12">
        <v>568.04999999999995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1239.93</v>
      </c>
      <c r="T46" s="13">
        <v>-4626.6000000000004</v>
      </c>
      <c r="U46" s="12">
        <v>4626.6000000000004</v>
      </c>
      <c r="V46" s="12">
        <v>0</v>
      </c>
      <c r="W46" s="12">
        <v>0</v>
      </c>
      <c r="X46" s="12">
        <v>0</v>
      </c>
      <c r="Y46" s="12">
        <v>6783.93</v>
      </c>
      <c r="Z46" s="12">
        <v>46.77</v>
      </c>
      <c r="AA46" s="12">
        <v>901.78</v>
      </c>
      <c r="AB46" s="12">
        <v>901.78</v>
      </c>
      <c r="AC46" s="12">
        <v>24.6</v>
      </c>
      <c r="AD46" s="12">
        <v>0</v>
      </c>
      <c r="AE46" s="13">
        <v>-0.08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548.42999999999995</v>
      </c>
      <c r="AP46" s="12">
        <v>0</v>
      </c>
      <c r="AQ46" s="12">
        <v>0</v>
      </c>
      <c r="AR46" s="12">
        <v>0</v>
      </c>
      <c r="AS46" s="12">
        <v>1474.73</v>
      </c>
      <c r="AT46" s="12">
        <v>5309.2</v>
      </c>
      <c r="AU46" s="12">
        <v>368.88</v>
      </c>
      <c r="AV46" s="12">
        <v>154.30000000000001</v>
      </c>
      <c r="AW46" s="12">
        <v>4694.6899999999996</v>
      </c>
      <c r="AX46" s="12">
        <v>659.52</v>
      </c>
      <c r="AY46" s="12">
        <v>0</v>
      </c>
      <c r="AZ46" s="12">
        <v>5508.51</v>
      </c>
    </row>
    <row r="47" spans="1:52" x14ac:dyDescent="0.2">
      <c r="A47" s="4" t="s">
        <v>854</v>
      </c>
      <c r="B47" s="2" t="s">
        <v>855</v>
      </c>
      <c r="C47" s="2" t="str">
        <f>VLOOKUP(A47,[3]Hoja2!$A$1:$D$846,4,0)</f>
        <v>ENCARGADO DE ORDEN</v>
      </c>
      <c r="D47" s="2" t="str">
        <f>VLOOKUP(A47,[3]Hoja2!$A$1:$D$846,3,0)</f>
        <v>PLANTEL 02 MIRAMAR</v>
      </c>
      <c r="E47" s="12">
        <v>4768.95</v>
      </c>
      <c r="F47" s="12">
        <v>0</v>
      </c>
      <c r="G47" s="12">
        <v>207</v>
      </c>
      <c r="H47" s="12">
        <v>931</v>
      </c>
      <c r="I47" s="12">
        <v>0</v>
      </c>
      <c r="J47" s="12">
        <v>0</v>
      </c>
      <c r="K47" s="12">
        <v>0</v>
      </c>
      <c r="L47" s="12">
        <v>0</v>
      </c>
      <c r="M47" s="12">
        <v>568.04999999999995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1239.93</v>
      </c>
      <c r="T47" s="13">
        <v>-4626.6000000000004</v>
      </c>
      <c r="U47" s="12">
        <v>4626.6000000000004</v>
      </c>
      <c r="V47" s="12">
        <v>0</v>
      </c>
      <c r="W47" s="12">
        <v>0</v>
      </c>
      <c r="X47" s="12">
        <v>0</v>
      </c>
      <c r="Y47" s="12">
        <v>6783.93</v>
      </c>
      <c r="Z47" s="12">
        <v>46.77</v>
      </c>
      <c r="AA47" s="12">
        <v>901.78</v>
      </c>
      <c r="AB47" s="12">
        <v>901.78</v>
      </c>
      <c r="AC47" s="12">
        <v>24.45</v>
      </c>
      <c r="AD47" s="12">
        <v>47.69</v>
      </c>
      <c r="AE47" s="13">
        <v>-0.11</v>
      </c>
      <c r="AF47" s="12">
        <v>0</v>
      </c>
      <c r="AG47" s="12">
        <v>0</v>
      </c>
      <c r="AH47" s="12">
        <v>2100.29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548.42999999999995</v>
      </c>
      <c r="AP47" s="12">
        <v>0</v>
      </c>
      <c r="AQ47" s="12">
        <v>0</v>
      </c>
      <c r="AR47" s="12">
        <v>0</v>
      </c>
      <c r="AS47" s="12">
        <v>3622.53</v>
      </c>
      <c r="AT47" s="12">
        <v>3161.4</v>
      </c>
      <c r="AU47" s="12">
        <v>368.88</v>
      </c>
      <c r="AV47" s="12">
        <v>154.30000000000001</v>
      </c>
      <c r="AW47" s="12">
        <v>4694.6899999999996</v>
      </c>
      <c r="AX47" s="12">
        <v>659.52</v>
      </c>
      <c r="AY47" s="12">
        <v>0</v>
      </c>
      <c r="AZ47" s="12">
        <v>5508.51</v>
      </c>
    </row>
    <row r="48" spans="1:52" x14ac:dyDescent="0.2">
      <c r="A48" s="4" t="s">
        <v>856</v>
      </c>
      <c r="B48" s="2" t="s">
        <v>857</v>
      </c>
      <c r="C48" s="2" t="str">
        <f>VLOOKUP(A48,[3]Hoja2!$A$1:$D$846,4,0)</f>
        <v>JEFE DE OFICINA</v>
      </c>
      <c r="D48" s="2" t="str">
        <f>VLOOKUP(A48,[3]Hoja2!$A$1:$D$846,3,0)</f>
        <v>PLANTEL 02 MIRAMAR</v>
      </c>
      <c r="E48" s="12">
        <v>6773.25</v>
      </c>
      <c r="F48" s="12">
        <v>0</v>
      </c>
      <c r="G48" s="12">
        <v>207</v>
      </c>
      <c r="H48" s="12">
        <v>931</v>
      </c>
      <c r="I48" s="12">
        <v>0</v>
      </c>
      <c r="J48" s="12">
        <v>0</v>
      </c>
      <c r="K48" s="12">
        <v>0</v>
      </c>
      <c r="L48" s="12">
        <v>0</v>
      </c>
      <c r="M48" s="12">
        <v>568.04999999999995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1354.65</v>
      </c>
      <c r="T48" s="13">
        <v>-5957.35</v>
      </c>
      <c r="U48" s="12">
        <v>5957.35</v>
      </c>
      <c r="V48" s="12">
        <v>0</v>
      </c>
      <c r="W48" s="12">
        <v>0</v>
      </c>
      <c r="X48" s="12">
        <v>0</v>
      </c>
      <c r="Y48" s="12">
        <v>8902.9500000000007</v>
      </c>
      <c r="Z48" s="12">
        <v>72.319999999999993</v>
      </c>
      <c r="AA48" s="12">
        <v>1354.41</v>
      </c>
      <c r="AB48" s="12">
        <v>1354.41</v>
      </c>
      <c r="AC48" s="12">
        <v>44.4</v>
      </c>
      <c r="AD48" s="12">
        <v>67.73</v>
      </c>
      <c r="AE48" s="13">
        <v>-0.11</v>
      </c>
      <c r="AF48" s="12">
        <v>0</v>
      </c>
      <c r="AG48" s="12">
        <v>0</v>
      </c>
      <c r="AH48" s="12">
        <v>2189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778.92</v>
      </c>
      <c r="AP48" s="12">
        <v>0</v>
      </c>
      <c r="AQ48" s="12">
        <v>0</v>
      </c>
      <c r="AR48" s="12">
        <v>0</v>
      </c>
      <c r="AS48" s="12">
        <v>4434.3500000000004</v>
      </c>
      <c r="AT48" s="12">
        <v>4468.6000000000004</v>
      </c>
      <c r="AU48" s="12">
        <v>439.92</v>
      </c>
      <c r="AV48" s="12">
        <v>196.68</v>
      </c>
      <c r="AW48" s="12">
        <v>6667.76</v>
      </c>
      <c r="AX48" s="12">
        <v>852.7</v>
      </c>
      <c r="AY48" s="12">
        <v>0</v>
      </c>
      <c r="AZ48" s="12">
        <v>7717.14</v>
      </c>
    </row>
    <row r="49" spans="1:52" x14ac:dyDescent="0.2">
      <c r="A49" s="4" t="s">
        <v>858</v>
      </c>
      <c r="B49" s="2" t="s">
        <v>859</v>
      </c>
      <c r="C49" s="2" t="str">
        <f>VLOOKUP(A49,[3]Hoja2!$A$1:$D$846,4,0)</f>
        <v>TECNICO</v>
      </c>
      <c r="D49" s="2" t="str">
        <f>VLOOKUP(A49,[3]Hoja2!$A$1:$D$846,3,0)</f>
        <v>PLANTEL 02 MIRAMAR</v>
      </c>
      <c r="E49" s="12">
        <v>4172.55</v>
      </c>
      <c r="F49" s="12">
        <v>0</v>
      </c>
      <c r="G49" s="12">
        <v>207</v>
      </c>
      <c r="H49" s="12">
        <v>931</v>
      </c>
      <c r="I49" s="12">
        <v>0</v>
      </c>
      <c r="J49" s="12">
        <v>0</v>
      </c>
      <c r="K49" s="12">
        <v>0</v>
      </c>
      <c r="L49" s="12">
        <v>0</v>
      </c>
      <c r="M49" s="12">
        <v>568.04999999999995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834.51</v>
      </c>
      <c r="T49" s="13">
        <v>-3997.46</v>
      </c>
      <c r="U49" s="12">
        <v>3997.46</v>
      </c>
      <c r="V49" s="12">
        <v>0</v>
      </c>
      <c r="W49" s="12">
        <v>0</v>
      </c>
      <c r="X49" s="12">
        <v>0</v>
      </c>
      <c r="Y49" s="12">
        <v>5782.11</v>
      </c>
      <c r="Z49" s="12">
        <v>39.159999999999997</v>
      </c>
      <c r="AA49" s="12">
        <v>687.8</v>
      </c>
      <c r="AB49" s="12">
        <v>687.8</v>
      </c>
      <c r="AC49" s="12">
        <v>23.1</v>
      </c>
      <c r="AD49" s="12">
        <v>41.73</v>
      </c>
      <c r="AE49" s="12">
        <v>0.11</v>
      </c>
      <c r="AF49" s="12">
        <v>0</v>
      </c>
      <c r="AG49" s="12">
        <v>0</v>
      </c>
      <c r="AH49" s="12">
        <v>1018.53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479.84</v>
      </c>
      <c r="AP49" s="12">
        <v>0</v>
      </c>
      <c r="AQ49" s="12">
        <v>0</v>
      </c>
      <c r="AR49" s="12">
        <v>0</v>
      </c>
      <c r="AS49" s="12">
        <v>2251.11</v>
      </c>
      <c r="AT49" s="12">
        <v>3531</v>
      </c>
      <c r="AU49" s="12">
        <v>347.74</v>
      </c>
      <c r="AV49" s="12">
        <v>134.26</v>
      </c>
      <c r="AW49" s="12">
        <v>4107.5600000000004</v>
      </c>
      <c r="AX49" s="12">
        <v>602.03</v>
      </c>
      <c r="AY49" s="12">
        <v>0</v>
      </c>
      <c r="AZ49" s="12">
        <v>4843.8500000000004</v>
      </c>
    </row>
    <row r="50" spans="1:52" x14ac:dyDescent="0.2">
      <c r="A50" s="4" t="s">
        <v>860</v>
      </c>
      <c r="B50" s="2" t="s">
        <v>861</v>
      </c>
      <c r="C50" s="2" t="str">
        <f>VLOOKUP(A50,[3]Hoja2!$A$1:$D$846,4,0)</f>
        <v>INGENIERO EN SISTEMAS</v>
      </c>
      <c r="D50" s="2" t="str">
        <f>VLOOKUP(A50,[3]Hoja2!$A$1:$D$846,3,0)</f>
        <v>PLANTEL 02 MIRAMAR</v>
      </c>
      <c r="E50" s="12">
        <v>6152.85</v>
      </c>
      <c r="F50" s="12">
        <v>0</v>
      </c>
      <c r="G50" s="12">
        <v>207</v>
      </c>
      <c r="H50" s="12">
        <v>931</v>
      </c>
      <c r="I50" s="12">
        <v>0</v>
      </c>
      <c r="J50" s="12">
        <v>0</v>
      </c>
      <c r="K50" s="12">
        <v>0</v>
      </c>
      <c r="L50" s="12">
        <v>0</v>
      </c>
      <c r="M50" s="12">
        <v>568.04999999999995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1230.57</v>
      </c>
      <c r="T50" s="13">
        <v>-5489.81</v>
      </c>
      <c r="U50" s="12">
        <v>5489.81</v>
      </c>
      <c r="V50" s="12">
        <v>0</v>
      </c>
      <c r="W50" s="12">
        <v>0</v>
      </c>
      <c r="X50" s="12">
        <v>0</v>
      </c>
      <c r="Y50" s="12">
        <v>8158.47</v>
      </c>
      <c r="Z50" s="12">
        <v>64.42</v>
      </c>
      <c r="AA50" s="12">
        <v>1195.3900000000001</v>
      </c>
      <c r="AB50" s="12">
        <v>1195.3900000000001</v>
      </c>
      <c r="AC50" s="12">
        <v>39</v>
      </c>
      <c r="AD50" s="12">
        <v>61.53</v>
      </c>
      <c r="AE50" s="13">
        <v>-0.03</v>
      </c>
      <c r="AF50" s="12">
        <v>0</v>
      </c>
      <c r="AG50" s="12">
        <v>0</v>
      </c>
      <c r="AH50" s="12">
        <v>2051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707.58</v>
      </c>
      <c r="AP50" s="12">
        <v>0</v>
      </c>
      <c r="AQ50" s="12">
        <v>0</v>
      </c>
      <c r="AR50" s="12">
        <v>0</v>
      </c>
      <c r="AS50" s="12">
        <v>4054.47</v>
      </c>
      <c r="AT50" s="12">
        <v>4104</v>
      </c>
      <c r="AU50" s="12">
        <v>417.93</v>
      </c>
      <c r="AV50" s="12">
        <v>181.79</v>
      </c>
      <c r="AW50" s="12">
        <v>6057</v>
      </c>
      <c r="AX50" s="12">
        <v>792.91</v>
      </c>
      <c r="AY50" s="12">
        <v>0</v>
      </c>
      <c r="AZ50" s="12">
        <v>7031.7</v>
      </c>
    </row>
    <row r="51" spans="1:52" x14ac:dyDescent="0.2">
      <c r="A51" s="4" t="s">
        <v>862</v>
      </c>
      <c r="B51" s="2" t="s">
        <v>863</v>
      </c>
      <c r="C51" s="2" t="str">
        <f>VLOOKUP(A51,[3]Hoja2!$A$1:$D$846,4,0)</f>
        <v>AUXILIAR DE INTENDENCIA</v>
      </c>
      <c r="D51" s="2" t="str">
        <f>VLOOKUP(A51,[3]Hoja2!$A$1:$D$846,3,0)</f>
        <v>PLANTEL 02 MIRAMAR</v>
      </c>
      <c r="E51" s="12">
        <v>3454.35</v>
      </c>
      <c r="F51" s="12">
        <v>0</v>
      </c>
      <c r="G51" s="12">
        <v>207</v>
      </c>
      <c r="H51" s="12">
        <v>931</v>
      </c>
      <c r="I51" s="12">
        <v>0</v>
      </c>
      <c r="J51" s="12">
        <v>0</v>
      </c>
      <c r="K51" s="12">
        <v>0</v>
      </c>
      <c r="L51" s="12">
        <v>0</v>
      </c>
      <c r="M51" s="12">
        <v>568.04999999999995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621.78</v>
      </c>
      <c r="T51" s="13">
        <v>-3412.83</v>
      </c>
      <c r="U51" s="12">
        <v>3412.83</v>
      </c>
      <c r="V51" s="12">
        <v>0</v>
      </c>
      <c r="W51" s="12">
        <v>0</v>
      </c>
      <c r="X51" s="12">
        <v>0</v>
      </c>
      <c r="Y51" s="12">
        <v>4851.18</v>
      </c>
      <c r="Z51" s="12">
        <v>30.01</v>
      </c>
      <c r="AA51" s="12">
        <v>496.87</v>
      </c>
      <c r="AB51" s="12">
        <v>496.87</v>
      </c>
      <c r="AC51" s="12">
        <v>13.65</v>
      </c>
      <c r="AD51" s="12">
        <v>34.54</v>
      </c>
      <c r="AE51" s="13">
        <v>-0.13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397.25</v>
      </c>
      <c r="AP51" s="12">
        <v>0</v>
      </c>
      <c r="AQ51" s="12">
        <v>0</v>
      </c>
      <c r="AR51" s="12">
        <v>0</v>
      </c>
      <c r="AS51" s="12">
        <v>942.18</v>
      </c>
      <c r="AT51" s="12">
        <v>3909</v>
      </c>
      <c r="AU51" s="12">
        <v>322.27</v>
      </c>
      <c r="AV51" s="12">
        <v>115.64</v>
      </c>
      <c r="AW51" s="12">
        <v>3400.58</v>
      </c>
      <c r="AX51" s="12">
        <v>532.79999999999995</v>
      </c>
      <c r="AY51" s="12">
        <v>0</v>
      </c>
      <c r="AZ51" s="12">
        <v>4049.02</v>
      </c>
    </row>
    <row r="52" spans="1:52" x14ac:dyDescent="0.2">
      <c r="A52" s="4" t="s">
        <v>864</v>
      </c>
      <c r="B52" s="2" t="s">
        <v>865</v>
      </c>
      <c r="C52" s="2" t="str">
        <f>VLOOKUP(A52,[3]Hoja2!$A$1:$D$846,4,0)</f>
        <v>TECNICO</v>
      </c>
      <c r="D52" s="2" t="str">
        <f>VLOOKUP(A52,[3]Hoja2!$A$1:$D$846,3,0)</f>
        <v>PLANTEL 02 MIRAMAR</v>
      </c>
      <c r="E52" s="12">
        <v>4172.55</v>
      </c>
      <c r="F52" s="12">
        <v>0</v>
      </c>
      <c r="G52" s="12">
        <v>207</v>
      </c>
      <c r="H52" s="12">
        <v>931</v>
      </c>
      <c r="I52" s="12">
        <v>0</v>
      </c>
      <c r="J52" s="12">
        <v>0</v>
      </c>
      <c r="K52" s="12">
        <v>0</v>
      </c>
      <c r="L52" s="12">
        <v>0</v>
      </c>
      <c r="M52" s="12">
        <v>568.04999999999995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584.16</v>
      </c>
      <c r="T52" s="13">
        <v>-3840.24</v>
      </c>
      <c r="U52" s="12">
        <v>3840.24</v>
      </c>
      <c r="V52" s="12">
        <v>0</v>
      </c>
      <c r="W52" s="12">
        <v>0</v>
      </c>
      <c r="X52" s="12">
        <v>0</v>
      </c>
      <c r="Y52" s="12">
        <v>5531.76</v>
      </c>
      <c r="Z52" s="12">
        <v>39.159999999999997</v>
      </c>
      <c r="AA52" s="12">
        <v>634.32000000000005</v>
      </c>
      <c r="AB52" s="12">
        <v>634.32000000000005</v>
      </c>
      <c r="AC52" s="12">
        <v>18</v>
      </c>
      <c r="AD52" s="12">
        <v>0</v>
      </c>
      <c r="AE52" s="12">
        <v>0</v>
      </c>
      <c r="AF52" s="12">
        <v>0</v>
      </c>
      <c r="AG52" s="12">
        <v>0</v>
      </c>
      <c r="AH52" s="12">
        <v>960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479.84</v>
      </c>
      <c r="AP52" s="12">
        <v>0</v>
      </c>
      <c r="AQ52" s="12">
        <v>0</v>
      </c>
      <c r="AR52" s="12">
        <v>0</v>
      </c>
      <c r="AS52" s="12">
        <v>2092.16</v>
      </c>
      <c r="AT52" s="12">
        <v>3439.6</v>
      </c>
      <c r="AU52" s="12">
        <v>347.74</v>
      </c>
      <c r="AV52" s="12">
        <v>129.26</v>
      </c>
      <c r="AW52" s="12">
        <v>4107.5600000000004</v>
      </c>
      <c r="AX52" s="12">
        <v>602.03</v>
      </c>
      <c r="AY52" s="12">
        <v>0</v>
      </c>
      <c r="AZ52" s="12">
        <v>4838.8500000000004</v>
      </c>
    </row>
    <row r="53" spans="1:52" x14ac:dyDescent="0.2">
      <c r="A53" s="4" t="s">
        <v>866</v>
      </c>
      <c r="B53" s="2" t="s">
        <v>867</v>
      </c>
      <c r="C53" s="2" t="str">
        <f>VLOOKUP(A53,[3]Hoja2!$A$1:$D$846,4,0)</f>
        <v>SRIA SUBDIRECTOR PLANTEL</v>
      </c>
      <c r="D53" s="2" t="str">
        <f>VLOOKUP(A53,[3]Hoja2!$A$1:$D$846,3,0)</f>
        <v>PLANTEL 02 MIRAMAR</v>
      </c>
      <c r="E53" s="12">
        <v>4167.75</v>
      </c>
      <c r="F53" s="12">
        <v>0</v>
      </c>
      <c r="G53" s="12">
        <v>207</v>
      </c>
      <c r="H53" s="12">
        <v>931</v>
      </c>
      <c r="I53" s="12">
        <v>0</v>
      </c>
      <c r="J53" s="12">
        <v>0</v>
      </c>
      <c r="K53" s="12">
        <v>0</v>
      </c>
      <c r="L53" s="12">
        <v>0</v>
      </c>
      <c r="M53" s="12">
        <v>568.04999999999995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750.19</v>
      </c>
      <c r="T53" s="13">
        <v>-3941.49</v>
      </c>
      <c r="U53" s="12">
        <v>3941.49</v>
      </c>
      <c r="V53" s="12">
        <v>0</v>
      </c>
      <c r="W53" s="12">
        <v>0</v>
      </c>
      <c r="X53" s="12">
        <v>0</v>
      </c>
      <c r="Y53" s="12">
        <v>5692.99</v>
      </c>
      <c r="Z53" s="12">
        <v>39.11</v>
      </c>
      <c r="AA53" s="12">
        <v>668.76</v>
      </c>
      <c r="AB53" s="12">
        <v>668.76</v>
      </c>
      <c r="AC53" s="12">
        <v>18.45</v>
      </c>
      <c r="AD53" s="12">
        <v>41.68</v>
      </c>
      <c r="AE53" s="12">
        <v>0.01</v>
      </c>
      <c r="AF53" s="12">
        <v>0</v>
      </c>
      <c r="AG53" s="12">
        <v>0</v>
      </c>
      <c r="AH53" s="12">
        <v>1390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479.29</v>
      </c>
      <c r="AP53" s="12">
        <v>0</v>
      </c>
      <c r="AQ53" s="12">
        <v>0</v>
      </c>
      <c r="AR53" s="12">
        <v>0</v>
      </c>
      <c r="AS53" s="12">
        <v>2598.19</v>
      </c>
      <c r="AT53" s="12">
        <v>3094.8</v>
      </c>
      <c r="AU53" s="12">
        <v>347.57</v>
      </c>
      <c r="AV53" s="12">
        <v>132.47999999999999</v>
      </c>
      <c r="AW53" s="12">
        <v>4102.83</v>
      </c>
      <c r="AX53" s="12">
        <v>601.55999999999995</v>
      </c>
      <c r="AY53" s="12">
        <v>0</v>
      </c>
      <c r="AZ53" s="12">
        <v>4836.87</v>
      </c>
    </row>
    <row r="54" spans="1:52" x14ac:dyDescent="0.2">
      <c r="A54" s="4" t="s">
        <v>868</v>
      </c>
      <c r="B54" s="2" t="s">
        <v>869</v>
      </c>
      <c r="C54" s="2" t="str">
        <f>VLOOKUP(A54,[3]Hoja2!$A$1:$D$846,4,0)</f>
        <v>SRIA DE DIRECTOR DE PLANTEL</v>
      </c>
      <c r="D54" s="2" t="str">
        <f>VLOOKUP(A54,[3]Hoja2!$A$1:$D$846,3,0)</f>
        <v>PLANTEL 02 MIRAMAR</v>
      </c>
      <c r="E54" s="12">
        <v>4169.8500000000004</v>
      </c>
      <c r="F54" s="12">
        <v>0</v>
      </c>
      <c r="G54" s="12">
        <v>207</v>
      </c>
      <c r="H54" s="12">
        <v>931</v>
      </c>
      <c r="I54" s="12">
        <v>0</v>
      </c>
      <c r="J54" s="12">
        <v>0</v>
      </c>
      <c r="K54" s="12">
        <v>0</v>
      </c>
      <c r="L54" s="12">
        <v>0</v>
      </c>
      <c r="M54" s="12">
        <v>568.04999999999995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667.18</v>
      </c>
      <c r="T54" s="13">
        <v>-3890.68</v>
      </c>
      <c r="U54" s="12">
        <v>3890.68</v>
      </c>
      <c r="V54" s="12">
        <v>0</v>
      </c>
      <c r="W54" s="12">
        <v>0</v>
      </c>
      <c r="X54" s="12">
        <v>0</v>
      </c>
      <c r="Y54" s="12">
        <v>5612.08</v>
      </c>
      <c r="Z54" s="12">
        <v>39.14</v>
      </c>
      <c r="AA54" s="12">
        <v>651.48</v>
      </c>
      <c r="AB54" s="12">
        <v>651.48</v>
      </c>
      <c r="AC54" s="12">
        <v>20.7</v>
      </c>
      <c r="AD54" s="12">
        <v>41.7</v>
      </c>
      <c r="AE54" s="12">
        <v>7.0000000000000007E-2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479.53</v>
      </c>
      <c r="AP54" s="12">
        <v>0</v>
      </c>
      <c r="AQ54" s="12">
        <v>0</v>
      </c>
      <c r="AR54" s="12">
        <v>0</v>
      </c>
      <c r="AS54" s="12">
        <v>1193.48</v>
      </c>
      <c r="AT54" s="12">
        <v>4418.6000000000004</v>
      </c>
      <c r="AU54" s="12">
        <v>347.64</v>
      </c>
      <c r="AV54" s="12">
        <v>130.86000000000001</v>
      </c>
      <c r="AW54" s="12">
        <v>4104.88</v>
      </c>
      <c r="AX54" s="12">
        <v>601.77</v>
      </c>
      <c r="AY54" s="12">
        <v>0</v>
      </c>
      <c r="AZ54" s="12">
        <v>4837.51</v>
      </c>
    </row>
    <row r="55" spans="1:52" x14ac:dyDescent="0.2">
      <c r="A55" s="4" t="s">
        <v>870</v>
      </c>
      <c r="B55" s="2" t="s">
        <v>871</v>
      </c>
      <c r="C55" s="2" t="str">
        <f>VLOOKUP(A55,[3]Hoja2!$A$1:$D$846,4,0)</f>
        <v>ENCARGADO DE ORDEN</v>
      </c>
      <c r="D55" s="2" t="str">
        <f>VLOOKUP(A55,[3]Hoja2!$A$1:$D$846,3,0)</f>
        <v>PLANTEL 02 MIRAMAR</v>
      </c>
      <c r="E55" s="12">
        <v>4768.95</v>
      </c>
      <c r="F55" s="12">
        <v>0</v>
      </c>
      <c r="G55" s="12">
        <v>207</v>
      </c>
      <c r="H55" s="12">
        <v>931</v>
      </c>
      <c r="I55" s="12">
        <v>0</v>
      </c>
      <c r="J55" s="12">
        <v>0</v>
      </c>
      <c r="K55" s="12">
        <v>0</v>
      </c>
      <c r="L55" s="12">
        <v>0</v>
      </c>
      <c r="M55" s="12">
        <v>568.04999999999995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763.03</v>
      </c>
      <c r="T55" s="13">
        <v>-4327.1099999999997</v>
      </c>
      <c r="U55" s="12">
        <v>4327.1099999999997</v>
      </c>
      <c r="V55" s="12">
        <v>0</v>
      </c>
      <c r="W55" s="12">
        <v>0</v>
      </c>
      <c r="X55" s="12">
        <v>0</v>
      </c>
      <c r="Y55" s="12">
        <v>6307.03</v>
      </c>
      <c r="Z55" s="12">
        <v>46.77</v>
      </c>
      <c r="AA55" s="12">
        <v>799.92</v>
      </c>
      <c r="AB55" s="12">
        <v>799.92</v>
      </c>
      <c r="AC55" s="12">
        <v>22.5</v>
      </c>
      <c r="AD55" s="12">
        <v>47.69</v>
      </c>
      <c r="AE55" s="13">
        <v>-0.02</v>
      </c>
      <c r="AF55" s="12">
        <v>0</v>
      </c>
      <c r="AG55" s="12">
        <v>0</v>
      </c>
      <c r="AH55" s="12">
        <v>2141.91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548.42999999999995</v>
      </c>
      <c r="AP55" s="12">
        <v>0</v>
      </c>
      <c r="AQ55" s="12">
        <v>0</v>
      </c>
      <c r="AR55" s="12">
        <v>0</v>
      </c>
      <c r="AS55" s="12">
        <v>3560.43</v>
      </c>
      <c r="AT55" s="12">
        <v>2746.6</v>
      </c>
      <c r="AU55" s="12">
        <v>368.88</v>
      </c>
      <c r="AV55" s="12">
        <v>144.76</v>
      </c>
      <c r="AW55" s="12">
        <v>4694.6899999999996</v>
      </c>
      <c r="AX55" s="12">
        <v>659.52</v>
      </c>
      <c r="AY55" s="12">
        <v>0</v>
      </c>
      <c r="AZ55" s="12">
        <v>5498.97</v>
      </c>
    </row>
    <row r="56" spans="1:52" x14ac:dyDescent="0.2">
      <c r="A56" s="4" t="s">
        <v>872</v>
      </c>
      <c r="B56" s="2" t="s">
        <v>873</v>
      </c>
      <c r="C56" s="2" t="str">
        <f>VLOOKUP(A56,[3]Hoja2!$A$1:$D$846,4,0)</f>
        <v>TAQUIMECANOGRAFA</v>
      </c>
      <c r="D56" s="2" t="str">
        <f>VLOOKUP(A56,[3]Hoja2!$A$1:$D$846,3,0)</f>
        <v>PLANTEL 02 MIRAMAR</v>
      </c>
      <c r="E56" s="12">
        <v>4165.2</v>
      </c>
      <c r="F56" s="12">
        <v>0</v>
      </c>
      <c r="G56" s="12">
        <v>207</v>
      </c>
      <c r="H56" s="12">
        <v>931</v>
      </c>
      <c r="I56" s="12">
        <v>0</v>
      </c>
      <c r="J56" s="12">
        <v>0</v>
      </c>
      <c r="K56" s="12">
        <v>0</v>
      </c>
      <c r="L56" s="12">
        <v>0</v>
      </c>
      <c r="M56" s="12">
        <v>568.04999999999995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666.43</v>
      </c>
      <c r="T56" s="13">
        <v>-3887.29</v>
      </c>
      <c r="U56" s="12">
        <v>3887.29</v>
      </c>
      <c r="V56" s="12">
        <v>0</v>
      </c>
      <c r="W56" s="12">
        <v>0</v>
      </c>
      <c r="X56" s="12">
        <v>0</v>
      </c>
      <c r="Y56" s="12">
        <v>5606.68</v>
      </c>
      <c r="Z56" s="12">
        <v>39.08</v>
      </c>
      <c r="AA56" s="12">
        <v>650.32000000000005</v>
      </c>
      <c r="AB56" s="12">
        <v>650.32000000000005</v>
      </c>
      <c r="AC56" s="12">
        <v>18.3</v>
      </c>
      <c r="AD56" s="12">
        <v>41.65</v>
      </c>
      <c r="AE56" s="12">
        <v>0.01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479</v>
      </c>
      <c r="AP56" s="12">
        <v>0</v>
      </c>
      <c r="AQ56" s="12">
        <v>0</v>
      </c>
      <c r="AR56" s="12">
        <v>0</v>
      </c>
      <c r="AS56" s="12">
        <v>1189.28</v>
      </c>
      <c r="AT56" s="12">
        <v>4417.3999999999996</v>
      </c>
      <c r="AU56" s="12">
        <v>347.47</v>
      </c>
      <c r="AV56" s="12">
        <v>130.75</v>
      </c>
      <c r="AW56" s="12">
        <v>4100.3100000000004</v>
      </c>
      <c r="AX56" s="12">
        <v>601.30999999999995</v>
      </c>
      <c r="AY56" s="12">
        <v>0</v>
      </c>
      <c r="AZ56" s="12">
        <v>4832.37</v>
      </c>
    </row>
    <row r="57" spans="1:52" x14ac:dyDescent="0.2">
      <c r="A57" s="4" t="s">
        <v>874</v>
      </c>
      <c r="B57" s="2" t="s">
        <v>875</v>
      </c>
      <c r="C57" s="2" t="str">
        <f>VLOOKUP(A57,[3]Hoja2!$A$1:$D$846,4,0)</f>
        <v>BIBLIOTECARIO</v>
      </c>
      <c r="D57" s="2" t="str">
        <f>VLOOKUP(A57,[3]Hoja2!$A$1:$D$846,3,0)</f>
        <v>PLANTEL 02 MIRAMAR</v>
      </c>
      <c r="E57" s="12">
        <v>4167.8999999999996</v>
      </c>
      <c r="F57" s="12">
        <v>0</v>
      </c>
      <c r="G57" s="12">
        <v>207</v>
      </c>
      <c r="H57" s="12">
        <v>931</v>
      </c>
      <c r="I57" s="12">
        <v>0</v>
      </c>
      <c r="J57" s="12">
        <v>0</v>
      </c>
      <c r="K57" s="12">
        <v>0</v>
      </c>
      <c r="L57" s="12">
        <v>0</v>
      </c>
      <c r="M57" s="12">
        <v>568.04999999999995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416.79</v>
      </c>
      <c r="T57" s="13">
        <v>-3732.21</v>
      </c>
      <c r="U57" s="12">
        <v>3732.21</v>
      </c>
      <c r="V57" s="12">
        <v>0</v>
      </c>
      <c r="W57" s="12">
        <v>0</v>
      </c>
      <c r="X57" s="12">
        <v>0</v>
      </c>
      <c r="Y57" s="12">
        <v>5359.74</v>
      </c>
      <c r="Z57" s="12">
        <v>39.11</v>
      </c>
      <c r="AA57" s="12">
        <v>597.58000000000004</v>
      </c>
      <c r="AB57" s="12">
        <v>597.58000000000004</v>
      </c>
      <c r="AC57" s="12">
        <v>17.25</v>
      </c>
      <c r="AD57" s="12">
        <v>41.68</v>
      </c>
      <c r="AE57" s="13">
        <v>-0.08</v>
      </c>
      <c r="AF57" s="12">
        <v>0</v>
      </c>
      <c r="AG57" s="12">
        <v>0</v>
      </c>
      <c r="AH57" s="12">
        <v>510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479.31</v>
      </c>
      <c r="AP57" s="12">
        <v>0</v>
      </c>
      <c r="AQ57" s="12">
        <v>0</v>
      </c>
      <c r="AR57" s="12">
        <v>0</v>
      </c>
      <c r="AS57" s="12">
        <v>1645.74</v>
      </c>
      <c r="AT57" s="12">
        <v>3714</v>
      </c>
      <c r="AU57" s="12">
        <v>347.57</v>
      </c>
      <c r="AV57" s="12">
        <v>125.81</v>
      </c>
      <c r="AW57" s="12">
        <v>4102.83</v>
      </c>
      <c r="AX57" s="12">
        <v>601.55999999999995</v>
      </c>
      <c r="AY57" s="12">
        <v>0</v>
      </c>
      <c r="AZ57" s="12">
        <v>4830.2</v>
      </c>
    </row>
    <row r="58" spans="1:52" x14ac:dyDescent="0.2">
      <c r="A58" s="4" t="s">
        <v>876</v>
      </c>
      <c r="B58" s="2" t="s">
        <v>877</v>
      </c>
      <c r="C58" s="2" t="str">
        <f>VLOOKUP(A58,[3]Hoja2!$A$1:$D$846,4,0)</f>
        <v>TECNICO</v>
      </c>
      <c r="D58" s="2" t="str">
        <f>VLOOKUP(A58,[3]Hoja2!$A$1:$D$846,3,0)</f>
        <v>PLANTEL 02 MIRAMAR</v>
      </c>
      <c r="E58" s="12">
        <v>4172.55</v>
      </c>
      <c r="F58" s="12">
        <v>0</v>
      </c>
      <c r="G58" s="12">
        <v>207</v>
      </c>
      <c r="H58" s="12">
        <v>931</v>
      </c>
      <c r="I58" s="12">
        <v>0</v>
      </c>
      <c r="J58" s="12">
        <v>0</v>
      </c>
      <c r="K58" s="12">
        <v>0</v>
      </c>
      <c r="L58" s="12">
        <v>0</v>
      </c>
      <c r="M58" s="12">
        <v>568.04999999999995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417.26</v>
      </c>
      <c r="T58" s="13">
        <v>-3735.43</v>
      </c>
      <c r="U58" s="12">
        <v>3735.43</v>
      </c>
      <c r="V58" s="12">
        <v>0</v>
      </c>
      <c r="W58" s="12">
        <v>0</v>
      </c>
      <c r="X58" s="12">
        <v>0</v>
      </c>
      <c r="Y58" s="12">
        <v>5364.86</v>
      </c>
      <c r="Z58" s="12">
        <v>39.159999999999997</v>
      </c>
      <c r="AA58" s="12">
        <v>598.66999999999996</v>
      </c>
      <c r="AB58" s="12">
        <v>598.66999999999996</v>
      </c>
      <c r="AC58" s="12">
        <v>15.45</v>
      </c>
      <c r="AD58" s="12">
        <v>41.73</v>
      </c>
      <c r="AE58" s="12">
        <v>0.17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479.84</v>
      </c>
      <c r="AP58" s="12">
        <v>0</v>
      </c>
      <c r="AQ58" s="12">
        <v>0</v>
      </c>
      <c r="AR58" s="12">
        <v>0</v>
      </c>
      <c r="AS58" s="12">
        <v>1135.8599999999999</v>
      </c>
      <c r="AT58" s="12">
        <v>4229</v>
      </c>
      <c r="AU58" s="12">
        <v>347.74</v>
      </c>
      <c r="AV58" s="12">
        <v>125.92</v>
      </c>
      <c r="AW58" s="12">
        <v>4107.5600000000004</v>
      </c>
      <c r="AX58" s="12">
        <v>602.03</v>
      </c>
      <c r="AY58" s="12">
        <v>0</v>
      </c>
      <c r="AZ58" s="12">
        <v>4835.51</v>
      </c>
    </row>
    <row r="59" spans="1:52" x14ac:dyDescent="0.2">
      <c r="A59" s="4" t="s">
        <v>878</v>
      </c>
      <c r="B59" s="2" t="s">
        <v>879</v>
      </c>
      <c r="C59" s="2" t="str">
        <f>VLOOKUP(A59,[3]Hoja2!$A$1:$D$846,4,0)</f>
        <v>SRIA SUBDIRECTOR PLANTEL</v>
      </c>
      <c r="D59" s="2" t="str">
        <f>VLOOKUP(A59,[3]Hoja2!$A$1:$D$846,3,0)</f>
        <v>PLANTEL 02 MIRAMAR</v>
      </c>
      <c r="E59" s="12">
        <v>4167.75</v>
      </c>
      <c r="F59" s="12">
        <v>0</v>
      </c>
      <c r="G59" s="12">
        <v>207</v>
      </c>
      <c r="H59" s="12">
        <v>931</v>
      </c>
      <c r="I59" s="12">
        <v>0</v>
      </c>
      <c r="J59" s="12">
        <v>0</v>
      </c>
      <c r="K59" s="12">
        <v>0</v>
      </c>
      <c r="L59" s="12">
        <v>0</v>
      </c>
      <c r="M59" s="12">
        <v>568.04999999999995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3">
        <v>-3470.37</v>
      </c>
      <c r="U59" s="12">
        <v>3470.37</v>
      </c>
      <c r="V59" s="12">
        <v>0</v>
      </c>
      <c r="W59" s="12">
        <v>0</v>
      </c>
      <c r="X59" s="12">
        <v>0</v>
      </c>
      <c r="Y59" s="12">
        <v>4942.8</v>
      </c>
      <c r="Z59" s="12">
        <v>39.11</v>
      </c>
      <c r="AA59" s="12">
        <v>513.29</v>
      </c>
      <c r="AB59" s="12">
        <v>513.29</v>
      </c>
      <c r="AC59" s="12">
        <v>15.45</v>
      </c>
      <c r="AD59" s="12">
        <v>41.68</v>
      </c>
      <c r="AE59" s="13">
        <v>-0.11</v>
      </c>
      <c r="AF59" s="12">
        <v>0</v>
      </c>
      <c r="AG59" s="12">
        <v>0</v>
      </c>
      <c r="AH59" s="12">
        <v>1347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479.29</v>
      </c>
      <c r="AP59" s="12">
        <v>0</v>
      </c>
      <c r="AQ59" s="12">
        <v>0</v>
      </c>
      <c r="AR59" s="12">
        <v>0</v>
      </c>
      <c r="AS59" s="12">
        <v>2396.6</v>
      </c>
      <c r="AT59" s="12">
        <v>2546.1999999999998</v>
      </c>
      <c r="AU59" s="12">
        <v>347.57</v>
      </c>
      <c r="AV59" s="12">
        <v>117.48</v>
      </c>
      <c r="AW59" s="12">
        <v>4102.83</v>
      </c>
      <c r="AX59" s="12">
        <v>601.55999999999995</v>
      </c>
      <c r="AY59" s="12">
        <v>0</v>
      </c>
      <c r="AZ59" s="12">
        <v>4821.87</v>
      </c>
    </row>
    <row r="60" spans="1:52" x14ac:dyDescent="0.2">
      <c r="A60" s="4" t="s">
        <v>880</v>
      </c>
      <c r="B60" s="2" t="s">
        <v>881</v>
      </c>
      <c r="C60" s="2" t="str">
        <f>VLOOKUP(A60,[3]Hoja2!$A$1:$D$846,4,0)</f>
        <v>TECNICO ESPECIALIZADO</v>
      </c>
      <c r="D60" s="2" t="str">
        <f>VLOOKUP(A60,[3]Hoja2!$A$1:$D$846,3,0)</f>
        <v>PLANTEL 02 MIRAMAR</v>
      </c>
      <c r="E60" s="12">
        <v>6146.4</v>
      </c>
      <c r="F60" s="12">
        <v>0</v>
      </c>
      <c r="G60" s="12">
        <v>207</v>
      </c>
      <c r="H60" s="12">
        <v>931</v>
      </c>
      <c r="I60" s="12">
        <v>0</v>
      </c>
      <c r="J60" s="12">
        <v>0</v>
      </c>
      <c r="K60" s="12">
        <v>0</v>
      </c>
      <c r="L60" s="12">
        <v>0</v>
      </c>
      <c r="M60" s="12">
        <v>568.04999999999995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3">
        <v>-4712.96</v>
      </c>
      <c r="U60" s="12">
        <v>4712.96</v>
      </c>
      <c r="V60" s="12">
        <v>0</v>
      </c>
      <c r="W60" s="12">
        <v>0</v>
      </c>
      <c r="X60" s="12">
        <v>0</v>
      </c>
      <c r="Y60" s="12">
        <v>6921.45</v>
      </c>
      <c r="Z60" s="12">
        <v>64.33</v>
      </c>
      <c r="AA60" s="12">
        <v>931.16</v>
      </c>
      <c r="AB60" s="12">
        <v>931.16</v>
      </c>
      <c r="AC60" s="12">
        <v>32.700000000000003</v>
      </c>
      <c r="AD60" s="12">
        <v>61.46</v>
      </c>
      <c r="AE60" s="13">
        <v>-0.11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706.84</v>
      </c>
      <c r="AP60" s="12">
        <v>0</v>
      </c>
      <c r="AQ60" s="12">
        <v>0</v>
      </c>
      <c r="AR60" s="12">
        <v>0</v>
      </c>
      <c r="AS60" s="12">
        <v>1732.05</v>
      </c>
      <c r="AT60" s="12">
        <v>5189.3999999999996</v>
      </c>
      <c r="AU60" s="12">
        <v>417.71</v>
      </c>
      <c r="AV60" s="12">
        <v>157.05000000000001</v>
      </c>
      <c r="AW60" s="12">
        <v>6050.7</v>
      </c>
      <c r="AX60" s="12">
        <v>792.29</v>
      </c>
      <c r="AY60" s="12">
        <v>0</v>
      </c>
      <c r="AZ60" s="12">
        <v>7000.04</v>
      </c>
    </row>
    <row r="61" spans="1:52" x14ac:dyDescent="0.2">
      <c r="A61" s="4" t="s">
        <v>882</v>
      </c>
      <c r="B61" s="2" t="s">
        <v>883</v>
      </c>
      <c r="C61" s="2" t="str">
        <f>VLOOKUP(A61,[3]Hoja2!$A$1:$D$846,4,0)</f>
        <v>AUXILIAR DE BIBLIOTECA</v>
      </c>
      <c r="D61" s="2" t="str">
        <f>VLOOKUP(A61,[3]Hoja2!$A$1:$D$846,3,0)</f>
        <v>PLANTEL 02 MIRAMAR</v>
      </c>
      <c r="E61" s="12">
        <v>3912.15</v>
      </c>
      <c r="F61" s="12">
        <v>0</v>
      </c>
      <c r="G61" s="12">
        <v>207</v>
      </c>
      <c r="H61" s="12">
        <v>931</v>
      </c>
      <c r="I61" s="12">
        <v>0</v>
      </c>
      <c r="J61" s="12">
        <v>0</v>
      </c>
      <c r="K61" s="12">
        <v>0</v>
      </c>
      <c r="L61" s="12">
        <v>0</v>
      </c>
      <c r="M61" s="12">
        <v>568.04999999999995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3">
        <v>-3309.86</v>
      </c>
      <c r="U61" s="12">
        <v>3309.86</v>
      </c>
      <c r="V61" s="12">
        <v>0</v>
      </c>
      <c r="W61" s="12">
        <v>0</v>
      </c>
      <c r="X61" s="12">
        <v>0</v>
      </c>
      <c r="Y61" s="12">
        <v>4687.2</v>
      </c>
      <c r="Z61" s="12">
        <v>35.85</v>
      </c>
      <c r="AA61" s="12">
        <v>467.49</v>
      </c>
      <c r="AB61" s="12">
        <v>467.49</v>
      </c>
      <c r="AC61" s="12">
        <v>13.8</v>
      </c>
      <c r="AD61" s="12">
        <v>39.119999999999997</v>
      </c>
      <c r="AE61" s="12">
        <v>0.09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449.9</v>
      </c>
      <c r="AP61" s="12">
        <v>0</v>
      </c>
      <c r="AQ61" s="12">
        <v>0</v>
      </c>
      <c r="AR61" s="12">
        <v>0</v>
      </c>
      <c r="AS61" s="12">
        <v>970.4</v>
      </c>
      <c r="AT61" s="12">
        <v>3716.8</v>
      </c>
      <c r="AU61" s="12">
        <v>338.51</v>
      </c>
      <c r="AV61" s="12">
        <v>112.36</v>
      </c>
      <c r="AW61" s="12">
        <v>3851.32</v>
      </c>
      <c r="AX61" s="12">
        <v>576.92999999999995</v>
      </c>
      <c r="AY61" s="12">
        <v>0</v>
      </c>
      <c r="AZ61" s="12">
        <v>4540.6099999999997</v>
      </c>
    </row>
    <row r="62" spans="1:52" x14ac:dyDescent="0.2">
      <c r="A62" s="4" t="s">
        <v>884</v>
      </c>
      <c r="B62" s="2" t="s">
        <v>885</v>
      </c>
      <c r="C62" s="2" t="str">
        <f>VLOOKUP(A62,[3]Hoja2!$A$1:$D$846,4,0)</f>
        <v>TAQUIMECANOGRAFO</v>
      </c>
      <c r="D62" s="2" t="str">
        <f>VLOOKUP(A62,[3]Hoja2!$A$1:$D$846,3,0)</f>
        <v>PLANTEL 02 MIRAMAR</v>
      </c>
      <c r="E62" s="12">
        <v>4165.2</v>
      </c>
      <c r="F62" s="12">
        <v>0</v>
      </c>
      <c r="G62" s="12">
        <v>207</v>
      </c>
      <c r="H62" s="12">
        <v>931</v>
      </c>
      <c r="I62" s="12">
        <v>0</v>
      </c>
      <c r="J62" s="12">
        <v>0</v>
      </c>
      <c r="K62" s="12">
        <v>0</v>
      </c>
      <c r="L62" s="12">
        <v>0</v>
      </c>
      <c r="M62" s="12">
        <v>568.04999999999995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3">
        <v>-3468.77</v>
      </c>
      <c r="U62" s="12">
        <v>3468.77</v>
      </c>
      <c r="V62" s="12">
        <v>0</v>
      </c>
      <c r="W62" s="12">
        <v>0</v>
      </c>
      <c r="X62" s="12">
        <v>0</v>
      </c>
      <c r="Y62" s="12">
        <v>4940.25</v>
      </c>
      <c r="Z62" s="12">
        <v>39.08</v>
      </c>
      <c r="AA62" s="12">
        <v>512.83000000000004</v>
      </c>
      <c r="AB62" s="12">
        <v>512.83000000000004</v>
      </c>
      <c r="AC62" s="12">
        <v>15.3</v>
      </c>
      <c r="AD62" s="12">
        <v>0</v>
      </c>
      <c r="AE62" s="12">
        <v>0.01</v>
      </c>
      <c r="AF62" s="12">
        <v>0</v>
      </c>
      <c r="AG62" s="12">
        <v>25.62</v>
      </c>
      <c r="AH62" s="12">
        <v>0</v>
      </c>
      <c r="AI62" s="12">
        <v>1099.49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479</v>
      </c>
      <c r="AP62" s="12">
        <v>0</v>
      </c>
      <c r="AQ62" s="12">
        <v>0</v>
      </c>
      <c r="AR62" s="12">
        <v>0</v>
      </c>
      <c r="AS62" s="12">
        <v>2132.25</v>
      </c>
      <c r="AT62" s="12">
        <v>2808</v>
      </c>
      <c r="AU62" s="12">
        <v>347.47</v>
      </c>
      <c r="AV62" s="12">
        <v>117.42</v>
      </c>
      <c r="AW62" s="12">
        <v>4100.3100000000004</v>
      </c>
      <c r="AX62" s="12">
        <v>601.30999999999995</v>
      </c>
      <c r="AY62" s="12">
        <v>0</v>
      </c>
      <c r="AZ62" s="12">
        <v>4819.04</v>
      </c>
    </row>
    <row r="63" spans="1:52" x14ac:dyDescent="0.2">
      <c r="A63" s="4" t="s">
        <v>886</v>
      </c>
      <c r="B63" s="2" t="s">
        <v>887</v>
      </c>
      <c r="C63" s="2" t="str">
        <f>VLOOKUP(A63,[3]Hoja2!$A$1:$D$846,4,0)</f>
        <v>AUXILIAR DE BIBLIOTECA</v>
      </c>
      <c r="D63" s="2" t="str">
        <f>VLOOKUP(A63,[3]Hoja2!$A$1:$D$846,3,0)</f>
        <v>PLANTEL 02 MIRAMAR</v>
      </c>
      <c r="E63" s="12">
        <v>3912.15</v>
      </c>
      <c r="F63" s="12">
        <v>0</v>
      </c>
      <c r="G63" s="12">
        <v>207</v>
      </c>
      <c r="H63" s="12">
        <v>931</v>
      </c>
      <c r="I63" s="12">
        <v>0</v>
      </c>
      <c r="J63" s="12">
        <v>0</v>
      </c>
      <c r="K63" s="12">
        <v>0</v>
      </c>
      <c r="L63" s="12">
        <v>0</v>
      </c>
      <c r="M63" s="12">
        <v>568.04999999999995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3">
        <v>-3309.86</v>
      </c>
      <c r="U63" s="12">
        <v>3309.86</v>
      </c>
      <c r="V63" s="12">
        <v>0</v>
      </c>
      <c r="W63" s="12">
        <v>0</v>
      </c>
      <c r="X63" s="12">
        <v>0</v>
      </c>
      <c r="Y63" s="12">
        <v>4687.2</v>
      </c>
      <c r="Z63" s="12">
        <v>35.85</v>
      </c>
      <c r="AA63" s="12">
        <v>467.49</v>
      </c>
      <c r="AB63" s="12">
        <v>467.49</v>
      </c>
      <c r="AC63" s="12">
        <v>13.8</v>
      </c>
      <c r="AD63" s="12">
        <v>39.119999999999997</v>
      </c>
      <c r="AE63" s="12">
        <v>0.09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449.9</v>
      </c>
      <c r="AP63" s="12">
        <v>0</v>
      </c>
      <c r="AQ63" s="12">
        <v>0</v>
      </c>
      <c r="AR63" s="12">
        <v>0</v>
      </c>
      <c r="AS63" s="12">
        <v>970.4</v>
      </c>
      <c r="AT63" s="12">
        <v>3716.8</v>
      </c>
      <c r="AU63" s="12">
        <v>338.51</v>
      </c>
      <c r="AV63" s="12">
        <v>112.36</v>
      </c>
      <c r="AW63" s="12">
        <v>3851.32</v>
      </c>
      <c r="AX63" s="12">
        <v>576.92999999999995</v>
      </c>
      <c r="AY63" s="12">
        <v>0</v>
      </c>
      <c r="AZ63" s="12">
        <v>4540.6099999999997</v>
      </c>
    </row>
    <row r="64" spans="1:52" x14ac:dyDescent="0.2">
      <c r="A64" s="4" t="s">
        <v>888</v>
      </c>
      <c r="B64" s="2" t="s">
        <v>889</v>
      </c>
      <c r="C64" s="2" t="str">
        <f>VLOOKUP(A64,[3]Hoja2!$A$1:$D$846,4,0)</f>
        <v>AUXILIAR DE INTENDENCIA</v>
      </c>
      <c r="D64" s="2" t="str">
        <f>VLOOKUP(A64,[3]Hoja2!$A$1:$D$846,3,0)</f>
        <v>PLANTEL 02 MIRAMAR</v>
      </c>
      <c r="E64" s="12">
        <v>3454.35</v>
      </c>
      <c r="F64" s="12">
        <v>0</v>
      </c>
      <c r="G64" s="12">
        <v>207</v>
      </c>
      <c r="H64" s="12">
        <v>931</v>
      </c>
      <c r="I64" s="12">
        <v>0</v>
      </c>
      <c r="J64" s="12">
        <v>0</v>
      </c>
      <c r="K64" s="12">
        <v>0</v>
      </c>
      <c r="L64" s="12">
        <v>0</v>
      </c>
      <c r="M64" s="12">
        <v>568.04999999999995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3">
        <v>-3022.36</v>
      </c>
      <c r="U64" s="12">
        <v>3022.36</v>
      </c>
      <c r="V64" s="12">
        <v>0</v>
      </c>
      <c r="W64" s="12">
        <v>0</v>
      </c>
      <c r="X64" s="12">
        <v>0</v>
      </c>
      <c r="Y64" s="12">
        <v>4229.3999999999996</v>
      </c>
      <c r="Z64" s="12">
        <v>30.01</v>
      </c>
      <c r="AA64" s="12">
        <v>385.73</v>
      </c>
      <c r="AB64" s="12">
        <v>385.73</v>
      </c>
      <c r="AC64" s="12">
        <v>10.95</v>
      </c>
      <c r="AD64" s="12">
        <v>34.54</v>
      </c>
      <c r="AE64" s="13">
        <v>-7.0000000000000007E-2</v>
      </c>
      <c r="AF64" s="12">
        <v>0</v>
      </c>
      <c r="AG64" s="12">
        <v>0</v>
      </c>
      <c r="AH64" s="12">
        <v>745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397.25</v>
      </c>
      <c r="AP64" s="12">
        <v>0</v>
      </c>
      <c r="AQ64" s="12">
        <v>0</v>
      </c>
      <c r="AR64" s="12">
        <v>0</v>
      </c>
      <c r="AS64" s="12">
        <v>1573.4</v>
      </c>
      <c r="AT64" s="12">
        <v>2656</v>
      </c>
      <c r="AU64" s="12">
        <v>322.27</v>
      </c>
      <c r="AV64" s="12">
        <v>103.21</v>
      </c>
      <c r="AW64" s="12">
        <v>3400.58</v>
      </c>
      <c r="AX64" s="12">
        <v>532.79999999999995</v>
      </c>
      <c r="AY64" s="12">
        <v>0</v>
      </c>
      <c r="AZ64" s="12">
        <v>4036.59</v>
      </c>
    </row>
    <row r="65" spans="1:52" x14ac:dyDescent="0.2">
      <c r="A65" s="4" t="s">
        <v>890</v>
      </c>
      <c r="B65" s="2" t="s">
        <v>891</v>
      </c>
      <c r="C65" s="2" t="str">
        <f>VLOOKUP(A65,[3]Hoja2!$A$1:$D$846,4,0)</f>
        <v>VIGILANTE</v>
      </c>
      <c r="D65" s="2" t="str">
        <f>VLOOKUP(A65,[3]Hoja2!$A$1:$D$846,3,0)</f>
        <v>PLANTEL 02 MIRAMAR</v>
      </c>
      <c r="E65" s="12">
        <v>3679.05</v>
      </c>
      <c r="F65" s="12">
        <v>0</v>
      </c>
      <c r="G65" s="12">
        <v>207</v>
      </c>
      <c r="H65" s="12">
        <v>931</v>
      </c>
      <c r="I65" s="12">
        <v>0</v>
      </c>
      <c r="J65" s="12">
        <v>0</v>
      </c>
      <c r="K65" s="12">
        <v>0</v>
      </c>
      <c r="L65" s="12">
        <v>0</v>
      </c>
      <c r="M65" s="12">
        <v>568.04999999999995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3">
        <v>-3163.47</v>
      </c>
      <c r="U65" s="12">
        <v>3163.47</v>
      </c>
      <c r="V65" s="12">
        <v>0</v>
      </c>
      <c r="W65" s="12">
        <v>0</v>
      </c>
      <c r="X65" s="12">
        <v>0</v>
      </c>
      <c r="Y65" s="12">
        <v>4454.1000000000004</v>
      </c>
      <c r="Z65" s="12">
        <v>32.880000000000003</v>
      </c>
      <c r="AA65" s="12">
        <v>425.72</v>
      </c>
      <c r="AB65" s="12">
        <v>425.72</v>
      </c>
      <c r="AC65" s="12">
        <v>12.3</v>
      </c>
      <c r="AD65" s="12">
        <v>36.79</v>
      </c>
      <c r="AE65" s="12">
        <v>0</v>
      </c>
      <c r="AF65" s="12">
        <v>0</v>
      </c>
      <c r="AG65" s="12">
        <v>0</v>
      </c>
      <c r="AH65" s="12">
        <v>818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423.09</v>
      </c>
      <c r="AP65" s="12">
        <v>0</v>
      </c>
      <c r="AQ65" s="12">
        <v>0</v>
      </c>
      <c r="AR65" s="12">
        <v>0</v>
      </c>
      <c r="AS65" s="12">
        <v>1715.9</v>
      </c>
      <c r="AT65" s="12">
        <v>2738.2</v>
      </c>
      <c r="AU65" s="12">
        <v>330.25</v>
      </c>
      <c r="AV65" s="12">
        <v>107.7</v>
      </c>
      <c r="AW65" s="12">
        <v>3621.7</v>
      </c>
      <c r="AX65" s="12">
        <v>554.47</v>
      </c>
      <c r="AY65" s="12">
        <v>0</v>
      </c>
      <c r="AZ65" s="12">
        <v>4283.87</v>
      </c>
    </row>
    <row r="66" spans="1:52" x14ac:dyDescent="0.2">
      <c r="A66" s="4" t="s">
        <v>892</v>
      </c>
      <c r="B66" s="2" t="s">
        <v>893</v>
      </c>
      <c r="C66" s="2" t="str">
        <f>VLOOKUP(A66,[3]Hoja2!$A$1:$D$846,4,0)</f>
        <v>TECNICO ESPECIALIZADO</v>
      </c>
      <c r="D66" s="2" t="str">
        <f>VLOOKUP(A66,[3]Hoja2!$A$1:$D$846,3,0)</f>
        <v>PLANTEL 02 MIRAMAR</v>
      </c>
      <c r="E66" s="12">
        <v>6146.4</v>
      </c>
      <c r="F66" s="12">
        <v>0</v>
      </c>
      <c r="G66" s="12">
        <v>207</v>
      </c>
      <c r="H66" s="12">
        <v>931</v>
      </c>
      <c r="I66" s="12">
        <v>0</v>
      </c>
      <c r="J66" s="12">
        <v>0</v>
      </c>
      <c r="K66" s="12">
        <v>0</v>
      </c>
      <c r="L66" s="12">
        <v>0</v>
      </c>
      <c r="M66" s="12">
        <v>568.04999999999995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3">
        <v>-4712.96</v>
      </c>
      <c r="U66" s="12">
        <v>4712.96</v>
      </c>
      <c r="V66" s="12">
        <v>0</v>
      </c>
      <c r="W66" s="12">
        <v>0</v>
      </c>
      <c r="X66" s="12">
        <v>0</v>
      </c>
      <c r="Y66" s="12">
        <v>6921.45</v>
      </c>
      <c r="Z66" s="12">
        <v>64.33</v>
      </c>
      <c r="AA66" s="12">
        <v>931.16</v>
      </c>
      <c r="AB66" s="12">
        <v>931.16</v>
      </c>
      <c r="AC66" s="12">
        <v>27.75</v>
      </c>
      <c r="AD66" s="12">
        <v>0</v>
      </c>
      <c r="AE66" s="12">
        <v>0.1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706.84</v>
      </c>
      <c r="AP66" s="12">
        <v>0</v>
      </c>
      <c r="AQ66" s="12">
        <v>0</v>
      </c>
      <c r="AR66" s="12">
        <v>0</v>
      </c>
      <c r="AS66" s="12">
        <v>1665.85</v>
      </c>
      <c r="AT66" s="12">
        <v>5255.6</v>
      </c>
      <c r="AU66" s="12">
        <v>417.71</v>
      </c>
      <c r="AV66" s="12">
        <v>157.05000000000001</v>
      </c>
      <c r="AW66" s="12">
        <v>6050.7</v>
      </c>
      <c r="AX66" s="12">
        <v>792.29</v>
      </c>
      <c r="AY66" s="12">
        <v>0</v>
      </c>
      <c r="AZ66" s="12">
        <v>7000.04</v>
      </c>
    </row>
    <row r="67" spans="1:52" x14ac:dyDescent="0.2">
      <c r="A67" s="4" t="s">
        <v>894</v>
      </c>
      <c r="B67" s="2" t="s">
        <v>895</v>
      </c>
      <c r="C67" s="2" t="str">
        <f>VLOOKUP(A67,[3]Hoja2!$A$1:$D$846,4,0)</f>
        <v>RESP DE LABORATORIO TECNICO</v>
      </c>
      <c r="D67" s="2" t="str">
        <f>VLOOKUP(A67,[3]Hoja2!$A$1:$D$846,3,0)</f>
        <v>PLANTEL 02 MIRAMAR</v>
      </c>
      <c r="E67" s="12">
        <v>6152.85</v>
      </c>
      <c r="F67" s="12">
        <v>0</v>
      </c>
      <c r="G67" s="12">
        <v>207</v>
      </c>
      <c r="H67" s="12">
        <v>931</v>
      </c>
      <c r="I67" s="12">
        <v>0</v>
      </c>
      <c r="J67" s="12">
        <v>0</v>
      </c>
      <c r="K67" s="12">
        <v>0</v>
      </c>
      <c r="L67" s="12">
        <v>0</v>
      </c>
      <c r="M67" s="12">
        <v>568.04999999999995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3">
        <v>-4717.01</v>
      </c>
      <c r="U67" s="12">
        <v>4717.01</v>
      </c>
      <c r="V67" s="12">
        <v>0</v>
      </c>
      <c r="W67" s="12">
        <v>0</v>
      </c>
      <c r="X67" s="12">
        <v>0</v>
      </c>
      <c r="Y67" s="12">
        <v>6927.9</v>
      </c>
      <c r="Z67" s="12">
        <v>0</v>
      </c>
      <c r="AA67" s="12">
        <v>932.54</v>
      </c>
      <c r="AB67" s="12">
        <v>932.54</v>
      </c>
      <c r="AC67" s="12">
        <v>26.55</v>
      </c>
      <c r="AD67" s="12">
        <v>0</v>
      </c>
      <c r="AE67" s="12">
        <v>0.03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707.58</v>
      </c>
      <c r="AP67" s="12">
        <v>0</v>
      </c>
      <c r="AQ67" s="12">
        <v>0</v>
      </c>
      <c r="AR67" s="12">
        <v>0</v>
      </c>
      <c r="AS67" s="12">
        <v>1666.7</v>
      </c>
      <c r="AT67" s="12">
        <v>5261.2</v>
      </c>
      <c r="AU67" s="12">
        <v>238.4</v>
      </c>
      <c r="AV67" s="12">
        <v>157.18</v>
      </c>
      <c r="AW67" s="12">
        <v>0</v>
      </c>
      <c r="AX67" s="12">
        <v>238.4</v>
      </c>
      <c r="AY67" s="12">
        <v>0</v>
      </c>
      <c r="AZ67" s="12">
        <v>395.58</v>
      </c>
    </row>
    <row r="68" spans="1:52" x14ac:dyDescent="0.2">
      <c r="A68" s="4" t="s">
        <v>896</v>
      </c>
      <c r="B68" s="2" t="s">
        <v>897</v>
      </c>
      <c r="C68" s="2" t="str">
        <f>VLOOKUP(A68,[3]Hoja2!$A$1:$D$846,4,0)</f>
        <v>BIBLIOTECARIA</v>
      </c>
      <c r="D68" s="2" t="str">
        <f>VLOOKUP(A68,[3]Hoja2!$A$1:$D$846,3,0)</f>
        <v>PLANTEL 02 MIRAMAR</v>
      </c>
      <c r="E68" s="12">
        <v>4167.8999999999996</v>
      </c>
      <c r="F68" s="12">
        <v>0</v>
      </c>
      <c r="G68" s="12">
        <v>207</v>
      </c>
      <c r="H68" s="12">
        <v>931</v>
      </c>
      <c r="I68" s="12">
        <v>0</v>
      </c>
      <c r="J68" s="12">
        <v>0</v>
      </c>
      <c r="K68" s="12">
        <v>0</v>
      </c>
      <c r="L68" s="12">
        <v>0</v>
      </c>
      <c r="M68" s="12">
        <v>568.04999999999995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3">
        <v>-3470.47</v>
      </c>
      <c r="U68" s="12">
        <v>3470.47</v>
      </c>
      <c r="V68" s="12">
        <v>0</v>
      </c>
      <c r="W68" s="12">
        <v>0</v>
      </c>
      <c r="X68" s="12">
        <v>0</v>
      </c>
      <c r="Y68" s="12">
        <v>4942.95</v>
      </c>
      <c r="Z68" s="12">
        <v>0</v>
      </c>
      <c r="AA68" s="12">
        <v>513.32000000000005</v>
      </c>
      <c r="AB68" s="12">
        <v>513.32000000000005</v>
      </c>
      <c r="AC68" s="12">
        <v>13.95</v>
      </c>
      <c r="AD68" s="12">
        <v>0</v>
      </c>
      <c r="AE68" s="13">
        <v>-0.03</v>
      </c>
      <c r="AF68" s="12">
        <v>0</v>
      </c>
      <c r="AG68" s="12">
        <v>0</v>
      </c>
      <c r="AH68" s="12">
        <v>1787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479.31</v>
      </c>
      <c r="AP68" s="12">
        <v>0</v>
      </c>
      <c r="AQ68" s="12">
        <v>0</v>
      </c>
      <c r="AR68" s="12">
        <v>0</v>
      </c>
      <c r="AS68" s="12">
        <v>2793.55</v>
      </c>
      <c r="AT68" s="12">
        <v>2149.4</v>
      </c>
      <c r="AU68" s="12">
        <v>238.4</v>
      </c>
      <c r="AV68" s="12">
        <v>117.48</v>
      </c>
      <c r="AW68" s="12">
        <v>0</v>
      </c>
      <c r="AX68" s="12">
        <v>238.4</v>
      </c>
      <c r="AY68" s="12">
        <v>0</v>
      </c>
      <c r="AZ68" s="12">
        <v>355.88</v>
      </c>
    </row>
    <row r="69" spans="1:52" x14ac:dyDescent="0.2">
      <c r="A69" s="4" t="s">
        <v>898</v>
      </c>
      <c r="B69" s="2" t="s">
        <v>899</v>
      </c>
      <c r="C69" s="2" t="str">
        <f>VLOOKUP(A69,[3]Hoja2!$A$1:$D$846,4,0)</f>
        <v>VIGILANTE</v>
      </c>
      <c r="D69" s="2" t="str">
        <f>VLOOKUP(A69,[3]Hoja2!$A$1:$D$846,3,0)</f>
        <v>PLANTEL 02 MIRAMAR</v>
      </c>
      <c r="E69" s="12">
        <v>3679.05</v>
      </c>
      <c r="F69" s="12">
        <v>0</v>
      </c>
      <c r="G69" s="12">
        <v>207</v>
      </c>
      <c r="H69" s="12">
        <v>931</v>
      </c>
      <c r="I69" s="12">
        <v>0</v>
      </c>
      <c r="J69" s="12">
        <v>0</v>
      </c>
      <c r="K69" s="12">
        <v>0</v>
      </c>
      <c r="L69" s="12">
        <v>0</v>
      </c>
      <c r="M69" s="12">
        <v>568.04999999999995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3">
        <v>-3163.47</v>
      </c>
      <c r="U69" s="12">
        <v>3163.47</v>
      </c>
      <c r="V69" s="12">
        <v>0</v>
      </c>
      <c r="W69" s="12">
        <v>0</v>
      </c>
      <c r="X69" s="12">
        <v>0</v>
      </c>
      <c r="Y69" s="12">
        <v>4454.1000000000004</v>
      </c>
      <c r="Z69" s="12">
        <v>0</v>
      </c>
      <c r="AA69" s="12">
        <v>425.72</v>
      </c>
      <c r="AB69" s="12">
        <v>425.72</v>
      </c>
      <c r="AC69" s="12">
        <v>8.5500000000000007</v>
      </c>
      <c r="AD69" s="12">
        <v>0</v>
      </c>
      <c r="AE69" s="13">
        <v>-0.06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423.09</v>
      </c>
      <c r="AP69" s="12">
        <v>0</v>
      </c>
      <c r="AQ69" s="12">
        <v>0</v>
      </c>
      <c r="AR69" s="12">
        <v>0</v>
      </c>
      <c r="AS69" s="12">
        <v>857.3</v>
      </c>
      <c r="AT69" s="12">
        <v>3596.8</v>
      </c>
      <c r="AU69" s="12">
        <v>238.4</v>
      </c>
      <c r="AV69" s="12">
        <v>107.7</v>
      </c>
      <c r="AW69" s="12">
        <v>0</v>
      </c>
      <c r="AX69" s="12">
        <v>238.4</v>
      </c>
      <c r="AY69" s="12">
        <v>0</v>
      </c>
      <c r="AZ69" s="12">
        <v>346.1</v>
      </c>
    </row>
    <row r="70" spans="1:52" x14ac:dyDescent="0.2">
      <c r="A70" s="4" t="s">
        <v>900</v>
      </c>
      <c r="B70" s="2" t="s">
        <v>901</v>
      </c>
      <c r="C70" s="2" t="str">
        <f>VLOOKUP(A70,[3]Hoja2!$A$1:$D$846,4,0)</f>
        <v>JEFE DE OFICINA</v>
      </c>
      <c r="D70" s="2" t="str">
        <f>VLOOKUP(A70,[3]Hoja2!$A$1:$D$846,3,0)</f>
        <v>PLANTEL 02 MIRAMAR</v>
      </c>
      <c r="E70" s="12">
        <v>6773.25</v>
      </c>
      <c r="F70" s="12">
        <v>0</v>
      </c>
      <c r="G70" s="12">
        <v>207</v>
      </c>
      <c r="H70" s="12">
        <v>931</v>
      </c>
      <c r="I70" s="12">
        <v>0</v>
      </c>
      <c r="J70" s="12">
        <v>0</v>
      </c>
      <c r="K70" s="12">
        <v>0</v>
      </c>
      <c r="L70" s="12">
        <v>0</v>
      </c>
      <c r="M70" s="12">
        <v>568.04999999999995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3">
        <v>-5106.63</v>
      </c>
      <c r="U70" s="12">
        <v>5106.63</v>
      </c>
      <c r="V70" s="12">
        <v>0</v>
      </c>
      <c r="W70" s="12">
        <v>0</v>
      </c>
      <c r="X70" s="12">
        <v>0</v>
      </c>
      <c r="Y70" s="12">
        <v>7548.3</v>
      </c>
      <c r="Z70" s="12">
        <v>72.319999999999993</v>
      </c>
      <c r="AA70" s="12">
        <v>1065.05</v>
      </c>
      <c r="AB70" s="12">
        <v>1065.05</v>
      </c>
      <c r="AC70" s="12">
        <v>22.95</v>
      </c>
      <c r="AD70" s="12">
        <v>0</v>
      </c>
      <c r="AE70" s="13">
        <v>-0.02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778.92</v>
      </c>
      <c r="AP70" s="12">
        <v>0</v>
      </c>
      <c r="AQ70" s="12">
        <v>0</v>
      </c>
      <c r="AR70" s="12">
        <v>0</v>
      </c>
      <c r="AS70" s="12">
        <v>1866.9</v>
      </c>
      <c r="AT70" s="12">
        <v>5681.4</v>
      </c>
      <c r="AU70" s="12">
        <v>439.92</v>
      </c>
      <c r="AV70" s="12">
        <v>169.59</v>
      </c>
      <c r="AW70" s="12">
        <v>6667.69</v>
      </c>
      <c r="AX70" s="12">
        <v>852.7</v>
      </c>
      <c r="AY70" s="12">
        <v>0</v>
      </c>
      <c r="AZ70" s="12">
        <v>7689.98</v>
      </c>
    </row>
    <row r="71" spans="1:52" x14ac:dyDescent="0.2">
      <c r="A71" s="4" t="s">
        <v>902</v>
      </c>
      <c r="B71" s="2" t="s">
        <v>903</v>
      </c>
      <c r="C71" s="2" t="str">
        <f>VLOOKUP(A71,[3]Hoja2!$A$1:$D$846,4,0)</f>
        <v>DIRECTOR DE PLANTEL</v>
      </c>
      <c r="D71" s="2" t="str">
        <f>VLOOKUP(A71,[3]Hoja2!$A$1:$D$846,3,0)</f>
        <v>PLANTEL 02 MIRAMAR</v>
      </c>
      <c r="E71" s="12">
        <v>22072.5</v>
      </c>
      <c r="F71" s="12">
        <v>0</v>
      </c>
      <c r="G71" s="12">
        <v>0</v>
      </c>
      <c r="H71" s="12">
        <v>931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3">
        <v>-14327.03</v>
      </c>
      <c r="U71" s="12">
        <v>14327.03</v>
      </c>
      <c r="V71" s="12">
        <v>0</v>
      </c>
      <c r="W71" s="12">
        <v>0</v>
      </c>
      <c r="X71" s="12">
        <v>0</v>
      </c>
      <c r="Y71" s="12">
        <v>22072.5</v>
      </c>
      <c r="Z71" s="12">
        <v>0</v>
      </c>
      <c r="AA71" s="12">
        <v>4806.3999999999996</v>
      </c>
      <c r="AB71" s="12">
        <v>4806.3999999999996</v>
      </c>
      <c r="AC71" s="12">
        <v>96.45</v>
      </c>
      <c r="AD71" s="12">
        <v>0</v>
      </c>
      <c r="AE71" s="13">
        <v>-0.09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2538.34</v>
      </c>
      <c r="AP71" s="12">
        <v>0</v>
      </c>
      <c r="AQ71" s="12">
        <v>0</v>
      </c>
      <c r="AR71" s="12">
        <v>0</v>
      </c>
      <c r="AS71" s="12">
        <v>7441.1</v>
      </c>
      <c r="AT71" s="12">
        <v>14631.4</v>
      </c>
      <c r="AU71" s="12">
        <v>238.4</v>
      </c>
      <c r="AV71" s="12">
        <v>460.07</v>
      </c>
      <c r="AW71" s="12">
        <v>0</v>
      </c>
      <c r="AX71" s="12">
        <v>238.4</v>
      </c>
      <c r="AY71" s="12">
        <v>0</v>
      </c>
      <c r="AZ71" s="12">
        <v>698.47</v>
      </c>
    </row>
    <row r="72" spans="1:52" x14ac:dyDescent="0.2">
      <c r="A72" s="4" t="s">
        <v>904</v>
      </c>
      <c r="B72" s="2" t="s">
        <v>905</v>
      </c>
      <c r="C72" s="2" t="str">
        <f>VLOOKUP(A72,[3]Hoja2!$A$1:$D$846,4,0)</f>
        <v>LABORATORISTA</v>
      </c>
      <c r="D72" s="2" t="str">
        <f>VLOOKUP(A72,[3]Hoja2!$A$1:$D$846,3,0)</f>
        <v>PLANTEL 02 MIRAMAR</v>
      </c>
      <c r="E72" s="12">
        <v>3919.2</v>
      </c>
      <c r="F72" s="12">
        <v>0</v>
      </c>
      <c r="G72" s="12">
        <v>207</v>
      </c>
      <c r="H72" s="12">
        <v>931</v>
      </c>
      <c r="I72" s="12">
        <v>0</v>
      </c>
      <c r="J72" s="12">
        <v>0</v>
      </c>
      <c r="K72" s="12">
        <v>0</v>
      </c>
      <c r="L72" s="12">
        <v>0</v>
      </c>
      <c r="M72" s="12">
        <v>568.04999999999995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3">
        <v>-3314.28</v>
      </c>
      <c r="U72" s="12">
        <v>3314.28</v>
      </c>
      <c r="V72" s="12">
        <v>0</v>
      </c>
      <c r="W72" s="12">
        <v>0</v>
      </c>
      <c r="X72" s="12">
        <v>0</v>
      </c>
      <c r="Y72" s="12">
        <v>4694.25</v>
      </c>
      <c r="Z72" s="12">
        <v>0</v>
      </c>
      <c r="AA72" s="12">
        <v>468.75</v>
      </c>
      <c r="AB72" s="12">
        <v>468.75</v>
      </c>
      <c r="AC72" s="12">
        <v>9.15</v>
      </c>
      <c r="AD72" s="12">
        <v>0</v>
      </c>
      <c r="AE72" s="13">
        <v>-0.16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450.71</v>
      </c>
      <c r="AP72" s="12">
        <v>0</v>
      </c>
      <c r="AQ72" s="12">
        <v>0</v>
      </c>
      <c r="AR72" s="12">
        <v>0</v>
      </c>
      <c r="AS72" s="12">
        <v>928.45</v>
      </c>
      <c r="AT72" s="12">
        <v>3765.8</v>
      </c>
      <c r="AU72" s="12">
        <v>238.4</v>
      </c>
      <c r="AV72" s="12">
        <v>112.5</v>
      </c>
      <c r="AW72" s="12">
        <v>0</v>
      </c>
      <c r="AX72" s="12">
        <v>238.4</v>
      </c>
      <c r="AY72" s="12">
        <v>0</v>
      </c>
      <c r="AZ72" s="12">
        <v>350.9</v>
      </c>
    </row>
    <row r="73" spans="1:52" x14ac:dyDescent="0.2">
      <c r="A73" s="4" t="s">
        <v>906</v>
      </c>
      <c r="B73" s="2" t="s">
        <v>907</v>
      </c>
      <c r="C73" s="2" t="str">
        <f>VLOOKUP(A73,[3]Hoja2!$A$1:$D$846,4,0)</f>
        <v>AUXILIAR ADMINISTRATIVO</v>
      </c>
      <c r="D73" s="2" t="str">
        <f>VLOOKUP(A73,[3]Hoja2!$A$1:$D$846,3,0)</f>
        <v>PLANTEL 02 MIRAMAR</v>
      </c>
      <c r="E73" s="12">
        <v>4165.2</v>
      </c>
      <c r="F73" s="12">
        <v>0</v>
      </c>
      <c r="G73" s="12">
        <v>207</v>
      </c>
      <c r="H73" s="12">
        <v>931</v>
      </c>
      <c r="I73" s="12">
        <v>0</v>
      </c>
      <c r="J73" s="12">
        <v>0</v>
      </c>
      <c r="K73" s="12">
        <v>0</v>
      </c>
      <c r="L73" s="12">
        <v>0</v>
      </c>
      <c r="M73" s="12">
        <v>568.04999999999995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3">
        <v>-3468.77</v>
      </c>
      <c r="U73" s="12">
        <v>3468.77</v>
      </c>
      <c r="V73" s="12">
        <v>0</v>
      </c>
      <c r="W73" s="12">
        <v>0</v>
      </c>
      <c r="X73" s="12">
        <v>0</v>
      </c>
      <c r="Y73" s="12">
        <v>4940.25</v>
      </c>
      <c r="Z73" s="12">
        <v>0</v>
      </c>
      <c r="AA73" s="12">
        <v>512.83000000000004</v>
      </c>
      <c r="AB73" s="12">
        <v>512.83000000000004</v>
      </c>
      <c r="AC73" s="12">
        <v>9.9</v>
      </c>
      <c r="AD73" s="12">
        <v>0</v>
      </c>
      <c r="AE73" s="13">
        <v>-0.08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479</v>
      </c>
      <c r="AP73" s="12">
        <v>0</v>
      </c>
      <c r="AQ73" s="12">
        <v>0</v>
      </c>
      <c r="AR73" s="12">
        <v>0</v>
      </c>
      <c r="AS73" s="12">
        <v>1001.65</v>
      </c>
      <c r="AT73" s="12">
        <v>3938.6</v>
      </c>
      <c r="AU73" s="12">
        <v>238.4</v>
      </c>
      <c r="AV73" s="12">
        <v>117.42</v>
      </c>
      <c r="AW73" s="12">
        <v>0</v>
      </c>
      <c r="AX73" s="12">
        <v>238.4</v>
      </c>
      <c r="AY73" s="12">
        <v>0</v>
      </c>
      <c r="AZ73" s="12">
        <v>355.82</v>
      </c>
    </row>
    <row r="74" spans="1:52" x14ac:dyDescent="0.2">
      <c r="A74" s="4" t="s">
        <v>908</v>
      </c>
      <c r="B74" s="2" t="s">
        <v>909</v>
      </c>
      <c r="C74" s="2" t="str">
        <f>VLOOKUP(A74,[3]Hoja2!$A$1:$D$846,4,0)</f>
        <v>SUBDIR DE PLANTEL C</v>
      </c>
      <c r="D74" s="2" t="str">
        <f>VLOOKUP(A74,[3]Hoja2!$A$1:$D$846,3,0)</f>
        <v>PLANTEL 02 MIRAMAR</v>
      </c>
      <c r="E74" s="12">
        <v>16224.75</v>
      </c>
      <c r="F74" s="12">
        <v>0</v>
      </c>
      <c r="G74" s="12">
        <v>0</v>
      </c>
      <c r="H74" s="12">
        <v>931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3">
        <v>-10654.64</v>
      </c>
      <c r="U74" s="12">
        <v>10654.64</v>
      </c>
      <c r="V74" s="12">
        <v>0</v>
      </c>
      <c r="W74" s="12">
        <v>0</v>
      </c>
      <c r="X74" s="12">
        <v>0</v>
      </c>
      <c r="Y74" s="12">
        <v>16224.75</v>
      </c>
      <c r="Z74" s="12">
        <v>0</v>
      </c>
      <c r="AA74" s="12">
        <v>3052.08</v>
      </c>
      <c r="AB74" s="12">
        <v>3052.08</v>
      </c>
      <c r="AC74" s="12">
        <v>64.95</v>
      </c>
      <c r="AD74" s="12">
        <v>0</v>
      </c>
      <c r="AE74" s="13">
        <v>-0.13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1865.85</v>
      </c>
      <c r="AP74" s="12">
        <v>0</v>
      </c>
      <c r="AQ74" s="12">
        <v>0</v>
      </c>
      <c r="AR74" s="12">
        <v>0</v>
      </c>
      <c r="AS74" s="12">
        <v>4982.75</v>
      </c>
      <c r="AT74" s="12">
        <v>11242</v>
      </c>
      <c r="AU74" s="12">
        <v>238.4</v>
      </c>
      <c r="AV74" s="12">
        <v>343.12</v>
      </c>
      <c r="AW74" s="12">
        <v>0</v>
      </c>
      <c r="AX74" s="12">
        <v>238.4</v>
      </c>
      <c r="AY74" s="12">
        <v>0</v>
      </c>
      <c r="AZ74" s="12">
        <v>581.52</v>
      </c>
    </row>
    <row r="75" spans="1:52" x14ac:dyDescent="0.2">
      <c r="A75" s="4" t="s">
        <v>910</v>
      </c>
      <c r="B75" s="2" t="s">
        <v>911</v>
      </c>
      <c r="C75" s="2" t="str">
        <f>VLOOKUP(A75,[3]Hoja2!$A$1:$D$846,4,0)</f>
        <v>VIGILANTE</v>
      </c>
      <c r="D75" s="2" t="str">
        <f>VLOOKUP(A75,[3]Hoja2!$A$1:$D$846,3,0)</f>
        <v>PLANTEL 03 GOMEZ FARIAS</v>
      </c>
      <c r="E75" s="12">
        <v>3679.05</v>
      </c>
      <c r="F75" s="12">
        <v>0</v>
      </c>
      <c r="G75" s="12">
        <v>207</v>
      </c>
      <c r="H75" s="12">
        <v>931</v>
      </c>
      <c r="I75" s="12">
        <v>0</v>
      </c>
      <c r="J75" s="12">
        <v>0</v>
      </c>
      <c r="K75" s="12">
        <v>0</v>
      </c>
      <c r="L75" s="12">
        <v>0</v>
      </c>
      <c r="M75" s="12">
        <v>568.04999999999995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1398.04</v>
      </c>
      <c r="T75" s="13">
        <v>-4041.44</v>
      </c>
      <c r="U75" s="12">
        <v>4041.44</v>
      </c>
      <c r="V75" s="12">
        <v>0</v>
      </c>
      <c r="W75" s="12">
        <v>0</v>
      </c>
      <c r="X75" s="12">
        <v>0</v>
      </c>
      <c r="Y75" s="12">
        <v>5852.14</v>
      </c>
      <c r="Z75" s="12">
        <v>27.06</v>
      </c>
      <c r="AA75" s="12">
        <v>702.75</v>
      </c>
      <c r="AB75" s="12">
        <v>702.75</v>
      </c>
      <c r="AC75" s="12">
        <v>18.3</v>
      </c>
      <c r="AD75" s="12">
        <v>36.79</v>
      </c>
      <c r="AE75" s="12">
        <v>0.18</v>
      </c>
      <c r="AF75" s="12">
        <v>91</v>
      </c>
      <c r="AG75" s="12">
        <v>0</v>
      </c>
      <c r="AH75" s="12">
        <v>719</v>
      </c>
      <c r="AI75" s="12">
        <v>0</v>
      </c>
      <c r="AJ75" s="12">
        <v>0</v>
      </c>
      <c r="AK75" s="12">
        <v>0</v>
      </c>
      <c r="AL75" s="12">
        <v>0</v>
      </c>
      <c r="AM75" s="12">
        <v>973.63</v>
      </c>
      <c r="AN75" s="12">
        <v>0</v>
      </c>
      <c r="AO75" s="12">
        <v>423.09</v>
      </c>
      <c r="AP75" s="12">
        <v>0</v>
      </c>
      <c r="AQ75" s="12">
        <v>0</v>
      </c>
      <c r="AR75" s="12">
        <v>0</v>
      </c>
      <c r="AS75" s="12">
        <v>2964.74</v>
      </c>
      <c r="AT75" s="12">
        <v>2887.4</v>
      </c>
      <c r="AU75" s="12">
        <v>314.05</v>
      </c>
      <c r="AV75" s="12">
        <v>135.66</v>
      </c>
      <c r="AW75" s="12">
        <v>3172.1</v>
      </c>
      <c r="AX75" s="12">
        <v>510.42</v>
      </c>
      <c r="AY75" s="12">
        <v>0</v>
      </c>
      <c r="AZ75" s="12">
        <v>3818.18</v>
      </c>
    </row>
    <row r="76" spans="1:52" x14ac:dyDescent="0.2">
      <c r="A76" s="4" t="s">
        <v>912</v>
      </c>
      <c r="B76" s="2" t="s">
        <v>913</v>
      </c>
      <c r="C76" s="2" t="str">
        <f>VLOOKUP(A76,[3]Hoja2!$A$1:$D$846,4,0)</f>
        <v>VIGILANTE</v>
      </c>
      <c r="D76" s="2" t="str">
        <f>VLOOKUP(A76,[3]Hoja2!$A$1:$D$846,3,0)</f>
        <v>PLANTEL 03 GOMEZ FARIAS</v>
      </c>
      <c r="E76" s="12">
        <v>3679.05</v>
      </c>
      <c r="F76" s="12">
        <v>0</v>
      </c>
      <c r="G76" s="12">
        <v>207</v>
      </c>
      <c r="H76" s="12">
        <v>931</v>
      </c>
      <c r="I76" s="12">
        <v>0</v>
      </c>
      <c r="J76" s="12">
        <v>0</v>
      </c>
      <c r="K76" s="12">
        <v>0</v>
      </c>
      <c r="L76" s="12">
        <v>0</v>
      </c>
      <c r="M76" s="12">
        <v>568.04999999999995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1398.04</v>
      </c>
      <c r="T76" s="13">
        <v>-4041.44</v>
      </c>
      <c r="U76" s="12">
        <v>4041.44</v>
      </c>
      <c r="V76" s="12">
        <v>0</v>
      </c>
      <c r="W76" s="12">
        <v>0</v>
      </c>
      <c r="X76" s="12">
        <v>0</v>
      </c>
      <c r="Y76" s="12">
        <v>5852.14</v>
      </c>
      <c r="Z76" s="12">
        <v>27.01</v>
      </c>
      <c r="AA76" s="12">
        <v>702.75</v>
      </c>
      <c r="AB76" s="12">
        <v>702.75</v>
      </c>
      <c r="AC76" s="12">
        <v>18.149999999999999</v>
      </c>
      <c r="AD76" s="12">
        <v>0</v>
      </c>
      <c r="AE76" s="13">
        <v>-0.05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423.09</v>
      </c>
      <c r="AP76" s="12">
        <v>0</v>
      </c>
      <c r="AQ76" s="12">
        <v>0</v>
      </c>
      <c r="AR76" s="12">
        <v>0</v>
      </c>
      <c r="AS76" s="12">
        <v>1143.94</v>
      </c>
      <c r="AT76" s="12">
        <v>4708.2</v>
      </c>
      <c r="AU76" s="12">
        <v>313.91000000000003</v>
      </c>
      <c r="AV76" s="12">
        <v>135.66</v>
      </c>
      <c r="AW76" s="12">
        <v>3167.98</v>
      </c>
      <c r="AX76" s="12">
        <v>510.03</v>
      </c>
      <c r="AY76" s="12">
        <v>0</v>
      </c>
      <c r="AZ76" s="12">
        <v>3813.67</v>
      </c>
    </row>
    <row r="77" spans="1:52" x14ac:dyDescent="0.2">
      <c r="A77" s="4" t="s">
        <v>914</v>
      </c>
      <c r="B77" s="2" t="s">
        <v>915</v>
      </c>
      <c r="C77" s="2" t="str">
        <f>VLOOKUP(A77,[3]Hoja2!$A$1:$D$846,4,0)</f>
        <v>TECNICO</v>
      </c>
      <c r="D77" s="2" t="str">
        <f>VLOOKUP(A77,[3]Hoja2!$A$1:$D$846,3,0)</f>
        <v>PLANTEL 03 GOMEZ FARIAS</v>
      </c>
      <c r="E77" s="12">
        <v>4172.55</v>
      </c>
      <c r="F77" s="12">
        <v>0</v>
      </c>
      <c r="G77" s="12">
        <v>207</v>
      </c>
      <c r="H77" s="12">
        <v>931</v>
      </c>
      <c r="I77" s="12">
        <v>0</v>
      </c>
      <c r="J77" s="12">
        <v>0</v>
      </c>
      <c r="K77" s="12">
        <v>0</v>
      </c>
      <c r="L77" s="12">
        <v>0</v>
      </c>
      <c r="M77" s="12">
        <v>568.04999999999995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1502.12</v>
      </c>
      <c r="T77" s="13">
        <v>-4416.72</v>
      </c>
      <c r="U77" s="12">
        <v>4416.72</v>
      </c>
      <c r="V77" s="12">
        <v>0</v>
      </c>
      <c r="W77" s="12">
        <v>0</v>
      </c>
      <c r="X77" s="12">
        <v>0</v>
      </c>
      <c r="Y77" s="12">
        <v>6449.72</v>
      </c>
      <c r="Z77" s="12">
        <v>32.5</v>
      </c>
      <c r="AA77" s="12">
        <v>830.4</v>
      </c>
      <c r="AB77" s="12">
        <v>830.4</v>
      </c>
      <c r="AC77" s="12">
        <v>22.05</v>
      </c>
      <c r="AD77" s="12">
        <v>41.73</v>
      </c>
      <c r="AE77" s="13">
        <v>-0.01</v>
      </c>
      <c r="AF77" s="12">
        <v>56.7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1480.21</v>
      </c>
      <c r="AN77" s="12">
        <v>0</v>
      </c>
      <c r="AO77" s="12">
        <v>479.84</v>
      </c>
      <c r="AP77" s="12">
        <v>0</v>
      </c>
      <c r="AQ77" s="12">
        <v>0</v>
      </c>
      <c r="AR77" s="12">
        <v>0</v>
      </c>
      <c r="AS77" s="12">
        <v>2910.92</v>
      </c>
      <c r="AT77" s="12">
        <v>3538.8</v>
      </c>
      <c r="AU77" s="12">
        <v>329.21</v>
      </c>
      <c r="AV77" s="12">
        <v>147.61000000000001</v>
      </c>
      <c r="AW77" s="12">
        <v>3592.97</v>
      </c>
      <c r="AX77" s="12">
        <v>551.64</v>
      </c>
      <c r="AY77" s="12">
        <v>0</v>
      </c>
      <c r="AZ77" s="12">
        <v>4292.22</v>
      </c>
    </row>
    <row r="78" spans="1:52" x14ac:dyDescent="0.2">
      <c r="A78" s="4" t="s">
        <v>916</v>
      </c>
      <c r="B78" s="2" t="s">
        <v>917</v>
      </c>
      <c r="C78" s="2" t="str">
        <f>VLOOKUP(A78,[3]Hoja2!$A$1:$D$846,4,0)</f>
        <v>ENCARGADO DE ORDEN</v>
      </c>
      <c r="D78" s="2" t="str">
        <f>VLOOKUP(A78,[3]Hoja2!$A$1:$D$846,3,0)</f>
        <v>PLANTEL 03 GOMEZ FARIAS</v>
      </c>
      <c r="E78" s="12">
        <v>4768.95</v>
      </c>
      <c r="F78" s="12">
        <v>0</v>
      </c>
      <c r="G78" s="12">
        <v>207</v>
      </c>
      <c r="H78" s="12">
        <v>931</v>
      </c>
      <c r="I78" s="12">
        <v>0</v>
      </c>
      <c r="J78" s="12">
        <v>0</v>
      </c>
      <c r="K78" s="12">
        <v>0</v>
      </c>
      <c r="L78" s="12">
        <v>0</v>
      </c>
      <c r="M78" s="12">
        <v>568.04999999999995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1716.82</v>
      </c>
      <c r="T78" s="13">
        <v>-4926.09</v>
      </c>
      <c r="U78" s="12">
        <v>4926.09</v>
      </c>
      <c r="V78" s="12">
        <v>0</v>
      </c>
      <c r="W78" s="12">
        <v>0</v>
      </c>
      <c r="X78" s="12">
        <v>0</v>
      </c>
      <c r="Y78" s="12">
        <v>7260.82</v>
      </c>
      <c r="Z78" s="12">
        <v>39.159999999999997</v>
      </c>
      <c r="AA78" s="12">
        <v>1003.65</v>
      </c>
      <c r="AB78" s="12">
        <v>1003.65</v>
      </c>
      <c r="AC78" s="12">
        <v>26.7</v>
      </c>
      <c r="AD78" s="12">
        <v>47.69</v>
      </c>
      <c r="AE78" s="13">
        <v>-0.05</v>
      </c>
      <c r="AF78" s="12">
        <v>0</v>
      </c>
      <c r="AG78" s="12">
        <v>0</v>
      </c>
      <c r="AH78" s="12">
        <v>1250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548.42999999999995</v>
      </c>
      <c r="AP78" s="12">
        <v>0</v>
      </c>
      <c r="AQ78" s="12">
        <v>0</v>
      </c>
      <c r="AR78" s="12">
        <v>0</v>
      </c>
      <c r="AS78" s="12">
        <v>2876.42</v>
      </c>
      <c r="AT78" s="12">
        <v>4384.3999999999996</v>
      </c>
      <c r="AU78" s="12">
        <v>347.71</v>
      </c>
      <c r="AV78" s="12">
        <v>163.84</v>
      </c>
      <c r="AW78" s="12">
        <v>4106.55</v>
      </c>
      <c r="AX78" s="12">
        <v>601.94000000000005</v>
      </c>
      <c r="AY78" s="12">
        <v>0</v>
      </c>
      <c r="AZ78" s="12">
        <v>4872.33</v>
      </c>
    </row>
    <row r="79" spans="1:52" x14ac:dyDescent="0.2">
      <c r="A79" s="4" t="s">
        <v>918</v>
      </c>
      <c r="B79" s="2" t="s">
        <v>919</v>
      </c>
      <c r="C79" s="2" t="str">
        <f>VLOOKUP(A79,[3]Hoja2!$A$1:$D$846,4,0)</f>
        <v>JEFE DE OFICINA</v>
      </c>
      <c r="D79" s="2" t="str">
        <f>VLOOKUP(A79,[3]Hoja2!$A$1:$D$846,3,0)</f>
        <v>PLANTEL 03 GOMEZ FARIAS</v>
      </c>
      <c r="E79" s="12">
        <v>6773.25</v>
      </c>
      <c r="F79" s="12">
        <v>0</v>
      </c>
      <c r="G79" s="12">
        <v>207</v>
      </c>
      <c r="H79" s="12">
        <v>931</v>
      </c>
      <c r="I79" s="12">
        <v>0</v>
      </c>
      <c r="J79" s="12">
        <v>0</v>
      </c>
      <c r="K79" s="12">
        <v>2500</v>
      </c>
      <c r="L79" s="12">
        <v>0</v>
      </c>
      <c r="M79" s="12">
        <v>568.04999999999995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2302.91</v>
      </c>
      <c r="T79" s="13">
        <v>-7802.85</v>
      </c>
      <c r="U79" s="12">
        <v>7802.85</v>
      </c>
      <c r="V79" s="12">
        <v>0</v>
      </c>
      <c r="W79" s="12">
        <v>0</v>
      </c>
      <c r="X79" s="12">
        <v>0</v>
      </c>
      <c r="Y79" s="12">
        <v>12351.21</v>
      </c>
      <c r="Z79" s="12">
        <v>61.5</v>
      </c>
      <c r="AA79" s="12">
        <v>1556.96</v>
      </c>
      <c r="AB79" s="12">
        <v>1556.96</v>
      </c>
      <c r="AC79" s="12">
        <v>41.85</v>
      </c>
      <c r="AD79" s="12">
        <v>67.73</v>
      </c>
      <c r="AE79" s="13">
        <v>-0.05</v>
      </c>
      <c r="AF79" s="12">
        <v>0</v>
      </c>
      <c r="AG79" s="12">
        <v>0</v>
      </c>
      <c r="AH79" s="12">
        <v>1500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778.92</v>
      </c>
      <c r="AP79" s="12">
        <v>0</v>
      </c>
      <c r="AQ79" s="12">
        <v>0</v>
      </c>
      <c r="AR79" s="12">
        <v>0</v>
      </c>
      <c r="AS79" s="12">
        <v>3945.41</v>
      </c>
      <c r="AT79" s="12">
        <v>8405.7999999999993</v>
      </c>
      <c r="AU79" s="12">
        <v>409.84</v>
      </c>
      <c r="AV79" s="12">
        <v>215.64</v>
      </c>
      <c r="AW79" s="12">
        <v>5832.43</v>
      </c>
      <c r="AX79" s="12">
        <v>770.91</v>
      </c>
      <c r="AY79" s="12">
        <v>0</v>
      </c>
      <c r="AZ79" s="12">
        <v>6818.98</v>
      </c>
    </row>
    <row r="80" spans="1:52" x14ac:dyDescent="0.2">
      <c r="A80" s="4" t="s">
        <v>920</v>
      </c>
      <c r="B80" s="2" t="s">
        <v>921</v>
      </c>
      <c r="C80" s="2" t="str">
        <f>VLOOKUP(A80,[3]Hoja2!$A$1:$D$846,4,0)</f>
        <v>TECNICO ESPECIALIZADO</v>
      </c>
      <c r="D80" s="2" t="str">
        <f>VLOOKUP(A80,[3]Hoja2!$A$1:$D$846,3,0)</f>
        <v>PLANTEL 03 GOMEZ FARIAS</v>
      </c>
      <c r="E80" s="12">
        <v>6146.4</v>
      </c>
      <c r="F80" s="12">
        <v>0</v>
      </c>
      <c r="G80" s="12">
        <v>207</v>
      </c>
      <c r="H80" s="12">
        <v>931</v>
      </c>
      <c r="I80" s="12">
        <v>0</v>
      </c>
      <c r="J80" s="12">
        <v>0</v>
      </c>
      <c r="K80" s="12">
        <v>0</v>
      </c>
      <c r="L80" s="12">
        <v>0</v>
      </c>
      <c r="M80" s="12">
        <v>568.04999999999995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2089.7800000000002</v>
      </c>
      <c r="T80" s="13">
        <v>-6025.35</v>
      </c>
      <c r="U80" s="12">
        <v>6025.35</v>
      </c>
      <c r="V80" s="12">
        <v>0</v>
      </c>
      <c r="W80" s="12">
        <v>0</v>
      </c>
      <c r="X80" s="12">
        <v>0</v>
      </c>
      <c r="Y80" s="12">
        <v>9011.23</v>
      </c>
      <c r="Z80" s="12">
        <v>54.52</v>
      </c>
      <c r="AA80" s="12">
        <v>1377.54</v>
      </c>
      <c r="AB80" s="12">
        <v>1377.54</v>
      </c>
      <c r="AC80" s="12">
        <v>36.9</v>
      </c>
      <c r="AD80" s="12">
        <v>61.46</v>
      </c>
      <c r="AE80" s="13">
        <v>-0.11</v>
      </c>
      <c r="AF80" s="12">
        <v>120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2025.8</v>
      </c>
      <c r="AN80" s="12">
        <v>0</v>
      </c>
      <c r="AO80" s="12">
        <v>706.84</v>
      </c>
      <c r="AP80" s="12">
        <v>0</v>
      </c>
      <c r="AQ80" s="12">
        <v>0</v>
      </c>
      <c r="AR80" s="12">
        <v>0</v>
      </c>
      <c r="AS80" s="12">
        <v>4328.43</v>
      </c>
      <c r="AT80" s="12">
        <v>4682.8</v>
      </c>
      <c r="AU80" s="12">
        <v>390.41</v>
      </c>
      <c r="AV80" s="12">
        <v>198.84</v>
      </c>
      <c r="AW80" s="12">
        <v>5292.68</v>
      </c>
      <c r="AX80" s="12">
        <v>718.07</v>
      </c>
      <c r="AY80" s="12">
        <v>0</v>
      </c>
      <c r="AZ80" s="12">
        <v>6209.59</v>
      </c>
    </row>
    <row r="81" spans="1:52" x14ac:dyDescent="0.2">
      <c r="A81" s="4" t="s">
        <v>922</v>
      </c>
      <c r="B81" s="2" t="s">
        <v>923</v>
      </c>
      <c r="C81" s="2" t="str">
        <f>VLOOKUP(A81,[3]Hoja2!$A$1:$D$846,4,0)</f>
        <v>SRIA DE DIRECTOR DE PLANTEL</v>
      </c>
      <c r="D81" s="2" t="str">
        <f>VLOOKUP(A81,[3]Hoja2!$A$1:$D$846,3,0)</f>
        <v>PLANTEL 03 GOMEZ FARIAS</v>
      </c>
      <c r="E81" s="12">
        <v>4169.8500000000004</v>
      </c>
      <c r="F81" s="12">
        <v>0</v>
      </c>
      <c r="G81" s="12">
        <v>207</v>
      </c>
      <c r="H81" s="12">
        <v>931</v>
      </c>
      <c r="I81" s="12">
        <v>0</v>
      </c>
      <c r="J81" s="12">
        <v>0</v>
      </c>
      <c r="K81" s="12">
        <v>0</v>
      </c>
      <c r="L81" s="12">
        <v>0</v>
      </c>
      <c r="M81" s="12">
        <v>568.04999999999995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1417.75</v>
      </c>
      <c r="T81" s="13">
        <v>-4362.04</v>
      </c>
      <c r="U81" s="12">
        <v>4362.04</v>
      </c>
      <c r="V81" s="12">
        <v>0</v>
      </c>
      <c r="W81" s="12">
        <v>0</v>
      </c>
      <c r="X81" s="12">
        <v>0</v>
      </c>
      <c r="Y81" s="12">
        <v>6362.65</v>
      </c>
      <c r="Z81" s="12">
        <v>32.47</v>
      </c>
      <c r="AA81" s="12">
        <v>811.8</v>
      </c>
      <c r="AB81" s="12">
        <v>811.8</v>
      </c>
      <c r="AC81" s="12">
        <v>21.6</v>
      </c>
      <c r="AD81" s="12">
        <v>41.7</v>
      </c>
      <c r="AE81" s="13">
        <v>-0.18</v>
      </c>
      <c r="AF81" s="12">
        <v>0</v>
      </c>
      <c r="AG81" s="12">
        <v>0</v>
      </c>
      <c r="AH81" s="12">
        <v>2085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479.53</v>
      </c>
      <c r="AP81" s="12">
        <v>0</v>
      </c>
      <c r="AQ81" s="12">
        <v>0</v>
      </c>
      <c r="AR81" s="12">
        <v>0</v>
      </c>
      <c r="AS81" s="12">
        <v>3439.45</v>
      </c>
      <c r="AT81" s="12">
        <v>2923.2</v>
      </c>
      <c r="AU81" s="12">
        <v>329.13</v>
      </c>
      <c r="AV81" s="12">
        <v>145.87</v>
      </c>
      <c r="AW81" s="12">
        <v>3590.63</v>
      </c>
      <c r="AX81" s="12">
        <v>551.41999999999996</v>
      </c>
      <c r="AY81" s="12">
        <v>0</v>
      </c>
      <c r="AZ81" s="12">
        <v>4287.92</v>
      </c>
    </row>
    <row r="82" spans="1:52" x14ac:dyDescent="0.2">
      <c r="A82" s="4" t="s">
        <v>924</v>
      </c>
      <c r="B82" s="2" t="s">
        <v>925</v>
      </c>
      <c r="C82" s="2" t="str">
        <f>VLOOKUP(A82,[3]Hoja2!$A$1:$D$846,4,0)</f>
        <v>RESP DE LABORATORIO TECNICO</v>
      </c>
      <c r="D82" s="2" t="str">
        <f>VLOOKUP(A82,[3]Hoja2!$A$1:$D$846,3,0)</f>
        <v>PLANTEL 03 GOMEZ FARIAS</v>
      </c>
      <c r="E82" s="12">
        <v>6152.85</v>
      </c>
      <c r="F82" s="12">
        <v>0</v>
      </c>
      <c r="G82" s="12">
        <v>207</v>
      </c>
      <c r="H82" s="12">
        <v>931</v>
      </c>
      <c r="I82" s="12">
        <v>0</v>
      </c>
      <c r="J82" s="12">
        <v>0</v>
      </c>
      <c r="K82" s="12">
        <v>0</v>
      </c>
      <c r="L82" s="12">
        <v>0</v>
      </c>
      <c r="M82" s="12">
        <v>568.04999999999995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1968.91</v>
      </c>
      <c r="T82" s="13">
        <v>-5953.49</v>
      </c>
      <c r="U82" s="12">
        <v>5953.49</v>
      </c>
      <c r="V82" s="12">
        <v>0</v>
      </c>
      <c r="W82" s="12">
        <v>0</v>
      </c>
      <c r="X82" s="12">
        <v>0</v>
      </c>
      <c r="Y82" s="12">
        <v>8896.81</v>
      </c>
      <c r="Z82" s="12">
        <v>55.48</v>
      </c>
      <c r="AA82" s="12">
        <v>1353.1</v>
      </c>
      <c r="AB82" s="12">
        <v>1353.1</v>
      </c>
      <c r="AC82" s="12">
        <v>36.15</v>
      </c>
      <c r="AD82" s="12">
        <v>0</v>
      </c>
      <c r="AE82" s="13">
        <v>-0.15</v>
      </c>
      <c r="AF82" s="12">
        <v>133.43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2081.1</v>
      </c>
      <c r="AN82" s="12">
        <v>0</v>
      </c>
      <c r="AO82" s="12">
        <v>707.58</v>
      </c>
      <c r="AP82" s="12">
        <v>0</v>
      </c>
      <c r="AQ82" s="12">
        <v>0</v>
      </c>
      <c r="AR82" s="12">
        <v>0</v>
      </c>
      <c r="AS82" s="12">
        <v>4311.21</v>
      </c>
      <c r="AT82" s="12">
        <v>4585.6000000000004</v>
      </c>
      <c r="AU82" s="12">
        <v>393.1</v>
      </c>
      <c r="AV82" s="12">
        <v>196.56</v>
      </c>
      <c r="AW82" s="12">
        <v>5367.18</v>
      </c>
      <c r="AX82" s="12">
        <v>725.37</v>
      </c>
      <c r="AY82" s="12">
        <v>0</v>
      </c>
      <c r="AZ82" s="12">
        <v>6289.11</v>
      </c>
    </row>
    <row r="83" spans="1:52" x14ac:dyDescent="0.2">
      <c r="A83" s="4" t="s">
        <v>926</v>
      </c>
      <c r="B83" s="2" t="s">
        <v>927</v>
      </c>
      <c r="C83" s="2" t="str">
        <f>VLOOKUP(A83,[3]Hoja2!$A$1:$D$846,4,0)</f>
        <v>ENCARGADO DE ORDEN</v>
      </c>
      <c r="D83" s="2" t="str">
        <f>VLOOKUP(A83,[3]Hoja2!$A$1:$D$846,3,0)</f>
        <v>PLANTEL 03 GOMEZ FARIAS</v>
      </c>
      <c r="E83" s="12">
        <v>4768.95</v>
      </c>
      <c r="F83" s="12">
        <v>0</v>
      </c>
      <c r="G83" s="12">
        <v>207</v>
      </c>
      <c r="H83" s="12">
        <v>931</v>
      </c>
      <c r="I83" s="12">
        <v>0</v>
      </c>
      <c r="J83" s="12">
        <v>0</v>
      </c>
      <c r="K83" s="12">
        <v>0</v>
      </c>
      <c r="L83" s="12">
        <v>0</v>
      </c>
      <c r="M83" s="12">
        <v>568.04999999999995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1812.2</v>
      </c>
      <c r="T83" s="13">
        <v>-4985.99</v>
      </c>
      <c r="U83" s="12">
        <v>4985.99</v>
      </c>
      <c r="V83" s="12">
        <v>0</v>
      </c>
      <c r="W83" s="12">
        <v>0</v>
      </c>
      <c r="X83" s="12">
        <v>0</v>
      </c>
      <c r="Y83" s="12">
        <v>7356.2</v>
      </c>
      <c r="Z83" s="12">
        <v>39.85</v>
      </c>
      <c r="AA83" s="12">
        <v>1024.02</v>
      </c>
      <c r="AB83" s="12">
        <v>1024.02</v>
      </c>
      <c r="AC83" s="12">
        <v>25.95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548.42999999999995</v>
      </c>
      <c r="AP83" s="12">
        <v>0</v>
      </c>
      <c r="AQ83" s="12">
        <v>0</v>
      </c>
      <c r="AR83" s="12">
        <v>0</v>
      </c>
      <c r="AS83" s="12">
        <v>1598.4</v>
      </c>
      <c r="AT83" s="12">
        <v>5757.8</v>
      </c>
      <c r="AU83" s="12">
        <v>349.63</v>
      </c>
      <c r="AV83" s="12">
        <v>165.74</v>
      </c>
      <c r="AW83" s="12">
        <v>4160.0200000000004</v>
      </c>
      <c r="AX83" s="12">
        <v>607.16999999999996</v>
      </c>
      <c r="AY83" s="12">
        <v>0</v>
      </c>
      <c r="AZ83" s="12">
        <v>4932.93</v>
      </c>
    </row>
    <row r="84" spans="1:52" x14ac:dyDescent="0.2">
      <c r="A84" s="4" t="s">
        <v>928</v>
      </c>
      <c r="B84" s="2" t="s">
        <v>929</v>
      </c>
      <c r="C84" s="2" t="str">
        <f>VLOOKUP(A84,[3]Hoja2!$A$1:$D$846,4,0)</f>
        <v>TECNICO ESPECIALIZADO</v>
      </c>
      <c r="D84" s="2" t="str">
        <f>VLOOKUP(A84,[3]Hoja2!$A$1:$D$846,3,0)</f>
        <v>PLANTEL 03 GOMEZ FARIAS</v>
      </c>
      <c r="E84" s="12">
        <v>6146.4</v>
      </c>
      <c r="F84" s="12">
        <v>0</v>
      </c>
      <c r="G84" s="12">
        <v>207</v>
      </c>
      <c r="H84" s="12">
        <v>931</v>
      </c>
      <c r="I84" s="12">
        <v>0</v>
      </c>
      <c r="J84" s="12">
        <v>0</v>
      </c>
      <c r="K84" s="12">
        <v>0</v>
      </c>
      <c r="L84" s="12">
        <v>0</v>
      </c>
      <c r="M84" s="12">
        <v>568.04999999999995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1720.99</v>
      </c>
      <c r="T84" s="13">
        <v>-5793.75</v>
      </c>
      <c r="U84" s="12">
        <v>5793.75</v>
      </c>
      <c r="V84" s="12">
        <v>0</v>
      </c>
      <c r="W84" s="12">
        <v>0</v>
      </c>
      <c r="X84" s="12">
        <v>0</v>
      </c>
      <c r="Y84" s="12">
        <v>8642.44</v>
      </c>
      <c r="Z84" s="12">
        <v>55.4</v>
      </c>
      <c r="AA84" s="12">
        <v>1298.76</v>
      </c>
      <c r="AB84" s="12">
        <v>1298.76</v>
      </c>
      <c r="AC84" s="12">
        <v>35.25</v>
      </c>
      <c r="AD84" s="12">
        <v>0</v>
      </c>
      <c r="AE84" s="12">
        <v>0</v>
      </c>
      <c r="AF84" s="12">
        <v>105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1985.19</v>
      </c>
      <c r="AN84" s="12">
        <v>0</v>
      </c>
      <c r="AO84" s="12">
        <v>706.84</v>
      </c>
      <c r="AP84" s="12">
        <v>0</v>
      </c>
      <c r="AQ84" s="12">
        <v>0</v>
      </c>
      <c r="AR84" s="12">
        <v>0</v>
      </c>
      <c r="AS84" s="12">
        <v>4131.04</v>
      </c>
      <c r="AT84" s="12">
        <v>4511.3999999999996</v>
      </c>
      <c r="AU84" s="12">
        <v>392.9</v>
      </c>
      <c r="AV84" s="12">
        <v>191.47</v>
      </c>
      <c r="AW84" s="12">
        <v>5361.6</v>
      </c>
      <c r="AX84" s="12">
        <v>724.82</v>
      </c>
      <c r="AY84" s="12">
        <v>0</v>
      </c>
      <c r="AZ84" s="12">
        <v>6277.89</v>
      </c>
    </row>
    <row r="85" spans="1:52" x14ac:dyDescent="0.2">
      <c r="A85" s="4" t="s">
        <v>930</v>
      </c>
      <c r="B85" s="2" t="s">
        <v>931</v>
      </c>
      <c r="C85" s="2" t="str">
        <f>VLOOKUP(A85,[3]Hoja2!$A$1:$D$846,4,0)</f>
        <v>TAQUIMECANOGRAFO</v>
      </c>
      <c r="D85" s="2" t="str">
        <f>VLOOKUP(A85,[3]Hoja2!$A$1:$D$846,3,0)</f>
        <v>PLANTEL 03 GOMEZ FARIAS</v>
      </c>
      <c r="E85" s="12">
        <v>4165.2</v>
      </c>
      <c r="F85" s="12">
        <v>0</v>
      </c>
      <c r="G85" s="12">
        <v>207</v>
      </c>
      <c r="H85" s="12">
        <v>931</v>
      </c>
      <c r="I85" s="12">
        <v>0</v>
      </c>
      <c r="J85" s="12">
        <v>0</v>
      </c>
      <c r="K85" s="12">
        <v>0</v>
      </c>
      <c r="L85" s="12">
        <v>0</v>
      </c>
      <c r="M85" s="12">
        <v>568.04999999999995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1082.95</v>
      </c>
      <c r="T85" s="13">
        <v>-4148.8599999999997</v>
      </c>
      <c r="U85" s="12">
        <v>4148.8599999999997</v>
      </c>
      <c r="V85" s="12">
        <v>0</v>
      </c>
      <c r="W85" s="12">
        <v>0</v>
      </c>
      <c r="X85" s="12">
        <v>0</v>
      </c>
      <c r="Y85" s="12">
        <v>6023.2</v>
      </c>
      <c r="Z85" s="12">
        <v>39.08</v>
      </c>
      <c r="AA85" s="12">
        <v>739.29</v>
      </c>
      <c r="AB85" s="12">
        <v>739.29</v>
      </c>
      <c r="AC85" s="12">
        <v>23.55</v>
      </c>
      <c r="AD85" s="12">
        <v>0</v>
      </c>
      <c r="AE85" s="13">
        <v>-0.04</v>
      </c>
      <c r="AF85" s="12">
        <v>111.6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1740.6</v>
      </c>
      <c r="AN85" s="12">
        <v>0</v>
      </c>
      <c r="AO85" s="12">
        <v>479</v>
      </c>
      <c r="AP85" s="12">
        <v>0</v>
      </c>
      <c r="AQ85" s="12">
        <v>0</v>
      </c>
      <c r="AR85" s="12">
        <v>0</v>
      </c>
      <c r="AS85" s="12">
        <v>3094</v>
      </c>
      <c r="AT85" s="12">
        <v>2929.2</v>
      </c>
      <c r="AU85" s="12">
        <v>347.47</v>
      </c>
      <c r="AV85" s="12">
        <v>139.08000000000001</v>
      </c>
      <c r="AW85" s="12">
        <v>4100.3100000000004</v>
      </c>
      <c r="AX85" s="12">
        <v>601.30999999999995</v>
      </c>
      <c r="AY85" s="12">
        <v>0</v>
      </c>
      <c r="AZ85" s="12">
        <v>4840.7</v>
      </c>
    </row>
    <row r="86" spans="1:52" x14ac:dyDescent="0.2">
      <c r="A86" s="4" t="s">
        <v>932</v>
      </c>
      <c r="B86" s="2" t="s">
        <v>933</v>
      </c>
      <c r="C86" s="2" t="str">
        <f>VLOOKUP(A86,[3]Hoja2!$A$1:$D$846,4,0)</f>
        <v>INGENIERO EN SISTEMAS</v>
      </c>
      <c r="D86" s="2" t="str">
        <f>VLOOKUP(A86,[3]Hoja2!$A$1:$D$846,3,0)</f>
        <v>PLANTEL 03 GOMEZ FARIAS</v>
      </c>
      <c r="E86" s="12">
        <v>6152.85</v>
      </c>
      <c r="F86" s="12">
        <v>0</v>
      </c>
      <c r="G86" s="12">
        <v>207</v>
      </c>
      <c r="H86" s="12">
        <v>931</v>
      </c>
      <c r="I86" s="12">
        <v>0</v>
      </c>
      <c r="J86" s="12">
        <v>0</v>
      </c>
      <c r="K86" s="12">
        <v>2500</v>
      </c>
      <c r="L86" s="12">
        <v>0</v>
      </c>
      <c r="M86" s="12">
        <v>568.04999999999995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1476.68</v>
      </c>
      <c r="T86" s="13">
        <v>-6894.37</v>
      </c>
      <c r="U86" s="12">
        <v>6894.37</v>
      </c>
      <c r="V86" s="12">
        <v>0</v>
      </c>
      <c r="W86" s="12">
        <v>0</v>
      </c>
      <c r="X86" s="12">
        <v>0</v>
      </c>
      <c r="Y86" s="12">
        <v>10904.58</v>
      </c>
      <c r="Z86" s="12">
        <v>64.42</v>
      </c>
      <c r="AA86" s="12">
        <v>1247.96</v>
      </c>
      <c r="AB86" s="12">
        <v>1247.96</v>
      </c>
      <c r="AC86" s="12">
        <v>34.35</v>
      </c>
      <c r="AD86" s="12">
        <v>0</v>
      </c>
      <c r="AE86" s="13">
        <v>-0.04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707.58</v>
      </c>
      <c r="AP86" s="12">
        <v>61.53</v>
      </c>
      <c r="AQ86" s="12">
        <v>0</v>
      </c>
      <c r="AR86" s="12">
        <v>0</v>
      </c>
      <c r="AS86" s="12">
        <v>2051.38</v>
      </c>
      <c r="AT86" s="12">
        <v>8853.2000000000007</v>
      </c>
      <c r="AU86" s="12">
        <v>417.93</v>
      </c>
      <c r="AV86" s="12">
        <v>186.71</v>
      </c>
      <c r="AW86" s="12">
        <v>6057</v>
      </c>
      <c r="AX86" s="12">
        <v>792.91</v>
      </c>
      <c r="AY86" s="12">
        <v>0</v>
      </c>
      <c r="AZ86" s="12">
        <v>7036.62</v>
      </c>
    </row>
    <row r="87" spans="1:52" x14ac:dyDescent="0.2">
      <c r="A87" s="4" t="s">
        <v>934</v>
      </c>
      <c r="B87" s="2" t="s">
        <v>935</v>
      </c>
      <c r="C87" s="2" t="str">
        <f>VLOOKUP(A87,[3]Hoja2!$A$1:$D$846,4,0)</f>
        <v>TECNICO ESPECIALIZADO</v>
      </c>
      <c r="D87" s="2" t="str">
        <f>VLOOKUP(A87,[3]Hoja2!$A$1:$D$846,3,0)</f>
        <v>PLANTEL 03 GOMEZ FARIAS</v>
      </c>
      <c r="E87" s="12">
        <v>6146.4</v>
      </c>
      <c r="F87" s="12">
        <v>0</v>
      </c>
      <c r="G87" s="12">
        <v>207</v>
      </c>
      <c r="H87" s="12">
        <v>931</v>
      </c>
      <c r="I87" s="12">
        <v>0</v>
      </c>
      <c r="J87" s="12">
        <v>0</v>
      </c>
      <c r="K87" s="12">
        <v>0</v>
      </c>
      <c r="L87" s="12">
        <v>0</v>
      </c>
      <c r="M87" s="12">
        <v>568.04999999999995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1352.21</v>
      </c>
      <c r="T87" s="13">
        <v>-5562.15</v>
      </c>
      <c r="U87" s="12">
        <v>5562.15</v>
      </c>
      <c r="V87" s="12">
        <v>0</v>
      </c>
      <c r="W87" s="12">
        <v>0</v>
      </c>
      <c r="X87" s="12">
        <v>0</v>
      </c>
      <c r="Y87" s="12">
        <v>8273.66</v>
      </c>
      <c r="Z87" s="12">
        <v>64.33</v>
      </c>
      <c r="AA87" s="12">
        <v>1219.99</v>
      </c>
      <c r="AB87" s="12">
        <v>1219.99</v>
      </c>
      <c r="AC87" s="12">
        <v>39.299999999999997</v>
      </c>
      <c r="AD87" s="12">
        <v>61.46</v>
      </c>
      <c r="AE87" s="12">
        <v>7.0000000000000007E-2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706.84</v>
      </c>
      <c r="AP87" s="12">
        <v>0</v>
      </c>
      <c r="AQ87" s="12">
        <v>0</v>
      </c>
      <c r="AR87" s="12">
        <v>0</v>
      </c>
      <c r="AS87" s="12">
        <v>2027.66</v>
      </c>
      <c r="AT87" s="12">
        <v>6246</v>
      </c>
      <c r="AU87" s="12">
        <v>417.71</v>
      </c>
      <c r="AV87" s="12">
        <v>184.09</v>
      </c>
      <c r="AW87" s="12">
        <v>6050.7</v>
      </c>
      <c r="AX87" s="12">
        <v>792.29</v>
      </c>
      <c r="AY87" s="12">
        <v>0</v>
      </c>
      <c r="AZ87" s="12">
        <v>7027.08</v>
      </c>
    </row>
    <row r="88" spans="1:52" x14ac:dyDescent="0.2">
      <c r="A88" s="4" t="s">
        <v>936</v>
      </c>
      <c r="B88" s="2" t="s">
        <v>937</v>
      </c>
      <c r="C88" s="2" t="str">
        <f>VLOOKUP(A88,[3]Hoja2!$A$1:$D$846,4,0)</f>
        <v>RESP DE LABORATORIO TECNICO</v>
      </c>
      <c r="D88" s="2" t="str">
        <f>VLOOKUP(A88,[3]Hoja2!$A$1:$D$846,3,0)</f>
        <v>PLANTEL 03 GOMEZ FARIAS</v>
      </c>
      <c r="E88" s="12">
        <v>6152.85</v>
      </c>
      <c r="F88" s="12">
        <v>0</v>
      </c>
      <c r="G88" s="12">
        <v>207</v>
      </c>
      <c r="H88" s="12">
        <v>931</v>
      </c>
      <c r="I88" s="12">
        <v>0</v>
      </c>
      <c r="J88" s="12">
        <v>0</v>
      </c>
      <c r="K88" s="12">
        <v>0</v>
      </c>
      <c r="L88" s="12">
        <v>0</v>
      </c>
      <c r="M88" s="12">
        <v>568.04999999999995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1107.51</v>
      </c>
      <c r="T88" s="13">
        <v>-5412.53</v>
      </c>
      <c r="U88" s="12">
        <v>5412.53</v>
      </c>
      <c r="V88" s="12">
        <v>0</v>
      </c>
      <c r="W88" s="12">
        <v>0</v>
      </c>
      <c r="X88" s="12">
        <v>0</v>
      </c>
      <c r="Y88" s="12">
        <v>8035.41</v>
      </c>
      <c r="Z88" s="12">
        <v>64.42</v>
      </c>
      <c r="AA88" s="12">
        <v>1169.0999999999999</v>
      </c>
      <c r="AB88" s="12">
        <v>1169.0999999999999</v>
      </c>
      <c r="AC88" s="12">
        <v>32.700000000000003</v>
      </c>
      <c r="AD88" s="12">
        <v>61.53</v>
      </c>
      <c r="AE88" s="13">
        <v>-0.1</v>
      </c>
      <c r="AF88" s="12">
        <v>0</v>
      </c>
      <c r="AG88" s="12">
        <v>0</v>
      </c>
      <c r="AH88" s="12">
        <v>2051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707.58</v>
      </c>
      <c r="AP88" s="12">
        <v>0</v>
      </c>
      <c r="AQ88" s="12">
        <v>0</v>
      </c>
      <c r="AR88" s="12">
        <v>0</v>
      </c>
      <c r="AS88" s="12">
        <v>4021.81</v>
      </c>
      <c r="AT88" s="12">
        <v>4013.6</v>
      </c>
      <c r="AU88" s="12">
        <v>417.93</v>
      </c>
      <c r="AV88" s="12">
        <v>179.33</v>
      </c>
      <c r="AW88" s="12">
        <v>6057</v>
      </c>
      <c r="AX88" s="12">
        <v>792.91</v>
      </c>
      <c r="AY88" s="12">
        <v>0</v>
      </c>
      <c r="AZ88" s="12">
        <v>7029.24</v>
      </c>
    </row>
    <row r="89" spans="1:52" x14ac:dyDescent="0.2">
      <c r="A89" s="4" t="s">
        <v>938</v>
      </c>
      <c r="B89" s="2" t="s">
        <v>939</v>
      </c>
      <c r="C89" s="2" t="str">
        <f>VLOOKUP(A89,[3]Hoja2!$A$1:$D$846,4,0)</f>
        <v>BIBLIOTECARIO</v>
      </c>
      <c r="D89" s="2" t="str">
        <f>VLOOKUP(A89,[3]Hoja2!$A$1:$D$846,3,0)</f>
        <v>PLANTEL 03 GOMEZ FARIAS</v>
      </c>
      <c r="E89" s="12">
        <v>4167.8999999999996</v>
      </c>
      <c r="F89" s="12">
        <v>0</v>
      </c>
      <c r="G89" s="12">
        <v>207</v>
      </c>
      <c r="H89" s="12">
        <v>931</v>
      </c>
      <c r="I89" s="12">
        <v>0</v>
      </c>
      <c r="J89" s="12">
        <v>0</v>
      </c>
      <c r="K89" s="12">
        <v>0</v>
      </c>
      <c r="L89" s="12">
        <v>0</v>
      </c>
      <c r="M89" s="12">
        <v>568.04999999999995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1417.09</v>
      </c>
      <c r="T89" s="13">
        <v>-4360.3999999999996</v>
      </c>
      <c r="U89" s="12">
        <v>4360.3999999999996</v>
      </c>
      <c r="V89" s="12">
        <v>0</v>
      </c>
      <c r="W89" s="12">
        <v>0</v>
      </c>
      <c r="X89" s="12">
        <v>0</v>
      </c>
      <c r="Y89" s="12">
        <v>6360.04</v>
      </c>
      <c r="Z89" s="12">
        <v>39.11</v>
      </c>
      <c r="AA89" s="12">
        <v>811.24</v>
      </c>
      <c r="AB89" s="12">
        <v>811.24</v>
      </c>
      <c r="AC89" s="12">
        <v>21.6</v>
      </c>
      <c r="AD89" s="12">
        <v>0</v>
      </c>
      <c r="AE89" s="12">
        <v>7.0000000000000007E-2</v>
      </c>
      <c r="AF89" s="12">
        <v>40.5</v>
      </c>
      <c r="AG89" s="12">
        <v>0</v>
      </c>
      <c r="AH89" s="12">
        <v>378</v>
      </c>
      <c r="AI89" s="12">
        <v>0</v>
      </c>
      <c r="AJ89" s="12">
        <v>0</v>
      </c>
      <c r="AK89" s="12">
        <v>0</v>
      </c>
      <c r="AL89" s="12">
        <v>0</v>
      </c>
      <c r="AM89" s="12">
        <v>976.32</v>
      </c>
      <c r="AN89" s="12">
        <v>0</v>
      </c>
      <c r="AO89" s="12">
        <v>479.31</v>
      </c>
      <c r="AP89" s="12">
        <v>0</v>
      </c>
      <c r="AQ89" s="12">
        <v>0</v>
      </c>
      <c r="AR89" s="12">
        <v>0</v>
      </c>
      <c r="AS89" s="12">
        <v>2707.04</v>
      </c>
      <c r="AT89" s="12">
        <v>3653</v>
      </c>
      <c r="AU89" s="12">
        <v>347.57</v>
      </c>
      <c r="AV89" s="12">
        <v>145.82</v>
      </c>
      <c r="AW89" s="12">
        <v>4102.83</v>
      </c>
      <c r="AX89" s="12">
        <v>601.55999999999995</v>
      </c>
      <c r="AY89" s="12">
        <v>0</v>
      </c>
      <c r="AZ89" s="12">
        <v>4850.21</v>
      </c>
    </row>
    <row r="90" spans="1:52" x14ac:dyDescent="0.2">
      <c r="A90" s="4" t="s">
        <v>940</v>
      </c>
      <c r="B90" s="2" t="s">
        <v>941</v>
      </c>
      <c r="C90" s="2" t="str">
        <f>VLOOKUP(A90,[3]Hoja2!$A$1:$D$846,4,0)</f>
        <v>JEFE DE OFICINA</v>
      </c>
      <c r="D90" s="2" t="str">
        <f>VLOOKUP(A90,[3]Hoja2!$A$1:$D$846,3,0)</f>
        <v>PLANTEL 03 GOMEZ FARIAS</v>
      </c>
      <c r="E90" s="12">
        <v>6773.25</v>
      </c>
      <c r="F90" s="12">
        <v>0</v>
      </c>
      <c r="G90" s="12">
        <v>207</v>
      </c>
      <c r="H90" s="12">
        <v>931</v>
      </c>
      <c r="I90" s="12">
        <v>0</v>
      </c>
      <c r="J90" s="12">
        <v>0</v>
      </c>
      <c r="K90" s="12">
        <v>0</v>
      </c>
      <c r="L90" s="12">
        <v>0</v>
      </c>
      <c r="M90" s="12">
        <v>568.04999999999995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1083.72</v>
      </c>
      <c r="T90" s="13">
        <v>-5787.2</v>
      </c>
      <c r="U90" s="12">
        <v>5787.2</v>
      </c>
      <c r="V90" s="12">
        <v>0</v>
      </c>
      <c r="W90" s="12">
        <v>0</v>
      </c>
      <c r="X90" s="12">
        <v>0</v>
      </c>
      <c r="Y90" s="12">
        <v>8632.02</v>
      </c>
      <c r="Z90" s="12">
        <v>72.319999999999993</v>
      </c>
      <c r="AA90" s="12">
        <v>1296.54</v>
      </c>
      <c r="AB90" s="12">
        <v>1296.54</v>
      </c>
      <c r="AC90" s="12">
        <v>36.450000000000003</v>
      </c>
      <c r="AD90" s="12">
        <v>67.73</v>
      </c>
      <c r="AE90" s="12">
        <v>0.02</v>
      </c>
      <c r="AF90" s="12">
        <v>79.5</v>
      </c>
      <c r="AG90" s="12">
        <v>0</v>
      </c>
      <c r="AH90" s="12">
        <v>1634</v>
      </c>
      <c r="AI90" s="12">
        <v>0</v>
      </c>
      <c r="AJ90" s="12">
        <v>0</v>
      </c>
      <c r="AK90" s="12">
        <v>0</v>
      </c>
      <c r="AL90" s="12">
        <v>0</v>
      </c>
      <c r="AM90" s="12">
        <v>1495.26</v>
      </c>
      <c r="AN90" s="12">
        <v>0</v>
      </c>
      <c r="AO90" s="12">
        <v>778.92</v>
      </c>
      <c r="AP90" s="12">
        <v>0</v>
      </c>
      <c r="AQ90" s="12">
        <v>0</v>
      </c>
      <c r="AR90" s="12">
        <v>0</v>
      </c>
      <c r="AS90" s="12">
        <v>5388.42</v>
      </c>
      <c r="AT90" s="12">
        <v>3243.6</v>
      </c>
      <c r="AU90" s="12">
        <v>439.92</v>
      </c>
      <c r="AV90" s="12">
        <v>191.26</v>
      </c>
      <c r="AW90" s="12">
        <v>6667.76</v>
      </c>
      <c r="AX90" s="12">
        <v>852.7</v>
      </c>
      <c r="AY90" s="12">
        <v>0</v>
      </c>
      <c r="AZ90" s="12">
        <v>7711.72</v>
      </c>
    </row>
    <row r="91" spans="1:52" x14ac:dyDescent="0.2">
      <c r="A91" s="4" t="s">
        <v>942</v>
      </c>
      <c r="B91" s="2" t="s">
        <v>943</v>
      </c>
      <c r="C91" s="2" t="str">
        <f>VLOOKUP(A91,[3]Hoja2!$A$1:$D$846,4,0)</f>
        <v>TAQUIMECANOGRAFO</v>
      </c>
      <c r="D91" s="2" t="str">
        <f>VLOOKUP(A91,[3]Hoja2!$A$1:$D$846,3,0)</f>
        <v>PLANTEL 03 GOMEZ FARIAS</v>
      </c>
      <c r="E91" s="12">
        <v>4165.2</v>
      </c>
      <c r="F91" s="12">
        <v>0</v>
      </c>
      <c r="G91" s="12">
        <v>207</v>
      </c>
      <c r="H91" s="12">
        <v>931</v>
      </c>
      <c r="I91" s="12">
        <v>0</v>
      </c>
      <c r="J91" s="12">
        <v>0</v>
      </c>
      <c r="K91" s="12">
        <v>0</v>
      </c>
      <c r="L91" s="12">
        <v>0</v>
      </c>
      <c r="M91" s="12">
        <v>568.04999999999995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666.43</v>
      </c>
      <c r="T91" s="13">
        <v>-3887.29</v>
      </c>
      <c r="U91" s="12">
        <v>3887.29</v>
      </c>
      <c r="V91" s="12">
        <v>0</v>
      </c>
      <c r="W91" s="12">
        <v>0</v>
      </c>
      <c r="X91" s="12">
        <v>0</v>
      </c>
      <c r="Y91" s="12">
        <v>5606.68</v>
      </c>
      <c r="Z91" s="12">
        <v>30.01</v>
      </c>
      <c r="AA91" s="12">
        <v>650.32000000000005</v>
      </c>
      <c r="AB91" s="12">
        <v>650.32000000000005</v>
      </c>
      <c r="AC91" s="12">
        <v>18</v>
      </c>
      <c r="AD91" s="12">
        <v>41.65</v>
      </c>
      <c r="AE91" s="12">
        <v>0.11</v>
      </c>
      <c r="AF91" s="12">
        <v>0</v>
      </c>
      <c r="AG91" s="12">
        <v>0</v>
      </c>
      <c r="AH91" s="12">
        <v>1200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479</v>
      </c>
      <c r="AP91" s="12">
        <v>0</v>
      </c>
      <c r="AQ91" s="12">
        <v>0</v>
      </c>
      <c r="AR91" s="12">
        <v>0</v>
      </c>
      <c r="AS91" s="12">
        <v>2389.08</v>
      </c>
      <c r="AT91" s="12">
        <v>3217.6</v>
      </c>
      <c r="AU91" s="12">
        <v>322.27</v>
      </c>
      <c r="AV91" s="12">
        <v>130.75</v>
      </c>
      <c r="AW91" s="12">
        <v>3400.58</v>
      </c>
      <c r="AX91" s="12">
        <v>532.79999999999995</v>
      </c>
      <c r="AY91" s="12">
        <v>0</v>
      </c>
      <c r="AZ91" s="12">
        <v>4064.13</v>
      </c>
    </row>
    <row r="92" spans="1:52" x14ac:dyDescent="0.2">
      <c r="A92" s="4" t="s">
        <v>944</v>
      </c>
      <c r="B92" s="2" t="s">
        <v>945</v>
      </c>
      <c r="C92" s="2" t="str">
        <f>VLOOKUP(A92,[3]Hoja2!$A$1:$D$846,4,0)</f>
        <v>AUXILIAR DE BIBLIOTECA</v>
      </c>
      <c r="D92" s="2" t="str">
        <f>VLOOKUP(A92,[3]Hoja2!$A$1:$D$846,3,0)</f>
        <v>PLANTEL 03 GOMEZ FARIAS</v>
      </c>
      <c r="E92" s="12">
        <v>3912.15</v>
      </c>
      <c r="F92" s="12">
        <v>0</v>
      </c>
      <c r="G92" s="12">
        <v>207</v>
      </c>
      <c r="H92" s="12">
        <v>931</v>
      </c>
      <c r="I92" s="12">
        <v>0</v>
      </c>
      <c r="J92" s="12">
        <v>0</v>
      </c>
      <c r="K92" s="12">
        <v>0</v>
      </c>
      <c r="L92" s="12">
        <v>0</v>
      </c>
      <c r="M92" s="12">
        <v>568.04999999999995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625.94000000000005</v>
      </c>
      <c r="T92" s="13">
        <v>-3702.95</v>
      </c>
      <c r="U92" s="12">
        <v>3702.95</v>
      </c>
      <c r="V92" s="12">
        <v>0</v>
      </c>
      <c r="W92" s="12">
        <v>0</v>
      </c>
      <c r="X92" s="12">
        <v>0</v>
      </c>
      <c r="Y92" s="12">
        <v>5313.14</v>
      </c>
      <c r="Z92" s="12">
        <v>35.85</v>
      </c>
      <c r="AA92" s="12">
        <v>587.62</v>
      </c>
      <c r="AB92" s="12">
        <v>587.62</v>
      </c>
      <c r="AC92" s="12">
        <v>16.5</v>
      </c>
      <c r="AD92" s="12">
        <v>39.119999999999997</v>
      </c>
      <c r="AE92" s="12">
        <v>0</v>
      </c>
      <c r="AF92" s="12">
        <v>0</v>
      </c>
      <c r="AG92" s="12">
        <v>0</v>
      </c>
      <c r="AH92" s="12">
        <v>1300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449.9</v>
      </c>
      <c r="AP92" s="12">
        <v>0</v>
      </c>
      <c r="AQ92" s="12">
        <v>0</v>
      </c>
      <c r="AR92" s="12">
        <v>0</v>
      </c>
      <c r="AS92" s="12">
        <v>2393.14</v>
      </c>
      <c r="AT92" s="12">
        <v>2920</v>
      </c>
      <c r="AU92" s="12">
        <v>338.51</v>
      </c>
      <c r="AV92" s="12">
        <v>124.88</v>
      </c>
      <c r="AW92" s="12">
        <v>3851.32</v>
      </c>
      <c r="AX92" s="12">
        <v>576.92999999999995</v>
      </c>
      <c r="AY92" s="12">
        <v>0</v>
      </c>
      <c r="AZ92" s="12">
        <v>4553.13</v>
      </c>
    </row>
    <row r="93" spans="1:52" x14ac:dyDescent="0.2">
      <c r="A93" s="4" t="s">
        <v>946</v>
      </c>
      <c r="B93" s="2" t="s">
        <v>947</v>
      </c>
      <c r="C93" s="2" t="str">
        <f>VLOOKUP(A93,[3]Hoja2!$A$1:$D$846,4,0)</f>
        <v>AUXILIAR DE INTENDENCIA</v>
      </c>
      <c r="D93" s="2" t="str">
        <f>VLOOKUP(A93,[3]Hoja2!$A$1:$D$846,3,0)</f>
        <v>PLANTEL 03 GOMEZ FARIAS</v>
      </c>
      <c r="E93" s="12">
        <v>3454.35</v>
      </c>
      <c r="F93" s="12">
        <v>0</v>
      </c>
      <c r="G93" s="12">
        <v>207</v>
      </c>
      <c r="H93" s="12">
        <v>931</v>
      </c>
      <c r="I93" s="12">
        <v>0</v>
      </c>
      <c r="J93" s="12">
        <v>0</v>
      </c>
      <c r="K93" s="12">
        <v>0</v>
      </c>
      <c r="L93" s="12">
        <v>0</v>
      </c>
      <c r="M93" s="12">
        <v>568.04999999999995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483.61</v>
      </c>
      <c r="T93" s="13">
        <v>-3326.06</v>
      </c>
      <c r="U93" s="12">
        <v>3326.06</v>
      </c>
      <c r="V93" s="12">
        <v>0</v>
      </c>
      <c r="W93" s="12">
        <v>0</v>
      </c>
      <c r="X93" s="12">
        <v>0</v>
      </c>
      <c r="Y93" s="12">
        <v>4713.01</v>
      </c>
      <c r="Z93" s="12">
        <v>32.880000000000003</v>
      </c>
      <c r="AA93" s="12">
        <v>472.11</v>
      </c>
      <c r="AB93" s="12">
        <v>472.11</v>
      </c>
      <c r="AC93" s="12">
        <v>15.6</v>
      </c>
      <c r="AD93" s="12">
        <v>34.54</v>
      </c>
      <c r="AE93" s="12">
        <v>0.11</v>
      </c>
      <c r="AF93" s="12">
        <v>0</v>
      </c>
      <c r="AG93" s="12">
        <v>0</v>
      </c>
      <c r="AH93" s="12">
        <v>1152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397.25</v>
      </c>
      <c r="AP93" s="12">
        <v>0</v>
      </c>
      <c r="AQ93" s="12">
        <v>0</v>
      </c>
      <c r="AR93" s="12">
        <v>0</v>
      </c>
      <c r="AS93" s="12">
        <v>2071.61</v>
      </c>
      <c r="AT93" s="12">
        <v>2641.4</v>
      </c>
      <c r="AU93" s="12">
        <v>330.25</v>
      </c>
      <c r="AV93" s="12">
        <v>112.88</v>
      </c>
      <c r="AW93" s="12">
        <v>3621.7</v>
      </c>
      <c r="AX93" s="12">
        <v>554.47</v>
      </c>
      <c r="AY93" s="12">
        <v>0</v>
      </c>
      <c r="AZ93" s="12">
        <v>4289.05</v>
      </c>
    </row>
    <row r="94" spans="1:52" x14ac:dyDescent="0.2">
      <c r="A94" s="4" t="s">
        <v>948</v>
      </c>
      <c r="B94" s="2" t="s">
        <v>949</v>
      </c>
      <c r="C94" s="2" t="str">
        <f>VLOOKUP(A94,[3]Hoja2!$A$1:$D$846,4,0)</f>
        <v>SRIA SUBDIRECTOR PLANTEL</v>
      </c>
      <c r="D94" s="2" t="str">
        <f>VLOOKUP(A94,[3]Hoja2!$A$1:$D$846,3,0)</f>
        <v>PLANTEL 03 GOMEZ FARIAS</v>
      </c>
      <c r="E94" s="12">
        <v>4167.75</v>
      </c>
      <c r="F94" s="12">
        <v>0</v>
      </c>
      <c r="G94" s="12">
        <v>207</v>
      </c>
      <c r="H94" s="12">
        <v>931</v>
      </c>
      <c r="I94" s="12">
        <v>0</v>
      </c>
      <c r="J94" s="12">
        <v>0</v>
      </c>
      <c r="K94" s="12">
        <v>0</v>
      </c>
      <c r="L94" s="12">
        <v>0</v>
      </c>
      <c r="M94" s="12">
        <v>568.04999999999995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3">
        <v>-3470.37</v>
      </c>
      <c r="U94" s="12">
        <v>3470.37</v>
      </c>
      <c r="V94" s="12">
        <v>0</v>
      </c>
      <c r="W94" s="12">
        <v>0</v>
      </c>
      <c r="X94" s="12">
        <v>0</v>
      </c>
      <c r="Y94" s="12">
        <v>4942.8</v>
      </c>
      <c r="Z94" s="12">
        <v>39.11</v>
      </c>
      <c r="AA94" s="12">
        <v>513.29</v>
      </c>
      <c r="AB94" s="12">
        <v>513.29</v>
      </c>
      <c r="AC94" s="12">
        <v>18.899999999999999</v>
      </c>
      <c r="AD94" s="12">
        <v>0</v>
      </c>
      <c r="AE94" s="13">
        <v>-0.08</v>
      </c>
      <c r="AF94" s="12">
        <v>0</v>
      </c>
      <c r="AG94" s="12">
        <v>0</v>
      </c>
      <c r="AH94" s="12">
        <v>1266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479.29</v>
      </c>
      <c r="AP94" s="12">
        <v>0</v>
      </c>
      <c r="AQ94" s="12">
        <v>0</v>
      </c>
      <c r="AR94" s="12">
        <v>0</v>
      </c>
      <c r="AS94" s="12">
        <v>2277.4</v>
      </c>
      <c r="AT94" s="12">
        <v>2665.4</v>
      </c>
      <c r="AU94" s="12">
        <v>347.57</v>
      </c>
      <c r="AV94" s="12">
        <v>117.48</v>
      </c>
      <c r="AW94" s="12">
        <v>4102.83</v>
      </c>
      <c r="AX94" s="12">
        <v>601.55999999999995</v>
      </c>
      <c r="AY94" s="12">
        <v>0</v>
      </c>
      <c r="AZ94" s="12">
        <v>4821.87</v>
      </c>
    </row>
    <row r="95" spans="1:52" x14ac:dyDescent="0.2">
      <c r="A95" s="4" t="s">
        <v>950</v>
      </c>
      <c r="B95" s="2" t="s">
        <v>951</v>
      </c>
      <c r="C95" s="2" t="str">
        <f>VLOOKUP(A95,[3]Hoja2!$A$1:$D$846,4,0)</f>
        <v>AUXILIAR DE BIBLIOTECA</v>
      </c>
      <c r="D95" s="2" t="str">
        <f>VLOOKUP(A95,[3]Hoja2!$A$1:$D$846,3,0)</f>
        <v>PLANTEL 03 GOMEZ FARIAS</v>
      </c>
      <c r="E95" s="12">
        <v>3912.15</v>
      </c>
      <c r="F95" s="12">
        <v>0</v>
      </c>
      <c r="G95" s="12">
        <v>207</v>
      </c>
      <c r="H95" s="12">
        <v>931</v>
      </c>
      <c r="I95" s="12">
        <v>0</v>
      </c>
      <c r="J95" s="12">
        <v>0</v>
      </c>
      <c r="K95" s="12">
        <v>0</v>
      </c>
      <c r="L95" s="12">
        <v>0</v>
      </c>
      <c r="M95" s="12">
        <v>568.04999999999995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3">
        <v>-3309.86</v>
      </c>
      <c r="U95" s="12">
        <v>3309.86</v>
      </c>
      <c r="V95" s="12">
        <v>0</v>
      </c>
      <c r="W95" s="12">
        <v>0</v>
      </c>
      <c r="X95" s="12">
        <v>0</v>
      </c>
      <c r="Y95" s="12">
        <v>4687.2</v>
      </c>
      <c r="Z95" s="12">
        <v>35.85</v>
      </c>
      <c r="AA95" s="12">
        <v>467.49</v>
      </c>
      <c r="AB95" s="12">
        <v>467.49</v>
      </c>
      <c r="AC95" s="12">
        <v>16.350000000000001</v>
      </c>
      <c r="AD95" s="12">
        <v>39.119999999999997</v>
      </c>
      <c r="AE95" s="13">
        <v>-0.06</v>
      </c>
      <c r="AF95" s="12">
        <v>0</v>
      </c>
      <c r="AG95" s="12">
        <v>0</v>
      </c>
      <c r="AH95" s="12">
        <v>999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449.9</v>
      </c>
      <c r="AP95" s="12">
        <v>0</v>
      </c>
      <c r="AQ95" s="12">
        <v>0</v>
      </c>
      <c r="AR95" s="12">
        <v>0</v>
      </c>
      <c r="AS95" s="12">
        <v>1971.8</v>
      </c>
      <c r="AT95" s="12">
        <v>2715.4</v>
      </c>
      <c r="AU95" s="12">
        <v>338.51</v>
      </c>
      <c r="AV95" s="12">
        <v>112.36</v>
      </c>
      <c r="AW95" s="12">
        <v>3851.32</v>
      </c>
      <c r="AX95" s="12">
        <v>576.92999999999995</v>
      </c>
      <c r="AY95" s="12">
        <v>0</v>
      </c>
      <c r="AZ95" s="12">
        <v>4540.6099999999997</v>
      </c>
    </row>
    <row r="96" spans="1:52" x14ac:dyDescent="0.2">
      <c r="A96" s="4" t="s">
        <v>952</v>
      </c>
      <c r="B96" s="2" t="s">
        <v>953</v>
      </c>
      <c r="C96" s="2" t="str">
        <f>VLOOKUP(A96,[3]Hoja2!$A$1:$D$846,4,0)</f>
        <v>SUBDIR DE PLANTEL B</v>
      </c>
      <c r="D96" s="2" t="str">
        <f>VLOOKUP(A96,[3]Hoja2!$A$1:$D$846,3,0)</f>
        <v>PLANTEL 03 GOMEZ FARIAS</v>
      </c>
      <c r="E96" s="12">
        <v>14108.55</v>
      </c>
      <c r="F96" s="12">
        <v>0</v>
      </c>
      <c r="G96" s="12">
        <v>0</v>
      </c>
      <c r="H96" s="12">
        <v>931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7519.77</v>
      </c>
      <c r="W96" s="13">
        <v>-7519.77</v>
      </c>
      <c r="X96" s="12">
        <v>0</v>
      </c>
      <c r="Y96" s="12">
        <v>14108.55</v>
      </c>
      <c r="Z96" s="12">
        <v>165.84</v>
      </c>
      <c r="AA96" s="12">
        <v>2549.6999999999998</v>
      </c>
      <c r="AB96" s="12">
        <v>2549.6999999999998</v>
      </c>
      <c r="AC96" s="12">
        <v>75</v>
      </c>
      <c r="AD96" s="12">
        <v>0</v>
      </c>
      <c r="AE96" s="13">
        <v>-0.03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1622.48</v>
      </c>
      <c r="AP96" s="12">
        <v>0</v>
      </c>
      <c r="AQ96" s="12">
        <v>0</v>
      </c>
      <c r="AR96" s="12">
        <v>0</v>
      </c>
      <c r="AS96" s="12">
        <v>4247.1499999999996</v>
      </c>
      <c r="AT96" s="12">
        <v>9861.4</v>
      </c>
      <c r="AU96" s="12">
        <v>699.93</v>
      </c>
      <c r="AV96" s="12">
        <v>300.79000000000002</v>
      </c>
      <c r="AW96" s="12">
        <v>13888.62</v>
      </c>
      <c r="AX96" s="12">
        <v>1559.75</v>
      </c>
      <c r="AY96" s="12">
        <v>0</v>
      </c>
      <c r="AZ96" s="12">
        <v>15749.16</v>
      </c>
    </row>
    <row r="97" spans="1:52" x14ac:dyDescent="0.2">
      <c r="A97" s="4" t="s">
        <v>954</v>
      </c>
      <c r="B97" s="2" t="s">
        <v>955</v>
      </c>
      <c r="C97" s="2" t="str">
        <f>VLOOKUP(A97,[3]Hoja2!$A$1:$D$846,4,0)</f>
        <v>SRIA SUBDIRECTOR PLANTEL</v>
      </c>
      <c r="D97" s="2" t="str">
        <f>VLOOKUP(A97,[3]Hoja2!$A$1:$D$846,3,0)</f>
        <v>PLANTEL 03 GOMEZ FARIAS</v>
      </c>
      <c r="E97" s="12">
        <v>4167.75</v>
      </c>
      <c r="F97" s="12">
        <v>0</v>
      </c>
      <c r="G97" s="12">
        <v>207</v>
      </c>
      <c r="H97" s="12">
        <v>931</v>
      </c>
      <c r="I97" s="12">
        <v>0</v>
      </c>
      <c r="J97" s="12">
        <v>0</v>
      </c>
      <c r="K97" s="12">
        <v>2500</v>
      </c>
      <c r="L97" s="12">
        <v>0</v>
      </c>
      <c r="M97" s="12">
        <v>568.04999999999995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3">
        <v>-4720.37</v>
      </c>
      <c r="U97" s="12">
        <v>4720.37</v>
      </c>
      <c r="V97" s="12">
        <v>0</v>
      </c>
      <c r="W97" s="12">
        <v>0</v>
      </c>
      <c r="X97" s="12">
        <v>0</v>
      </c>
      <c r="Y97" s="12">
        <v>7442.8</v>
      </c>
      <c r="Z97" s="12">
        <v>39.11</v>
      </c>
      <c r="AA97" s="12">
        <v>513.29</v>
      </c>
      <c r="AB97" s="12">
        <v>513.29</v>
      </c>
      <c r="AC97" s="12">
        <v>15.3</v>
      </c>
      <c r="AD97" s="12">
        <v>41.68</v>
      </c>
      <c r="AE97" s="12">
        <v>0.04</v>
      </c>
      <c r="AF97" s="12">
        <v>0</v>
      </c>
      <c r="AG97" s="12">
        <v>0</v>
      </c>
      <c r="AH97" s="12">
        <v>841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479.29</v>
      </c>
      <c r="AP97" s="12">
        <v>0</v>
      </c>
      <c r="AQ97" s="12">
        <v>0</v>
      </c>
      <c r="AR97" s="12">
        <v>0</v>
      </c>
      <c r="AS97" s="12">
        <v>1890.6</v>
      </c>
      <c r="AT97" s="12">
        <v>5552.2</v>
      </c>
      <c r="AU97" s="12">
        <v>347.57</v>
      </c>
      <c r="AV97" s="12">
        <v>117.48</v>
      </c>
      <c r="AW97" s="12">
        <v>4102.83</v>
      </c>
      <c r="AX97" s="12">
        <v>601.55999999999995</v>
      </c>
      <c r="AY97" s="12">
        <v>0</v>
      </c>
      <c r="AZ97" s="12">
        <v>4821.87</v>
      </c>
    </row>
    <row r="98" spans="1:52" x14ac:dyDescent="0.2">
      <c r="A98" s="4" t="s">
        <v>956</v>
      </c>
      <c r="B98" s="2" t="s">
        <v>957</v>
      </c>
      <c r="C98" s="2" t="str">
        <f>VLOOKUP(A98,[3]Hoja2!$A$1:$D$846,4,0)</f>
        <v>AUXILIAR DE INTENDENCIA</v>
      </c>
      <c r="D98" s="2" t="str">
        <f>VLOOKUP(A98,[3]Hoja2!$A$1:$D$846,3,0)</f>
        <v>PLANTEL 03 GOMEZ FARIAS</v>
      </c>
      <c r="E98" s="12">
        <v>3454.35</v>
      </c>
      <c r="F98" s="12">
        <v>0</v>
      </c>
      <c r="G98" s="12">
        <v>207</v>
      </c>
      <c r="H98" s="12">
        <v>931</v>
      </c>
      <c r="I98" s="12">
        <v>0</v>
      </c>
      <c r="J98" s="12">
        <v>0</v>
      </c>
      <c r="K98" s="12">
        <v>0</v>
      </c>
      <c r="L98" s="12">
        <v>0</v>
      </c>
      <c r="M98" s="12">
        <v>568.04999999999995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3">
        <v>-3022.36</v>
      </c>
      <c r="U98" s="12">
        <v>3022.36</v>
      </c>
      <c r="V98" s="12">
        <v>0</v>
      </c>
      <c r="W98" s="12">
        <v>0</v>
      </c>
      <c r="X98" s="12">
        <v>0</v>
      </c>
      <c r="Y98" s="12">
        <v>4229.3999999999996</v>
      </c>
      <c r="Z98" s="12">
        <v>0</v>
      </c>
      <c r="AA98" s="12">
        <v>385.73</v>
      </c>
      <c r="AB98" s="12">
        <v>385.73</v>
      </c>
      <c r="AC98" s="12">
        <v>9.75</v>
      </c>
      <c r="AD98" s="12">
        <v>0</v>
      </c>
      <c r="AE98" s="13">
        <v>-0.13</v>
      </c>
      <c r="AF98" s="12">
        <v>0</v>
      </c>
      <c r="AG98" s="12">
        <v>0</v>
      </c>
      <c r="AH98" s="12">
        <v>559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397.25</v>
      </c>
      <c r="AP98" s="12">
        <v>0</v>
      </c>
      <c r="AQ98" s="12">
        <v>0</v>
      </c>
      <c r="AR98" s="12">
        <v>0</v>
      </c>
      <c r="AS98" s="12">
        <v>1351.6</v>
      </c>
      <c r="AT98" s="12">
        <v>2877.8</v>
      </c>
      <c r="AU98" s="12">
        <v>238.4</v>
      </c>
      <c r="AV98" s="12">
        <v>103.21</v>
      </c>
      <c r="AW98" s="12">
        <v>0</v>
      </c>
      <c r="AX98" s="12">
        <v>238.4</v>
      </c>
      <c r="AY98" s="12">
        <v>0</v>
      </c>
      <c r="AZ98" s="12">
        <v>341.61</v>
      </c>
    </row>
    <row r="99" spans="1:52" x14ac:dyDescent="0.2">
      <c r="A99" s="4" t="s">
        <v>958</v>
      </c>
      <c r="B99" s="2" t="s">
        <v>959</v>
      </c>
      <c r="C99" s="2" t="str">
        <f>VLOOKUP(A99,[3]Hoja2!$A$1:$D$846,4,0)</f>
        <v>SUBDIR DE PLANTEL B</v>
      </c>
      <c r="D99" s="2" t="str">
        <f>VLOOKUP(A99,[3]Hoja2!$A$1:$D$846,3,0)</f>
        <v>PLANTEL 03 GOMEZ FARIAS</v>
      </c>
      <c r="E99" s="12">
        <v>14108.55</v>
      </c>
      <c r="F99" s="12">
        <v>0</v>
      </c>
      <c r="G99" s="12">
        <v>0</v>
      </c>
      <c r="H99" s="12">
        <v>931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7519.77</v>
      </c>
      <c r="W99" s="13">
        <v>-7519.77</v>
      </c>
      <c r="X99" s="12">
        <v>0</v>
      </c>
      <c r="Y99" s="12">
        <v>14108.55</v>
      </c>
      <c r="Z99" s="12">
        <v>165.83</v>
      </c>
      <c r="AA99" s="12">
        <v>2549.6999999999998</v>
      </c>
      <c r="AB99" s="12">
        <v>2549.6999999999998</v>
      </c>
      <c r="AC99" s="12">
        <v>68.849999999999994</v>
      </c>
      <c r="AD99" s="12">
        <v>0</v>
      </c>
      <c r="AE99" s="13">
        <v>-0.08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1622.48</v>
      </c>
      <c r="AP99" s="12">
        <v>0</v>
      </c>
      <c r="AQ99" s="12">
        <v>0</v>
      </c>
      <c r="AR99" s="12">
        <v>0</v>
      </c>
      <c r="AS99" s="12">
        <v>4240.95</v>
      </c>
      <c r="AT99" s="12">
        <v>9867.6</v>
      </c>
      <c r="AU99" s="12">
        <v>699.93</v>
      </c>
      <c r="AV99" s="12">
        <v>300.79000000000002</v>
      </c>
      <c r="AW99" s="12">
        <v>13888.57</v>
      </c>
      <c r="AX99" s="12">
        <v>1559.75</v>
      </c>
      <c r="AY99" s="12">
        <v>0</v>
      </c>
      <c r="AZ99" s="12">
        <v>15749.11</v>
      </c>
    </row>
    <row r="100" spans="1:52" x14ac:dyDescent="0.2">
      <c r="A100" s="4" t="s">
        <v>960</v>
      </c>
      <c r="B100" s="2" t="s">
        <v>961</v>
      </c>
      <c r="C100" s="2" t="str">
        <f>VLOOKUP(A100,[3]Hoja2!$A$1:$D$846,4,0)</f>
        <v>TECNICO</v>
      </c>
      <c r="D100" s="2" t="str">
        <f>VLOOKUP(A100,[3]Hoja2!$A$1:$D$846,3,0)</f>
        <v>PLANTEL 03 GOMEZ FARIAS</v>
      </c>
      <c r="E100" s="12">
        <v>4172.55</v>
      </c>
      <c r="F100" s="12">
        <v>0</v>
      </c>
      <c r="G100" s="12">
        <v>207</v>
      </c>
      <c r="H100" s="12">
        <v>931</v>
      </c>
      <c r="I100" s="12">
        <v>0</v>
      </c>
      <c r="J100" s="12">
        <v>0</v>
      </c>
      <c r="K100" s="12">
        <v>0</v>
      </c>
      <c r="L100" s="12">
        <v>0</v>
      </c>
      <c r="M100" s="12">
        <v>568.04999999999995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3">
        <v>-3473.39</v>
      </c>
      <c r="U100" s="12">
        <v>3473.39</v>
      </c>
      <c r="V100" s="12">
        <v>0</v>
      </c>
      <c r="W100" s="12">
        <v>0</v>
      </c>
      <c r="X100" s="12">
        <v>0</v>
      </c>
      <c r="Y100" s="12">
        <v>4947.6000000000004</v>
      </c>
      <c r="Z100" s="12">
        <v>0</v>
      </c>
      <c r="AA100" s="12">
        <v>514.15</v>
      </c>
      <c r="AB100" s="12">
        <v>514.15</v>
      </c>
      <c r="AC100" s="12">
        <v>9.9</v>
      </c>
      <c r="AD100" s="12">
        <v>0</v>
      </c>
      <c r="AE100" s="13">
        <v>-0.09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479.84</v>
      </c>
      <c r="AP100" s="12">
        <v>0</v>
      </c>
      <c r="AQ100" s="12">
        <v>0</v>
      </c>
      <c r="AR100" s="12">
        <v>0</v>
      </c>
      <c r="AS100" s="12">
        <v>1003.8</v>
      </c>
      <c r="AT100" s="12">
        <v>3943.8</v>
      </c>
      <c r="AU100" s="12">
        <v>238.4</v>
      </c>
      <c r="AV100" s="12">
        <v>117.57</v>
      </c>
      <c r="AW100" s="12">
        <v>0</v>
      </c>
      <c r="AX100" s="12">
        <v>238.4</v>
      </c>
      <c r="AY100" s="12">
        <v>0</v>
      </c>
      <c r="AZ100" s="12">
        <v>355.97</v>
      </c>
    </row>
    <row r="101" spans="1:52" x14ac:dyDescent="0.2">
      <c r="A101" s="4" t="s">
        <v>962</v>
      </c>
      <c r="B101" s="2" t="s">
        <v>963</v>
      </c>
      <c r="C101" s="2" t="str">
        <f>VLOOKUP(A101,[3]Hoja2!$A$1:$D$846,4,0)</f>
        <v>ENCARGADA DE DIRECCION</v>
      </c>
      <c r="D101" s="2" t="str">
        <f>VLOOKUP(A101,[3]Hoja2!$A$1:$D$846,3,0)</f>
        <v>PLANTEL 03 GOMEZ FARIAS</v>
      </c>
      <c r="E101" s="12">
        <v>17824.05</v>
      </c>
      <c r="F101" s="12">
        <v>0</v>
      </c>
      <c r="G101" s="12">
        <v>0</v>
      </c>
      <c r="H101" s="12">
        <v>931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3">
        <v>-11659</v>
      </c>
      <c r="U101" s="12">
        <v>11659</v>
      </c>
      <c r="V101" s="12">
        <v>0</v>
      </c>
      <c r="W101" s="12">
        <v>0</v>
      </c>
      <c r="X101" s="12">
        <v>0</v>
      </c>
      <c r="Y101" s="12">
        <v>17824.05</v>
      </c>
      <c r="Z101" s="12">
        <v>0</v>
      </c>
      <c r="AA101" s="12">
        <v>3531.87</v>
      </c>
      <c r="AB101" s="12">
        <v>3531.87</v>
      </c>
      <c r="AC101" s="12">
        <v>87.9</v>
      </c>
      <c r="AD101" s="12">
        <v>0</v>
      </c>
      <c r="AE101" s="13">
        <v>-0.09</v>
      </c>
      <c r="AF101" s="12">
        <v>0</v>
      </c>
      <c r="AG101" s="12">
        <v>0</v>
      </c>
      <c r="AH101" s="12">
        <v>1269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2049.77</v>
      </c>
      <c r="AP101" s="12">
        <v>0</v>
      </c>
      <c r="AQ101" s="12">
        <v>0</v>
      </c>
      <c r="AR101" s="12">
        <v>0</v>
      </c>
      <c r="AS101" s="12">
        <v>6938.45</v>
      </c>
      <c r="AT101" s="12">
        <v>10885.6</v>
      </c>
      <c r="AU101" s="12">
        <v>238.4</v>
      </c>
      <c r="AV101" s="12">
        <v>375.1</v>
      </c>
      <c r="AW101" s="12">
        <v>0</v>
      </c>
      <c r="AX101" s="12">
        <v>238.4</v>
      </c>
      <c r="AY101" s="12">
        <v>0</v>
      </c>
      <c r="AZ101" s="12">
        <v>613.5</v>
      </c>
    </row>
    <row r="102" spans="1:52" x14ac:dyDescent="0.2">
      <c r="A102" s="4" t="s">
        <v>964</v>
      </c>
      <c r="B102" s="2" t="s">
        <v>965</v>
      </c>
      <c r="C102" s="2" t="str">
        <f>VLOOKUP(A102,[3]Hoja2!$A$1:$D$846,4,0)</f>
        <v>VIGILANTE</v>
      </c>
      <c r="D102" s="2" t="str">
        <f>VLOOKUP(A102,[3]Hoja2!$A$1:$D$846,3,0)</f>
        <v>PLANTEL 04 TEUCHITLAN</v>
      </c>
      <c r="E102" s="12">
        <v>3679.05</v>
      </c>
      <c r="F102" s="12">
        <v>0</v>
      </c>
      <c r="G102" s="12">
        <v>207</v>
      </c>
      <c r="H102" s="12">
        <v>931</v>
      </c>
      <c r="I102" s="12">
        <v>0</v>
      </c>
      <c r="J102" s="12">
        <v>0</v>
      </c>
      <c r="K102" s="12">
        <v>0</v>
      </c>
      <c r="L102" s="12">
        <v>0</v>
      </c>
      <c r="M102" s="12">
        <v>568.04999999999995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1324.46</v>
      </c>
      <c r="T102" s="13">
        <v>-3995.23</v>
      </c>
      <c r="U102" s="12">
        <v>3995.23</v>
      </c>
      <c r="V102" s="12">
        <v>0</v>
      </c>
      <c r="W102" s="12">
        <v>0</v>
      </c>
      <c r="X102" s="12">
        <v>0</v>
      </c>
      <c r="Y102" s="12">
        <v>5778.56</v>
      </c>
      <c r="Z102" s="12">
        <v>27.01</v>
      </c>
      <c r="AA102" s="12">
        <v>687.04</v>
      </c>
      <c r="AB102" s="12">
        <v>687.04</v>
      </c>
      <c r="AC102" s="12">
        <v>18.3</v>
      </c>
      <c r="AD102" s="12">
        <v>36.79</v>
      </c>
      <c r="AE102" s="12">
        <v>0.12</v>
      </c>
      <c r="AF102" s="12">
        <v>0</v>
      </c>
      <c r="AG102" s="12">
        <v>47.7</v>
      </c>
      <c r="AH102" s="12">
        <v>0</v>
      </c>
      <c r="AI102" s="12">
        <v>1535.32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423.09</v>
      </c>
      <c r="AP102" s="12">
        <v>0</v>
      </c>
      <c r="AQ102" s="12">
        <v>0</v>
      </c>
      <c r="AR102" s="12">
        <v>0</v>
      </c>
      <c r="AS102" s="12">
        <v>2748.36</v>
      </c>
      <c r="AT102" s="12">
        <v>3030.2</v>
      </c>
      <c r="AU102" s="12">
        <v>313.91000000000003</v>
      </c>
      <c r="AV102" s="12">
        <v>134.19</v>
      </c>
      <c r="AW102" s="12">
        <v>3167.98</v>
      </c>
      <c r="AX102" s="12">
        <v>510.03</v>
      </c>
      <c r="AY102" s="12">
        <v>0</v>
      </c>
      <c r="AZ102" s="12">
        <v>3812.2</v>
      </c>
    </row>
    <row r="103" spans="1:52" x14ac:dyDescent="0.2">
      <c r="A103" s="4" t="s">
        <v>966</v>
      </c>
      <c r="B103" s="2" t="s">
        <v>967</v>
      </c>
      <c r="C103" s="2" t="str">
        <f>VLOOKUP(A103,[3]Hoja2!$A$1:$D$846,4,0)</f>
        <v>VIGILANTE</v>
      </c>
      <c r="D103" s="2" t="str">
        <f>VLOOKUP(A103,[3]Hoja2!$A$1:$D$846,3,0)</f>
        <v>PLANTEL 04 TEUCHITLAN</v>
      </c>
      <c r="E103" s="12">
        <v>3679.05</v>
      </c>
      <c r="F103" s="12">
        <v>0</v>
      </c>
      <c r="G103" s="12">
        <v>207</v>
      </c>
      <c r="H103" s="12">
        <v>931</v>
      </c>
      <c r="I103" s="12">
        <v>0</v>
      </c>
      <c r="J103" s="12">
        <v>0</v>
      </c>
      <c r="K103" s="12">
        <v>0</v>
      </c>
      <c r="L103" s="12">
        <v>0</v>
      </c>
      <c r="M103" s="12">
        <v>568.04999999999995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1324.46</v>
      </c>
      <c r="T103" s="13">
        <v>-3995.23</v>
      </c>
      <c r="U103" s="12">
        <v>3995.23</v>
      </c>
      <c r="V103" s="12">
        <v>0</v>
      </c>
      <c r="W103" s="12">
        <v>0</v>
      </c>
      <c r="X103" s="12">
        <v>0</v>
      </c>
      <c r="Y103" s="12">
        <v>5778.56</v>
      </c>
      <c r="Z103" s="12">
        <v>27.01</v>
      </c>
      <c r="AA103" s="12">
        <v>687.04</v>
      </c>
      <c r="AB103" s="12">
        <v>687.04</v>
      </c>
      <c r="AC103" s="12">
        <v>19.350000000000001</v>
      </c>
      <c r="AD103" s="12">
        <v>36.79</v>
      </c>
      <c r="AE103" s="13">
        <v>-0.11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423.09</v>
      </c>
      <c r="AP103" s="12">
        <v>0</v>
      </c>
      <c r="AQ103" s="12">
        <v>0</v>
      </c>
      <c r="AR103" s="12">
        <v>0</v>
      </c>
      <c r="AS103" s="12">
        <v>1166.1600000000001</v>
      </c>
      <c r="AT103" s="12">
        <v>4612.3999999999996</v>
      </c>
      <c r="AU103" s="12">
        <v>313.91000000000003</v>
      </c>
      <c r="AV103" s="12">
        <v>134.19</v>
      </c>
      <c r="AW103" s="12">
        <v>3167.98</v>
      </c>
      <c r="AX103" s="12">
        <v>510.03</v>
      </c>
      <c r="AY103" s="12">
        <v>0</v>
      </c>
      <c r="AZ103" s="12">
        <v>3812.2</v>
      </c>
    </row>
    <row r="104" spans="1:52" x14ac:dyDescent="0.2">
      <c r="A104" s="4" t="s">
        <v>968</v>
      </c>
      <c r="B104" s="2" t="s">
        <v>969</v>
      </c>
      <c r="C104" s="2" t="str">
        <f>VLOOKUP(A104,[3]Hoja2!$A$1:$D$846,4,0)</f>
        <v>TECNICO</v>
      </c>
      <c r="D104" s="2" t="str">
        <f>VLOOKUP(A104,[3]Hoja2!$A$1:$D$846,3,0)</f>
        <v>PLANTEL 04 TEUCHITLAN</v>
      </c>
      <c r="E104" s="12">
        <v>4172.55</v>
      </c>
      <c r="F104" s="12">
        <v>0</v>
      </c>
      <c r="G104" s="12">
        <v>207</v>
      </c>
      <c r="H104" s="12">
        <v>931</v>
      </c>
      <c r="I104" s="12">
        <v>0</v>
      </c>
      <c r="J104" s="12">
        <v>0</v>
      </c>
      <c r="K104" s="12">
        <v>0</v>
      </c>
      <c r="L104" s="12">
        <v>0</v>
      </c>
      <c r="M104" s="12">
        <v>568.04999999999995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1502.12</v>
      </c>
      <c r="T104" s="13">
        <v>-4416.72</v>
      </c>
      <c r="U104" s="12">
        <v>4416.72</v>
      </c>
      <c r="V104" s="12">
        <v>0</v>
      </c>
      <c r="W104" s="12">
        <v>0</v>
      </c>
      <c r="X104" s="12">
        <v>0</v>
      </c>
      <c r="Y104" s="12">
        <v>6449.72</v>
      </c>
      <c r="Z104" s="12">
        <v>32.5</v>
      </c>
      <c r="AA104" s="12">
        <v>830.4</v>
      </c>
      <c r="AB104" s="12">
        <v>830.4</v>
      </c>
      <c r="AC104" s="12">
        <v>21.75</v>
      </c>
      <c r="AD104" s="12">
        <v>41.73</v>
      </c>
      <c r="AE104" s="12">
        <v>0</v>
      </c>
      <c r="AF104" s="12">
        <v>0</v>
      </c>
      <c r="AG104" s="12">
        <v>0</v>
      </c>
      <c r="AH104" s="12">
        <v>625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479.84</v>
      </c>
      <c r="AP104" s="12">
        <v>0</v>
      </c>
      <c r="AQ104" s="12">
        <v>0</v>
      </c>
      <c r="AR104" s="12">
        <v>0</v>
      </c>
      <c r="AS104" s="12">
        <v>1998.72</v>
      </c>
      <c r="AT104" s="12">
        <v>4451</v>
      </c>
      <c r="AU104" s="12">
        <v>329.21</v>
      </c>
      <c r="AV104" s="12">
        <v>147.61000000000001</v>
      </c>
      <c r="AW104" s="12">
        <v>3592.97</v>
      </c>
      <c r="AX104" s="12">
        <v>551.64</v>
      </c>
      <c r="AY104" s="12">
        <v>0</v>
      </c>
      <c r="AZ104" s="12">
        <v>4292.22</v>
      </c>
    </row>
    <row r="105" spans="1:52" x14ac:dyDescent="0.2">
      <c r="A105" s="4" t="s">
        <v>970</v>
      </c>
      <c r="B105" s="2" t="s">
        <v>971</v>
      </c>
      <c r="C105" s="2" t="str">
        <f>VLOOKUP(A105,[3]Hoja2!$A$1:$D$846,4,0)</f>
        <v>SUBDIR DE PLANTEL B</v>
      </c>
      <c r="D105" s="2" t="str">
        <f>VLOOKUP(A105,[3]Hoja2!$A$1:$D$846,3,0)</f>
        <v>PLANTEL 04 TEUCHITLAN</v>
      </c>
      <c r="E105" s="12">
        <v>14108.55</v>
      </c>
      <c r="F105" s="12">
        <v>0</v>
      </c>
      <c r="G105" s="12">
        <v>0</v>
      </c>
      <c r="H105" s="12">
        <v>931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7519.77</v>
      </c>
      <c r="W105" s="13">
        <v>-7519.77</v>
      </c>
      <c r="X105" s="12">
        <v>0</v>
      </c>
      <c r="Y105" s="12">
        <v>14108.55</v>
      </c>
      <c r="Z105" s="12">
        <v>165.84</v>
      </c>
      <c r="AA105" s="12">
        <v>2549.6999999999998</v>
      </c>
      <c r="AB105" s="12">
        <v>2549.6999999999998</v>
      </c>
      <c r="AC105" s="12">
        <v>75</v>
      </c>
      <c r="AD105" s="12">
        <v>0</v>
      </c>
      <c r="AE105" s="12">
        <v>0.17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1622.48</v>
      </c>
      <c r="AP105" s="12">
        <v>0</v>
      </c>
      <c r="AQ105" s="12">
        <v>0</v>
      </c>
      <c r="AR105" s="12">
        <v>0</v>
      </c>
      <c r="AS105" s="12">
        <v>4247.3500000000004</v>
      </c>
      <c r="AT105" s="12">
        <v>9861.2000000000007</v>
      </c>
      <c r="AU105" s="12">
        <v>699.93</v>
      </c>
      <c r="AV105" s="12">
        <v>300.79000000000002</v>
      </c>
      <c r="AW105" s="12">
        <v>13888.62</v>
      </c>
      <c r="AX105" s="12">
        <v>1559.75</v>
      </c>
      <c r="AY105" s="12">
        <v>0</v>
      </c>
      <c r="AZ105" s="12">
        <v>15749.16</v>
      </c>
    </row>
    <row r="106" spans="1:52" x14ac:dyDescent="0.2">
      <c r="A106" s="4" t="s">
        <v>972</v>
      </c>
      <c r="B106" s="2" t="s">
        <v>973</v>
      </c>
      <c r="C106" s="2" t="str">
        <f>VLOOKUP(A106,[3]Hoja2!$A$1:$D$846,4,0)</f>
        <v>TECNICO ESPECIALIZADO</v>
      </c>
      <c r="D106" s="2" t="str">
        <f>VLOOKUP(A106,[3]Hoja2!$A$1:$D$846,3,0)</f>
        <v>PLANTEL 04 TEUCHITLAN</v>
      </c>
      <c r="E106" s="12">
        <v>6146.4</v>
      </c>
      <c r="F106" s="12">
        <v>0</v>
      </c>
      <c r="G106" s="12">
        <v>207</v>
      </c>
      <c r="H106" s="12">
        <v>931</v>
      </c>
      <c r="I106" s="12">
        <v>0</v>
      </c>
      <c r="J106" s="12">
        <v>0</v>
      </c>
      <c r="K106" s="12">
        <v>0</v>
      </c>
      <c r="L106" s="12">
        <v>0</v>
      </c>
      <c r="M106" s="12">
        <v>568.04999999999995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1966.85</v>
      </c>
      <c r="T106" s="13">
        <v>-5948.15</v>
      </c>
      <c r="U106" s="12">
        <v>5948.15</v>
      </c>
      <c r="V106" s="12">
        <v>0</v>
      </c>
      <c r="W106" s="12">
        <v>0</v>
      </c>
      <c r="X106" s="12">
        <v>0</v>
      </c>
      <c r="Y106" s="12">
        <v>8888.2999999999993</v>
      </c>
      <c r="Z106" s="12">
        <v>55.4</v>
      </c>
      <c r="AA106" s="12">
        <v>1351.28</v>
      </c>
      <c r="AB106" s="12">
        <v>1351.28</v>
      </c>
      <c r="AC106" s="12">
        <v>36.450000000000003</v>
      </c>
      <c r="AD106" s="12">
        <v>0</v>
      </c>
      <c r="AE106" s="12">
        <v>0.12</v>
      </c>
      <c r="AF106" s="12">
        <v>0</v>
      </c>
      <c r="AG106" s="12">
        <v>76.5</v>
      </c>
      <c r="AH106" s="12">
        <v>441</v>
      </c>
      <c r="AI106" s="12">
        <v>2565.71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706.84</v>
      </c>
      <c r="AP106" s="12">
        <v>0</v>
      </c>
      <c r="AQ106" s="12">
        <v>0</v>
      </c>
      <c r="AR106" s="12">
        <v>0</v>
      </c>
      <c r="AS106" s="12">
        <v>5177.8999999999996</v>
      </c>
      <c r="AT106" s="12">
        <v>3710.4</v>
      </c>
      <c r="AU106" s="12">
        <v>392.9</v>
      </c>
      <c r="AV106" s="12">
        <v>196.39</v>
      </c>
      <c r="AW106" s="12">
        <v>5361.6</v>
      </c>
      <c r="AX106" s="12">
        <v>724.82</v>
      </c>
      <c r="AY106" s="12">
        <v>0</v>
      </c>
      <c r="AZ106" s="12">
        <v>6282.81</v>
      </c>
    </row>
    <row r="107" spans="1:52" x14ac:dyDescent="0.2">
      <c r="A107" s="4" t="s">
        <v>974</v>
      </c>
      <c r="B107" s="2" t="s">
        <v>975</v>
      </c>
      <c r="C107" s="2" t="str">
        <f>VLOOKUP(A107,[3]Hoja2!$A$1:$D$846,4,0)</f>
        <v>RESP DE LABORATORIO TECNICO</v>
      </c>
      <c r="D107" s="2" t="str">
        <f>VLOOKUP(A107,[3]Hoja2!$A$1:$D$846,3,0)</f>
        <v>PLANTEL 04 TEUCHITLAN</v>
      </c>
      <c r="E107" s="12">
        <v>6152.85</v>
      </c>
      <c r="F107" s="12">
        <v>0</v>
      </c>
      <c r="G107" s="12">
        <v>207</v>
      </c>
      <c r="H107" s="12">
        <v>931</v>
      </c>
      <c r="I107" s="12">
        <v>0</v>
      </c>
      <c r="J107" s="12">
        <v>0</v>
      </c>
      <c r="K107" s="12">
        <v>0</v>
      </c>
      <c r="L107" s="12">
        <v>0</v>
      </c>
      <c r="M107" s="12">
        <v>568.04999999999995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1968.91</v>
      </c>
      <c r="T107" s="13">
        <v>-5953.49</v>
      </c>
      <c r="U107" s="12">
        <v>5953.49</v>
      </c>
      <c r="V107" s="12">
        <v>0</v>
      </c>
      <c r="W107" s="12">
        <v>0</v>
      </c>
      <c r="X107" s="12">
        <v>0</v>
      </c>
      <c r="Y107" s="12">
        <v>8896.81</v>
      </c>
      <c r="Z107" s="12">
        <v>55.48</v>
      </c>
      <c r="AA107" s="12">
        <v>1353.1</v>
      </c>
      <c r="AB107" s="12">
        <v>1353.1</v>
      </c>
      <c r="AC107" s="12">
        <v>36.450000000000003</v>
      </c>
      <c r="AD107" s="12">
        <v>61.53</v>
      </c>
      <c r="AE107" s="13">
        <v>-0.05</v>
      </c>
      <c r="AF107" s="12">
        <v>0</v>
      </c>
      <c r="AG107" s="12">
        <v>0</v>
      </c>
      <c r="AH107" s="12">
        <v>1908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707.58</v>
      </c>
      <c r="AP107" s="12">
        <v>0</v>
      </c>
      <c r="AQ107" s="12">
        <v>0</v>
      </c>
      <c r="AR107" s="12">
        <v>0</v>
      </c>
      <c r="AS107" s="12">
        <v>4066.61</v>
      </c>
      <c r="AT107" s="12">
        <v>4830.2</v>
      </c>
      <c r="AU107" s="12">
        <v>393.1</v>
      </c>
      <c r="AV107" s="12">
        <v>196.56</v>
      </c>
      <c r="AW107" s="12">
        <v>5367.18</v>
      </c>
      <c r="AX107" s="12">
        <v>725.37</v>
      </c>
      <c r="AY107" s="12">
        <v>0</v>
      </c>
      <c r="AZ107" s="12">
        <v>6289.11</v>
      </c>
    </row>
    <row r="108" spans="1:52" x14ac:dyDescent="0.2">
      <c r="A108" s="4" t="s">
        <v>976</v>
      </c>
      <c r="B108" s="2" t="s">
        <v>977</v>
      </c>
      <c r="C108" s="2" t="str">
        <f>VLOOKUP(A108,[3]Hoja2!$A$1:$D$846,4,0)</f>
        <v>INGENIERO EN SISTEMAS</v>
      </c>
      <c r="D108" s="2" t="str">
        <f>VLOOKUP(A108,[3]Hoja2!$A$1:$D$846,3,0)</f>
        <v>PLANTEL 04 TEUCHITLAN</v>
      </c>
      <c r="E108" s="12">
        <v>6152.85</v>
      </c>
      <c r="F108" s="12">
        <v>0</v>
      </c>
      <c r="G108" s="12">
        <v>207</v>
      </c>
      <c r="H108" s="12">
        <v>931</v>
      </c>
      <c r="I108" s="12">
        <v>0</v>
      </c>
      <c r="J108" s="12">
        <v>0</v>
      </c>
      <c r="K108" s="12">
        <v>0</v>
      </c>
      <c r="L108" s="12">
        <v>0</v>
      </c>
      <c r="M108" s="12">
        <v>568.04999999999995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1722.8</v>
      </c>
      <c r="T108" s="13">
        <v>-5798.93</v>
      </c>
      <c r="U108" s="12">
        <v>5798.93</v>
      </c>
      <c r="V108" s="12">
        <v>0</v>
      </c>
      <c r="W108" s="12">
        <v>0</v>
      </c>
      <c r="X108" s="12">
        <v>0</v>
      </c>
      <c r="Y108" s="12">
        <v>8650.7000000000007</v>
      </c>
      <c r="Z108" s="12">
        <v>55.48</v>
      </c>
      <c r="AA108" s="12">
        <v>1300.53</v>
      </c>
      <c r="AB108" s="12">
        <v>1300.53</v>
      </c>
      <c r="AC108" s="12">
        <v>35.4</v>
      </c>
      <c r="AD108" s="12">
        <v>61.53</v>
      </c>
      <c r="AE108" s="12">
        <v>0.06</v>
      </c>
      <c r="AF108" s="12">
        <v>0</v>
      </c>
      <c r="AG108" s="12">
        <v>0</v>
      </c>
      <c r="AH108" s="12">
        <v>2051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707.58</v>
      </c>
      <c r="AP108" s="12">
        <v>0</v>
      </c>
      <c r="AQ108" s="12">
        <v>0</v>
      </c>
      <c r="AR108" s="12">
        <v>0</v>
      </c>
      <c r="AS108" s="12">
        <v>4156.1000000000004</v>
      </c>
      <c r="AT108" s="12">
        <v>4494.6000000000004</v>
      </c>
      <c r="AU108" s="12">
        <v>393.1</v>
      </c>
      <c r="AV108" s="12">
        <v>191.63</v>
      </c>
      <c r="AW108" s="12">
        <v>5367.18</v>
      </c>
      <c r="AX108" s="12">
        <v>725.37</v>
      </c>
      <c r="AY108" s="12">
        <v>0</v>
      </c>
      <c r="AZ108" s="12">
        <v>6284.18</v>
      </c>
    </row>
    <row r="109" spans="1:52" x14ac:dyDescent="0.2">
      <c r="A109" s="4" t="s">
        <v>978</v>
      </c>
      <c r="B109" s="2" t="s">
        <v>979</v>
      </c>
      <c r="C109" s="2" t="str">
        <f>VLOOKUP(A109,[3]Hoja2!$A$1:$D$846,4,0)</f>
        <v>TECNICO ESPECIALIZADO</v>
      </c>
      <c r="D109" s="2" t="str">
        <f>VLOOKUP(A109,[3]Hoja2!$A$1:$D$846,3,0)</f>
        <v>PLANTEL 04 TEUCHITLAN</v>
      </c>
      <c r="E109" s="12">
        <v>6146.4</v>
      </c>
      <c r="F109" s="12">
        <v>0</v>
      </c>
      <c r="G109" s="12">
        <v>207</v>
      </c>
      <c r="H109" s="12">
        <v>931</v>
      </c>
      <c r="I109" s="12">
        <v>0</v>
      </c>
      <c r="J109" s="12">
        <v>0</v>
      </c>
      <c r="K109" s="12">
        <v>0</v>
      </c>
      <c r="L109" s="12">
        <v>0</v>
      </c>
      <c r="M109" s="12">
        <v>568.04999999999995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1720.99</v>
      </c>
      <c r="T109" s="13">
        <v>-5793.75</v>
      </c>
      <c r="U109" s="12">
        <v>5793.75</v>
      </c>
      <c r="V109" s="12">
        <v>0</v>
      </c>
      <c r="W109" s="12">
        <v>0</v>
      </c>
      <c r="X109" s="12">
        <v>0</v>
      </c>
      <c r="Y109" s="12">
        <v>8642.44</v>
      </c>
      <c r="Z109" s="12">
        <v>61.22</v>
      </c>
      <c r="AA109" s="12">
        <v>1298.76</v>
      </c>
      <c r="AB109" s="12">
        <v>1298.76</v>
      </c>
      <c r="AC109" s="12">
        <v>33.75</v>
      </c>
      <c r="AD109" s="12">
        <v>0</v>
      </c>
      <c r="AE109" s="12">
        <v>0.09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706.84</v>
      </c>
      <c r="AP109" s="12">
        <v>0</v>
      </c>
      <c r="AQ109" s="12">
        <v>0</v>
      </c>
      <c r="AR109" s="12">
        <v>0</v>
      </c>
      <c r="AS109" s="12">
        <v>2039.44</v>
      </c>
      <c r="AT109" s="12">
        <v>6603</v>
      </c>
      <c r="AU109" s="12">
        <v>409.06</v>
      </c>
      <c r="AV109" s="12">
        <v>191.47</v>
      </c>
      <c r="AW109" s="12">
        <v>5810.62</v>
      </c>
      <c r="AX109" s="12">
        <v>768.78</v>
      </c>
      <c r="AY109" s="12">
        <v>0</v>
      </c>
      <c r="AZ109" s="12">
        <v>6770.87</v>
      </c>
    </row>
    <row r="110" spans="1:52" x14ac:dyDescent="0.2">
      <c r="A110" s="4" t="s">
        <v>980</v>
      </c>
      <c r="B110" s="2" t="s">
        <v>981</v>
      </c>
      <c r="C110" s="2" t="str">
        <f>VLOOKUP(A110,[3]Hoja2!$A$1:$D$846,4,0)</f>
        <v>AUXILIAR DE INTENDENCIA</v>
      </c>
      <c r="D110" s="2" t="str">
        <f>VLOOKUP(A110,[3]Hoja2!$A$1:$D$846,3,0)</f>
        <v>PLANTEL 04 TEUCHITLAN</v>
      </c>
      <c r="E110" s="12">
        <v>3454.35</v>
      </c>
      <c r="F110" s="12">
        <v>0</v>
      </c>
      <c r="G110" s="12">
        <v>207</v>
      </c>
      <c r="H110" s="12">
        <v>931</v>
      </c>
      <c r="I110" s="12">
        <v>0</v>
      </c>
      <c r="J110" s="12">
        <v>0</v>
      </c>
      <c r="K110" s="12">
        <v>0</v>
      </c>
      <c r="L110" s="12">
        <v>0</v>
      </c>
      <c r="M110" s="12">
        <v>568.04999999999995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690.87</v>
      </c>
      <c r="T110" s="13">
        <v>-3456.22</v>
      </c>
      <c r="U110" s="12">
        <v>3456.22</v>
      </c>
      <c r="V110" s="12">
        <v>0</v>
      </c>
      <c r="W110" s="12">
        <v>0</v>
      </c>
      <c r="X110" s="12">
        <v>0</v>
      </c>
      <c r="Y110" s="12">
        <v>4920.2700000000004</v>
      </c>
      <c r="Z110" s="12">
        <v>30.01</v>
      </c>
      <c r="AA110" s="12">
        <v>509.25</v>
      </c>
      <c r="AB110" s="12">
        <v>509.25</v>
      </c>
      <c r="AC110" s="12">
        <v>17.399999999999999</v>
      </c>
      <c r="AD110" s="12">
        <v>34.54</v>
      </c>
      <c r="AE110" s="12">
        <v>0.03</v>
      </c>
      <c r="AF110" s="12">
        <v>0</v>
      </c>
      <c r="AG110" s="12">
        <v>0</v>
      </c>
      <c r="AH110" s="12">
        <v>1117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397.25</v>
      </c>
      <c r="AP110" s="12">
        <v>0</v>
      </c>
      <c r="AQ110" s="12">
        <v>0</v>
      </c>
      <c r="AR110" s="12">
        <v>0</v>
      </c>
      <c r="AS110" s="12">
        <v>2075.4699999999998</v>
      </c>
      <c r="AT110" s="12">
        <v>2844.8</v>
      </c>
      <c r="AU110" s="12">
        <v>322.27</v>
      </c>
      <c r="AV110" s="12">
        <v>117.03</v>
      </c>
      <c r="AW110" s="12">
        <v>3400.58</v>
      </c>
      <c r="AX110" s="12">
        <v>532.79999999999995</v>
      </c>
      <c r="AY110" s="12">
        <v>0</v>
      </c>
      <c r="AZ110" s="12">
        <v>4050.41</v>
      </c>
    </row>
    <row r="111" spans="1:52" x14ac:dyDescent="0.2">
      <c r="A111" s="4" t="s">
        <v>982</v>
      </c>
      <c r="B111" s="2" t="s">
        <v>983</v>
      </c>
      <c r="C111" s="2" t="str">
        <f>VLOOKUP(A111,[3]Hoja2!$A$1:$D$846,4,0)</f>
        <v>ENCARGADO DE ORDEN</v>
      </c>
      <c r="D111" s="2" t="str">
        <f>VLOOKUP(A111,[3]Hoja2!$A$1:$D$846,3,0)</f>
        <v>PLANTEL 04 TEUCHITLAN</v>
      </c>
      <c r="E111" s="12">
        <v>4768.95</v>
      </c>
      <c r="F111" s="12">
        <v>0</v>
      </c>
      <c r="G111" s="12">
        <v>207</v>
      </c>
      <c r="H111" s="12">
        <v>931</v>
      </c>
      <c r="I111" s="12">
        <v>0</v>
      </c>
      <c r="J111" s="12">
        <v>0</v>
      </c>
      <c r="K111" s="12">
        <v>0</v>
      </c>
      <c r="L111" s="12">
        <v>0</v>
      </c>
      <c r="M111" s="12">
        <v>568.04999999999995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858.41</v>
      </c>
      <c r="T111" s="13">
        <v>-4387.01</v>
      </c>
      <c r="U111" s="12">
        <v>4387.01</v>
      </c>
      <c r="V111" s="12">
        <v>0</v>
      </c>
      <c r="W111" s="12">
        <v>0</v>
      </c>
      <c r="X111" s="12">
        <v>0</v>
      </c>
      <c r="Y111" s="12">
        <v>6402.41</v>
      </c>
      <c r="Z111" s="12">
        <v>46.77</v>
      </c>
      <c r="AA111" s="12">
        <v>820.29</v>
      </c>
      <c r="AB111" s="12">
        <v>820.29</v>
      </c>
      <c r="AC111" s="12">
        <v>22.95</v>
      </c>
      <c r="AD111" s="12">
        <v>47.69</v>
      </c>
      <c r="AE111" s="12">
        <v>0.05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548.42999999999995</v>
      </c>
      <c r="AP111" s="12">
        <v>0</v>
      </c>
      <c r="AQ111" s="12">
        <v>0</v>
      </c>
      <c r="AR111" s="12">
        <v>0</v>
      </c>
      <c r="AS111" s="12">
        <v>1439.41</v>
      </c>
      <c r="AT111" s="12">
        <v>4963</v>
      </c>
      <c r="AU111" s="12">
        <v>368.88</v>
      </c>
      <c r="AV111" s="12">
        <v>146.66999999999999</v>
      </c>
      <c r="AW111" s="12">
        <v>4694.6899999999996</v>
      </c>
      <c r="AX111" s="12">
        <v>659.52</v>
      </c>
      <c r="AY111" s="12">
        <v>0</v>
      </c>
      <c r="AZ111" s="12">
        <v>5500.88</v>
      </c>
    </row>
    <row r="112" spans="1:52" x14ac:dyDescent="0.2">
      <c r="A112" s="4" t="s">
        <v>984</v>
      </c>
      <c r="B112" s="2" t="s">
        <v>985</v>
      </c>
      <c r="C112" s="2" t="str">
        <f>VLOOKUP(A112,[3]Hoja2!$A$1:$D$846,4,0)</f>
        <v>AUXILIAR DE BIBLIOTECA</v>
      </c>
      <c r="D112" s="2" t="str">
        <f>VLOOKUP(A112,[3]Hoja2!$A$1:$D$846,3,0)</f>
        <v>PLANTEL 04 TEUCHITLAN</v>
      </c>
      <c r="E112" s="12">
        <v>3912.15</v>
      </c>
      <c r="F112" s="12">
        <v>0</v>
      </c>
      <c r="G112" s="12">
        <v>207</v>
      </c>
      <c r="H112" s="12">
        <v>931</v>
      </c>
      <c r="I112" s="12">
        <v>0</v>
      </c>
      <c r="J112" s="12">
        <v>0</v>
      </c>
      <c r="K112" s="12">
        <v>0</v>
      </c>
      <c r="L112" s="12">
        <v>0</v>
      </c>
      <c r="M112" s="12">
        <v>568.04999999999995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704.19</v>
      </c>
      <c r="T112" s="13">
        <v>-3752.09</v>
      </c>
      <c r="U112" s="12">
        <v>3752.09</v>
      </c>
      <c r="V112" s="12">
        <v>0</v>
      </c>
      <c r="W112" s="12">
        <v>0</v>
      </c>
      <c r="X112" s="12">
        <v>0</v>
      </c>
      <c r="Y112" s="12">
        <v>5391.39</v>
      </c>
      <c r="Z112" s="12">
        <v>35.85</v>
      </c>
      <c r="AA112" s="12">
        <v>604.34</v>
      </c>
      <c r="AB112" s="12">
        <v>604.34</v>
      </c>
      <c r="AC112" s="12">
        <v>16.95</v>
      </c>
      <c r="AD112" s="12">
        <v>39.119999999999997</v>
      </c>
      <c r="AE112" s="13">
        <v>-0.01</v>
      </c>
      <c r="AF112" s="12">
        <v>0</v>
      </c>
      <c r="AG112" s="12">
        <v>0</v>
      </c>
      <c r="AH112" s="12">
        <v>970.29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449.9</v>
      </c>
      <c r="AP112" s="12">
        <v>0</v>
      </c>
      <c r="AQ112" s="12">
        <v>0</v>
      </c>
      <c r="AR112" s="12">
        <v>0</v>
      </c>
      <c r="AS112" s="12">
        <v>2080.59</v>
      </c>
      <c r="AT112" s="12">
        <v>3310.8</v>
      </c>
      <c r="AU112" s="12">
        <v>338.51</v>
      </c>
      <c r="AV112" s="12">
        <v>126.45</v>
      </c>
      <c r="AW112" s="12">
        <v>3851.32</v>
      </c>
      <c r="AX112" s="12">
        <v>576.92999999999995</v>
      </c>
      <c r="AY112" s="12">
        <v>0</v>
      </c>
      <c r="AZ112" s="12">
        <v>4554.7</v>
      </c>
    </row>
    <row r="113" spans="1:52" x14ac:dyDescent="0.2">
      <c r="A113" s="4" t="s">
        <v>986</v>
      </c>
      <c r="B113" s="2" t="s">
        <v>987</v>
      </c>
      <c r="C113" s="2" t="str">
        <f>VLOOKUP(A113,[3]Hoja2!$A$1:$D$846,4,0)</f>
        <v>VIGILANTE</v>
      </c>
      <c r="D113" s="2" t="str">
        <f>VLOOKUP(A113,[3]Hoja2!$A$1:$D$846,3,0)</f>
        <v>PLANTEL 04 TEUCHITLAN</v>
      </c>
      <c r="E113" s="12">
        <v>3679.05</v>
      </c>
      <c r="F113" s="12">
        <v>0</v>
      </c>
      <c r="G113" s="12">
        <v>207</v>
      </c>
      <c r="H113" s="12">
        <v>931</v>
      </c>
      <c r="I113" s="12">
        <v>0</v>
      </c>
      <c r="J113" s="12">
        <v>0</v>
      </c>
      <c r="K113" s="12">
        <v>0</v>
      </c>
      <c r="L113" s="12">
        <v>0</v>
      </c>
      <c r="M113" s="12">
        <v>568.04999999999995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588.65</v>
      </c>
      <c r="T113" s="13">
        <v>-3533.14</v>
      </c>
      <c r="U113" s="12">
        <v>3533.14</v>
      </c>
      <c r="V113" s="12">
        <v>0</v>
      </c>
      <c r="W113" s="12">
        <v>0</v>
      </c>
      <c r="X113" s="12">
        <v>0</v>
      </c>
      <c r="Y113" s="12">
        <v>5042.75</v>
      </c>
      <c r="Z113" s="12">
        <v>32.880000000000003</v>
      </c>
      <c r="AA113" s="12">
        <v>531.20000000000005</v>
      </c>
      <c r="AB113" s="12">
        <v>531.20000000000005</v>
      </c>
      <c r="AC113" s="12">
        <v>16.05</v>
      </c>
      <c r="AD113" s="12">
        <v>36.79</v>
      </c>
      <c r="AE113" s="12">
        <v>0.02</v>
      </c>
      <c r="AF113" s="12">
        <v>0</v>
      </c>
      <c r="AG113" s="12">
        <v>0</v>
      </c>
      <c r="AH113" s="12">
        <v>1783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423.09</v>
      </c>
      <c r="AP113" s="12">
        <v>0</v>
      </c>
      <c r="AQ113" s="12">
        <v>0</v>
      </c>
      <c r="AR113" s="12">
        <v>0</v>
      </c>
      <c r="AS113" s="12">
        <v>2790.15</v>
      </c>
      <c r="AT113" s="12">
        <v>2252.6</v>
      </c>
      <c r="AU113" s="12">
        <v>330.25</v>
      </c>
      <c r="AV113" s="12">
        <v>119.48</v>
      </c>
      <c r="AW113" s="12">
        <v>3621.7</v>
      </c>
      <c r="AX113" s="12">
        <v>554.47</v>
      </c>
      <c r="AY113" s="12">
        <v>0</v>
      </c>
      <c r="AZ113" s="12">
        <v>4295.6499999999996</v>
      </c>
    </row>
    <row r="114" spans="1:52" x14ac:dyDescent="0.2">
      <c r="A114" s="4" t="s">
        <v>988</v>
      </c>
      <c r="B114" s="2" t="s">
        <v>989</v>
      </c>
      <c r="C114" s="2" t="str">
        <f>VLOOKUP(A114,[3]Hoja2!$A$1:$D$846,4,0)</f>
        <v>TECNICO</v>
      </c>
      <c r="D114" s="2" t="str">
        <f>VLOOKUP(A114,[3]Hoja2!$A$1:$D$846,3,0)</f>
        <v>PLANTEL 04 TEUCHITLAN</v>
      </c>
      <c r="E114" s="12">
        <v>4172.55</v>
      </c>
      <c r="F114" s="12">
        <v>0</v>
      </c>
      <c r="G114" s="12">
        <v>207</v>
      </c>
      <c r="H114" s="12">
        <v>931</v>
      </c>
      <c r="I114" s="12">
        <v>0</v>
      </c>
      <c r="J114" s="12">
        <v>0</v>
      </c>
      <c r="K114" s="12">
        <v>0</v>
      </c>
      <c r="L114" s="12">
        <v>0</v>
      </c>
      <c r="M114" s="12">
        <v>568.04999999999995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3">
        <v>-3473.39</v>
      </c>
      <c r="U114" s="12">
        <v>3473.39</v>
      </c>
      <c r="V114" s="12">
        <v>0</v>
      </c>
      <c r="W114" s="12">
        <v>0</v>
      </c>
      <c r="X114" s="12">
        <v>0</v>
      </c>
      <c r="Y114" s="12">
        <v>4947.6000000000004</v>
      </c>
      <c r="Z114" s="12">
        <v>39.159999999999997</v>
      </c>
      <c r="AA114" s="12">
        <v>514.15</v>
      </c>
      <c r="AB114" s="12">
        <v>514.15</v>
      </c>
      <c r="AC114" s="12">
        <v>15.45</v>
      </c>
      <c r="AD114" s="12">
        <v>41.73</v>
      </c>
      <c r="AE114" s="12">
        <v>0.03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479.84</v>
      </c>
      <c r="AP114" s="12">
        <v>0</v>
      </c>
      <c r="AQ114" s="12">
        <v>0</v>
      </c>
      <c r="AR114" s="12">
        <v>0</v>
      </c>
      <c r="AS114" s="12">
        <v>1051.2</v>
      </c>
      <c r="AT114" s="12">
        <v>3896.4</v>
      </c>
      <c r="AU114" s="12">
        <v>347.74</v>
      </c>
      <c r="AV114" s="12">
        <v>117.57</v>
      </c>
      <c r="AW114" s="12">
        <v>4107.5600000000004</v>
      </c>
      <c r="AX114" s="12">
        <v>602.03</v>
      </c>
      <c r="AY114" s="12">
        <v>0</v>
      </c>
      <c r="AZ114" s="12">
        <v>4827.16</v>
      </c>
    </row>
    <row r="115" spans="1:52" x14ac:dyDescent="0.2">
      <c r="A115" s="4" t="s">
        <v>990</v>
      </c>
      <c r="B115" s="2" t="s">
        <v>991</v>
      </c>
      <c r="C115" s="2" t="str">
        <f>VLOOKUP(A115,[3]Hoja2!$A$1:$D$846,4,0)</f>
        <v>TAQUIMECANOGRAFA</v>
      </c>
      <c r="D115" s="2" t="str">
        <f>VLOOKUP(A115,[3]Hoja2!$A$1:$D$846,3,0)</f>
        <v>PLANTEL 04 TEUCHITLAN</v>
      </c>
      <c r="E115" s="12">
        <v>4165.2</v>
      </c>
      <c r="F115" s="12">
        <v>0</v>
      </c>
      <c r="G115" s="12">
        <v>207</v>
      </c>
      <c r="H115" s="12">
        <v>931</v>
      </c>
      <c r="I115" s="12">
        <v>0</v>
      </c>
      <c r="J115" s="12">
        <v>0</v>
      </c>
      <c r="K115" s="12">
        <v>0</v>
      </c>
      <c r="L115" s="12">
        <v>0</v>
      </c>
      <c r="M115" s="12">
        <v>568.04999999999995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3">
        <v>-3468.77</v>
      </c>
      <c r="U115" s="12">
        <v>3468.77</v>
      </c>
      <c r="V115" s="12">
        <v>0</v>
      </c>
      <c r="W115" s="12">
        <v>0</v>
      </c>
      <c r="X115" s="12">
        <v>0</v>
      </c>
      <c r="Y115" s="12">
        <v>4940.25</v>
      </c>
      <c r="Z115" s="12">
        <v>39.08</v>
      </c>
      <c r="AA115" s="12">
        <v>512.83000000000004</v>
      </c>
      <c r="AB115" s="12">
        <v>512.83000000000004</v>
      </c>
      <c r="AC115" s="12">
        <v>15.3</v>
      </c>
      <c r="AD115" s="12">
        <v>41.65</v>
      </c>
      <c r="AE115" s="13">
        <v>-0.13</v>
      </c>
      <c r="AF115" s="12">
        <v>0</v>
      </c>
      <c r="AG115" s="12">
        <v>0</v>
      </c>
      <c r="AH115" s="12">
        <v>929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479</v>
      </c>
      <c r="AP115" s="12">
        <v>0</v>
      </c>
      <c r="AQ115" s="12">
        <v>0</v>
      </c>
      <c r="AR115" s="12">
        <v>0</v>
      </c>
      <c r="AS115" s="12">
        <v>1977.65</v>
      </c>
      <c r="AT115" s="12">
        <v>2962.6</v>
      </c>
      <c r="AU115" s="12">
        <v>347.47</v>
      </c>
      <c r="AV115" s="12">
        <v>117.42</v>
      </c>
      <c r="AW115" s="12">
        <v>4100.3100000000004</v>
      </c>
      <c r="AX115" s="12">
        <v>601.30999999999995</v>
      </c>
      <c r="AY115" s="12">
        <v>0</v>
      </c>
      <c r="AZ115" s="12">
        <v>4819.04</v>
      </c>
    </row>
    <row r="116" spans="1:52" x14ac:dyDescent="0.2">
      <c r="A116" s="4" t="s">
        <v>992</v>
      </c>
      <c r="B116" s="2" t="s">
        <v>993</v>
      </c>
      <c r="C116" s="2" t="str">
        <f>VLOOKUP(A116,[3]Hoja2!$A$1:$D$846,4,0)</f>
        <v>ENCARGADO DE ORDEN</v>
      </c>
      <c r="D116" s="2" t="str">
        <f>VLOOKUP(A116,[3]Hoja2!$A$1:$D$846,3,0)</f>
        <v>PLANTEL 04 TEUCHITLAN</v>
      </c>
      <c r="E116" s="12">
        <v>4768.95</v>
      </c>
      <c r="F116" s="12">
        <v>0</v>
      </c>
      <c r="G116" s="12">
        <v>207</v>
      </c>
      <c r="H116" s="12">
        <v>931</v>
      </c>
      <c r="I116" s="12">
        <v>0</v>
      </c>
      <c r="J116" s="12">
        <v>0</v>
      </c>
      <c r="K116" s="12">
        <v>0</v>
      </c>
      <c r="L116" s="12">
        <v>0</v>
      </c>
      <c r="M116" s="12">
        <v>568.04999999999995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3">
        <v>-3847.93</v>
      </c>
      <c r="U116" s="12">
        <v>3847.93</v>
      </c>
      <c r="V116" s="12">
        <v>0</v>
      </c>
      <c r="W116" s="12">
        <v>0</v>
      </c>
      <c r="X116" s="12">
        <v>0</v>
      </c>
      <c r="Y116" s="12">
        <v>5544</v>
      </c>
      <c r="Z116" s="12">
        <v>35.85</v>
      </c>
      <c r="AA116" s="12">
        <v>636.94000000000005</v>
      </c>
      <c r="AB116" s="12">
        <v>636.94000000000005</v>
      </c>
      <c r="AC116" s="12">
        <v>18.899999999999999</v>
      </c>
      <c r="AD116" s="12">
        <v>47.69</v>
      </c>
      <c r="AE116" s="12">
        <v>0.04</v>
      </c>
      <c r="AF116" s="12">
        <v>0</v>
      </c>
      <c r="AG116" s="12">
        <v>0</v>
      </c>
      <c r="AH116" s="12">
        <v>802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548.42999999999995</v>
      </c>
      <c r="AP116" s="12">
        <v>0</v>
      </c>
      <c r="AQ116" s="12">
        <v>0</v>
      </c>
      <c r="AR116" s="12">
        <v>0</v>
      </c>
      <c r="AS116" s="12">
        <v>2054</v>
      </c>
      <c r="AT116" s="12">
        <v>3490</v>
      </c>
      <c r="AU116" s="12">
        <v>338.51</v>
      </c>
      <c r="AV116" s="12">
        <v>129.5</v>
      </c>
      <c r="AW116" s="12">
        <v>3851.32</v>
      </c>
      <c r="AX116" s="12">
        <v>576.92999999999995</v>
      </c>
      <c r="AY116" s="12">
        <v>0</v>
      </c>
      <c r="AZ116" s="12">
        <v>4557.75</v>
      </c>
    </row>
    <row r="117" spans="1:52" x14ac:dyDescent="0.2">
      <c r="A117" s="4" t="s">
        <v>994</v>
      </c>
      <c r="B117" s="2" t="s">
        <v>995</v>
      </c>
      <c r="C117" s="2" t="str">
        <f>VLOOKUP(A117,[3]Hoja2!$A$1:$D$846,4,0)</f>
        <v>TAQUIMECANOGRAFA</v>
      </c>
      <c r="D117" s="2" t="str">
        <f>VLOOKUP(A117,[3]Hoja2!$A$1:$D$846,3,0)</f>
        <v>PLANTEL 04 TEUCHITLAN</v>
      </c>
      <c r="E117" s="12">
        <v>4165.2</v>
      </c>
      <c r="F117" s="12">
        <v>0</v>
      </c>
      <c r="G117" s="12">
        <v>207</v>
      </c>
      <c r="H117" s="12">
        <v>931</v>
      </c>
      <c r="I117" s="12">
        <v>0</v>
      </c>
      <c r="J117" s="12">
        <v>0</v>
      </c>
      <c r="K117" s="12">
        <v>0</v>
      </c>
      <c r="L117" s="12">
        <v>0</v>
      </c>
      <c r="M117" s="12">
        <v>568.04999999999995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3">
        <v>-3468.77</v>
      </c>
      <c r="U117" s="12">
        <v>3468.77</v>
      </c>
      <c r="V117" s="12">
        <v>0</v>
      </c>
      <c r="W117" s="12">
        <v>0</v>
      </c>
      <c r="X117" s="12">
        <v>0</v>
      </c>
      <c r="Y117" s="12">
        <v>4940.25</v>
      </c>
      <c r="Z117" s="12">
        <v>39.08</v>
      </c>
      <c r="AA117" s="12">
        <v>512.83000000000004</v>
      </c>
      <c r="AB117" s="12">
        <v>512.83000000000004</v>
      </c>
      <c r="AC117" s="12">
        <v>13.5</v>
      </c>
      <c r="AD117" s="12">
        <v>41.65</v>
      </c>
      <c r="AE117" s="13">
        <v>-0.13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479</v>
      </c>
      <c r="AP117" s="12">
        <v>0</v>
      </c>
      <c r="AQ117" s="12">
        <v>0</v>
      </c>
      <c r="AR117" s="12">
        <v>0</v>
      </c>
      <c r="AS117" s="12">
        <v>1046.8499999999999</v>
      </c>
      <c r="AT117" s="12">
        <v>3893.4</v>
      </c>
      <c r="AU117" s="12">
        <v>347.47</v>
      </c>
      <c r="AV117" s="12">
        <v>117.42</v>
      </c>
      <c r="AW117" s="12">
        <v>4100.3100000000004</v>
      </c>
      <c r="AX117" s="12">
        <v>601.30999999999995</v>
      </c>
      <c r="AY117" s="12">
        <v>0</v>
      </c>
      <c r="AZ117" s="12">
        <v>4819.04</v>
      </c>
    </row>
    <row r="118" spans="1:52" x14ac:dyDescent="0.2">
      <c r="A118" s="4" t="s">
        <v>996</v>
      </c>
      <c r="B118" s="2" t="s">
        <v>997</v>
      </c>
      <c r="C118" s="2" t="str">
        <f>VLOOKUP(A118,[3]Hoja2!$A$1:$D$846,4,0)</f>
        <v>SRIA DE DIRECTOR DE PLANTEL</v>
      </c>
      <c r="D118" s="2" t="str">
        <f>VLOOKUP(A118,[3]Hoja2!$A$1:$D$846,3,0)</f>
        <v>PLANTEL 04 TEUCHITLAN</v>
      </c>
      <c r="E118" s="12">
        <v>4169.8500000000004</v>
      </c>
      <c r="F118" s="12">
        <v>0</v>
      </c>
      <c r="G118" s="12">
        <v>207</v>
      </c>
      <c r="H118" s="12">
        <v>931</v>
      </c>
      <c r="I118" s="12">
        <v>0</v>
      </c>
      <c r="J118" s="12">
        <v>0</v>
      </c>
      <c r="K118" s="12">
        <v>0</v>
      </c>
      <c r="L118" s="12">
        <v>0</v>
      </c>
      <c r="M118" s="12">
        <v>568.04999999999995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3">
        <v>-3471.69</v>
      </c>
      <c r="U118" s="12">
        <v>3471.69</v>
      </c>
      <c r="V118" s="12">
        <v>0</v>
      </c>
      <c r="W118" s="12">
        <v>0</v>
      </c>
      <c r="X118" s="12">
        <v>0</v>
      </c>
      <c r="Y118" s="12">
        <v>4944.8999999999996</v>
      </c>
      <c r="Z118" s="12">
        <v>39.14</v>
      </c>
      <c r="AA118" s="12">
        <v>513.66999999999996</v>
      </c>
      <c r="AB118" s="12">
        <v>513.66999999999996</v>
      </c>
      <c r="AC118" s="12">
        <v>15.45</v>
      </c>
      <c r="AD118" s="12">
        <v>41.7</v>
      </c>
      <c r="AE118" s="13">
        <v>-0.05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479.53</v>
      </c>
      <c r="AP118" s="12">
        <v>0</v>
      </c>
      <c r="AQ118" s="12">
        <v>0</v>
      </c>
      <c r="AR118" s="12">
        <v>0</v>
      </c>
      <c r="AS118" s="12">
        <v>1050.3</v>
      </c>
      <c r="AT118" s="12">
        <v>3894.6</v>
      </c>
      <c r="AU118" s="12">
        <v>347.64</v>
      </c>
      <c r="AV118" s="12">
        <v>117.52</v>
      </c>
      <c r="AW118" s="12">
        <v>4104.88</v>
      </c>
      <c r="AX118" s="12">
        <v>601.77</v>
      </c>
      <c r="AY118" s="12">
        <v>0</v>
      </c>
      <c r="AZ118" s="12">
        <v>4824.17</v>
      </c>
    </row>
    <row r="119" spans="1:52" x14ac:dyDescent="0.2">
      <c r="A119" s="4" t="s">
        <v>998</v>
      </c>
      <c r="B119" s="2" t="s">
        <v>999</v>
      </c>
      <c r="C119" s="2" t="str">
        <f>VLOOKUP(A119,[3]Hoja2!$A$1:$D$846,4,0)</f>
        <v>AUXILIAR DE BIBLIOTECA</v>
      </c>
      <c r="D119" s="2" t="str">
        <f>VLOOKUP(A119,[3]Hoja2!$A$1:$D$846,3,0)</f>
        <v>PLANTEL 04 TEUCHITLAN</v>
      </c>
      <c r="E119" s="12">
        <v>3912.15</v>
      </c>
      <c r="F119" s="12">
        <v>0</v>
      </c>
      <c r="G119" s="12">
        <v>207</v>
      </c>
      <c r="H119" s="12">
        <v>931</v>
      </c>
      <c r="I119" s="12">
        <v>0</v>
      </c>
      <c r="J119" s="12">
        <v>0</v>
      </c>
      <c r="K119" s="12">
        <v>0</v>
      </c>
      <c r="L119" s="12">
        <v>0</v>
      </c>
      <c r="M119" s="12">
        <v>568.04999999999995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3">
        <v>-3309.86</v>
      </c>
      <c r="U119" s="12">
        <v>3309.86</v>
      </c>
      <c r="V119" s="12">
        <v>0</v>
      </c>
      <c r="W119" s="12">
        <v>0</v>
      </c>
      <c r="X119" s="12">
        <v>0</v>
      </c>
      <c r="Y119" s="12">
        <v>4687.2</v>
      </c>
      <c r="Z119" s="12">
        <v>35.85</v>
      </c>
      <c r="AA119" s="12">
        <v>467.49</v>
      </c>
      <c r="AB119" s="12">
        <v>467.49</v>
      </c>
      <c r="AC119" s="12">
        <v>13.8</v>
      </c>
      <c r="AD119" s="12">
        <v>39.119999999999997</v>
      </c>
      <c r="AE119" s="12">
        <v>0.09</v>
      </c>
      <c r="AF119" s="12">
        <v>0</v>
      </c>
      <c r="AG119" s="12">
        <v>0</v>
      </c>
      <c r="AH119" s="12">
        <v>508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449.9</v>
      </c>
      <c r="AP119" s="12">
        <v>0</v>
      </c>
      <c r="AQ119" s="12">
        <v>0</v>
      </c>
      <c r="AR119" s="12">
        <v>0</v>
      </c>
      <c r="AS119" s="12">
        <v>1478.4</v>
      </c>
      <c r="AT119" s="12">
        <v>3208.8</v>
      </c>
      <c r="AU119" s="12">
        <v>338.51</v>
      </c>
      <c r="AV119" s="12">
        <v>112.36</v>
      </c>
      <c r="AW119" s="12">
        <v>3851.32</v>
      </c>
      <c r="AX119" s="12">
        <v>576.92999999999995</v>
      </c>
      <c r="AY119" s="12">
        <v>0</v>
      </c>
      <c r="AZ119" s="12">
        <v>4540.6099999999997</v>
      </c>
    </row>
    <row r="120" spans="1:52" x14ac:dyDescent="0.2">
      <c r="A120" s="4" t="s">
        <v>1000</v>
      </c>
      <c r="B120" s="2" t="s">
        <v>1001</v>
      </c>
      <c r="C120" s="2" t="str">
        <f>VLOOKUP(A120,[3]Hoja2!$A$1:$D$846,4,0)</f>
        <v>ENCARGADA DE DIRECCION</v>
      </c>
      <c r="D120" s="2" t="str">
        <f>VLOOKUP(A120,[3]Hoja2!$A$1:$D$846,3,0)</f>
        <v>PLANTEL 04 TEUCHITLAN</v>
      </c>
      <c r="E120" s="12">
        <v>19193.55</v>
      </c>
      <c r="F120" s="12">
        <v>0</v>
      </c>
      <c r="G120" s="12">
        <v>0</v>
      </c>
      <c r="H120" s="12">
        <v>931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3">
        <v>-12519.05</v>
      </c>
      <c r="U120" s="12">
        <v>12519.05</v>
      </c>
      <c r="V120" s="12">
        <v>0</v>
      </c>
      <c r="W120" s="12">
        <v>0</v>
      </c>
      <c r="X120" s="12">
        <v>0</v>
      </c>
      <c r="Y120" s="12">
        <v>19193.55</v>
      </c>
      <c r="Z120" s="12">
        <v>0</v>
      </c>
      <c r="AA120" s="12">
        <v>3942.72</v>
      </c>
      <c r="AB120" s="12">
        <v>3942.72</v>
      </c>
      <c r="AC120" s="12">
        <v>80.400000000000006</v>
      </c>
      <c r="AD120" s="12">
        <v>0</v>
      </c>
      <c r="AE120" s="13">
        <v>-0.03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2207.2600000000002</v>
      </c>
      <c r="AP120" s="12">
        <v>0</v>
      </c>
      <c r="AQ120" s="12">
        <v>0</v>
      </c>
      <c r="AR120" s="12">
        <v>0</v>
      </c>
      <c r="AS120" s="12">
        <v>6230.35</v>
      </c>
      <c r="AT120" s="12">
        <v>12963.2</v>
      </c>
      <c r="AU120" s="12">
        <v>238.4</v>
      </c>
      <c r="AV120" s="12">
        <v>402.49</v>
      </c>
      <c r="AW120" s="12">
        <v>0</v>
      </c>
      <c r="AX120" s="12">
        <v>238.4</v>
      </c>
      <c r="AY120" s="12">
        <v>0</v>
      </c>
      <c r="AZ120" s="12">
        <v>640.89</v>
      </c>
    </row>
    <row r="121" spans="1:52" x14ac:dyDescent="0.2">
      <c r="A121" s="4" t="s">
        <v>1002</v>
      </c>
      <c r="B121" s="2" t="s">
        <v>1003</v>
      </c>
      <c r="C121" s="2" t="str">
        <f>VLOOKUP(A121,[3]Hoja2!$A$1:$D$846,4,0)</f>
        <v>JEFE DE OFICINA</v>
      </c>
      <c r="D121" s="2" t="str">
        <f>VLOOKUP(A121,[3]Hoja2!$A$1:$D$846,3,0)</f>
        <v>PLANTEL 05 NUEVA SANTA MARIA</v>
      </c>
      <c r="E121" s="12">
        <v>6773.25</v>
      </c>
      <c r="F121" s="12">
        <v>892</v>
      </c>
      <c r="G121" s="12">
        <v>207</v>
      </c>
      <c r="H121" s="12">
        <v>931</v>
      </c>
      <c r="I121" s="12">
        <v>0</v>
      </c>
      <c r="J121" s="12">
        <v>0</v>
      </c>
      <c r="K121" s="12">
        <v>0</v>
      </c>
      <c r="L121" s="12">
        <v>0</v>
      </c>
      <c r="M121" s="12">
        <v>568.04999999999995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1625.58</v>
      </c>
      <c r="T121" s="13">
        <v>-6573.49</v>
      </c>
      <c r="U121" s="12">
        <v>6573.49</v>
      </c>
      <c r="V121" s="12">
        <v>0</v>
      </c>
      <c r="W121" s="12">
        <v>0</v>
      </c>
      <c r="X121" s="12">
        <v>0</v>
      </c>
      <c r="Y121" s="12">
        <v>10065.879999999999</v>
      </c>
      <c r="Z121" s="12">
        <v>72.319999999999993</v>
      </c>
      <c r="AA121" s="12">
        <v>1412.28</v>
      </c>
      <c r="AB121" s="12">
        <v>1412.28</v>
      </c>
      <c r="AC121" s="12">
        <v>40.35</v>
      </c>
      <c r="AD121" s="12">
        <v>67.73</v>
      </c>
      <c r="AE121" s="12">
        <v>0</v>
      </c>
      <c r="AF121" s="12">
        <v>0</v>
      </c>
      <c r="AG121" s="12">
        <v>0</v>
      </c>
      <c r="AH121" s="12">
        <v>2200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778.92</v>
      </c>
      <c r="AP121" s="12">
        <v>0</v>
      </c>
      <c r="AQ121" s="12">
        <v>0</v>
      </c>
      <c r="AR121" s="12">
        <v>0</v>
      </c>
      <c r="AS121" s="12">
        <v>4499.28</v>
      </c>
      <c r="AT121" s="12">
        <v>5566.6</v>
      </c>
      <c r="AU121" s="12">
        <v>439.92</v>
      </c>
      <c r="AV121" s="12">
        <v>202.1</v>
      </c>
      <c r="AW121" s="12">
        <v>6667.76</v>
      </c>
      <c r="AX121" s="12">
        <v>852.7</v>
      </c>
      <c r="AY121" s="12">
        <v>0</v>
      </c>
      <c r="AZ121" s="12">
        <v>7722.56</v>
      </c>
    </row>
    <row r="122" spans="1:52" x14ac:dyDescent="0.2">
      <c r="A122" s="4" t="s">
        <v>1004</v>
      </c>
      <c r="B122" s="2" t="s">
        <v>1005</v>
      </c>
      <c r="C122" s="2" t="str">
        <f>VLOOKUP(A122,[3]Hoja2!$A$1:$D$846,4,0)</f>
        <v>ENCARGADO DE ORDEN</v>
      </c>
      <c r="D122" s="2" t="str">
        <f>VLOOKUP(A122,[3]Hoja2!$A$1:$D$846,3,0)</f>
        <v>PLANTEL 05 NUEVA SANTA MARIA</v>
      </c>
      <c r="E122" s="12">
        <v>4768.95</v>
      </c>
      <c r="F122" s="12">
        <v>0</v>
      </c>
      <c r="G122" s="12">
        <v>207</v>
      </c>
      <c r="H122" s="12">
        <v>931</v>
      </c>
      <c r="I122" s="12">
        <v>0</v>
      </c>
      <c r="J122" s="12">
        <v>0</v>
      </c>
      <c r="K122" s="12">
        <v>0</v>
      </c>
      <c r="L122" s="12">
        <v>0</v>
      </c>
      <c r="M122" s="12">
        <v>568.04999999999995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1335.31</v>
      </c>
      <c r="T122" s="13">
        <v>-4686.5</v>
      </c>
      <c r="U122" s="12">
        <v>4686.5</v>
      </c>
      <c r="V122" s="12">
        <v>0</v>
      </c>
      <c r="W122" s="12">
        <v>0</v>
      </c>
      <c r="X122" s="12">
        <v>0</v>
      </c>
      <c r="Y122" s="12">
        <v>6879.31</v>
      </c>
      <c r="Z122" s="12">
        <v>39.85</v>
      </c>
      <c r="AA122" s="12">
        <v>922.16</v>
      </c>
      <c r="AB122" s="12">
        <v>922.16</v>
      </c>
      <c r="AC122" s="12">
        <v>27.45</v>
      </c>
      <c r="AD122" s="12">
        <v>47.69</v>
      </c>
      <c r="AE122" s="12">
        <v>0</v>
      </c>
      <c r="AF122" s="12">
        <v>103.2</v>
      </c>
      <c r="AG122" s="12">
        <v>0</v>
      </c>
      <c r="AH122" s="12">
        <v>346</v>
      </c>
      <c r="AI122" s="12">
        <v>0</v>
      </c>
      <c r="AJ122" s="12">
        <v>0</v>
      </c>
      <c r="AK122" s="12">
        <v>0</v>
      </c>
      <c r="AL122" s="12">
        <v>0</v>
      </c>
      <c r="AM122" s="12">
        <v>1862.78</v>
      </c>
      <c r="AN122" s="12">
        <v>0</v>
      </c>
      <c r="AO122" s="12">
        <v>548.42999999999995</v>
      </c>
      <c r="AP122" s="12">
        <v>0</v>
      </c>
      <c r="AQ122" s="12">
        <v>0</v>
      </c>
      <c r="AR122" s="12">
        <v>0</v>
      </c>
      <c r="AS122" s="12">
        <v>3857.71</v>
      </c>
      <c r="AT122" s="12">
        <v>3021.6</v>
      </c>
      <c r="AU122" s="12">
        <v>349.63</v>
      </c>
      <c r="AV122" s="12">
        <v>156.21</v>
      </c>
      <c r="AW122" s="12">
        <v>4160.0200000000004</v>
      </c>
      <c r="AX122" s="12">
        <v>607.16999999999996</v>
      </c>
      <c r="AY122" s="12">
        <v>0</v>
      </c>
      <c r="AZ122" s="12">
        <v>4923.3999999999996</v>
      </c>
    </row>
    <row r="123" spans="1:52" x14ac:dyDescent="0.2">
      <c r="A123" s="4" t="s">
        <v>1006</v>
      </c>
      <c r="B123" s="2" t="s">
        <v>1007</v>
      </c>
      <c r="C123" s="2" t="str">
        <f>VLOOKUP(A123,[3]Hoja2!$A$1:$D$846,4,0)</f>
        <v>AUXILIAR DE INTENDENCIA</v>
      </c>
      <c r="D123" s="2" t="str">
        <f>VLOOKUP(A123,[3]Hoja2!$A$1:$D$846,3,0)</f>
        <v>PLANTEL 05 NUEVA SANTA MARIA</v>
      </c>
      <c r="E123" s="12">
        <v>3454.35</v>
      </c>
      <c r="F123" s="12">
        <v>0</v>
      </c>
      <c r="G123" s="12">
        <v>207</v>
      </c>
      <c r="H123" s="12">
        <v>931</v>
      </c>
      <c r="I123" s="12">
        <v>0</v>
      </c>
      <c r="J123" s="12">
        <v>0</v>
      </c>
      <c r="K123" s="12">
        <v>0</v>
      </c>
      <c r="L123" s="12">
        <v>0</v>
      </c>
      <c r="M123" s="12">
        <v>568.04999999999995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829.04</v>
      </c>
      <c r="T123" s="13">
        <v>-3542.99</v>
      </c>
      <c r="U123" s="12">
        <v>3542.99</v>
      </c>
      <c r="V123" s="12">
        <v>0</v>
      </c>
      <c r="W123" s="12">
        <v>0</v>
      </c>
      <c r="X123" s="12">
        <v>0</v>
      </c>
      <c r="Y123" s="12">
        <v>5058.4399999999996</v>
      </c>
      <c r="Z123" s="12">
        <v>25</v>
      </c>
      <c r="AA123" s="12">
        <v>534.01</v>
      </c>
      <c r="AB123" s="12">
        <v>534.01</v>
      </c>
      <c r="AC123" s="12">
        <v>14.4</v>
      </c>
      <c r="AD123" s="12">
        <v>34.54</v>
      </c>
      <c r="AE123" s="13">
        <v>-0.16</v>
      </c>
      <c r="AF123" s="12">
        <v>0</v>
      </c>
      <c r="AG123" s="12">
        <v>0</v>
      </c>
      <c r="AH123" s="12">
        <v>1675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397.25</v>
      </c>
      <c r="AP123" s="12">
        <v>0</v>
      </c>
      <c r="AQ123" s="12">
        <v>0</v>
      </c>
      <c r="AR123" s="12">
        <v>0</v>
      </c>
      <c r="AS123" s="12">
        <v>2655.04</v>
      </c>
      <c r="AT123" s="12">
        <v>2403.4</v>
      </c>
      <c r="AU123" s="12">
        <v>308.33</v>
      </c>
      <c r="AV123" s="12">
        <v>119.79</v>
      </c>
      <c r="AW123" s="12">
        <v>3013.29</v>
      </c>
      <c r="AX123" s="12">
        <v>494.87</v>
      </c>
      <c r="AY123" s="12">
        <v>0</v>
      </c>
      <c r="AZ123" s="12">
        <v>3627.95</v>
      </c>
    </row>
    <row r="124" spans="1:52" x14ac:dyDescent="0.2">
      <c r="A124" s="4" t="s">
        <v>1008</v>
      </c>
      <c r="B124" s="2" t="s">
        <v>1009</v>
      </c>
      <c r="C124" s="2" t="str">
        <f>VLOOKUP(A124,[3]Hoja2!$A$1:$D$846,4,0)</f>
        <v>BIBLIOTECARIO</v>
      </c>
      <c r="D124" s="2" t="str">
        <f>VLOOKUP(A124,[3]Hoja2!$A$1:$D$846,3,0)</f>
        <v>PLANTEL 05 NUEVA SANTA MARIA</v>
      </c>
      <c r="E124" s="12">
        <v>4167.8999999999996</v>
      </c>
      <c r="F124" s="12">
        <v>0</v>
      </c>
      <c r="G124" s="12">
        <v>207</v>
      </c>
      <c r="H124" s="12">
        <v>931</v>
      </c>
      <c r="I124" s="12">
        <v>0</v>
      </c>
      <c r="J124" s="12">
        <v>0</v>
      </c>
      <c r="K124" s="12">
        <v>0</v>
      </c>
      <c r="L124" s="12">
        <v>0</v>
      </c>
      <c r="M124" s="12">
        <v>568.04999999999995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1083.6500000000001</v>
      </c>
      <c r="T124" s="13">
        <v>-4151</v>
      </c>
      <c r="U124" s="12">
        <v>4151</v>
      </c>
      <c r="V124" s="12">
        <v>0</v>
      </c>
      <c r="W124" s="12">
        <v>0</v>
      </c>
      <c r="X124" s="12">
        <v>0</v>
      </c>
      <c r="Y124" s="12">
        <v>6026.6</v>
      </c>
      <c r="Z124" s="12">
        <v>39.11</v>
      </c>
      <c r="AA124" s="12">
        <v>740.02</v>
      </c>
      <c r="AB124" s="12">
        <v>740.02</v>
      </c>
      <c r="AC124" s="12">
        <v>19.649999999999999</v>
      </c>
      <c r="AD124" s="12">
        <v>41.68</v>
      </c>
      <c r="AE124" s="13">
        <v>-0.06</v>
      </c>
      <c r="AF124" s="12">
        <v>0</v>
      </c>
      <c r="AG124" s="12">
        <v>0</v>
      </c>
      <c r="AH124" s="12">
        <v>1106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479.31</v>
      </c>
      <c r="AP124" s="12">
        <v>0</v>
      </c>
      <c r="AQ124" s="12">
        <v>0</v>
      </c>
      <c r="AR124" s="12">
        <v>0</v>
      </c>
      <c r="AS124" s="12">
        <v>2386.6</v>
      </c>
      <c r="AT124" s="12">
        <v>3640</v>
      </c>
      <c r="AU124" s="12">
        <v>347.57</v>
      </c>
      <c r="AV124" s="12">
        <v>139.15</v>
      </c>
      <c r="AW124" s="12">
        <v>4102.83</v>
      </c>
      <c r="AX124" s="12">
        <v>601.55999999999995</v>
      </c>
      <c r="AY124" s="12">
        <v>0</v>
      </c>
      <c r="AZ124" s="12">
        <v>4843.54</v>
      </c>
    </row>
    <row r="125" spans="1:52" x14ac:dyDescent="0.2">
      <c r="A125" s="4" t="s">
        <v>1010</v>
      </c>
      <c r="B125" s="2" t="s">
        <v>1011</v>
      </c>
      <c r="C125" s="2" t="str">
        <f>VLOOKUP(A125,[3]Hoja2!$A$1:$D$846,4,0)</f>
        <v>TECNICO ESPECIALIZADO</v>
      </c>
      <c r="D125" s="2" t="str">
        <f>VLOOKUP(A125,[3]Hoja2!$A$1:$D$846,3,0)</f>
        <v>PLANTEL 05 NUEVA SANTA MARIA</v>
      </c>
      <c r="E125" s="12">
        <v>6146.4</v>
      </c>
      <c r="F125" s="12">
        <v>0</v>
      </c>
      <c r="G125" s="12">
        <v>207</v>
      </c>
      <c r="H125" s="12">
        <v>931</v>
      </c>
      <c r="I125" s="12">
        <v>0</v>
      </c>
      <c r="J125" s="12">
        <v>0</v>
      </c>
      <c r="K125" s="12">
        <v>0</v>
      </c>
      <c r="L125" s="12">
        <v>0</v>
      </c>
      <c r="M125" s="12">
        <v>568.04999999999995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1475.14</v>
      </c>
      <c r="T125" s="13">
        <v>-5639.35</v>
      </c>
      <c r="U125" s="12">
        <v>5639.35</v>
      </c>
      <c r="V125" s="12">
        <v>0</v>
      </c>
      <c r="W125" s="12">
        <v>0</v>
      </c>
      <c r="X125" s="12">
        <v>0</v>
      </c>
      <c r="Y125" s="12">
        <v>8396.59</v>
      </c>
      <c r="Z125" s="12">
        <v>64.33</v>
      </c>
      <c r="AA125" s="12">
        <v>1246.25</v>
      </c>
      <c r="AB125" s="12">
        <v>1246.25</v>
      </c>
      <c r="AC125" s="12">
        <v>33.6</v>
      </c>
      <c r="AD125" s="12">
        <v>61.46</v>
      </c>
      <c r="AE125" s="13">
        <v>-0.16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706.84</v>
      </c>
      <c r="AP125" s="12">
        <v>0</v>
      </c>
      <c r="AQ125" s="12">
        <v>0</v>
      </c>
      <c r="AR125" s="12">
        <v>0</v>
      </c>
      <c r="AS125" s="12">
        <v>2047.99</v>
      </c>
      <c r="AT125" s="12">
        <v>6348.6</v>
      </c>
      <c r="AU125" s="12">
        <v>417.71</v>
      </c>
      <c r="AV125" s="12">
        <v>186.55</v>
      </c>
      <c r="AW125" s="12">
        <v>6050.7</v>
      </c>
      <c r="AX125" s="12">
        <v>792.29</v>
      </c>
      <c r="AY125" s="12">
        <v>0</v>
      </c>
      <c r="AZ125" s="12">
        <v>7029.54</v>
      </c>
    </row>
    <row r="126" spans="1:52" x14ac:dyDescent="0.2">
      <c r="A126" s="4" t="s">
        <v>1012</v>
      </c>
      <c r="B126" s="2" t="s">
        <v>1013</v>
      </c>
      <c r="C126" s="2" t="str">
        <f>VLOOKUP(A126,[3]Hoja2!$A$1:$D$846,4,0)</f>
        <v>AUXILIAR DE INTENDENCIA</v>
      </c>
      <c r="D126" s="2" t="str">
        <f>VLOOKUP(A126,[3]Hoja2!$A$1:$D$846,3,0)</f>
        <v>PLANTEL 05 NUEVA SANTA MARIA</v>
      </c>
      <c r="E126" s="12">
        <v>3454.35</v>
      </c>
      <c r="F126" s="12">
        <v>0</v>
      </c>
      <c r="G126" s="12">
        <v>207</v>
      </c>
      <c r="H126" s="12">
        <v>931</v>
      </c>
      <c r="I126" s="12">
        <v>0</v>
      </c>
      <c r="J126" s="12">
        <v>0</v>
      </c>
      <c r="K126" s="12">
        <v>0</v>
      </c>
      <c r="L126" s="12">
        <v>0</v>
      </c>
      <c r="M126" s="12">
        <v>568.04999999999995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759.96</v>
      </c>
      <c r="T126" s="13">
        <v>-3499.61</v>
      </c>
      <c r="U126" s="12">
        <v>3499.61</v>
      </c>
      <c r="V126" s="12">
        <v>0</v>
      </c>
      <c r="W126" s="12">
        <v>0</v>
      </c>
      <c r="X126" s="12">
        <v>0</v>
      </c>
      <c r="Y126" s="12">
        <v>4989.3599999999997</v>
      </c>
      <c r="Z126" s="12">
        <v>30.01</v>
      </c>
      <c r="AA126" s="12">
        <v>521.63</v>
      </c>
      <c r="AB126" s="12">
        <v>521.63</v>
      </c>
      <c r="AC126" s="12">
        <v>14.25</v>
      </c>
      <c r="AD126" s="12">
        <v>34.54</v>
      </c>
      <c r="AE126" s="13">
        <v>-0.11</v>
      </c>
      <c r="AF126" s="12">
        <v>0</v>
      </c>
      <c r="AG126" s="12">
        <v>0</v>
      </c>
      <c r="AH126" s="12">
        <v>1117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397.25</v>
      </c>
      <c r="AP126" s="12">
        <v>0</v>
      </c>
      <c r="AQ126" s="12">
        <v>0</v>
      </c>
      <c r="AR126" s="12">
        <v>0</v>
      </c>
      <c r="AS126" s="12">
        <v>2084.56</v>
      </c>
      <c r="AT126" s="12">
        <v>2904.8</v>
      </c>
      <c r="AU126" s="12">
        <v>322.27</v>
      </c>
      <c r="AV126" s="12">
        <v>118.41</v>
      </c>
      <c r="AW126" s="12">
        <v>3400.58</v>
      </c>
      <c r="AX126" s="12">
        <v>532.79999999999995</v>
      </c>
      <c r="AY126" s="12">
        <v>0</v>
      </c>
      <c r="AZ126" s="12">
        <v>4051.79</v>
      </c>
    </row>
    <row r="127" spans="1:52" x14ac:dyDescent="0.2">
      <c r="A127" s="4" t="s">
        <v>1014</v>
      </c>
      <c r="B127" s="2" t="s">
        <v>1015</v>
      </c>
      <c r="C127" s="2" t="str">
        <f>VLOOKUP(A127,[3]Hoja2!$A$1:$D$846,4,0)</f>
        <v>RESP DE LABORATORIO TECNICO</v>
      </c>
      <c r="D127" s="2" t="str">
        <f>VLOOKUP(A127,[3]Hoja2!$A$1:$D$846,3,0)</f>
        <v>PLANTEL 05 NUEVA SANTA MARIA</v>
      </c>
      <c r="E127" s="12">
        <v>6152.85</v>
      </c>
      <c r="F127" s="12">
        <v>0</v>
      </c>
      <c r="G127" s="12">
        <v>207</v>
      </c>
      <c r="H127" s="12">
        <v>931</v>
      </c>
      <c r="I127" s="12">
        <v>0</v>
      </c>
      <c r="J127" s="12">
        <v>0</v>
      </c>
      <c r="K127" s="12">
        <v>0</v>
      </c>
      <c r="L127" s="12">
        <v>0</v>
      </c>
      <c r="M127" s="12">
        <v>568.04999999999995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1353.63</v>
      </c>
      <c r="T127" s="13">
        <v>-5567.09</v>
      </c>
      <c r="U127" s="12">
        <v>5567.09</v>
      </c>
      <c r="V127" s="12">
        <v>0</v>
      </c>
      <c r="W127" s="12">
        <v>0</v>
      </c>
      <c r="X127" s="12">
        <v>0</v>
      </c>
      <c r="Y127" s="12">
        <v>8281.5300000000007</v>
      </c>
      <c r="Z127" s="12">
        <v>64.42</v>
      </c>
      <c r="AA127" s="12">
        <v>1221.67</v>
      </c>
      <c r="AB127" s="12">
        <v>1221.67</v>
      </c>
      <c r="AC127" s="12">
        <v>33.450000000000003</v>
      </c>
      <c r="AD127" s="12">
        <v>61.53</v>
      </c>
      <c r="AE127" s="12">
        <v>0.1</v>
      </c>
      <c r="AF127" s="12">
        <v>0</v>
      </c>
      <c r="AG127" s="12">
        <v>0</v>
      </c>
      <c r="AH127" s="12">
        <v>0</v>
      </c>
      <c r="AI127" s="12">
        <v>0</v>
      </c>
      <c r="AJ127" s="12">
        <v>2073.8000000000002</v>
      </c>
      <c r="AK127" s="12">
        <v>0</v>
      </c>
      <c r="AL127" s="12">
        <v>0</v>
      </c>
      <c r="AM127" s="12">
        <v>0</v>
      </c>
      <c r="AN127" s="12">
        <v>0</v>
      </c>
      <c r="AO127" s="12">
        <v>707.58</v>
      </c>
      <c r="AP127" s="12">
        <v>0</v>
      </c>
      <c r="AQ127" s="12">
        <v>0</v>
      </c>
      <c r="AR127" s="12">
        <v>0</v>
      </c>
      <c r="AS127" s="12">
        <v>4098.13</v>
      </c>
      <c r="AT127" s="12">
        <v>4183.3999999999996</v>
      </c>
      <c r="AU127" s="12">
        <v>417.93</v>
      </c>
      <c r="AV127" s="12">
        <v>184.25</v>
      </c>
      <c r="AW127" s="12">
        <v>6057</v>
      </c>
      <c r="AX127" s="12">
        <v>792.91</v>
      </c>
      <c r="AY127" s="12">
        <v>0</v>
      </c>
      <c r="AZ127" s="12">
        <v>7034.16</v>
      </c>
    </row>
    <row r="128" spans="1:52" x14ac:dyDescent="0.2">
      <c r="A128" s="4" t="s">
        <v>1016</v>
      </c>
      <c r="B128" s="2" t="s">
        <v>1017</v>
      </c>
      <c r="C128" s="2" t="str">
        <f>VLOOKUP(A128,[3]Hoja2!$A$1:$D$846,4,0)</f>
        <v>TECNICO</v>
      </c>
      <c r="D128" s="2" t="str">
        <f>VLOOKUP(A128,[3]Hoja2!$A$1:$D$846,3,0)</f>
        <v>PLANTEL 05 NUEVA SANTA MARIA</v>
      </c>
      <c r="E128" s="12">
        <v>4172.55</v>
      </c>
      <c r="F128" s="12">
        <v>0</v>
      </c>
      <c r="G128" s="12">
        <v>207</v>
      </c>
      <c r="H128" s="12">
        <v>931</v>
      </c>
      <c r="I128" s="12">
        <v>0</v>
      </c>
      <c r="J128" s="12">
        <v>0</v>
      </c>
      <c r="K128" s="12">
        <v>0</v>
      </c>
      <c r="L128" s="12">
        <v>0</v>
      </c>
      <c r="M128" s="12">
        <v>568.04999999999995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751.06</v>
      </c>
      <c r="T128" s="13">
        <v>-3945.05</v>
      </c>
      <c r="U128" s="12">
        <v>3945.05</v>
      </c>
      <c r="V128" s="12">
        <v>0</v>
      </c>
      <c r="W128" s="12">
        <v>0</v>
      </c>
      <c r="X128" s="12">
        <v>0</v>
      </c>
      <c r="Y128" s="12">
        <v>5698.66</v>
      </c>
      <c r="Z128" s="12">
        <v>39.159999999999997</v>
      </c>
      <c r="AA128" s="12">
        <v>669.97</v>
      </c>
      <c r="AB128" s="12">
        <v>669.97</v>
      </c>
      <c r="AC128" s="12">
        <v>18.75</v>
      </c>
      <c r="AD128" s="12">
        <v>41.73</v>
      </c>
      <c r="AE128" s="12">
        <v>0.01</v>
      </c>
      <c r="AF128" s="12">
        <v>83.7</v>
      </c>
      <c r="AG128" s="12">
        <v>4.28</v>
      </c>
      <c r="AH128" s="12">
        <v>0</v>
      </c>
      <c r="AI128" s="12">
        <v>191.18</v>
      </c>
      <c r="AJ128" s="12">
        <v>0</v>
      </c>
      <c r="AK128" s="12">
        <v>0</v>
      </c>
      <c r="AL128" s="12">
        <v>0</v>
      </c>
      <c r="AM128" s="12">
        <v>1740.6</v>
      </c>
      <c r="AN128" s="12">
        <v>0</v>
      </c>
      <c r="AO128" s="12">
        <v>479.84</v>
      </c>
      <c r="AP128" s="12">
        <v>0</v>
      </c>
      <c r="AQ128" s="12">
        <v>0</v>
      </c>
      <c r="AR128" s="12">
        <v>0</v>
      </c>
      <c r="AS128" s="12">
        <v>3230.06</v>
      </c>
      <c r="AT128" s="12">
        <v>2468.6</v>
      </c>
      <c r="AU128" s="12">
        <v>347.74</v>
      </c>
      <c r="AV128" s="12">
        <v>132.59</v>
      </c>
      <c r="AW128" s="12">
        <v>4107.5600000000004</v>
      </c>
      <c r="AX128" s="12">
        <v>602.03</v>
      </c>
      <c r="AY128" s="12">
        <v>0</v>
      </c>
      <c r="AZ128" s="12">
        <v>4842.18</v>
      </c>
    </row>
    <row r="129" spans="1:52" x14ac:dyDescent="0.2">
      <c r="A129" s="4" t="s">
        <v>1018</v>
      </c>
      <c r="B129" s="2" t="s">
        <v>1019</v>
      </c>
      <c r="C129" s="2" t="str">
        <f>VLOOKUP(A129,[3]Hoja2!$A$1:$D$846,4,0)</f>
        <v>SRIA DE DIRECTOR DE PLANTEL</v>
      </c>
      <c r="D129" s="2" t="str">
        <f>VLOOKUP(A129,[3]Hoja2!$A$1:$D$846,3,0)</f>
        <v>PLANTEL 05 NUEVA SANTA MARIA</v>
      </c>
      <c r="E129" s="12">
        <v>4169.8500000000004</v>
      </c>
      <c r="F129" s="12">
        <v>0</v>
      </c>
      <c r="G129" s="12">
        <v>207</v>
      </c>
      <c r="H129" s="12">
        <v>931</v>
      </c>
      <c r="I129" s="12">
        <v>0</v>
      </c>
      <c r="J129" s="12">
        <v>0</v>
      </c>
      <c r="K129" s="12">
        <v>0</v>
      </c>
      <c r="L129" s="12">
        <v>0</v>
      </c>
      <c r="M129" s="12">
        <v>568.04999999999995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750.57</v>
      </c>
      <c r="T129" s="13">
        <v>-3943.05</v>
      </c>
      <c r="U129" s="12">
        <v>3943.05</v>
      </c>
      <c r="V129" s="12">
        <v>0</v>
      </c>
      <c r="W129" s="12">
        <v>0</v>
      </c>
      <c r="X129" s="12">
        <v>0</v>
      </c>
      <c r="Y129" s="12">
        <v>5695.47</v>
      </c>
      <c r="Z129" s="12">
        <v>39.14</v>
      </c>
      <c r="AA129" s="12">
        <v>669.29</v>
      </c>
      <c r="AB129" s="12">
        <v>669.29</v>
      </c>
      <c r="AC129" s="12">
        <v>18.75</v>
      </c>
      <c r="AD129" s="12">
        <v>41.7</v>
      </c>
      <c r="AE129" s="12">
        <v>0</v>
      </c>
      <c r="AF129" s="12">
        <v>0</v>
      </c>
      <c r="AG129" s="12">
        <v>0</v>
      </c>
      <c r="AH129" s="12">
        <v>1250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479.53</v>
      </c>
      <c r="AP129" s="12">
        <v>0</v>
      </c>
      <c r="AQ129" s="12">
        <v>0</v>
      </c>
      <c r="AR129" s="12">
        <v>0</v>
      </c>
      <c r="AS129" s="12">
        <v>2459.27</v>
      </c>
      <c r="AT129" s="12">
        <v>3236.2</v>
      </c>
      <c r="AU129" s="12">
        <v>347.64</v>
      </c>
      <c r="AV129" s="12">
        <v>132.53</v>
      </c>
      <c r="AW129" s="12">
        <v>4104.88</v>
      </c>
      <c r="AX129" s="12">
        <v>601.77</v>
      </c>
      <c r="AY129" s="12">
        <v>0</v>
      </c>
      <c r="AZ129" s="12">
        <v>4839.18</v>
      </c>
    </row>
    <row r="130" spans="1:52" x14ac:dyDescent="0.2">
      <c r="A130" s="4" t="s">
        <v>1020</v>
      </c>
      <c r="B130" s="2" t="s">
        <v>1021</v>
      </c>
      <c r="C130" s="2" t="str">
        <f>VLOOKUP(A130,[3]Hoja2!$A$1:$D$846,4,0)</f>
        <v>JEFE DE OFICINA</v>
      </c>
      <c r="D130" s="2" t="str">
        <f>VLOOKUP(A130,[3]Hoja2!$A$1:$D$846,3,0)</f>
        <v>PLANTEL 05 NUEVA SANTA MARIA</v>
      </c>
      <c r="E130" s="12">
        <v>6773.25</v>
      </c>
      <c r="F130" s="12">
        <v>0</v>
      </c>
      <c r="G130" s="12">
        <v>207</v>
      </c>
      <c r="H130" s="12">
        <v>931</v>
      </c>
      <c r="I130" s="12">
        <v>0</v>
      </c>
      <c r="J130" s="12">
        <v>0</v>
      </c>
      <c r="K130" s="12">
        <v>0</v>
      </c>
      <c r="L130" s="12">
        <v>0</v>
      </c>
      <c r="M130" s="12">
        <v>568.04999999999995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1083.72</v>
      </c>
      <c r="T130" s="13">
        <v>-5787.2</v>
      </c>
      <c r="U130" s="12">
        <v>5787.2</v>
      </c>
      <c r="V130" s="12">
        <v>0</v>
      </c>
      <c r="W130" s="12">
        <v>0</v>
      </c>
      <c r="X130" s="12">
        <v>0</v>
      </c>
      <c r="Y130" s="12">
        <v>8632.02</v>
      </c>
      <c r="Z130" s="12">
        <v>72.319999999999993</v>
      </c>
      <c r="AA130" s="12">
        <v>1296.54</v>
      </c>
      <c r="AB130" s="12">
        <v>1296.54</v>
      </c>
      <c r="AC130" s="12">
        <v>36.450000000000003</v>
      </c>
      <c r="AD130" s="12">
        <v>67.73</v>
      </c>
      <c r="AE130" s="12">
        <v>0.03</v>
      </c>
      <c r="AF130" s="12">
        <v>365.3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2846.25</v>
      </c>
      <c r="AN130" s="12">
        <v>0</v>
      </c>
      <c r="AO130" s="12">
        <v>778.92</v>
      </c>
      <c r="AP130" s="12">
        <v>0</v>
      </c>
      <c r="AQ130" s="12">
        <v>0</v>
      </c>
      <c r="AR130" s="12">
        <v>0</v>
      </c>
      <c r="AS130" s="12">
        <v>5391.22</v>
      </c>
      <c r="AT130" s="12">
        <v>3240.8</v>
      </c>
      <c r="AU130" s="12">
        <v>439.92</v>
      </c>
      <c r="AV130" s="12">
        <v>191.26</v>
      </c>
      <c r="AW130" s="12">
        <v>6667.76</v>
      </c>
      <c r="AX130" s="12">
        <v>852.7</v>
      </c>
      <c r="AY130" s="12">
        <v>0</v>
      </c>
      <c r="AZ130" s="12">
        <v>7711.72</v>
      </c>
    </row>
    <row r="131" spans="1:52" x14ac:dyDescent="0.2">
      <c r="A131" s="4" t="s">
        <v>1022</v>
      </c>
      <c r="B131" s="2" t="s">
        <v>1023</v>
      </c>
      <c r="C131" s="2" t="str">
        <f>VLOOKUP(A131,[3]Hoja2!$A$1:$D$846,4,0)</f>
        <v>LABORATORISTA</v>
      </c>
      <c r="D131" s="2" t="str">
        <f>VLOOKUP(A131,[3]Hoja2!$A$1:$D$846,3,0)</f>
        <v>PLANTEL 05 NUEVA SANTA MARIA</v>
      </c>
      <c r="E131" s="12">
        <v>3919.2</v>
      </c>
      <c r="F131" s="12">
        <v>0</v>
      </c>
      <c r="G131" s="12">
        <v>207</v>
      </c>
      <c r="H131" s="12">
        <v>931</v>
      </c>
      <c r="I131" s="12">
        <v>0</v>
      </c>
      <c r="J131" s="12">
        <v>0</v>
      </c>
      <c r="K131" s="12">
        <v>0</v>
      </c>
      <c r="L131" s="12">
        <v>0</v>
      </c>
      <c r="M131" s="12">
        <v>568.04999999999995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627.07000000000005</v>
      </c>
      <c r="T131" s="13">
        <v>-3708.08</v>
      </c>
      <c r="U131" s="12">
        <v>3708.08</v>
      </c>
      <c r="V131" s="12">
        <v>0</v>
      </c>
      <c r="W131" s="12">
        <v>0</v>
      </c>
      <c r="X131" s="12">
        <v>0</v>
      </c>
      <c r="Y131" s="12">
        <v>5321.32</v>
      </c>
      <c r="Z131" s="12">
        <v>35.94</v>
      </c>
      <c r="AA131" s="12">
        <v>589.37</v>
      </c>
      <c r="AB131" s="12">
        <v>589.37</v>
      </c>
      <c r="AC131" s="12">
        <v>16.5</v>
      </c>
      <c r="AD131" s="12">
        <v>39.19</v>
      </c>
      <c r="AE131" s="12">
        <v>0.06</v>
      </c>
      <c r="AF131" s="12">
        <v>104.7</v>
      </c>
      <c r="AG131" s="12">
        <v>0</v>
      </c>
      <c r="AH131" s="12">
        <v>222</v>
      </c>
      <c r="AI131" s="12">
        <v>0</v>
      </c>
      <c r="AJ131" s="12">
        <v>0</v>
      </c>
      <c r="AK131" s="12">
        <v>0</v>
      </c>
      <c r="AL131" s="12">
        <v>0</v>
      </c>
      <c r="AM131" s="12">
        <v>1632.99</v>
      </c>
      <c r="AN131" s="12">
        <v>0</v>
      </c>
      <c r="AO131" s="12">
        <v>450.71</v>
      </c>
      <c r="AP131" s="12">
        <v>0</v>
      </c>
      <c r="AQ131" s="12">
        <v>0</v>
      </c>
      <c r="AR131" s="12">
        <v>0</v>
      </c>
      <c r="AS131" s="12">
        <v>3055.52</v>
      </c>
      <c r="AT131" s="12">
        <v>2265.8000000000002</v>
      </c>
      <c r="AU131" s="12">
        <v>338.75</v>
      </c>
      <c r="AV131" s="12">
        <v>125.05</v>
      </c>
      <c r="AW131" s="12">
        <v>3858.09</v>
      </c>
      <c r="AX131" s="12">
        <v>577.59</v>
      </c>
      <c r="AY131" s="12">
        <v>0</v>
      </c>
      <c r="AZ131" s="12">
        <v>4560.7299999999996</v>
      </c>
    </row>
    <row r="132" spans="1:52" x14ac:dyDescent="0.2">
      <c r="A132" s="4" t="s">
        <v>1024</v>
      </c>
      <c r="B132" s="2" t="s">
        <v>1025</v>
      </c>
      <c r="C132" s="2" t="str">
        <f>VLOOKUP(A132,[3]Hoja2!$A$1:$D$846,4,0)</f>
        <v>TECNICO</v>
      </c>
      <c r="D132" s="2" t="str">
        <f>VLOOKUP(A132,[3]Hoja2!$A$1:$D$846,3,0)</f>
        <v>PLANTEL 05 NUEVA SANTA MARIA</v>
      </c>
      <c r="E132" s="12">
        <v>4172.55</v>
      </c>
      <c r="F132" s="12">
        <v>0</v>
      </c>
      <c r="G132" s="12">
        <v>207</v>
      </c>
      <c r="H132" s="12">
        <v>931</v>
      </c>
      <c r="I132" s="12">
        <v>0</v>
      </c>
      <c r="J132" s="12">
        <v>0</v>
      </c>
      <c r="K132" s="12">
        <v>0</v>
      </c>
      <c r="L132" s="12">
        <v>0</v>
      </c>
      <c r="M132" s="12">
        <v>568.04999999999995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667.61</v>
      </c>
      <c r="T132" s="13">
        <v>-3892.65</v>
      </c>
      <c r="U132" s="12">
        <v>3892.65</v>
      </c>
      <c r="V132" s="12">
        <v>0</v>
      </c>
      <c r="W132" s="12">
        <v>0</v>
      </c>
      <c r="X132" s="12">
        <v>0</v>
      </c>
      <c r="Y132" s="12">
        <v>5615.21</v>
      </c>
      <c r="Z132" s="12">
        <v>39.159999999999997</v>
      </c>
      <c r="AA132" s="12">
        <v>652.15</v>
      </c>
      <c r="AB132" s="12">
        <v>652.15</v>
      </c>
      <c r="AC132" s="12">
        <v>18.3</v>
      </c>
      <c r="AD132" s="12">
        <v>41.73</v>
      </c>
      <c r="AE132" s="13">
        <v>-0.01</v>
      </c>
      <c r="AF132" s="12">
        <v>0</v>
      </c>
      <c r="AG132" s="12">
        <v>0</v>
      </c>
      <c r="AH132" s="12">
        <v>2086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479.84</v>
      </c>
      <c r="AP132" s="12">
        <v>0</v>
      </c>
      <c r="AQ132" s="12">
        <v>0</v>
      </c>
      <c r="AR132" s="12">
        <v>0</v>
      </c>
      <c r="AS132" s="12">
        <v>3278.01</v>
      </c>
      <c r="AT132" s="12">
        <v>2337.1999999999998</v>
      </c>
      <c r="AU132" s="12">
        <v>347.74</v>
      </c>
      <c r="AV132" s="12">
        <v>130.91999999999999</v>
      </c>
      <c r="AW132" s="12">
        <v>4107.5600000000004</v>
      </c>
      <c r="AX132" s="12">
        <v>602.03</v>
      </c>
      <c r="AY132" s="12">
        <v>0</v>
      </c>
      <c r="AZ132" s="12">
        <v>4840.51</v>
      </c>
    </row>
    <row r="133" spans="1:52" x14ac:dyDescent="0.2">
      <c r="A133" s="4" t="s">
        <v>1026</v>
      </c>
      <c r="B133" s="2" t="s">
        <v>1027</v>
      </c>
      <c r="C133" s="2" t="str">
        <f>VLOOKUP(A133,[3]Hoja2!$A$1:$D$846,4,0)</f>
        <v>SRIA SUBDIRECTOR PLANTEL</v>
      </c>
      <c r="D133" s="2" t="str">
        <f>VLOOKUP(A133,[3]Hoja2!$A$1:$D$846,3,0)</f>
        <v>PLANTEL 05 NUEVA SANTA MARIA</v>
      </c>
      <c r="E133" s="12">
        <v>4167.75</v>
      </c>
      <c r="F133" s="12">
        <v>0</v>
      </c>
      <c r="G133" s="12">
        <v>207</v>
      </c>
      <c r="H133" s="12">
        <v>931</v>
      </c>
      <c r="I133" s="12">
        <v>0</v>
      </c>
      <c r="J133" s="12">
        <v>0</v>
      </c>
      <c r="K133" s="12">
        <v>0</v>
      </c>
      <c r="L133" s="12">
        <v>0</v>
      </c>
      <c r="M133" s="12">
        <v>568.04999999999995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666.84</v>
      </c>
      <c r="T133" s="13">
        <v>-3889.15</v>
      </c>
      <c r="U133" s="12">
        <v>3889.15</v>
      </c>
      <c r="V133" s="12">
        <v>0</v>
      </c>
      <c r="W133" s="12">
        <v>0</v>
      </c>
      <c r="X133" s="12">
        <v>0</v>
      </c>
      <c r="Y133" s="12">
        <v>5609.64</v>
      </c>
      <c r="Z133" s="12">
        <v>39.11</v>
      </c>
      <c r="AA133" s="12">
        <v>650.96</v>
      </c>
      <c r="AB133" s="12">
        <v>650.96</v>
      </c>
      <c r="AC133" s="12">
        <v>18.3</v>
      </c>
      <c r="AD133" s="12">
        <v>41.68</v>
      </c>
      <c r="AE133" s="12">
        <v>0.14000000000000001</v>
      </c>
      <c r="AF133" s="12">
        <v>54.23</v>
      </c>
      <c r="AG133" s="12">
        <v>0</v>
      </c>
      <c r="AH133" s="12">
        <v>670</v>
      </c>
      <c r="AI133" s="12">
        <v>0</v>
      </c>
      <c r="AJ133" s="12">
        <v>0</v>
      </c>
      <c r="AK133" s="12">
        <v>0</v>
      </c>
      <c r="AL133" s="12">
        <v>0</v>
      </c>
      <c r="AM133" s="12">
        <v>1359.84</v>
      </c>
      <c r="AN133" s="12">
        <v>0</v>
      </c>
      <c r="AO133" s="12">
        <v>479.29</v>
      </c>
      <c r="AP133" s="12">
        <v>0</v>
      </c>
      <c r="AQ133" s="12">
        <v>0</v>
      </c>
      <c r="AR133" s="12">
        <v>0</v>
      </c>
      <c r="AS133" s="12">
        <v>3274.44</v>
      </c>
      <c r="AT133" s="12">
        <v>2335.1999999999998</v>
      </c>
      <c r="AU133" s="12">
        <v>347.57</v>
      </c>
      <c r="AV133" s="12">
        <v>130.81</v>
      </c>
      <c r="AW133" s="12">
        <v>4102.83</v>
      </c>
      <c r="AX133" s="12">
        <v>601.55999999999995</v>
      </c>
      <c r="AY133" s="12">
        <v>0</v>
      </c>
      <c r="AZ133" s="12">
        <v>4835.2</v>
      </c>
    </row>
    <row r="134" spans="1:52" x14ac:dyDescent="0.2">
      <c r="A134" s="4" t="s">
        <v>1028</v>
      </c>
      <c r="B134" s="2" t="s">
        <v>1029</v>
      </c>
      <c r="C134" s="2" t="str">
        <f>VLOOKUP(A134,[3]Hoja2!$A$1:$D$846,4,0)</f>
        <v>AUXILIAR DE INTENDENCIA</v>
      </c>
      <c r="D134" s="2" t="str">
        <f>VLOOKUP(A134,[3]Hoja2!$A$1:$D$846,3,0)</f>
        <v>PLANTEL 05 NUEVA SANTA MARIA</v>
      </c>
      <c r="E134" s="12">
        <v>3454.35</v>
      </c>
      <c r="F134" s="12">
        <v>0</v>
      </c>
      <c r="G134" s="12">
        <v>207</v>
      </c>
      <c r="H134" s="12">
        <v>931</v>
      </c>
      <c r="I134" s="12">
        <v>0</v>
      </c>
      <c r="J134" s="12">
        <v>0</v>
      </c>
      <c r="K134" s="12">
        <v>0</v>
      </c>
      <c r="L134" s="12">
        <v>0</v>
      </c>
      <c r="M134" s="12">
        <v>568.04999999999995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552.70000000000005</v>
      </c>
      <c r="T134" s="13">
        <v>-3369.45</v>
      </c>
      <c r="U134" s="12">
        <v>3369.45</v>
      </c>
      <c r="V134" s="12">
        <v>0</v>
      </c>
      <c r="W134" s="12">
        <v>0</v>
      </c>
      <c r="X134" s="12">
        <v>0</v>
      </c>
      <c r="Y134" s="12">
        <v>4782.1000000000004</v>
      </c>
      <c r="Z134" s="12">
        <v>30.01</v>
      </c>
      <c r="AA134" s="12">
        <v>484.49</v>
      </c>
      <c r="AB134" s="12">
        <v>484.49</v>
      </c>
      <c r="AC134" s="12">
        <v>13.35</v>
      </c>
      <c r="AD134" s="12">
        <v>34.54</v>
      </c>
      <c r="AE134" s="12">
        <v>7.0000000000000007E-2</v>
      </c>
      <c r="AF134" s="12">
        <v>0</v>
      </c>
      <c r="AG134" s="12">
        <v>0</v>
      </c>
      <c r="AH134" s="12">
        <v>1152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397.25</v>
      </c>
      <c r="AP134" s="12">
        <v>0</v>
      </c>
      <c r="AQ134" s="12">
        <v>0</v>
      </c>
      <c r="AR134" s="12">
        <v>0</v>
      </c>
      <c r="AS134" s="12">
        <v>2081.6999999999998</v>
      </c>
      <c r="AT134" s="12">
        <v>2700.4</v>
      </c>
      <c r="AU134" s="12">
        <v>322.27</v>
      </c>
      <c r="AV134" s="12">
        <v>114.26</v>
      </c>
      <c r="AW134" s="12">
        <v>3400.58</v>
      </c>
      <c r="AX134" s="12">
        <v>532.79999999999995</v>
      </c>
      <c r="AY134" s="12">
        <v>0</v>
      </c>
      <c r="AZ134" s="12">
        <v>4047.64</v>
      </c>
    </row>
    <row r="135" spans="1:52" x14ac:dyDescent="0.2">
      <c r="A135" s="4" t="s">
        <v>1030</v>
      </c>
      <c r="B135" s="2" t="s">
        <v>1031</v>
      </c>
      <c r="C135" s="2" t="str">
        <f>VLOOKUP(A135,[3]Hoja2!$A$1:$D$846,4,0)</f>
        <v>TECNICO</v>
      </c>
      <c r="D135" s="2" t="str">
        <f>VLOOKUP(A135,[3]Hoja2!$A$1:$D$846,3,0)</f>
        <v>PLANTEL 05 NUEVA SANTA MARIA</v>
      </c>
      <c r="E135" s="12">
        <v>4172.55</v>
      </c>
      <c r="F135" s="12">
        <v>0</v>
      </c>
      <c r="G135" s="12">
        <v>207</v>
      </c>
      <c r="H135" s="12">
        <v>931</v>
      </c>
      <c r="I135" s="12">
        <v>0</v>
      </c>
      <c r="J135" s="12">
        <v>0</v>
      </c>
      <c r="K135" s="12">
        <v>0</v>
      </c>
      <c r="L135" s="12">
        <v>0</v>
      </c>
      <c r="M135" s="12">
        <v>568.04999999999995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667.61</v>
      </c>
      <c r="T135" s="13">
        <v>-3892.65</v>
      </c>
      <c r="U135" s="12">
        <v>3892.65</v>
      </c>
      <c r="V135" s="12">
        <v>0</v>
      </c>
      <c r="W135" s="12">
        <v>0</v>
      </c>
      <c r="X135" s="12">
        <v>0</v>
      </c>
      <c r="Y135" s="12">
        <v>5615.21</v>
      </c>
      <c r="Z135" s="12">
        <v>39.159999999999997</v>
      </c>
      <c r="AA135" s="12">
        <v>652.15</v>
      </c>
      <c r="AB135" s="12">
        <v>652.15</v>
      </c>
      <c r="AC135" s="12">
        <v>18.149999999999999</v>
      </c>
      <c r="AD135" s="12">
        <v>41.73</v>
      </c>
      <c r="AE135" s="13">
        <v>-0.06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479.84</v>
      </c>
      <c r="AP135" s="12">
        <v>0</v>
      </c>
      <c r="AQ135" s="12">
        <v>0</v>
      </c>
      <c r="AR135" s="12">
        <v>0</v>
      </c>
      <c r="AS135" s="12">
        <v>1191.81</v>
      </c>
      <c r="AT135" s="12">
        <v>4423.3999999999996</v>
      </c>
      <c r="AU135" s="12">
        <v>347.74</v>
      </c>
      <c r="AV135" s="12">
        <v>130.91999999999999</v>
      </c>
      <c r="AW135" s="12">
        <v>4107.5600000000004</v>
      </c>
      <c r="AX135" s="12">
        <v>602.03</v>
      </c>
      <c r="AY135" s="12">
        <v>0</v>
      </c>
      <c r="AZ135" s="12">
        <v>4840.51</v>
      </c>
    </row>
    <row r="136" spans="1:52" x14ac:dyDescent="0.2">
      <c r="A136" s="4" t="s">
        <v>1032</v>
      </c>
      <c r="B136" s="2" t="s">
        <v>1033</v>
      </c>
      <c r="C136" s="2" t="str">
        <f>VLOOKUP(A136,[3]Hoja2!$A$1:$D$846,4,0)</f>
        <v>AUXILIAR DE INTENDENCIA</v>
      </c>
      <c r="D136" s="2" t="str">
        <f>VLOOKUP(A136,[3]Hoja2!$A$1:$D$846,3,0)</f>
        <v>PLANTEL 05 NUEVA SANTA MARIA</v>
      </c>
      <c r="E136" s="12">
        <v>3454.35</v>
      </c>
      <c r="F136" s="12">
        <v>0</v>
      </c>
      <c r="G136" s="12">
        <v>207</v>
      </c>
      <c r="H136" s="12">
        <v>931</v>
      </c>
      <c r="I136" s="12">
        <v>0</v>
      </c>
      <c r="J136" s="12">
        <v>0</v>
      </c>
      <c r="K136" s="12">
        <v>0</v>
      </c>
      <c r="L136" s="12">
        <v>0</v>
      </c>
      <c r="M136" s="12">
        <v>568.04999999999995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483.61</v>
      </c>
      <c r="T136" s="13">
        <v>-3326.06</v>
      </c>
      <c r="U136" s="12">
        <v>3326.06</v>
      </c>
      <c r="V136" s="12">
        <v>0</v>
      </c>
      <c r="W136" s="12">
        <v>0</v>
      </c>
      <c r="X136" s="12">
        <v>0</v>
      </c>
      <c r="Y136" s="12">
        <v>4713.01</v>
      </c>
      <c r="Z136" s="12">
        <v>30.01</v>
      </c>
      <c r="AA136" s="12">
        <v>472.11</v>
      </c>
      <c r="AB136" s="12">
        <v>472.11</v>
      </c>
      <c r="AC136" s="12">
        <v>15.6</v>
      </c>
      <c r="AD136" s="12">
        <v>34.54</v>
      </c>
      <c r="AE136" s="12">
        <v>0.11</v>
      </c>
      <c r="AF136" s="12">
        <v>0</v>
      </c>
      <c r="AG136" s="12">
        <v>0</v>
      </c>
      <c r="AH136" s="12">
        <v>1117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397.25</v>
      </c>
      <c r="AP136" s="12">
        <v>0</v>
      </c>
      <c r="AQ136" s="12">
        <v>0</v>
      </c>
      <c r="AR136" s="12">
        <v>0</v>
      </c>
      <c r="AS136" s="12">
        <v>2036.61</v>
      </c>
      <c r="AT136" s="12">
        <v>2676.4</v>
      </c>
      <c r="AU136" s="12">
        <v>322.27</v>
      </c>
      <c r="AV136" s="12">
        <v>112.88</v>
      </c>
      <c r="AW136" s="12">
        <v>3400.58</v>
      </c>
      <c r="AX136" s="12">
        <v>532.79999999999995</v>
      </c>
      <c r="AY136" s="12">
        <v>0</v>
      </c>
      <c r="AZ136" s="12">
        <v>4046.26</v>
      </c>
    </row>
    <row r="137" spans="1:52" x14ac:dyDescent="0.2">
      <c r="A137" s="4" t="s">
        <v>1034</v>
      </c>
      <c r="B137" s="2" t="s">
        <v>1035</v>
      </c>
      <c r="C137" s="2" t="str">
        <f>VLOOKUP(A137,[3]Hoja2!$A$1:$D$846,4,0)</f>
        <v>ENCARGADO DE ORDEN</v>
      </c>
      <c r="D137" s="2" t="str">
        <f>VLOOKUP(A137,[3]Hoja2!$A$1:$D$846,3,0)</f>
        <v>PLANTEL 05 NUEVA SANTA MARIA</v>
      </c>
      <c r="E137" s="12">
        <v>4768.95</v>
      </c>
      <c r="F137" s="12">
        <v>0</v>
      </c>
      <c r="G137" s="12">
        <v>207</v>
      </c>
      <c r="H137" s="12">
        <v>931</v>
      </c>
      <c r="I137" s="12">
        <v>0</v>
      </c>
      <c r="J137" s="12">
        <v>0</v>
      </c>
      <c r="K137" s="12">
        <v>0</v>
      </c>
      <c r="L137" s="12">
        <v>0</v>
      </c>
      <c r="M137" s="12">
        <v>568.04999999999995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667.65</v>
      </c>
      <c r="T137" s="13">
        <v>-4267.21</v>
      </c>
      <c r="U137" s="12">
        <v>4267.21</v>
      </c>
      <c r="V137" s="12">
        <v>0</v>
      </c>
      <c r="W137" s="12">
        <v>0</v>
      </c>
      <c r="X137" s="12">
        <v>0</v>
      </c>
      <c r="Y137" s="12">
        <v>6211.65</v>
      </c>
      <c r="Z137" s="12">
        <v>46.77</v>
      </c>
      <c r="AA137" s="12">
        <v>779.55</v>
      </c>
      <c r="AB137" s="12">
        <v>779.55</v>
      </c>
      <c r="AC137" s="12">
        <v>21.9</v>
      </c>
      <c r="AD137" s="12">
        <v>47.69</v>
      </c>
      <c r="AE137" s="12">
        <v>0.08</v>
      </c>
      <c r="AF137" s="12">
        <v>0</v>
      </c>
      <c r="AG137" s="12">
        <v>0</v>
      </c>
      <c r="AH137" s="12">
        <v>1590</v>
      </c>
      <c r="AI137" s="12">
        <v>0</v>
      </c>
      <c r="AJ137" s="12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548.42999999999995</v>
      </c>
      <c r="AP137" s="12">
        <v>0</v>
      </c>
      <c r="AQ137" s="12">
        <v>0</v>
      </c>
      <c r="AR137" s="12">
        <v>0</v>
      </c>
      <c r="AS137" s="12">
        <v>2987.65</v>
      </c>
      <c r="AT137" s="12">
        <v>3224</v>
      </c>
      <c r="AU137" s="12">
        <v>368.88</v>
      </c>
      <c r="AV137" s="12">
        <v>142.85</v>
      </c>
      <c r="AW137" s="12">
        <v>4694.6899999999996</v>
      </c>
      <c r="AX137" s="12">
        <v>659.52</v>
      </c>
      <c r="AY137" s="12">
        <v>0</v>
      </c>
      <c r="AZ137" s="12">
        <v>5497.06</v>
      </c>
    </row>
    <row r="138" spans="1:52" x14ac:dyDescent="0.2">
      <c r="A138" s="4" t="s">
        <v>1036</v>
      </c>
      <c r="B138" s="2" t="s">
        <v>1037</v>
      </c>
      <c r="C138" s="2" t="str">
        <f>VLOOKUP(A138,[3]Hoja2!$A$1:$D$846,4,0)</f>
        <v>INGENIERO EN SISTEMAS</v>
      </c>
      <c r="D138" s="2" t="str">
        <f>VLOOKUP(A138,[3]Hoja2!$A$1:$D$846,3,0)</f>
        <v>PLANTEL 05 NUEVA SANTA MARIA</v>
      </c>
      <c r="E138" s="12">
        <v>6152.85</v>
      </c>
      <c r="F138" s="12">
        <v>0</v>
      </c>
      <c r="G138" s="12">
        <v>207</v>
      </c>
      <c r="H138" s="12">
        <v>931</v>
      </c>
      <c r="I138" s="12">
        <v>0</v>
      </c>
      <c r="J138" s="12">
        <v>0</v>
      </c>
      <c r="K138" s="12">
        <v>0</v>
      </c>
      <c r="L138" s="12">
        <v>0</v>
      </c>
      <c r="M138" s="12">
        <v>568.04999999999995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861.4</v>
      </c>
      <c r="T138" s="13">
        <v>-5257.97</v>
      </c>
      <c r="U138" s="12">
        <v>5257.97</v>
      </c>
      <c r="V138" s="12">
        <v>0</v>
      </c>
      <c r="W138" s="12">
        <v>0</v>
      </c>
      <c r="X138" s="12">
        <v>0</v>
      </c>
      <c r="Y138" s="12">
        <v>7789.3</v>
      </c>
      <c r="Z138" s="12">
        <v>64.42</v>
      </c>
      <c r="AA138" s="12">
        <v>1116.53</v>
      </c>
      <c r="AB138" s="12">
        <v>1116.53</v>
      </c>
      <c r="AC138" s="12">
        <v>31.5</v>
      </c>
      <c r="AD138" s="12">
        <v>0</v>
      </c>
      <c r="AE138" s="12">
        <v>0.09</v>
      </c>
      <c r="AF138" s="12">
        <v>0</v>
      </c>
      <c r="AG138" s="12">
        <v>0</v>
      </c>
      <c r="AH138" s="12">
        <v>2051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707.58</v>
      </c>
      <c r="AP138" s="12">
        <v>0</v>
      </c>
      <c r="AQ138" s="12">
        <v>0</v>
      </c>
      <c r="AR138" s="12">
        <v>0</v>
      </c>
      <c r="AS138" s="12">
        <v>3906.7</v>
      </c>
      <c r="AT138" s="12">
        <v>3882.6</v>
      </c>
      <c r="AU138" s="12">
        <v>417.93</v>
      </c>
      <c r="AV138" s="12">
        <v>174.41</v>
      </c>
      <c r="AW138" s="12">
        <v>6057</v>
      </c>
      <c r="AX138" s="12">
        <v>792.91</v>
      </c>
      <c r="AY138" s="12">
        <v>0</v>
      </c>
      <c r="AZ138" s="12">
        <v>7024.32</v>
      </c>
    </row>
    <row r="139" spans="1:52" x14ac:dyDescent="0.2">
      <c r="A139" s="4" t="s">
        <v>1038</v>
      </c>
      <c r="B139" s="2" t="s">
        <v>1039</v>
      </c>
      <c r="C139" s="2" t="str">
        <f>VLOOKUP(A139,[3]Hoja2!$A$1:$D$846,4,0)</f>
        <v>TAQUIMECANOGRAFA</v>
      </c>
      <c r="D139" s="2" t="str">
        <f>VLOOKUP(A139,[3]Hoja2!$A$1:$D$846,3,0)</f>
        <v>PLANTEL 05 NUEVA SANTA MARIA</v>
      </c>
      <c r="E139" s="12">
        <v>4165.2</v>
      </c>
      <c r="F139" s="12">
        <v>0</v>
      </c>
      <c r="G139" s="12">
        <v>207</v>
      </c>
      <c r="H139" s="12">
        <v>931</v>
      </c>
      <c r="I139" s="12">
        <v>0</v>
      </c>
      <c r="J139" s="12">
        <v>0</v>
      </c>
      <c r="K139" s="12">
        <v>0</v>
      </c>
      <c r="L139" s="12">
        <v>0</v>
      </c>
      <c r="M139" s="12">
        <v>568.04999999999995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499.82</v>
      </c>
      <c r="T139" s="13">
        <v>-3782.66</v>
      </c>
      <c r="U139" s="12">
        <v>3782.66</v>
      </c>
      <c r="V139" s="12">
        <v>0</v>
      </c>
      <c r="W139" s="12">
        <v>0</v>
      </c>
      <c r="X139" s="12">
        <v>0</v>
      </c>
      <c r="Y139" s="12">
        <v>5440.07</v>
      </c>
      <c r="Z139" s="12">
        <v>39.08</v>
      </c>
      <c r="AA139" s="12">
        <v>614.74</v>
      </c>
      <c r="AB139" s="12">
        <v>614.74</v>
      </c>
      <c r="AC139" s="12">
        <v>17.25</v>
      </c>
      <c r="AD139" s="12">
        <v>41.65</v>
      </c>
      <c r="AE139" s="12">
        <v>0.03</v>
      </c>
      <c r="AF139" s="12">
        <v>0</v>
      </c>
      <c r="AG139" s="12">
        <v>0</v>
      </c>
      <c r="AH139" s="12">
        <v>1086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479</v>
      </c>
      <c r="AP139" s="12">
        <v>0</v>
      </c>
      <c r="AQ139" s="12">
        <v>0</v>
      </c>
      <c r="AR139" s="12">
        <v>0</v>
      </c>
      <c r="AS139" s="12">
        <v>2238.67</v>
      </c>
      <c r="AT139" s="12">
        <v>3201.4</v>
      </c>
      <c r="AU139" s="12">
        <v>347.47</v>
      </c>
      <c r="AV139" s="12">
        <v>127.42</v>
      </c>
      <c r="AW139" s="12">
        <v>4100.3100000000004</v>
      </c>
      <c r="AX139" s="12">
        <v>601.30999999999995</v>
      </c>
      <c r="AY139" s="12">
        <v>0</v>
      </c>
      <c r="AZ139" s="12">
        <v>4829.04</v>
      </c>
    </row>
    <row r="140" spans="1:52" x14ac:dyDescent="0.2">
      <c r="A140" s="4" t="s">
        <v>1040</v>
      </c>
      <c r="B140" s="2" t="s">
        <v>1041</v>
      </c>
      <c r="C140" s="2" t="str">
        <f>VLOOKUP(A140,[3]Hoja2!$A$1:$D$846,4,0)</f>
        <v>JEFE DE OFICINA</v>
      </c>
      <c r="D140" s="2" t="str">
        <f>VLOOKUP(A140,[3]Hoja2!$A$1:$D$846,3,0)</f>
        <v>PLANTEL 05 NUEVA SANTA MARIA</v>
      </c>
      <c r="E140" s="12">
        <v>6773.25</v>
      </c>
      <c r="F140" s="12">
        <v>0</v>
      </c>
      <c r="G140" s="12">
        <v>207</v>
      </c>
      <c r="H140" s="12">
        <v>931</v>
      </c>
      <c r="I140" s="12">
        <v>0</v>
      </c>
      <c r="J140" s="12">
        <v>0</v>
      </c>
      <c r="K140" s="12">
        <v>0</v>
      </c>
      <c r="L140" s="12">
        <v>0</v>
      </c>
      <c r="M140" s="12">
        <v>568.04999999999995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3">
        <v>-5106.63</v>
      </c>
      <c r="U140" s="12">
        <v>5106.63</v>
      </c>
      <c r="V140" s="12">
        <v>0</v>
      </c>
      <c r="W140" s="12">
        <v>0</v>
      </c>
      <c r="X140" s="12">
        <v>0</v>
      </c>
      <c r="Y140" s="12">
        <v>7548.3</v>
      </c>
      <c r="Z140" s="12">
        <v>72.319999999999993</v>
      </c>
      <c r="AA140" s="12">
        <v>1065.05</v>
      </c>
      <c r="AB140" s="12">
        <v>1065.05</v>
      </c>
      <c r="AC140" s="12">
        <v>31.65</v>
      </c>
      <c r="AD140" s="12">
        <v>0</v>
      </c>
      <c r="AE140" s="13">
        <v>-0.05</v>
      </c>
      <c r="AF140" s="12">
        <v>0</v>
      </c>
      <c r="AG140" s="12">
        <v>0</v>
      </c>
      <c r="AH140" s="12">
        <v>1929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778.92</v>
      </c>
      <c r="AP140" s="12">
        <v>67.73</v>
      </c>
      <c r="AQ140" s="12">
        <v>0</v>
      </c>
      <c r="AR140" s="12">
        <v>0</v>
      </c>
      <c r="AS140" s="12">
        <v>3872.3</v>
      </c>
      <c r="AT140" s="12">
        <v>3676</v>
      </c>
      <c r="AU140" s="12">
        <v>439.92</v>
      </c>
      <c r="AV140" s="12">
        <v>169.59</v>
      </c>
      <c r="AW140" s="12">
        <v>6667.76</v>
      </c>
      <c r="AX140" s="12">
        <v>852.7</v>
      </c>
      <c r="AY140" s="12">
        <v>0</v>
      </c>
      <c r="AZ140" s="12">
        <v>7690.05</v>
      </c>
    </row>
    <row r="141" spans="1:52" x14ac:dyDescent="0.2">
      <c r="A141" s="4" t="s">
        <v>1042</v>
      </c>
      <c r="B141" s="2" t="s">
        <v>1043</v>
      </c>
      <c r="C141" s="2" t="str">
        <f>VLOOKUP(A141,[3]Hoja2!$A$1:$D$846,4,0)</f>
        <v>SRIA SUBDIRECTOR PLANTEL</v>
      </c>
      <c r="D141" s="2" t="str">
        <f>VLOOKUP(A141,[3]Hoja2!$A$1:$D$846,3,0)</f>
        <v>PLANTEL 05 NUEVA SANTA MARIA</v>
      </c>
      <c r="E141" s="12">
        <v>4167.75</v>
      </c>
      <c r="F141" s="12">
        <v>0</v>
      </c>
      <c r="G141" s="12">
        <v>207</v>
      </c>
      <c r="H141" s="12">
        <v>931</v>
      </c>
      <c r="I141" s="12">
        <v>0</v>
      </c>
      <c r="J141" s="12">
        <v>0</v>
      </c>
      <c r="K141" s="12">
        <v>0</v>
      </c>
      <c r="L141" s="12">
        <v>0</v>
      </c>
      <c r="M141" s="12">
        <v>568.04999999999995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3">
        <v>-3470.37</v>
      </c>
      <c r="U141" s="12">
        <v>3470.37</v>
      </c>
      <c r="V141" s="12">
        <v>0</v>
      </c>
      <c r="W141" s="12">
        <v>0</v>
      </c>
      <c r="X141" s="12">
        <v>0</v>
      </c>
      <c r="Y141" s="12">
        <v>4942.8</v>
      </c>
      <c r="Z141" s="12">
        <v>39.11</v>
      </c>
      <c r="AA141" s="12">
        <v>513.29</v>
      </c>
      <c r="AB141" s="12">
        <v>513.29</v>
      </c>
      <c r="AC141" s="12">
        <v>17.850000000000001</v>
      </c>
      <c r="AD141" s="12">
        <v>41.68</v>
      </c>
      <c r="AE141" s="13">
        <v>-0.11</v>
      </c>
      <c r="AF141" s="12">
        <v>0</v>
      </c>
      <c r="AG141" s="12">
        <v>0</v>
      </c>
      <c r="AH141" s="12">
        <v>1038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479.29</v>
      </c>
      <c r="AP141" s="12">
        <v>0</v>
      </c>
      <c r="AQ141" s="12">
        <v>0</v>
      </c>
      <c r="AR141" s="12">
        <v>0</v>
      </c>
      <c r="AS141" s="12">
        <v>2090</v>
      </c>
      <c r="AT141" s="12">
        <v>2852.8</v>
      </c>
      <c r="AU141" s="12">
        <v>347.57</v>
      </c>
      <c r="AV141" s="12">
        <v>117.48</v>
      </c>
      <c r="AW141" s="12">
        <v>4102.83</v>
      </c>
      <c r="AX141" s="12">
        <v>601.55999999999995</v>
      </c>
      <c r="AY141" s="12">
        <v>0</v>
      </c>
      <c r="AZ141" s="12">
        <v>4821.87</v>
      </c>
    </row>
    <row r="142" spans="1:52" x14ac:dyDescent="0.2">
      <c r="A142" s="4" t="s">
        <v>1044</v>
      </c>
      <c r="B142" s="2" t="s">
        <v>1045</v>
      </c>
      <c r="C142" s="2" t="str">
        <f>VLOOKUP(A142,[3]Hoja2!$A$1:$D$846,4,0)</f>
        <v>TAQUIMECANOGRAFO</v>
      </c>
      <c r="D142" s="2" t="str">
        <f>VLOOKUP(A142,[3]Hoja2!$A$1:$D$846,3,0)</f>
        <v>PLANTEL 05 NUEVA SANTA MARIA</v>
      </c>
      <c r="E142" s="12">
        <v>4165.2</v>
      </c>
      <c r="F142" s="12">
        <v>0</v>
      </c>
      <c r="G142" s="12">
        <v>207</v>
      </c>
      <c r="H142" s="12">
        <v>931</v>
      </c>
      <c r="I142" s="12">
        <v>0</v>
      </c>
      <c r="J142" s="12">
        <v>0</v>
      </c>
      <c r="K142" s="12">
        <v>0</v>
      </c>
      <c r="L142" s="12">
        <v>0</v>
      </c>
      <c r="M142" s="12">
        <v>568.04999999999995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3">
        <v>-3468.77</v>
      </c>
      <c r="U142" s="12">
        <v>3468.77</v>
      </c>
      <c r="V142" s="12">
        <v>0</v>
      </c>
      <c r="W142" s="12">
        <v>0</v>
      </c>
      <c r="X142" s="12">
        <v>0</v>
      </c>
      <c r="Y142" s="12">
        <v>4940.25</v>
      </c>
      <c r="Z142" s="12">
        <v>39.08</v>
      </c>
      <c r="AA142" s="12">
        <v>512.83000000000004</v>
      </c>
      <c r="AB142" s="12">
        <v>512.83000000000004</v>
      </c>
      <c r="AC142" s="12">
        <v>15.3</v>
      </c>
      <c r="AD142" s="12">
        <v>41.65</v>
      </c>
      <c r="AE142" s="12">
        <v>7.0000000000000007E-2</v>
      </c>
      <c r="AF142" s="12">
        <v>0</v>
      </c>
      <c r="AG142" s="12">
        <v>0</v>
      </c>
      <c r="AH142" s="12">
        <v>1389</v>
      </c>
      <c r="AI142" s="12">
        <v>0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479</v>
      </c>
      <c r="AP142" s="12">
        <v>0</v>
      </c>
      <c r="AQ142" s="12">
        <v>0</v>
      </c>
      <c r="AR142" s="12">
        <v>0</v>
      </c>
      <c r="AS142" s="12">
        <v>2437.85</v>
      </c>
      <c r="AT142" s="12">
        <v>2502.4</v>
      </c>
      <c r="AU142" s="12">
        <v>347.47</v>
      </c>
      <c r="AV142" s="12">
        <v>117.42</v>
      </c>
      <c r="AW142" s="12">
        <v>4100.3100000000004</v>
      </c>
      <c r="AX142" s="12">
        <v>601.30999999999995</v>
      </c>
      <c r="AY142" s="12">
        <v>0</v>
      </c>
      <c r="AZ142" s="12">
        <v>4819.04</v>
      </c>
    </row>
    <row r="143" spans="1:52" x14ac:dyDescent="0.2">
      <c r="A143" s="4" t="s">
        <v>1046</v>
      </c>
      <c r="B143" s="2" t="s">
        <v>1047</v>
      </c>
      <c r="C143" s="2" t="str">
        <f>VLOOKUP(A143,[3]Hoja2!$A$1:$D$846,4,0)</f>
        <v>SUBDIR DE PLANTEL C</v>
      </c>
      <c r="D143" s="2" t="str">
        <f>VLOOKUP(A143,[3]Hoja2!$A$1:$D$846,3,0)</f>
        <v>PLANTEL 05 NUEVA SANTA MARIA</v>
      </c>
      <c r="E143" s="12">
        <v>16224.75</v>
      </c>
      <c r="F143" s="12">
        <v>0</v>
      </c>
      <c r="G143" s="12">
        <v>0</v>
      </c>
      <c r="H143" s="12">
        <v>931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8577.8799999999992</v>
      </c>
      <c r="W143" s="13">
        <v>-8577.8799999999992</v>
      </c>
      <c r="X143" s="12">
        <v>0</v>
      </c>
      <c r="Y143" s="12">
        <v>16224.75</v>
      </c>
      <c r="Z143" s="12">
        <v>192.81</v>
      </c>
      <c r="AA143" s="12">
        <v>3052.08</v>
      </c>
      <c r="AB143" s="12">
        <v>3052.08</v>
      </c>
      <c r="AC143" s="12">
        <v>88.2</v>
      </c>
      <c r="AD143" s="12">
        <v>0</v>
      </c>
      <c r="AE143" s="12">
        <v>0.02</v>
      </c>
      <c r="AF143" s="12">
        <v>0</v>
      </c>
      <c r="AG143" s="12">
        <v>0</v>
      </c>
      <c r="AH143" s="12">
        <v>2975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1865.85</v>
      </c>
      <c r="AP143" s="12">
        <v>0</v>
      </c>
      <c r="AQ143" s="12">
        <v>0</v>
      </c>
      <c r="AR143" s="12">
        <v>0</v>
      </c>
      <c r="AS143" s="12">
        <v>7981.15</v>
      </c>
      <c r="AT143" s="12">
        <v>8243.6</v>
      </c>
      <c r="AU143" s="12">
        <v>774.95</v>
      </c>
      <c r="AV143" s="12">
        <v>343.12</v>
      </c>
      <c r="AW143" s="12">
        <v>15971.93</v>
      </c>
      <c r="AX143" s="12">
        <v>1763.74</v>
      </c>
      <c r="AY143" s="12">
        <v>0</v>
      </c>
      <c r="AZ143" s="12">
        <v>18078.79</v>
      </c>
    </row>
    <row r="144" spans="1:52" x14ac:dyDescent="0.2">
      <c r="A144" s="4" t="s">
        <v>1048</v>
      </c>
      <c r="B144" s="2" t="s">
        <v>1049</v>
      </c>
      <c r="C144" s="2" t="str">
        <f>VLOOKUP(A144,[3]Hoja2!$A$1:$D$846,4,0)</f>
        <v>ENCARGADO DE LA DIRECCION</v>
      </c>
      <c r="D144" s="2" t="str">
        <f>VLOOKUP(A144,[3]Hoja2!$A$1:$D$846,3,0)</f>
        <v>PLANTEL 05 NUEVA SANTA MARIA</v>
      </c>
      <c r="E144" s="12">
        <v>22072.5</v>
      </c>
      <c r="F144" s="12">
        <v>0</v>
      </c>
      <c r="G144" s="12">
        <v>0</v>
      </c>
      <c r="H144" s="12">
        <v>931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3">
        <v>-14327.03</v>
      </c>
      <c r="U144" s="12">
        <v>14327.03</v>
      </c>
      <c r="V144" s="12">
        <v>0</v>
      </c>
      <c r="W144" s="12">
        <v>0</v>
      </c>
      <c r="X144" s="12">
        <v>0</v>
      </c>
      <c r="Y144" s="12">
        <v>22072.5</v>
      </c>
      <c r="Z144" s="12">
        <v>0</v>
      </c>
      <c r="AA144" s="12">
        <v>4806.3999999999996</v>
      </c>
      <c r="AB144" s="12">
        <v>4806.3999999999996</v>
      </c>
      <c r="AC144" s="12">
        <v>96.45</v>
      </c>
      <c r="AD144" s="12">
        <v>0</v>
      </c>
      <c r="AE144" s="12">
        <v>0.11</v>
      </c>
      <c r="AF144" s="12">
        <v>0</v>
      </c>
      <c r="AG144" s="12">
        <v>0</v>
      </c>
      <c r="AH144" s="12">
        <v>1436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2538.34</v>
      </c>
      <c r="AP144" s="12">
        <v>0</v>
      </c>
      <c r="AQ144" s="12">
        <v>0</v>
      </c>
      <c r="AR144" s="12">
        <v>0</v>
      </c>
      <c r="AS144" s="12">
        <v>8877.2999999999993</v>
      </c>
      <c r="AT144" s="12">
        <v>13195.2</v>
      </c>
      <c r="AU144" s="12">
        <v>238.4</v>
      </c>
      <c r="AV144" s="12">
        <v>460.07</v>
      </c>
      <c r="AW144" s="12">
        <v>0</v>
      </c>
      <c r="AX144" s="12">
        <v>238.4</v>
      </c>
      <c r="AY144" s="12">
        <v>0</v>
      </c>
      <c r="AZ144" s="12">
        <v>698.47</v>
      </c>
    </row>
    <row r="145" spans="1:52" x14ac:dyDescent="0.2">
      <c r="A145" s="4" t="s">
        <v>1050</v>
      </c>
      <c r="B145" s="2" t="s">
        <v>1051</v>
      </c>
      <c r="C145" s="2" t="str">
        <f>VLOOKUP(A145,[3]Hoja2!$A$1:$D$846,4,0)</f>
        <v>TECNICO</v>
      </c>
      <c r="D145" s="2" t="str">
        <f>VLOOKUP(A145,[3]Hoja2!$A$1:$D$846,3,0)</f>
        <v>PLANTEL 05 NUEVA SANTA MARIA</v>
      </c>
      <c r="E145" s="12">
        <v>4172.55</v>
      </c>
      <c r="F145" s="12">
        <v>0</v>
      </c>
      <c r="G145" s="12">
        <v>207</v>
      </c>
      <c r="H145" s="12">
        <v>931</v>
      </c>
      <c r="I145" s="12">
        <v>0</v>
      </c>
      <c r="J145" s="12">
        <v>0</v>
      </c>
      <c r="K145" s="12">
        <v>0</v>
      </c>
      <c r="L145" s="12">
        <v>0</v>
      </c>
      <c r="M145" s="12">
        <v>568.04999999999995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3">
        <v>-3473.39</v>
      </c>
      <c r="U145" s="12">
        <v>3473.39</v>
      </c>
      <c r="V145" s="12">
        <v>0</v>
      </c>
      <c r="W145" s="12">
        <v>0</v>
      </c>
      <c r="X145" s="12">
        <v>0</v>
      </c>
      <c r="Y145" s="12">
        <v>4947.6000000000004</v>
      </c>
      <c r="Z145" s="12">
        <v>39.159999999999997</v>
      </c>
      <c r="AA145" s="12">
        <v>514.15</v>
      </c>
      <c r="AB145" s="12">
        <v>514.15</v>
      </c>
      <c r="AC145" s="12">
        <v>15.45</v>
      </c>
      <c r="AD145" s="12">
        <v>41.73</v>
      </c>
      <c r="AE145" s="12">
        <v>0.03</v>
      </c>
      <c r="AF145" s="12">
        <v>0</v>
      </c>
      <c r="AG145" s="12">
        <v>0</v>
      </c>
      <c r="AH145" s="12">
        <v>107</v>
      </c>
      <c r="AI145" s="12">
        <v>0</v>
      </c>
      <c r="AJ145" s="12">
        <v>1979.4</v>
      </c>
      <c r="AK145" s="12">
        <v>0</v>
      </c>
      <c r="AL145" s="12">
        <v>0</v>
      </c>
      <c r="AM145" s="12">
        <v>0</v>
      </c>
      <c r="AN145" s="12">
        <v>0</v>
      </c>
      <c r="AO145" s="12">
        <v>479.84</v>
      </c>
      <c r="AP145" s="12">
        <v>0</v>
      </c>
      <c r="AQ145" s="12">
        <v>0</v>
      </c>
      <c r="AR145" s="12">
        <v>0</v>
      </c>
      <c r="AS145" s="12">
        <v>3137.6</v>
      </c>
      <c r="AT145" s="12">
        <v>1810</v>
      </c>
      <c r="AU145" s="12">
        <v>347.74</v>
      </c>
      <c r="AV145" s="12">
        <v>117.57</v>
      </c>
      <c r="AW145" s="12">
        <v>4107.5600000000004</v>
      </c>
      <c r="AX145" s="12">
        <v>602.03</v>
      </c>
      <c r="AY145" s="12">
        <v>0</v>
      </c>
      <c r="AZ145" s="12">
        <v>4827.16</v>
      </c>
    </row>
    <row r="146" spans="1:52" x14ac:dyDescent="0.2">
      <c r="A146" s="4" t="s">
        <v>1052</v>
      </c>
      <c r="B146" s="2" t="s">
        <v>1053</v>
      </c>
      <c r="C146" s="2" t="str">
        <f>VLOOKUP(A146,[3]Hoja2!$A$1:$D$846,4,0)</f>
        <v>AUXILIAR DE BIBLIOTECA</v>
      </c>
      <c r="D146" s="2" t="str">
        <f>VLOOKUP(A146,[3]Hoja2!$A$1:$D$846,3,0)</f>
        <v>PLANTEL 05 NUEVA SANTA MARIA</v>
      </c>
      <c r="E146" s="12">
        <v>3912.15</v>
      </c>
      <c r="F146" s="12">
        <v>0</v>
      </c>
      <c r="G146" s="12">
        <v>207</v>
      </c>
      <c r="H146" s="12">
        <v>931</v>
      </c>
      <c r="I146" s="12">
        <v>0</v>
      </c>
      <c r="J146" s="12">
        <v>0</v>
      </c>
      <c r="K146" s="12">
        <v>0</v>
      </c>
      <c r="L146" s="12">
        <v>0</v>
      </c>
      <c r="M146" s="12">
        <v>568.04999999999995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3">
        <v>-3309.86</v>
      </c>
      <c r="U146" s="12">
        <v>3309.86</v>
      </c>
      <c r="V146" s="12">
        <v>0</v>
      </c>
      <c r="W146" s="12">
        <v>0</v>
      </c>
      <c r="X146" s="12">
        <v>0</v>
      </c>
      <c r="Y146" s="12">
        <v>4687.2</v>
      </c>
      <c r="Z146" s="12">
        <v>35.85</v>
      </c>
      <c r="AA146" s="12">
        <v>467.49</v>
      </c>
      <c r="AB146" s="12">
        <v>467.49</v>
      </c>
      <c r="AC146" s="12">
        <v>13.8</v>
      </c>
      <c r="AD146" s="12">
        <v>39.119999999999997</v>
      </c>
      <c r="AE146" s="12">
        <v>0.11</v>
      </c>
      <c r="AF146" s="12">
        <v>0</v>
      </c>
      <c r="AG146" s="12">
        <v>0</v>
      </c>
      <c r="AH146" s="12">
        <v>179.98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449.9</v>
      </c>
      <c r="AP146" s="12">
        <v>0</v>
      </c>
      <c r="AQ146" s="12">
        <v>0</v>
      </c>
      <c r="AR146" s="12">
        <v>0</v>
      </c>
      <c r="AS146" s="12">
        <v>1150.4000000000001</v>
      </c>
      <c r="AT146" s="12">
        <v>3536.8</v>
      </c>
      <c r="AU146" s="12">
        <v>338.51</v>
      </c>
      <c r="AV146" s="12">
        <v>112.36</v>
      </c>
      <c r="AW146" s="12">
        <v>3851.32</v>
      </c>
      <c r="AX146" s="12">
        <v>576.92999999999995</v>
      </c>
      <c r="AY146" s="12">
        <v>0</v>
      </c>
      <c r="AZ146" s="12">
        <v>4540.6099999999997</v>
      </c>
    </row>
    <row r="147" spans="1:52" x14ac:dyDescent="0.2">
      <c r="A147" s="4" t="s">
        <v>1054</v>
      </c>
      <c r="B147" s="2" t="s">
        <v>1055</v>
      </c>
      <c r="C147" s="2" t="str">
        <f>VLOOKUP(A147,[3]Hoja2!$A$1:$D$846,4,0)</f>
        <v>ENCARGADO DE ORDEN</v>
      </c>
      <c r="D147" s="2" t="str">
        <f>VLOOKUP(A147,[3]Hoja2!$A$1:$D$846,3,0)</f>
        <v>PLANTEL 05 NUEVA SANTA MARIA</v>
      </c>
      <c r="E147" s="12">
        <v>4768.95</v>
      </c>
      <c r="F147" s="12">
        <v>0</v>
      </c>
      <c r="G147" s="12">
        <v>207</v>
      </c>
      <c r="H147" s="12">
        <v>931</v>
      </c>
      <c r="I147" s="12">
        <v>0</v>
      </c>
      <c r="J147" s="12">
        <v>0</v>
      </c>
      <c r="K147" s="12">
        <v>0</v>
      </c>
      <c r="L147" s="12">
        <v>0</v>
      </c>
      <c r="M147" s="12">
        <v>568.04999999999995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3">
        <v>-3847.93</v>
      </c>
      <c r="U147" s="12">
        <v>3847.93</v>
      </c>
      <c r="V147" s="12">
        <v>0</v>
      </c>
      <c r="W147" s="12">
        <v>0</v>
      </c>
      <c r="X147" s="12">
        <v>0</v>
      </c>
      <c r="Y147" s="12">
        <v>5544</v>
      </c>
      <c r="Z147" s="12">
        <v>0</v>
      </c>
      <c r="AA147" s="12">
        <v>636.94000000000005</v>
      </c>
      <c r="AB147" s="12">
        <v>636.94000000000005</v>
      </c>
      <c r="AC147" s="12">
        <v>17.55</v>
      </c>
      <c r="AD147" s="12">
        <v>0</v>
      </c>
      <c r="AE147" s="12">
        <v>0.08</v>
      </c>
      <c r="AF147" s="12">
        <v>0</v>
      </c>
      <c r="AG147" s="12">
        <v>0</v>
      </c>
      <c r="AH147" s="12">
        <v>795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548.42999999999995</v>
      </c>
      <c r="AP147" s="12">
        <v>0</v>
      </c>
      <c r="AQ147" s="12">
        <v>0</v>
      </c>
      <c r="AR147" s="12">
        <v>0</v>
      </c>
      <c r="AS147" s="12">
        <v>1998</v>
      </c>
      <c r="AT147" s="12">
        <v>3546</v>
      </c>
      <c r="AU147" s="12">
        <v>238.4</v>
      </c>
      <c r="AV147" s="12">
        <v>129.5</v>
      </c>
      <c r="AW147" s="12">
        <v>0</v>
      </c>
      <c r="AX147" s="12">
        <v>238.4</v>
      </c>
      <c r="AY147" s="12">
        <v>0</v>
      </c>
      <c r="AZ147" s="12">
        <v>367.9</v>
      </c>
    </row>
    <row r="148" spans="1:52" x14ac:dyDescent="0.2">
      <c r="A148" s="4" t="s">
        <v>1056</v>
      </c>
      <c r="B148" s="2" t="s">
        <v>1057</v>
      </c>
      <c r="C148" s="2" t="str">
        <f>VLOOKUP(A148,[3]Hoja2!$A$1:$D$846,4,0)</f>
        <v>RESP DE LABORATORIO TECNICO</v>
      </c>
      <c r="D148" s="2" t="str">
        <f>VLOOKUP(A148,[3]Hoja2!$A$1:$D$846,3,0)</f>
        <v>PLANTEL 05 NUEVA SANTA MARIA</v>
      </c>
      <c r="E148" s="12">
        <v>6152.85</v>
      </c>
      <c r="F148" s="12">
        <v>0</v>
      </c>
      <c r="G148" s="12">
        <v>207</v>
      </c>
      <c r="H148" s="12">
        <v>931</v>
      </c>
      <c r="I148" s="12">
        <v>0</v>
      </c>
      <c r="J148" s="12">
        <v>0</v>
      </c>
      <c r="K148" s="12">
        <v>5000</v>
      </c>
      <c r="L148" s="12">
        <v>0</v>
      </c>
      <c r="M148" s="12">
        <v>568.04999999999995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3">
        <v>-7217.01</v>
      </c>
      <c r="U148" s="12">
        <v>7217.01</v>
      </c>
      <c r="V148" s="12">
        <v>0</v>
      </c>
      <c r="W148" s="12">
        <v>0</v>
      </c>
      <c r="X148" s="12">
        <v>0</v>
      </c>
      <c r="Y148" s="12">
        <v>11927.9</v>
      </c>
      <c r="Z148" s="12">
        <v>0</v>
      </c>
      <c r="AA148" s="12">
        <v>932.54</v>
      </c>
      <c r="AB148" s="12">
        <v>932.54</v>
      </c>
      <c r="AC148" s="12">
        <v>25.65</v>
      </c>
      <c r="AD148" s="12">
        <v>0</v>
      </c>
      <c r="AE148" s="12">
        <v>0.13</v>
      </c>
      <c r="AF148" s="12">
        <v>0</v>
      </c>
      <c r="AG148" s="12">
        <v>0</v>
      </c>
      <c r="AH148" s="12">
        <v>995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707.58</v>
      </c>
      <c r="AP148" s="12">
        <v>0</v>
      </c>
      <c r="AQ148" s="12">
        <v>0</v>
      </c>
      <c r="AR148" s="12">
        <v>0</v>
      </c>
      <c r="AS148" s="12">
        <v>2660.9</v>
      </c>
      <c r="AT148" s="12">
        <v>9267</v>
      </c>
      <c r="AU148" s="12">
        <v>238.4</v>
      </c>
      <c r="AV148" s="12">
        <v>157.18</v>
      </c>
      <c r="AW148" s="12">
        <v>0</v>
      </c>
      <c r="AX148" s="12">
        <v>238.4</v>
      </c>
      <c r="AY148" s="12">
        <v>0</v>
      </c>
      <c r="AZ148" s="12">
        <v>395.58</v>
      </c>
    </row>
    <row r="149" spans="1:52" x14ac:dyDescent="0.2">
      <c r="A149" s="4" t="s">
        <v>1058</v>
      </c>
      <c r="B149" s="2" t="s">
        <v>1059</v>
      </c>
      <c r="C149" s="2" t="str">
        <f>VLOOKUP(A149,[3]Hoja2!$A$1:$D$846,4,0)</f>
        <v>AUXILIAR DE BIBLIOTECA</v>
      </c>
      <c r="D149" s="2" t="str">
        <f>VLOOKUP(A149,[3]Hoja2!$A$1:$D$846,3,0)</f>
        <v>PLANTEL 05 NUEVA SANTA MARIA</v>
      </c>
      <c r="E149" s="12">
        <v>3912.15</v>
      </c>
      <c r="F149" s="12">
        <v>0</v>
      </c>
      <c r="G149" s="12">
        <v>207</v>
      </c>
      <c r="H149" s="12">
        <v>931</v>
      </c>
      <c r="I149" s="12">
        <v>0</v>
      </c>
      <c r="J149" s="12">
        <v>0</v>
      </c>
      <c r="K149" s="12">
        <v>0</v>
      </c>
      <c r="L149" s="12">
        <v>0</v>
      </c>
      <c r="M149" s="12">
        <v>568.04999999999995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3">
        <v>-3309.86</v>
      </c>
      <c r="U149" s="12">
        <v>3309.86</v>
      </c>
      <c r="V149" s="12">
        <v>0</v>
      </c>
      <c r="W149" s="12">
        <v>0</v>
      </c>
      <c r="X149" s="12">
        <v>0</v>
      </c>
      <c r="Y149" s="12">
        <v>4687.2</v>
      </c>
      <c r="Z149" s="12">
        <v>0</v>
      </c>
      <c r="AA149" s="12">
        <v>467.49</v>
      </c>
      <c r="AB149" s="12">
        <v>467.49</v>
      </c>
      <c r="AC149" s="12">
        <v>12</v>
      </c>
      <c r="AD149" s="12">
        <v>0</v>
      </c>
      <c r="AE149" s="12">
        <v>0.01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449.9</v>
      </c>
      <c r="AP149" s="12">
        <v>0</v>
      </c>
      <c r="AQ149" s="12">
        <v>0</v>
      </c>
      <c r="AR149" s="12">
        <v>0</v>
      </c>
      <c r="AS149" s="12">
        <v>929.4</v>
      </c>
      <c r="AT149" s="12">
        <v>3757.8</v>
      </c>
      <c r="AU149" s="12">
        <v>238.4</v>
      </c>
      <c r="AV149" s="12">
        <v>112.36</v>
      </c>
      <c r="AW149" s="12">
        <v>0</v>
      </c>
      <c r="AX149" s="12">
        <v>238.4</v>
      </c>
      <c r="AY149" s="12">
        <v>0</v>
      </c>
      <c r="AZ149" s="12">
        <v>350.76</v>
      </c>
    </row>
    <row r="150" spans="1:52" x14ac:dyDescent="0.2">
      <c r="A150" s="4" t="s">
        <v>1060</v>
      </c>
      <c r="B150" s="2" t="s">
        <v>1061</v>
      </c>
      <c r="C150" s="2" t="str">
        <f>VLOOKUP(A150,[3]Hoja2!$A$1:$D$846,4,0)</f>
        <v>BIBLIOTECARIA</v>
      </c>
      <c r="D150" s="2" t="str">
        <f>VLOOKUP(A150,[3]Hoja2!$A$1:$D$846,3,0)</f>
        <v>PLANTEL 05 NUEVA SANTA MARIA</v>
      </c>
      <c r="E150" s="12">
        <v>4167.8999999999996</v>
      </c>
      <c r="F150" s="12">
        <v>0</v>
      </c>
      <c r="G150" s="12">
        <v>207</v>
      </c>
      <c r="H150" s="12">
        <v>931</v>
      </c>
      <c r="I150" s="12">
        <v>0</v>
      </c>
      <c r="J150" s="12">
        <v>0</v>
      </c>
      <c r="K150" s="12">
        <v>0</v>
      </c>
      <c r="L150" s="12">
        <v>0</v>
      </c>
      <c r="M150" s="12">
        <v>568.04999999999995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3">
        <v>-3470.47</v>
      </c>
      <c r="U150" s="12">
        <v>3470.47</v>
      </c>
      <c r="V150" s="12">
        <v>0</v>
      </c>
      <c r="W150" s="12">
        <v>0</v>
      </c>
      <c r="X150" s="12">
        <v>0</v>
      </c>
      <c r="Y150" s="12">
        <v>4942.95</v>
      </c>
      <c r="Z150" s="12">
        <v>0</v>
      </c>
      <c r="AA150" s="12">
        <v>513.32000000000005</v>
      </c>
      <c r="AB150" s="12">
        <v>513.32000000000005</v>
      </c>
      <c r="AC150" s="12">
        <v>6.9</v>
      </c>
      <c r="AD150" s="12">
        <v>0</v>
      </c>
      <c r="AE150" s="12">
        <v>0.02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479.31</v>
      </c>
      <c r="AP150" s="12">
        <v>0</v>
      </c>
      <c r="AQ150" s="12">
        <v>0</v>
      </c>
      <c r="AR150" s="12">
        <v>0</v>
      </c>
      <c r="AS150" s="12">
        <v>999.55</v>
      </c>
      <c r="AT150" s="12">
        <v>3943.4</v>
      </c>
      <c r="AU150" s="12">
        <v>238.4</v>
      </c>
      <c r="AV150" s="12">
        <v>117.48</v>
      </c>
      <c r="AW150" s="12">
        <v>0</v>
      </c>
      <c r="AX150" s="12">
        <v>238.4</v>
      </c>
      <c r="AY150" s="12">
        <v>0</v>
      </c>
      <c r="AZ150" s="12">
        <v>355.88</v>
      </c>
    </row>
    <row r="151" spans="1:52" x14ac:dyDescent="0.2">
      <c r="A151" s="4" t="s">
        <v>1062</v>
      </c>
      <c r="B151" s="2" t="s">
        <v>1063</v>
      </c>
      <c r="C151" s="2" t="str">
        <f>VLOOKUP(A151,[3]Hoja2!$A$1:$D$846,4,0)</f>
        <v>INGENIERO EN SISTEMAS</v>
      </c>
      <c r="D151" s="2" t="str">
        <f>VLOOKUP(A151,[3]Hoja2!$A$1:$D$846,3,0)</f>
        <v>PLANTEL 06 PIHUAMO</v>
      </c>
      <c r="E151" s="12">
        <v>6152.85</v>
      </c>
      <c r="F151" s="12">
        <v>0</v>
      </c>
      <c r="G151" s="12">
        <v>207</v>
      </c>
      <c r="H151" s="12">
        <v>931</v>
      </c>
      <c r="I151" s="12">
        <v>0</v>
      </c>
      <c r="J151" s="12">
        <v>0</v>
      </c>
      <c r="K151" s="12">
        <v>0</v>
      </c>
      <c r="L151" s="12">
        <v>0</v>
      </c>
      <c r="M151" s="12">
        <v>568.04999999999995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2215.0300000000002</v>
      </c>
      <c r="T151" s="13">
        <v>-6108.05</v>
      </c>
      <c r="U151" s="12">
        <v>6108.05</v>
      </c>
      <c r="V151" s="12">
        <v>0</v>
      </c>
      <c r="W151" s="12">
        <v>0</v>
      </c>
      <c r="X151" s="12">
        <v>0</v>
      </c>
      <c r="Y151" s="12">
        <v>9142.93</v>
      </c>
      <c r="Z151" s="12">
        <v>54.58</v>
      </c>
      <c r="AA151" s="12">
        <v>1405.67</v>
      </c>
      <c r="AB151" s="12">
        <v>1405.67</v>
      </c>
      <c r="AC151" s="12">
        <v>37.049999999999997</v>
      </c>
      <c r="AD151" s="12">
        <v>61.53</v>
      </c>
      <c r="AE151" s="12">
        <v>0.1</v>
      </c>
      <c r="AF151" s="12">
        <v>0</v>
      </c>
      <c r="AG151" s="12">
        <v>0</v>
      </c>
      <c r="AH151" s="12">
        <v>2051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707.58</v>
      </c>
      <c r="AP151" s="12">
        <v>0</v>
      </c>
      <c r="AQ151" s="12">
        <v>0</v>
      </c>
      <c r="AR151" s="12">
        <v>0</v>
      </c>
      <c r="AS151" s="12">
        <v>4262.93</v>
      </c>
      <c r="AT151" s="12">
        <v>4880</v>
      </c>
      <c r="AU151" s="12">
        <v>390.62</v>
      </c>
      <c r="AV151" s="12">
        <v>201.48</v>
      </c>
      <c r="AW151" s="12">
        <v>5298.19</v>
      </c>
      <c r="AX151" s="12">
        <v>718.62</v>
      </c>
      <c r="AY151" s="12">
        <v>0</v>
      </c>
      <c r="AZ151" s="12">
        <v>6218.29</v>
      </c>
    </row>
    <row r="152" spans="1:52" x14ac:dyDescent="0.2">
      <c r="A152" s="4" t="s">
        <v>1064</v>
      </c>
      <c r="B152" s="2" t="s">
        <v>1065</v>
      </c>
      <c r="C152" s="2" t="str">
        <f>VLOOKUP(A152,[3]Hoja2!$A$1:$D$846,4,0)</f>
        <v>VIGILANTE</v>
      </c>
      <c r="D152" s="2" t="str">
        <f>VLOOKUP(A152,[3]Hoja2!$A$1:$D$846,3,0)</f>
        <v>PLANTEL 06 PIHUAMO</v>
      </c>
      <c r="E152" s="12">
        <v>3679.05</v>
      </c>
      <c r="F152" s="12">
        <v>0</v>
      </c>
      <c r="G152" s="12">
        <v>207</v>
      </c>
      <c r="H152" s="12">
        <v>931</v>
      </c>
      <c r="I152" s="12">
        <v>0</v>
      </c>
      <c r="J152" s="12">
        <v>0</v>
      </c>
      <c r="K152" s="12">
        <v>0</v>
      </c>
      <c r="L152" s="12">
        <v>0</v>
      </c>
      <c r="M152" s="12">
        <v>568.04999999999995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1030.1300000000001</v>
      </c>
      <c r="T152" s="13">
        <v>-3810.39</v>
      </c>
      <c r="U152" s="12">
        <v>3810.39</v>
      </c>
      <c r="V152" s="12">
        <v>0</v>
      </c>
      <c r="W152" s="12">
        <v>0</v>
      </c>
      <c r="X152" s="12">
        <v>0</v>
      </c>
      <c r="Y152" s="12">
        <v>5484.23</v>
      </c>
      <c r="Z152" s="12">
        <v>27.53</v>
      </c>
      <c r="AA152" s="12">
        <v>624.16999999999996</v>
      </c>
      <c r="AB152" s="12">
        <v>624.16999999999996</v>
      </c>
      <c r="AC152" s="12">
        <v>17.399999999999999</v>
      </c>
      <c r="AD152" s="12">
        <v>36.79</v>
      </c>
      <c r="AE152" s="13">
        <v>-0.02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423.09</v>
      </c>
      <c r="AP152" s="12">
        <v>0</v>
      </c>
      <c r="AQ152" s="12">
        <v>0</v>
      </c>
      <c r="AR152" s="12">
        <v>0</v>
      </c>
      <c r="AS152" s="12">
        <v>1101.43</v>
      </c>
      <c r="AT152" s="12">
        <v>4382.8</v>
      </c>
      <c r="AU152" s="12">
        <v>315.39</v>
      </c>
      <c r="AV152" s="12">
        <v>128.30000000000001</v>
      </c>
      <c r="AW152" s="12">
        <v>3209.23</v>
      </c>
      <c r="AX152" s="12">
        <v>514.07000000000005</v>
      </c>
      <c r="AY152" s="12">
        <v>0</v>
      </c>
      <c r="AZ152" s="12">
        <v>3851.6</v>
      </c>
    </row>
    <row r="153" spans="1:52" x14ac:dyDescent="0.2">
      <c r="A153" s="4" t="s">
        <v>1066</v>
      </c>
      <c r="B153" s="2" t="s">
        <v>1067</v>
      </c>
      <c r="C153" s="2" t="str">
        <f>VLOOKUP(A153,[3]Hoja2!$A$1:$D$846,4,0)</f>
        <v>TECNICO</v>
      </c>
      <c r="D153" s="2" t="str">
        <f>VLOOKUP(A153,[3]Hoja2!$A$1:$D$846,3,0)</f>
        <v>PLANTEL 06 PIHUAMO</v>
      </c>
      <c r="E153" s="12">
        <v>4172.55</v>
      </c>
      <c r="F153" s="12">
        <v>0</v>
      </c>
      <c r="G153" s="12">
        <v>207</v>
      </c>
      <c r="H153" s="12">
        <v>931</v>
      </c>
      <c r="I153" s="12">
        <v>0</v>
      </c>
      <c r="J153" s="12">
        <v>0</v>
      </c>
      <c r="K153" s="12">
        <v>0</v>
      </c>
      <c r="L153" s="12">
        <v>0</v>
      </c>
      <c r="M153" s="12">
        <v>568.04999999999995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1335.22</v>
      </c>
      <c r="T153" s="13">
        <v>-4311.8999999999996</v>
      </c>
      <c r="U153" s="12">
        <v>4311.8999999999996</v>
      </c>
      <c r="V153" s="12">
        <v>0</v>
      </c>
      <c r="W153" s="12">
        <v>0</v>
      </c>
      <c r="X153" s="12">
        <v>0</v>
      </c>
      <c r="Y153" s="12">
        <v>6282.82</v>
      </c>
      <c r="Z153" s="12">
        <v>33.03</v>
      </c>
      <c r="AA153" s="12">
        <v>794.75</v>
      </c>
      <c r="AB153" s="12">
        <v>794.75</v>
      </c>
      <c r="AC153" s="12">
        <v>29.25</v>
      </c>
      <c r="AD153" s="12">
        <v>41.73</v>
      </c>
      <c r="AE153" s="12">
        <v>0.05</v>
      </c>
      <c r="AF153" s="12">
        <v>0</v>
      </c>
      <c r="AG153" s="12">
        <v>0</v>
      </c>
      <c r="AH153" s="12">
        <v>1539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479.84</v>
      </c>
      <c r="AP153" s="12">
        <v>0</v>
      </c>
      <c r="AQ153" s="12">
        <v>0</v>
      </c>
      <c r="AR153" s="12">
        <v>0</v>
      </c>
      <c r="AS153" s="12">
        <v>2884.62</v>
      </c>
      <c r="AT153" s="12">
        <v>3398.2</v>
      </c>
      <c r="AU153" s="12">
        <v>330.66</v>
      </c>
      <c r="AV153" s="12">
        <v>144.28</v>
      </c>
      <c r="AW153" s="12">
        <v>3633.34</v>
      </c>
      <c r="AX153" s="12">
        <v>555.59</v>
      </c>
      <c r="AY153" s="12">
        <v>0</v>
      </c>
      <c r="AZ153" s="12">
        <v>4333.21</v>
      </c>
    </row>
    <row r="154" spans="1:52" x14ac:dyDescent="0.2">
      <c r="A154" s="4" t="s">
        <v>1068</v>
      </c>
      <c r="B154" s="2" t="s">
        <v>1069</v>
      </c>
      <c r="C154" s="2" t="str">
        <f>VLOOKUP(A154,[3]Hoja2!$A$1:$D$846,4,0)</f>
        <v>TAQUIMECANOGRAFO</v>
      </c>
      <c r="D154" s="2" t="str">
        <f>VLOOKUP(A154,[3]Hoja2!$A$1:$D$846,3,0)</f>
        <v>PLANTEL 06 PIHUAMO</v>
      </c>
      <c r="E154" s="12">
        <v>4165.2</v>
      </c>
      <c r="F154" s="12">
        <v>0</v>
      </c>
      <c r="G154" s="12">
        <v>207</v>
      </c>
      <c r="H154" s="12">
        <v>931</v>
      </c>
      <c r="I154" s="12">
        <v>0</v>
      </c>
      <c r="J154" s="12">
        <v>0</v>
      </c>
      <c r="K154" s="12">
        <v>0</v>
      </c>
      <c r="L154" s="12">
        <v>0</v>
      </c>
      <c r="M154" s="12">
        <v>568.04999999999995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1249.56</v>
      </c>
      <c r="T154" s="13">
        <v>-4253.49</v>
      </c>
      <c r="U154" s="12">
        <v>4253.49</v>
      </c>
      <c r="V154" s="12">
        <v>0</v>
      </c>
      <c r="W154" s="12">
        <v>0</v>
      </c>
      <c r="X154" s="12">
        <v>0</v>
      </c>
      <c r="Y154" s="12">
        <v>6189.81</v>
      </c>
      <c r="Z154" s="12">
        <v>25</v>
      </c>
      <c r="AA154" s="12">
        <v>774.88</v>
      </c>
      <c r="AB154" s="12">
        <v>774.88</v>
      </c>
      <c r="AC154" s="12">
        <v>28.8</v>
      </c>
      <c r="AD154" s="12">
        <v>41.65</v>
      </c>
      <c r="AE154" s="12">
        <v>0.08</v>
      </c>
      <c r="AF154" s="12">
        <v>0</v>
      </c>
      <c r="AG154" s="12">
        <v>0</v>
      </c>
      <c r="AH154" s="12">
        <v>1562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479</v>
      </c>
      <c r="AP154" s="12">
        <v>0</v>
      </c>
      <c r="AQ154" s="12">
        <v>0</v>
      </c>
      <c r="AR154" s="12">
        <v>0</v>
      </c>
      <c r="AS154" s="12">
        <v>2886.41</v>
      </c>
      <c r="AT154" s="12">
        <v>3303.4</v>
      </c>
      <c r="AU154" s="12">
        <v>308.33</v>
      </c>
      <c r="AV154" s="12">
        <v>142.41999999999999</v>
      </c>
      <c r="AW154" s="12">
        <v>3013.29</v>
      </c>
      <c r="AX154" s="12">
        <v>494.87</v>
      </c>
      <c r="AY154" s="12">
        <v>0</v>
      </c>
      <c r="AZ154" s="12">
        <v>3650.58</v>
      </c>
    </row>
    <row r="155" spans="1:52" x14ac:dyDescent="0.2">
      <c r="A155" s="4" t="s">
        <v>1070</v>
      </c>
      <c r="B155" s="2" t="s">
        <v>1071</v>
      </c>
      <c r="C155" s="2" t="str">
        <f>VLOOKUP(A155,[3]Hoja2!$A$1:$D$846,4,0)</f>
        <v>RESP DE LABORATORIO TECNICO</v>
      </c>
      <c r="D155" s="2" t="str">
        <f>VLOOKUP(A155,[3]Hoja2!$A$1:$D$846,3,0)</f>
        <v>PLANTEL 06 PIHUAMO</v>
      </c>
      <c r="E155" s="12">
        <v>6152.85</v>
      </c>
      <c r="F155" s="12">
        <v>0</v>
      </c>
      <c r="G155" s="12">
        <v>207</v>
      </c>
      <c r="H155" s="12">
        <v>931</v>
      </c>
      <c r="I155" s="12">
        <v>0</v>
      </c>
      <c r="J155" s="12">
        <v>0</v>
      </c>
      <c r="K155" s="12">
        <v>0</v>
      </c>
      <c r="L155" s="12">
        <v>0</v>
      </c>
      <c r="M155" s="12">
        <v>568.04999999999995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1722.8</v>
      </c>
      <c r="T155" s="13">
        <v>-5798.93</v>
      </c>
      <c r="U155" s="12">
        <v>5798.93</v>
      </c>
      <c r="V155" s="12">
        <v>0</v>
      </c>
      <c r="W155" s="12">
        <v>0</v>
      </c>
      <c r="X155" s="12">
        <v>0</v>
      </c>
      <c r="Y155" s="12">
        <v>8650.7000000000007</v>
      </c>
      <c r="Z155" s="12">
        <v>55.48</v>
      </c>
      <c r="AA155" s="12">
        <v>1300.53</v>
      </c>
      <c r="AB155" s="12">
        <v>1300.53</v>
      </c>
      <c r="AC155" s="12">
        <v>35.4</v>
      </c>
      <c r="AD155" s="12">
        <v>61.53</v>
      </c>
      <c r="AE155" s="13">
        <v>-0.14000000000000001</v>
      </c>
      <c r="AF155" s="12">
        <v>0</v>
      </c>
      <c r="AG155" s="12">
        <v>0</v>
      </c>
      <c r="AH155" s="12">
        <v>1989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707.58</v>
      </c>
      <c r="AP155" s="12">
        <v>0</v>
      </c>
      <c r="AQ155" s="12">
        <v>0</v>
      </c>
      <c r="AR155" s="12">
        <v>0</v>
      </c>
      <c r="AS155" s="12">
        <v>4093.9</v>
      </c>
      <c r="AT155" s="12">
        <v>4556.8</v>
      </c>
      <c r="AU155" s="12">
        <v>393.1</v>
      </c>
      <c r="AV155" s="12">
        <v>191.63</v>
      </c>
      <c r="AW155" s="12">
        <v>5367.18</v>
      </c>
      <c r="AX155" s="12">
        <v>725.37</v>
      </c>
      <c r="AY155" s="12">
        <v>0</v>
      </c>
      <c r="AZ155" s="12">
        <v>6284.18</v>
      </c>
    </row>
    <row r="156" spans="1:52" x14ac:dyDescent="0.2">
      <c r="A156" s="4" t="s">
        <v>1072</v>
      </c>
      <c r="B156" s="2" t="s">
        <v>1073</v>
      </c>
      <c r="C156" s="2" t="str">
        <f>VLOOKUP(A156,[3]Hoja2!$A$1:$D$846,4,0)</f>
        <v>ENCARGADO DE ORDEN</v>
      </c>
      <c r="D156" s="2" t="str">
        <f>VLOOKUP(A156,[3]Hoja2!$A$1:$D$846,3,0)</f>
        <v>PLANTEL 06 PIHUAMO</v>
      </c>
      <c r="E156" s="12">
        <v>4768.95</v>
      </c>
      <c r="F156" s="12">
        <v>0</v>
      </c>
      <c r="G156" s="12">
        <v>207</v>
      </c>
      <c r="H156" s="12">
        <v>931</v>
      </c>
      <c r="I156" s="12">
        <v>0</v>
      </c>
      <c r="J156" s="12">
        <v>0</v>
      </c>
      <c r="K156" s="12">
        <v>0</v>
      </c>
      <c r="L156" s="12">
        <v>0</v>
      </c>
      <c r="M156" s="12">
        <v>568.04999999999995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1335.31</v>
      </c>
      <c r="T156" s="13">
        <v>-4686.5</v>
      </c>
      <c r="U156" s="12">
        <v>4686.5</v>
      </c>
      <c r="V156" s="12">
        <v>0</v>
      </c>
      <c r="W156" s="12">
        <v>0</v>
      </c>
      <c r="X156" s="12">
        <v>0</v>
      </c>
      <c r="Y156" s="12">
        <v>6879.31</v>
      </c>
      <c r="Z156" s="12">
        <v>39.85</v>
      </c>
      <c r="AA156" s="12">
        <v>922.16</v>
      </c>
      <c r="AB156" s="12">
        <v>922.16</v>
      </c>
      <c r="AC156" s="12">
        <v>27.9</v>
      </c>
      <c r="AD156" s="12">
        <v>47.69</v>
      </c>
      <c r="AE156" s="13">
        <v>-7.0000000000000007E-2</v>
      </c>
      <c r="AF156" s="12">
        <v>0</v>
      </c>
      <c r="AG156" s="12">
        <v>0</v>
      </c>
      <c r="AH156" s="12">
        <v>1481</v>
      </c>
      <c r="AI156" s="12">
        <v>0</v>
      </c>
      <c r="AJ156" s="12">
        <v>0</v>
      </c>
      <c r="AK156" s="12">
        <v>0</v>
      </c>
      <c r="AL156" s="12">
        <v>0</v>
      </c>
      <c r="AM156" s="12">
        <v>0</v>
      </c>
      <c r="AN156" s="12">
        <v>0</v>
      </c>
      <c r="AO156" s="12">
        <v>548.42999999999995</v>
      </c>
      <c r="AP156" s="12">
        <v>0</v>
      </c>
      <c r="AQ156" s="12">
        <v>0</v>
      </c>
      <c r="AR156" s="12">
        <v>0</v>
      </c>
      <c r="AS156" s="12">
        <v>3027.11</v>
      </c>
      <c r="AT156" s="12">
        <v>3852.2</v>
      </c>
      <c r="AU156" s="12">
        <v>349.63</v>
      </c>
      <c r="AV156" s="12">
        <v>156.21</v>
      </c>
      <c r="AW156" s="12">
        <v>4160.0200000000004</v>
      </c>
      <c r="AX156" s="12">
        <v>607.16999999999996</v>
      </c>
      <c r="AY156" s="12">
        <v>0</v>
      </c>
      <c r="AZ156" s="12">
        <v>4923.3999999999996</v>
      </c>
    </row>
    <row r="157" spans="1:52" x14ac:dyDescent="0.2">
      <c r="A157" s="4" t="s">
        <v>1074</v>
      </c>
      <c r="B157" s="2" t="s">
        <v>1075</v>
      </c>
      <c r="C157" s="2" t="str">
        <f>VLOOKUP(A157,[3]Hoja2!$A$1:$D$846,4,0)</f>
        <v>JEFE DE OFICINA</v>
      </c>
      <c r="D157" s="2" t="str">
        <f>VLOOKUP(A157,[3]Hoja2!$A$1:$D$846,3,0)</f>
        <v>PLANTEL 06 PIHUAMO</v>
      </c>
      <c r="E157" s="12">
        <v>6773.25</v>
      </c>
      <c r="F157" s="12">
        <v>0</v>
      </c>
      <c r="G157" s="12">
        <v>207</v>
      </c>
      <c r="H157" s="12">
        <v>931</v>
      </c>
      <c r="I157" s="12">
        <v>0</v>
      </c>
      <c r="J157" s="12">
        <v>0</v>
      </c>
      <c r="K157" s="12">
        <v>0</v>
      </c>
      <c r="L157" s="12">
        <v>0</v>
      </c>
      <c r="M157" s="12">
        <v>568.04999999999995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1219.18</v>
      </c>
      <c r="T157" s="13">
        <v>-5872.27</v>
      </c>
      <c r="U157" s="12">
        <v>5872.27</v>
      </c>
      <c r="V157" s="12">
        <v>0</v>
      </c>
      <c r="W157" s="12">
        <v>0</v>
      </c>
      <c r="X157" s="12">
        <v>0</v>
      </c>
      <c r="Y157" s="12">
        <v>8767.48</v>
      </c>
      <c r="Z157" s="12">
        <v>72.319999999999993</v>
      </c>
      <c r="AA157" s="12">
        <v>1325.47</v>
      </c>
      <c r="AB157" s="12">
        <v>1325.47</v>
      </c>
      <c r="AC157" s="12">
        <v>37.049999999999997</v>
      </c>
      <c r="AD157" s="12">
        <v>67.73</v>
      </c>
      <c r="AE157" s="13">
        <v>-0.09</v>
      </c>
      <c r="AF157" s="12">
        <v>0</v>
      </c>
      <c r="AG157" s="12">
        <v>0</v>
      </c>
      <c r="AH157" s="12">
        <v>2258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778.92</v>
      </c>
      <c r="AP157" s="12">
        <v>0</v>
      </c>
      <c r="AQ157" s="12">
        <v>0</v>
      </c>
      <c r="AR157" s="12">
        <v>0</v>
      </c>
      <c r="AS157" s="12">
        <v>4467.08</v>
      </c>
      <c r="AT157" s="12">
        <v>4300.3999999999996</v>
      </c>
      <c r="AU157" s="12">
        <v>439.92</v>
      </c>
      <c r="AV157" s="12">
        <v>193.97</v>
      </c>
      <c r="AW157" s="12">
        <v>6667.76</v>
      </c>
      <c r="AX157" s="12">
        <v>852.7</v>
      </c>
      <c r="AY157" s="12">
        <v>0</v>
      </c>
      <c r="AZ157" s="12">
        <v>7714.43</v>
      </c>
    </row>
    <row r="158" spans="1:52" x14ac:dyDescent="0.2">
      <c r="A158" s="4" t="s">
        <v>1076</v>
      </c>
      <c r="B158" s="2" t="s">
        <v>1077</v>
      </c>
      <c r="C158" s="2" t="str">
        <f>VLOOKUP(A158,[3]Hoja2!$A$1:$D$846,4,0)</f>
        <v>TECNICO ESPECIALIZADO</v>
      </c>
      <c r="D158" s="2" t="str">
        <f>VLOOKUP(A158,[3]Hoja2!$A$1:$D$846,3,0)</f>
        <v>PLANTEL 06 PIHUAMO</v>
      </c>
      <c r="E158" s="12">
        <v>6146.4</v>
      </c>
      <c r="F158" s="12">
        <v>0</v>
      </c>
      <c r="G158" s="12">
        <v>207</v>
      </c>
      <c r="H158" s="12">
        <v>931</v>
      </c>
      <c r="I158" s="12">
        <v>0</v>
      </c>
      <c r="J158" s="12">
        <v>0</v>
      </c>
      <c r="K158" s="12">
        <v>0</v>
      </c>
      <c r="L158" s="12">
        <v>0</v>
      </c>
      <c r="M158" s="12">
        <v>568.04999999999995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1106.3499999999999</v>
      </c>
      <c r="T158" s="13">
        <v>-5407.75</v>
      </c>
      <c r="U158" s="12">
        <v>5407.75</v>
      </c>
      <c r="V158" s="12">
        <v>0</v>
      </c>
      <c r="W158" s="12">
        <v>0</v>
      </c>
      <c r="X158" s="12">
        <v>0</v>
      </c>
      <c r="Y158" s="12">
        <v>8027.8</v>
      </c>
      <c r="Z158" s="12">
        <v>64.33</v>
      </c>
      <c r="AA158" s="12">
        <v>1167.48</v>
      </c>
      <c r="AB158" s="12">
        <v>1167.48</v>
      </c>
      <c r="AC158" s="12">
        <v>32.549999999999997</v>
      </c>
      <c r="AD158" s="12">
        <v>61.46</v>
      </c>
      <c r="AE158" s="12">
        <v>7.0000000000000007E-2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706.84</v>
      </c>
      <c r="AP158" s="12">
        <v>0</v>
      </c>
      <c r="AQ158" s="12">
        <v>0</v>
      </c>
      <c r="AR158" s="12">
        <v>0</v>
      </c>
      <c r="AS158" s="12">
        <v>1968.4</v>
      </c>
      <c r="AT158" s="12">
        <v>6059.4</v>
      </c>
      <c r="AU158" s="12">
        <v>417.71</v>
      </c>
      <c r="AV158" s="12">
        <v>179.18</v>
      </c>
      <c r="AW158" s="12">
        <v>6050.7</v>
      </c>
      <c r="AX158" s="12">
        <v>792.29</v>
      </c>
      <c r="AY158" s="12">
        <v>0</v>
      </c>
      <c r="AZ158" s="12">
        <v>7022.17</v>
      </c>
    </row>
    <row r="159" spans="1:52" x14ac:dyDescent="0.2">
      <c r="A159" s="4" t="s">
        <v>1078</v>
      </c>
      <c r="B159" s="2" t="s">
        <v>1079</v>
      </c>
      <c r="C159" s="2" t="str">
        <f>VLOOKUP(A159,[3]Hoja2!$A$1:$D$846,4,0)</f>
        <v>SRIA DE DIRECTOR DE PLANTEL</v>
      </c>
      <c r="D159" s="2" t="str">
        <f>VLOOKUP(A159,[3]Hoja2!$A$1:$D$846,3,0)</f>
        <v>PLANTEL 06 PIHUAMO</v>
      </c>
      <c r="E159" s="12">
        <v>4169.8500000000004</v>
      </c>
      <c r="F159" s="12">
        <v>0</v>
      </c>
      <c r="G159" s="12">
        <v>207</v>
      </c>
      <c r="H159" s="12">
        <v>931</v>
      </c>
      <c r="I159" s="12">
        <v>0</v>
      </c>
      <c r="J159" s="12">
        <v>0</v>
      </c>
      <c r="K159" s="12">
        <v>0</v>
      </c>
      <c r="L159" s="12">
        <v>0</v>
      </c>
      <c r="M159" s="12">
        <v>568.04999999999995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667.18</v>
      </c>
      <c r="T159" s="13">
        <v>-3890.68</v>
      </c>
      <c r="U159" s="12">
        <v>3890.68</v>
      </c>
      <c r="V159" s="12">
        <v>0</v>
      </c>
      <c r="W159" s="12">
        <v>0</v>
      </c>
      <c r="X159" s="12">
        <v>0</v>
      </c>
      <c r="Y159" s="12">
        <v>5612.08</v>
      </c>
      <c r="Z159" s="12">
        <v>39.14</v>
      </c>
      <c r="AA159" s="12">
        <v>651.48</v>
      </c>
      <c r="AB159" s="12">
        <v>651.48</v>
      </c>
      <c r="AC159" s="12">
        <v>18.899999999999999</v>
      </c>
      <c r="AD159" s="12">
        <v>41.7</v>
      </c>
      <c r="AE159" s="12">
        <v>7.0000000000000007E-2</v>
      </c>
      <c r="AF159" s="12">
        <v>0</v>
      </c>
      <c r="AG159" s="12">
        <v>0</v>
      </c>
      <c r="AH159" s="12">
        <v>1286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479.53</v>
      </c>
      <c r="AP159" s="12">
        <v>0</v>
      </c>
      <c r="AQ159" s="12">
        <v>0</v>
      </c>
      <c r="AR159" s="12">
        <v>0</v>
      </c>
      <c r="AS159" s="12">
        <v>2477.6799999999998</v>
      </c>
      <c r="AT159" s="12">
        <v>3134.4</v>
      </c>
      <c r="AU159" s="12">
        <v>347.64</v>
      </c>
      <c r="AV159" s="12">
        <v>130.86000000000001</v>
      </c>
      <c r="AW159" s="12">
        <v>4104.88</v>
      </c>
      <c r="AX159" s="12">
        <v>601.77</v>
      </c>
      <c r="AY159" s="12">
        <v>0</v>
      </c>
      <c r="AZ159" s="12">
        <v>4837.51</v>
      </c>
    </row>
    <row r="160" spans="1:52" x14ac:dyDescent="0.2">
      <c r="A160" s="4" t="s">
        <v>1080</v>
      </c>
      <c r="B160" s="2" t="s">
        <v>1081</v>
      </c>
      <c r="C160" s="2" t="str">
        <f>VLOOKUP(A160,[3]Hoja2!$A$1:$D$846,4,0)</f>
        <v>ENCARGADA DE ORDEN</v>
      </c>
      <c r="D160" s="2" t="str">
        <f>VLOOKUP(A160,[3]Hoja2!$A$1:$D$846,3,0)</f>
        <v>PLANTEL 06 PIHUAMO</v>
      </c>
      <c r="E160" s="12">
        <v>4768.95</v>
      </c>
      <c r="F160" s="12">
        <v>0</v>
      </c>
      <c r="G160" s="12">
        <v>207</v>
      </c>
      <c r="H160" s="12">
        <v>931</v>
      </c>
      <c r="I160" s="12">
        <v>0</v>
      </c>
      <c r="J160" s="12">
        <v>0</v>
      </c>
      <c r="K160" s="12">
        <v>0</v>
      </c>
      <c r="L160" s="12">
        <v>0</v>
      </c>
      <c r="M160" s="12">
        <v>568.04999999999995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763.03</v>
      </c>
      <c r="T160" s="13">
        <v>-4327.1099999999997</v>
      </c>
      <c r="U160" s="12">
        <v>4327.1099999999997</v>
      </c>
      <c r="V160" s="12">
        <v>0</v>
      </c>
      <c r="W160" s="12">
        <v>0</v>
      </c>
      <c r="X160" s="12">
        <v>0</v>
      </c>
      <c r="Y160" s="12">
        <v>6307.03</v>
      </c>
      <c r="Z160" s="12">
        <v>39.159999999999997</v>
      </c>
      <c r="AA160" s="12">
        <v>799.92</v>
      </c>
      <c r="AB160" s="12">
        <v>799.92</v>
      </c>
      <c r="AC160" s="12">
        <v>22.05</v>
      </c>
      <c r="AD160" s="12">
        <v>47.69</v>
      </c>
      <c r="AE160" s="13">
        <v>-0.06</v>
      </c>
      <c r="AF160" s="12">
        <v>0</v>
      </c>
      <c r="AG160" s="12">
        <v>0</v>
      </c>
      <c r="AH160" s="12">
        <v>1349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548.42999999999995</v>
      </c>
      <c r="AP160" s="12">
        <v>0</v>
      </c>
      <c r="AQ160" s="12">
        <v>0</v>
      </c>
      <c r="AR160" s="12">
        <v>0</v>
      </c>
      <c r="AS160" s="12">
        <v>2767.03</v>
      </c>
      <c r="AT160" s="12">
        <v>3540</v>
      </c>
      <c r="AU160" s="12">
        <v>347.74</v>
      </c>
      <c r="AV160" s="12">
        <v>144.76</v>
      </c>
      <c r="AW160" s="12">
        <v>4107.5600000000004</v>
      </c>
      <c r="AX160" s="12">
        <v>602.03</v>
      </c>
      <c r="AY160" s="12">
        <v>0</v>
      </c>
      <c r="AZ160" s="12">
        <v>4854.3500000000004</v>
      </c>
    </row>
    <row r="161" spans="1:52" x14ac:dyDescent="0.2">
      <c r="A161" s="4" t="s">
        <v>1082</v>
      </c>
      <c r="B161" s="2" t="s">
        <v>1083</v>
      </c>
      <c r="C161" s="2" t="str">
        <f>VLOOKUP(A161,[3]Hoja2!$A$1:$D$846,4,0)</f>
        <v>AUXILIAR DE BIBLIOTECA</v>
      </c>
      <c r="D161" s="2" t="str">
        <f>VLOOKUP(A161,[3]Hoja2!$A$1:$D$846,3,0)</f>
        <v>PLANTEL 06 PIHUAMO</v>
      </c>
      <c r="E161" s="12">
        <v>3912.15</v>
      </c>
      <c r="F161" s="12">
        <v>0</v>
      </c>
      <c r="G161" s="12">
        <v>207</v>
      </c>
      <c r="H161" s="12">
        <v>931</v>
      </c>
      <c r="I161" s="12">
        <v>0</v>
      </c>
      <c r="J161" s="12">
        <v>0</v>
      </c>
      <c r="K161" s="12">
        <v>0</v>
      </c>
      <c r="L161" s="12">
        <v>0</v>
      </c>
      <c r="M161" s="12">
        <v>568.04999999999995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469.46</v>
      </c>
      <c r="T161" s="13">
        <v>-3604.68</v>
      </c>
      <c r="U161" s="12">
        <v>3604.68</v>
      </c>
      <c r="V161" s="12">
        <v>0</v>
      </c>
      <c r="W161" s="12">
        <v>0</v>
      </c>
      <c r="X161" s="12">
        <v>0</v>
      </c>
      <c r="Y161" s="12">
        <v>5156.66</v>
      </c>
      <c r="Z161" s="12">
        <v>35.85</v>
      </c>
      <c r="AA161" s="12">
        <v>554.20000000000005</v>
      </c>
      <c r="AB161" s="12">
        <v>554.20000000000005</v>
      </c>
      <c r="AC161" s="12">
        <v>18</v>
      </c>
      <c r="AD161" s="12">
        <v>39.119999999999997</v>
      </c>
      <c r="AE161" s="12">
        <v>0.04</v>
      </c>
      <c r="AF161" s="12">
        <v>0</v>
      </c>
      <c r="AG161" s="12">
        <v>0</v>
      </c>
      <c r="AH161" s="12">
        <v>1957</v>
      </c>
      <c r="AI161" s="12">
        <v>0</v>
      </c>
      <c r="AJ161" s="12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449.9</v>
      </c>
      <c r="AP161" s="12">
        <v>0</v>
      </c>
      <c r="AQ161" s="12">
        <v>0</v>
      </c>
      <c r="AR161" s="12">
        <v>0</v>
      </c>
      <c r="AS161" s="12">
        <v>3018.26</v>
      </c>
      <c r="AT161" s="12">
        <v>2138.4</v>
      </c>
      <c r="AU161" s="12">
        <v>338.51</v>
      </c>
      <c r="AV161" s="12">
        <v>121.75</v>
      </c>
      <c r="AW161" s="12">
        <v>3851.32</v>
      </c>
      <c r="AX161" s="12">
        <v>576.92999999999995</v>
      </c>
      <c r="AY161" s="12">
        <v>0</v>
      </c>
      <c r="AZ161" s="12">
        <v>4550</v>
      </c>
    </row>
    <row r="162" spans="1:52" x14ac:dyDescent="0.2">
      <c r="A162" s="4" t="s">
        <v>1084</v>
      </c>
      <c r="B162" s="2" t="s">
        <v>1085</v>
      </c>
      <c r="C162" s="2" t="str">
        <f>VLOOKUP(A162,[3]Hoja2!$A$1:$D$846,4,0)</f>
        <v>TECNICO ESPECIALIZADO</v>
      </c>
      <c r="D162" s="2" t="str">
        <f>VLOOKUP(A162,[3]Hoja2!$A$1:$D$846,3,0)</f>
        <v>PLANTEL 06 PIHUAMO</v>
      </c>
      <c r="E162" s="12">
        <v>6146.4</v>
      </c>
      <c r="F162" s="12">
        <v>0</v>
      </c>
      <c r="G162" s="12">
        <v>207</v>
      </c>
      <c r="H162" s="12">
        <v>931</v>
      </c>
      <c r="I162" s="12">
        <v>0</v>
      </c>
      <c r="J162" s="12">
        <v>0</v>
      </c>
      <c r="K162" s="12">
        <v>0</v>
      </c>
      <c r="L162" s="12">
        <v>0</v>
      </c>
      <c r="M162" s="12">
        <v>568.04999999999995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737.57</v>
      </c>
      <c r="T162" s="13">
        <v>-5176.16</v>
      </c>
      <c r="U162" s="12">
        <v>5176.16</v>
      </c>
      <c r="V162" s="12">
        <v>0</v>
      </c>
      <c r="W162" s="12">
        <v>0</v>
      </c>
      <c r="X162" s="12">
        <v>0</v>
      </c>
      <c r="Y162" s="12">
        <v>7659.02</v>
      </c>
      <c r="Z162" s="12">
        <v>64.33</v>
      </c>
      <c r="AA162" s="12">
        <v>1088.7</v>
      </c>
      <c r="AB162" s="12">
        <v>1088.7</v>
      </c>
      <c r="AC162" s="12">
        <v>30.75</v>
      </c>
      <c r="AD162" s="12">
        <v>61.46</v>
      </c>
      <c r="AE162" s="12">
        <v>7.0000000000000007E-2</v>
      </c>
      <c r="AF162" s="12">
        <v>0</v>
      </c>
      <c r="AG162" s="12">
        <v>0</v>
      </c>
      <c r="AH162" s="12">
        <v>1148</v>
      </c>
      <c r="AI162" s="12">
        <v>0</v>
      </c>
      <c r="AJ162" s="12">
        <v>0</v>
      </c>
      <c r="AK162" s="12">
        <v>0</v>
      </c>
      <c r="AL162" s="12">
        <v>0</v>
      </c>
      <c r="AM162" s="12">
        <v>0</v>
      </c>
      <c r="AN162" s="12">
        <v>0</v>
      </c>
      <c r="AO162" s="12">
        <v>706.84</v>
      </c>
      <c r="AP162" s="12">
        <v>0</v>
      </c>
      <c r="AQ162" s="12">
        <v>0</v>
      </c>
      <c r="AR162" s="12">
        <v>0</v>
      </c>
      <c r="AS162" s="12">
        <v>3035.82</v>
      </c>
      <c r="AT162" s="12">
        <v>4623.2</v>
      </c>
      <c r="AU162" s="12">
        <v>417.71</v>
      </c>
      <c r="AV162" s="12">
        <v>171.8</v>
      </c>
      <c r="AW162" s="12">
        <v>6050.7</v>
      </c>
      <c r="AX162" s="12">
        <v>792.29</v>
      </c>
      <c r="AY162" s="12">
        <v>0</v>
      </c>
      <c r="AZ162" s="12">
        <v>7014.79</v>
      </c>
    </row>
    <row r="163" spans="1:52" x14ac:dyDescent="0.2">
      <c r="A163" s="4" t="s">
        <v>1086</v>
      </c>
      <c r="B163" s="2" t="s">
        <v>1087</v>
      </c>
      <c r="C163" s="2" t="str">
        <f>VLOOKUP(A163,[3]Hoja2!$A$1:$D$846,4,0)</f>
        <v>DIRECTOR DE PLANTEL A</v>
      </c>
      <c r="D163" s="2" t="str">
        <f>VLOOKUP(A163,[3]Hoja2!$A$1:$D$846,3,0)</f>
        <v>PLANTEL 06 PIHUAMO</v>
      </c>
      <c r="E163" s="12">
        <v>16690.05</v>
      </c>
      <c r="F163" s="12">
        <v>0</v>
      </c>
      <c r="G163" s="12">
        <v>0</v>
      </c>
      <c r="H163" s="12">
        <v>931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3">
        <v>-10946.85</v>
      </c>
      <c r="U163" s="12">
        <v>10946.85</v>
      </c>
      <c r="V163" s="12">
        <v>0</v>
      </c>
      <c r="W163" s="12">
        <v>0</v>
      </c>
      <c r="X163" s="12">
        <v>0</v>
      </c>
      <c r="Y163" s="12">
        <v>16690.05</v>
      </c>
      <c r="Z163" s="12">
        <v>198.74</v>
      </c>
      <c r="AA163" s="12">
        <v>3191.67</v>
      </c>
      <c r="AB163" s="12">
        <v>3191.67</v>
      </c>
      <c r="AC163" s="12">
        <v>91.5</v>
      </c>
      <c r="AD163" s="12">
        <v>0</v>
      </c>
      <c r="AE163" s="13">
        <v>-0.06</v>
      </c>
      <c r="AF163" s="12">
        <v>0</v>
      </c>
      <c r="AG163" s="12">
        <v>0</v>
      </c>
      <c r="AH163" s="12">
        <v>4488.18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">
        <v>0</v>
      </c>
      <c r="AO163" s="12">
        <v>1919.36</v>
      </c>
      <c r="AP163" s="12">
        <v>0</v>
      </c>
      <c r="AQ163" s="12">
        <v>0</v>
      </c>
      <c r="AR163" s="12">
        <v>0</v>
      </c>
      <c r="AS163" s="12">
        <v>9690.65</v>
      </c>
      <c r="AT163" s="12">
        <v>6999.4</v>
      </c>
      <c r="AU163" s="12">
        <v>791.44</v>
      </c>
      <c r="AV163" s="12">
        <v>352.42</v>
      </c>
      <c r="AW163" s="12">
        <v>16429.919999999998</v>
      </c>
      <c r="AX163" s="12">
        <v>1808.58</v>
      </c>
      <c r="AY163" s="12">
        <v>0</v>
      </c>
      <c r="AZ163" s="12">
        <v>18590.919999999998</v>
      </c>
    </row>
    <row r="164" spans="1:52" x14ac:dyDescent="0.2">
      <c r="A164" s="4" t="s">
        <v>1088</v>
      </c>
      <c r="B164" s="2" t="s">
        <v>1089</v>
      </c>
      <c r="C164" s="2" t="str">
        <f>VLOOKUP(A164,[3]Hoja2!$A$1:$D$846,4,0)</f>
        <v>TECNICO</v>
      </c>
      <c r="D164" s="2" t="str">
        <f>VLOOKUP(A164,[3]Hoja2!$A$1:$D$846,3,0)</f>
        <v>PLANTEL 06 PIHUAMO</v>
      </c>
      <c r="E164" s="12">
        <v>4172.55</v>
      </c>
      <c r="F164" s="12">
        <v>0</v>
      </c>
      <c r="G164" s="12">
        <v>207</v>
      </c>
      <c r="H164" s="12">
        <v>931</v>
      </c>
      <c r="I164" s="12">
        <v>0</v>
      </c>
      <c r="J164" s="12">
        <v>0</v>
      </c>
      <c r="K164" s="12">
        <v>0</v>
      </c>
      <c r="L164" s="12">
        <v>0</v>
      </c>
      <c r="M164" s="12">
        <v>568.04999999999995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3">
        <v>-3473.39</v>
      </c>
      <c r="U164" s="12">
        <v>3473.39</v>
      </c>
      <c r="V164" s="12">
        <v>0</v>
      </c>
      <c r="W164" s="12">
        <v>0</v>
      </c>
      <c r="X164" s="12">
        <v>0</v>
      </c>
      <c r="Y164" s="12">
        <v>4947.6000000000004</v>
      </c>
      <c r="Z164" s="12">
        <v>39.159999999999997</v>
      </c>
      <c r="AA164" s="12">
        <v>514.15</v>
      </c>
      <c r="AB164" s="12">
        <v>514.15</v>
      </c>
      <c r="AC164" s="12">
        <v>15.45</v>
      </c>
      <c r="AD164" s="12">
        <v>0</v>
      </c>
      <c r="AE164" s="12">
        <v>7.0000000000000007E-2</v>
      </c>
      <c r="AF164" s="12">
        <v>0</v>
      </c>
      <c r="AG164" s="12">
        <v>117</v>
      </c>
      <c r="AH164" s="12">
        <v>0</v>
      </c>
      <c r="AI164" s="12">
        <v>1738.09</v>
      </c>
      <c r="AJ164" s="12">
        <v>0</v>
      </c>
      <c r="AK164" s="12">
        <v>0</v>
      </c>
      <c r="AL164" s="12">
        <v>0</v>
      </c>
      <c r="AM164" s="12">
        <v>0</v>
      </c>
      <c r="AN164" s="12">
        <v>0</v>
      </c>
      <c r="AO164" s="12">
        <v>479.84</v>
      </c>
      <c r="AP164" s="12">
        <v>0</v>
      </c>
      <c r="AQ164" s="12">
        <v>0</v>
      </c>
      <c r="AR164" s="12">
        <v>0</v>
      </c>
      <c r="AS164" s="12">
        <v>2864.6</v>
      </c>
      <c r="AT164" s="12">
        <v>2083</v>
      </c>
      <c r="AU164" s="12">
        <v>347.74</v>
      </c>
      <c r="AV164" s="12">
        <v>117.57</v>
      </c>
      <c r="AW164" s="12">
        <v>4107.5600000000004</v>
      </c>
      <c r="AX164" s="12">
        <v>602.03</v>
      </c>
      <c r="AY164" s="12">
        <v>0</v>
      </c>
      <c r="AZ164" s="12">
        <v>4827.16</v>
      </c>
    </row>
    <row r="165" spans="1:52" x14ac:dyDescent="0.2">
      <c r="A165" s="4" t="s">
        <v>1090</v>
      </c>
      <c r="B165" s="2" t="s">
        <v>1091</v>
      </c>
      <c r="C165" s="2" t="str">
        <f>VLOOKUP(A165,[3]Hoja2!$A$1:$D$846,4,0)</f>
        <v>RESP DE LABORATORIO TECNICO</v>
      </c>
      <c r="D165" s="2" t="str">
        <f>VLOOKUP(A165,[3]Hoja2!$A$1:$D$846,3,0)</f>
        <v>PLANTEL 06 PIHUAMO</v>
      </c>
      <c r="E165" s="12">
        <v>6152.85</v>
      </c>
      <c r="F165" s="12">
        <v>0</v>
      </c>
      <c r="G165" s="12">
        <v>207</v>
      </c>
      <c r="H165" s="12">
        <v>931</v>
      </c>
      <c r="I165" s="12">
        <v>0</v>
      </c>
      <c r="J165" s="12">
        <v>0</v>
      </c>
      <c r="K165" s="12">
        <v>0</v>
      </c>
      <c r="L165" s="12">
        <v>0</v>
      </c>
      <c r="M165" s="12">
        <v>568.04999999999995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3">
        <v>-4717.01</v>
      </c>
      <c r="U165" s="12">
        <v>4717.01</v>
      </c>
      <c r="V165" s="12">
        <v>0</v>
      </c>
      <c r="W165" s="12">
        <v>0</v>
      </c>
      <c r="X165" s="12">
        <v>0</v>
      </c>
      <c r="Y165" s="12">
        <v>6927.9</v>
      </c>
      <c r="Z165" s="12">
        <v>0</v>
      </c>
      <c r="AA165" s="12">
        <v>932.54</v>
      </c>
      <c r="AB165" s="12">
        <v>932.54</v>
      </c>
      <c r="AC165" s="12">
        <v>25.05</v>
      </c>
      <c r="AD165" s="12">
        <v>0</v>
      </c>
      <c r="AE165" s="12">
        <v>0.13</v>
      </c>
      <c r="AF165" s="12">
        <v>0</v>
      </c>
      <c r="AG165" s="12">
        <v>0</v>
      </c>
      <c r="AH165" s="12">
        <v>2052</v>
      </c>
      <c r="AI165" s="12">
        <v>0</v>
      </c>
      <c r="AJ165" s="12">
        <v>0</v>
      </c>
      <c r="AK165" s="12">
        <v>0</v>
      </c>
      <c r="AL165" s="12">
        <v>0</v>
      </c>
      <c r="AM165" s="12">
        <v>0</v>
      </c>
      <c r="AN165" s="12">
        <v>0</v>
      </c>
      <c r="AO165" s="12">
        <v>707.58</v>
      </c>
      <c r="AP165" s="12">
        <v>0</v>
      </c>
      <c r="AQ165" s="12">
        <v>0</v>
      </c>
      <c r="AR165" s="12">
        <v>0</v>
      </c>
      <c r="AS165" s="12">
        <v>3717.3</v>
      </c>
      <c r="AT165" s="12">
        <v>3210.6</v>
      </c>
      <c r="AU165" s="12">
        <v>238.4</v>
      </c>
      <c r="AV165" s="12">
        <v>157.18</v>
      </c>
      <c r="AW165" s="12">
        <v>0</v>
      </c>
      <c r="AX165" s="12">
        <v>238.4</v>
      </c>
      <c r="AY165" s="12">
        <v>0</v>
      </c>
      <c r="AZ165" s="12">
        <v>395.58</v>
      </c>
    </row>
    <row r="166" spans="1:52" x14ac:dyDescent="0.2">
      <c r="A166" s="4" t="s">
        <v>1092</v>
      </c>
      <c r="B166" s="2" t="s">
        <v>1093</v>
      </c>
      <c r="C166" s="2" t="str">
        <f>VLOOKUP(A166,[3]Hoja2!$A$1:$D$846,4,0)</f>
        <v>VIGILANTE</v>
      </c>
      <c r="D166" s="2" t="str">
        <f>VLOOKUP(A166,[3]Hoja2!$A$1:$D$846,3,0)</f>
        <v>PLANTEL 06 PIHUAMO</v>
      </c>
      <c r="E166" s="12">
        <v>3678.3</v>
      </c>
      <c r="F166" s="12">
        <v>0</v>
      </c>
      <c r="G166" s="12">
        <v>207</v>
      </c>
      <c r="H166" s="12">
        <v>1862</v>
      </c>
      <c r="I166" s="12">
        <v>0</v>
      </c>
      <c r="J166" s="12">
        <v>414</v>
      </c>
      <c r="K166" s="12">
        <v>0</v>
      </c>
      <c r="L166" s="12">
        <v>0</v>
      </c>
      <c r="M166" s="12">
        <v>568.04999999999995</v>
      </c>
      <c r="N166" s="12">
        <v>0</v>
      </c>
      <c r="O166" s="12">
        <v>0</v>
      </c>
      <c r="P166" s="12">
        <v>568.04999999999995</v>
      </c>
      <c r="Q166" s="12">
        <v>0</v>
      </c>
      <c r="R166" s="12">
        <v>7601.82</v>
      </c>
      <c r="S166" s="12">
        <v>0</v>
      </c>
      <c r="T166" s="13">
        <v>-8893.4699999999993</v>
      </c>
      <c r="U166" s="12">
        <v>8893.4699999999993</v>
      </c>
      <c r="V166" s="12">
        <v>0</v>
      </c>
      <c r="W166" s="12">
        <v>0</v>
      </c>
      <c r="X166" s="12">
        <v>0</v>
      </c>
      <c r="Y166" s="12">
        <v>13037.22</v>
      </c>
      <c r="Z166" s="12">
        <v>0</v>
      </c>
      <c r="AA166" s="12">
        <v>2297.73</v>
      </c>
      <c r="AB166" s="12">
        <v>2297.73</v>
      </c>
      <c r="AC166" s="12">
        <v>9</v>
      </c>
      <c r="AD166" s="12">
        <v>0</v>
      </c>
      <c r="AE166" s="13">
        <v>-0.12</v>
      </c>
      <c r="AF166" s="12">
        <v>0</v>
      </c>
      <c r="AG166" s="12">
        <v>0</v>
      </c>
      <c r="AH166" s="12">
        <v>0</v>
      </c>
      <c r="AI166" s="12">
        <v>0</v>
      </c>
      <c r="AJ166" s="12">
        <v>0</v>
      </c>
      <c r="AK166" s="12">
        <v>0</v>
      </c>
      <c r="AL166" s="12">
        <v>0</v>
      </c>
      <c r="AM166" s="12">
        <v>0</v>
      </c>
      <c r="AN166" s="12">
        <v>0</v>
      </c>
      <c r="AO166" s="12">
        <v>423</v>
      </c>
      <c r="AP166" s="12">
        <v>0</v>
      </c>
      <c r="AQ166" s="12">
        <v>874.21</v>
      </c>
      <c r="AR166" s="12">
        <v>0</v>
      </c>
      <c r="AS166" s="12">
        <v>3603.82</v>
      </c>
      <c r="AT166" s="12">
        <v>9433.4</v>
      </c>
      <c r="AU166" s="12">
        <v>238.4</v>
      </c>
      <c r="AV166" s="12">
        <v>297.98</v>
      </c>
      <c r="AW166" s="12">
        <v>0</v>
      </c>
      <c r="AX166" s="12">
        <v>238.4</v>
      </c>
      <c r="AY166" s="12">
        <v>0</v>
      </c>
      <c r="AZ166" s="12">
        <v>536.38</v>
      </c>
    </row>
    <row r="167" spans="1:52" x14ac:dyDescent="0.2">
      <c r="A167" s="4" t="s">
        <v>1094</v>
      </c>
      <c r="B167" s="2" t="s">
        <v>1095</v>
      </c>
      <c r="C167" s="2" t="str">
        <f>VLOOKUP(A167,[3]Hoja2!$A$1:$D$846,4,0)</f>
        <v>JEFE DE OFICINA</v>
      </c>
      <c r="D167" s="2" t="str">
        <f>VLOOKUP(A167,[3]Hoja2!$A$1:$D$846,3,0)</f>
        <v>PLANTEL 07 PUERTO VALLARTA</v>
      </c>
      <c r="E167" s="12">
        <v>7993.95</v>
      </c>
      <c r="F167" s="12">
        <v>0</v>
      </c>
      <c r="G167" s="12">
        <v>207</v>
      </c>
      <c r="H167" s="12">
        <v>931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111.85</v>
      </c>
      <c r="P167" s="12">
        <v>0</v>
      </c>
      <c r="Q167" s="12">
        <v>0</v>
      </c>
      <c r="R167" s="12">
        <v>0</v>
      </c>
      <c r="S167" s="12">
        <v>2717.94</v>
      </c>
      <c r="T167" s="13">
        <v>-7351.99</v>
      </c>
      <c r="U167" s="12">
        <v>7351.99</v>
      </c>
      <c r="V167" s="12">
        <v>0</v>
      </c>
      <c r="W167" s="12">
        <v>0</v>
      </c>
      <c r="X167" s="12">
        <v>0</v>
      </c>
      <c r="Y167" s="12">
        <v>11030.74</v>
      </c>
      <c r="Z167" s="12">
        <v>54.58</v>
      </c>
      <c r="AA167" s="12">
        <v>1825.8</v>
      </c>
      <c r="AB167" s="12">
        <v>1825.8</v>
      </c>
      <c r="AC167" s="12">
        <v>49.05</v>
      </c>
      <c r="AD167" s="12">
        <v>79.94</v>
      </c>
      <c r="AE167" s="12">
        <v>0.05</v>
      </c>
      <c r="AF167" s="12">
        <v>0</v>
      </c>
      <c r="AG167" s="12">
        <v>0</v>
      </c>
      <c r="AH167" s="12">
        <v>1320</v>
      </c>
      <c r="AI167" s="12">
        <v>0</v>
      </c>
      <c r="AJ167" s="12">
        <v>0</v>
      </c>
      <c r="AK167" s="12">
        <v>0</v>
      </c>
      <c r="AL167" s="12">
        <v>0</v>
      </c>
      <c r="AM167" s="12">
        <v>0</v>
      </c>
      <c r="AN167" s="12">
        <v>0</v>
      </c>
      <c r="AO167" s="12">
        <v>919.3</v>
      </c>
      <c r="AP167" s="12">
        <v>0</v>
      </c>
      <c r="AQ167" s="12">
        <v>0</v>
      </c>
      <c r="AR167" s="12">
        <v>0</v>
      </c>
      <c r="AS167" s="12">
        <v>4194.1400000000003</v>
      </c>
      <c r="AT167" s="12">
        <v>6836.6</v>
      </c>
      <c r="AU167" s="12">
        <v>390.62</v>
      </c>
      <c r="AV167" s="12">
        <v>239.23</v>
      </c>
      <c r="AW167" s="12">
        <v>5298.19</v>
      </c>
      <c r="AX167" s="12">
        <v>718.62</v>
      </c>
      <c r="AY167" s="12">
        <v>0</v>
      </c>
      <c r="AZ167" s="12">
        <v>6256.04</v>
      </c>
    </row>
    <row r="168" spans="1:52" x14ac:dyDescent="0.2">
      <c r="A168" s="4" t="s">
        <v>1096</v>
      </c>
      <c r="B168" s="2" t="s">
        <v>1097</v>
      </c>
      <c r="C168" s="2" t="str">
        <f>VLOOKUP(A168,[3]Hoja2!$A$1:$D$846,4,0)</f>
        <v>ENCARGADO DE LA DIRECCION</v>
      </c>
      <c r="D168" s="2" t="str">
        <f>VLOOKUP(A168,[3]Hoja2!$A$1:$D$846,3,0)</f>
        <v>PLANTEL 07 PUERTO VALLARTA</v>
      </c>
      <c r="E168" s="12">
        <v>26802.45</v>
      </c>
      <c r="F168" s="12">
        <v>0</v>
      </c>
      <c r="G168" s="12">
        <v>0</v>
      </c>
      <c r="H168" s="12">
        <v>931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3">
        <v>-17297.439999999999</v>
      </c>
      <c r="U168" s="12">
        <v>17297.439999999999</v>
      </c>
      <c r="V168" s="12">
        <v>0</v>
      </c>
      <c r="W168" s="12">
        <v>0</v>
      </c>
      <c r="X168" s="12">
        <v>0</v>
      </c>
      <c r="Y168" s="12">
        <v>26802.45</v>
      </c>
      <c r="Z168" s="12">
        <v>0</v>
      </c>
      <c r="AA168" s="12">
        <v>6225.39</v>
      </c>
      <c r="AB168" s="12">
        <v>6225.39</v>
      </c>
      <c r="AC168" s="12">
        <v>0</v>
      </c>
      <c r="AD168" s="12">
        <v>0</v>
      </c>
      <c r="AE168" s="13">
        <v>-0.02</v>
      </c>
      <c r="AF168" s="12">
        <v>0</v>
      </c>
      <c r="AG168" s="12">
        <v>0</v>
      </c>
      <c r="AH168" s="12">
        <v>0</v>
      </c>
      <c r="AI168" s="12">
        <v>0</v>
      </c>
      <c r="AJ168" s="12">
        <v>0</v>
      </c>
      <c r="AK168" s="12">
        <v>0</v>
      </c>
      <c r="AL168" s="12">
        <v>0</v>
      </c>
      <c r="AM168" s="12">
        <v>0</v>
      </c>
      <c r="AN168" s="12">
        <v>0</v>
      </c>
      <c r="AO168" s="12">
        <v>3082.28</v>
      </c>
      <c r="AP168" s="12">
        <v>0</v>
      </c>
      <c r="AQ168" s="12">
        <v>0</v>
      </c>
      <c r="AR168" s="12">
        <v>0</v>
      </c>
      <c r="AS168" s="12">
        <v>9307.65</v>
      </c>
      <c r="AT168" s="12">
        <v>17494.8</v>
      </c>
      <c r="AU168" s="12">
        <v>238.4</v>
      </c>
      <c r="AV168" s="12">
        <v>554.66999999999996</v>
      </c>
      <c r="AW168" s="12">
        <v>0</v>
      </c>
      <c r="AX168" s="12">
        <v>238.4</v>
      </c>
      <c r="AY168" s="12">
        <v>0</v>
      </c>
      <c r="AZ168" s="12">
        <v>793.07</v>
      </c>
    </row>
    <row r="169" spans="1:52" x14ac:dyDescent="0.2">
      <c r="A169" s="4" t="s">
        <v>1098</v>
      </c>
      <c r="B169" s="2" t="s">
        <v>1099</v>
      </c>
      <c r="C169" s="2" t="str">
        <f>VLOOKUP(A169,[3]Hoja2!$A$1:$D$846,4,0)</f>
        <v>TECNICO</v>
      </c>
      <c r="D169" s="2" t="str">
        <f>VLOOKUP(A169,[3]Hoja2!$A$1:$D$846,3,0)</f>
        <v>PLANTEL 07 PUERTO VALLARTA</v>
      </c>
      <c r="E169" s="12">
        <v>4931.8500000000004</v>
      </c>
      <c r="F169" s="12">
        <v>0</v>
      </c>
      <c r="G169" s="12">
        <v>207</v>
      </c>
      <c r="H169" s="12">
        <v>931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111.85</v>
      </c>
      <c r="P169" s="12">
        <v>0</v>
      </c>
      <c r="Q169" s="12">
        <v>0</v>
      </c>
      <c r="R169" s="12">
        <v>0</v>
      </c>
      <c r="S169" s="12">
        <v>1578.19</v>
      </c>
      <c r="T169" s="13">
        <v>-4713.2299999999996</v>
      </c>
      <c r="U169" s="12">
        <v>4713.2299999999996</v>
      </c>
      <c r="V169" s="12">
        <v>0</v>
      </c>
      <c r="W169" s="12">
        <v>0</v>
      </c>
      <c r="X169" s="12">
        <v>0</v>
      </c>
      <c r="Y169" s="12">
        <v>6828.89</v>
      </c>
      <c r="Z169" s="12">
        <v>41.69</v>
      </c>
      <c r="AA169" s="12">
        <v>911.39</v>
      </c>
      <c r="AB169" s="12">
        <v>911.39</v>
      </c>
      <c r="AC169" s="12">
        <v>26.1</v>
      </c>
      <c r="AD169" s="12">
        <v>49.32</v>
      </c>
      <c r="AE169" s="13">
        <v>-0.05</v>
      </c>
      <c r="AF169" s="12">
        <v>0</v>
      </c>
      <c r="AG169" s="12">
        <v>61.2</v>
      </c>
      <c r="AH169" s="12">
        <v>277</v>
      </c>
      <c r="AI169" s="12">
        <v>2052.5700000000002</v>
      </c>
      <c r="AJ169" s="12">
        <v>0</v>
      </c>
      <c r="AK169" s="12">
        <v>0</v>
      </c>
      <c r="AL169" s="12">
        <v>0</v>
      </c>
      <c r="AM169" s="12">
        <v>0</v>
      </c>
      <c r="AN169" s="12">
        <v>0</v>
      </c>
      <c r="AO169" s="12">
        <v>567.16</v>
      </c>
      <c r="AP169" s="12">
        <v>0</v>
      </c>
      <c r="AQ169" s="12">
        <v>0</v>
      </c>
      <c r="AR169" s="12">
        <v>0</v>
      </c>
      <c r="AS169" s="12">
        <v>3944.69</v>
      </c>
      <c r="AT169" s="12">
        <v>2884.2</v>
      </c>
      <c r="AU169" s="12">
        <v>354.74</v>
      </c>
      <c r="AV169" s="12">
        <v>155.19999999999999</v>
      </c>
      <c r="AW169" s="12">
        <v>4302.09</v>
      </c>
      <c r="AX169" s="12">
        <v>621.07000000000005</v>
      </c>
      <c r="AY169" s="12">
        <v>0</v>
      </c>
      <c r="AZ169" s="12">
        <v>5078.3599999999997</v>
      </c>
    </row>
    <row r="170" spans="1:52" x14ac:dyDescent="0.2">
      <c r="A170" s="4" t="s">
        <v>1100</v>
      </c>
      <c r="B170" s="2" t="s">
        <v>1101</v>
      </c>
      <c r="C170" s="2" t="str">
        <f>VLOOKUP(A170,[3]Hoja2!$A$1:$D$846,4,0)</f>
        <v>VIGILANTE</v>
      </c>
      <c r="D170" s="2" t="str">
        <f>VLOOKUP(A170,[3]Hoja2!$A$1:$D$846,3,0)</f>
        <v>PLANTEL 07 PUERTO VALLARTA</v>
      </c>
      <c r="E170" s="12">
        <v>4450.95</v>
      </c>
      <c r="F170" s="12">
        <v>0</v>
      </c>
      <c r="G170" s="12">
        <v>207</v>
      </c>
      <c r="H170" s="12">
        <v>931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111.85</v>
      </c>
      <c r="P170" s="12">
        <v>0</v>
      </c>
      <c r="Q170" s="12">
        <v>0</v>
      </c>
      <c r="R170" s="12">
        <v>0</v>
      </c>
      <c r="S170" s="12">
        <v>1424.3</v>
      </c>
      <c r="T170" s="13">
        <v>-4314.58</v>
      </c>
      <c r="U170" s="12">
        <v>4314.58</v>
      </c>
      <c r="V170" s="12">
        <v>0</v>
      </c>
      <c r="W170" s="12">
        <v>0</v>
      </c>
      <c r="X170" s="12">
        <v>0</v>
      </c>
      <c r="Y170" s="12">
        <v>6194.1</v>
      </c>
      <c r="Z170" s="12">
        <v>36.26</v>
      </c>
      <c r="AA170" s="12">
        <v>775.8</v>
      </c>
      <c r="AB170" s="12">
        <v>775.8</v>
      </c>
      <c r="AC170" s="12">
        <v>22.05</v>
      </c>
      <c r="AD170" s="12">
        <v>44.51</v>
      </c>
      <c r="AE170" s="12">
        <v>0.04</v>
      </c>
      <c r="AF170" s="12">
        <v>0</v>
      </c>
      <c r="AG170" s="12">
        <v>0</v>
      </c>
      <c r="AH170" s="12">
        <v>536.44000000000005</v>
      </c>
      <c r="AI170" s="12">
        <v>0</v>
      </c>
      <c r="AJ170" s="12">
        <v>0</v>
      </c>
      <c r="AK170" s="12">
        <v>0</v>
      </c>
      <c r="AL170" s="12">
        <v>0</v>
      </c>
      <c r="AM170" s="12">
        <v>0</v>
      </c>
      <c r="AN170" s="12">
        <v>0</v>
      </c>
      <c r="AO170" s="12">
        <v>511.86</v>
      </c>
      <c r="AP170" s="12">
        <v>0</v>
      </c>
      <c r="AQ170" s="12">
        <v>0</v>
      </c>
      <c r="AR170" s="12">
        <v>0</v>
      </c>
      <c r="AS170" s="12">
        <v>1890.7</v>
      </c>
      <c r="AT170" s="12">
        <v>4303.3999999999996</v>
      </c>
      <c r="AU170" s="12">
        <v>339.64</v>
      </c>
      <c r="AV170" s="12">
        <v>142.5</v>
      </c>
      <c r="AW170" s="12">
        <v>3882.58</v>
      </c>
      <c r="AX170" s="12">
        <v>580</v>
      </c>
      <c r="AY170" s="12">
        <v>0</v>
      </c>
      <c r="AZ170" s="12">
        <v>4605.08</v>
      </c>
    </row>
    <row r="171" spans="1:52" x14ac:dyDescent="0.2">
      <c r="A171" s="4" t="s">
        <v>1102</v>
      </c>
      <c r="B171" s="2" t="s">
        <v>1103</v>
      </c>
      <c r="C171" s="2" t="str">
        <f>VLOOKUP(A171,[3]Hoja2!$A$1:$D$846,4,0)</f>
        <v>JEFE DE OFICINA</v>
      </c>
      <c r="D171" s="2" t="str">
        <f>VLOOKUP(A171,[3]Hoja2!$A$1:$D$846,3,0)</f>
        <v>PLANTEL 07 PUERTO VALLARTA</v>
      </c>
      <c r="E171" s="12">
        <v>7993.95</v>
      </c>
      <c r="F171" s="12">
        <v>0</v>
      </c>
      <c r="G171" s="12">
        <v>207</v>
      </c>
      <c r="H171" s="12">
        <v>931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111.85</v>
      </c>
      <c r="P171" s="12">
        <v>0</v>
      </c>
      <c r="Q171" s="12">
        <v>0</v>
      </c>
      <c r="R171" s="12">
        <v>0</v>
      </c>
      <c r="S171" s="12">
        <v>2398.1799999999998</v>
      </c>
      <c r="T171" s="13">
        <v>-7151.18</v>
      </c>
      <c r="U171" s="12">
        <v>7151.18</v>
      </c>
      <c r="V171" s="12">
        <v>0</v>
      </c>
      <c r="W171" s="12">
        <v>0</v>
      </c>
      <c r="X171" s="12">
        <v>0</v>
      </c>
      <c r="Y171" s="12">
        <v>10710.98</v>
      </c>
      <c r="Z171" s="12">
        <v>76.290000000000006</v>
      </c>
      <c r="AA171" s="12">
        <v>1750.59</v>
      </c>
      <c r="AB171" s="12">
        <v>1750.59</v>
      </c>
      <c r="AC171" s="12">
        <v>66.900000000000006</v>
      </c>
      <c r="AD171" s="12">
        <v>79.94</v>
      </c>
      <c r="AE171" s="12">
        <v>0</v>
      </c>
      <c r="AF171" s="12">
        <v>0</v>
      </c>
      <c r="AG171" s="12">
        <v>99.6</v>
      </c>
      <c r="AH171" s="12">
        <v>557</v>
      </c>
      <c r="AI171" s="12">
        <v>3340.45</v>
      </c>
      <c r="AJ171" s="12">
        <v>0</v>
      </c>
      <c r="AK171" s="12">
        <v>0</v>
      </c>
      <c r="AL171" s="12">
        <v>0</v>
      </c>
      <c r="AM171" s="12">
        <v>0</v>
      </c>
      <c r="AN171" s="12">
        <v>0</v>
      </c>
      <c r="AO171" s="12">
        <v>919.3</v>
      </c>
      <c r="AP171" s="12">
        <v>0</v>
      </c>
      <c r="AQ171" s="12">
        <v>0</v>
      </c>
      <c r="AR171" s="12">
        <v>0</v>
      </c>
      <c r="AS171" s="12">
        <v>6813.78</v>
      </c>
      <c r="AT171" s="12">
        <v>3897.2</v>
      </c>
      <c r="AU171" s="12">
        <v>450.93</v>
      </c>
      <c r="AV171" s="12">
        <v>232.84</v>
      </c>
      <c r="AW171" s="12">
        <v>6973.19</v>
      </c>
      <c r="AX171" s="12">
        <v>882.63</v>
      </c>
      <c r="AY171" s="12">
        <v>0</v>
      </c>
      <c r="AZ171" s="12">
        <v>8088.66</v>
      </c>
    </row>
    <row r="172" spans="1:52" x14ac:dyDescent="0.2">
      <c r="A172" s="4" t="s">
        <v>1104</v>
      </c>
      <c r="B172" s="2" t="s">
        <v>1105</v>
      </c>
      <c r="C172" s="2" t="str">
        <f>VLOOKUP(A172,[3]Hoja2!$A$1:$D$846,4,0)</f>
        <v>AUXILIAR DE INTENDENCIA</v>
      </c>
      <c r="D172" s="2" t="str">
        <f>VLOOKUP(A172,[3]Hoja2!$A$1:$D$846,3,0)</f>
        <v>PLANTEL 07 PUERTO VALLARTA</v>
      </c>
      <c r="E172" s="12">
        <v>3997.2</v>
      </c>
      <c r="F172" s="12">
        <v>0</v>
      </c>
      <c r="G172" s="12">
        <v>207</v>
      </c>
      <c r="H172" s="12">
        <v>931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111.85</v>
      </c>
      <c r="P172" s="12">
        <v>0</v>
      </c>
      <c r="Q172" s="12">
        <v>0</v>
      </c>
      <c r="R172" s="12">
        <v>0</v>
      </c>
      <c r="S172" s="12">
        <v>1199.1600000000001</v>
      </c>
      <c r="T172" s="13">
        <v>-3888.24</v>
      </c>
      <c r="U172" s="12">
        <v>3888.24</v>
      </c>
      <c r="V172" s="12">
        <v>0</v>
      </c>
      <c r="W172" s="12">
        <v>0</v>
      </c>
      <c r="X172" s="12">
        <v>0</v>
      </c>
      <c r="Y172" s="12">
        <v>5515.21</v>
      </c>
      <c r="Z172" s="12">
        <v>31.13</v>
      </c>
      <c r="AA172" s="12">
        <v>630.79</v>
      </c>
      <c r="AB172" s="12">
        <v>630.79</v>
      </c>
      <c r="AC172" s="12">
        <v>26.25</v>
      </c>
      <c r="AD172" s="12">
        <v>39.97</v>
      </c>
      <c r="AE172" s="12">
        <v>0.12</v>
      </c>
      <c r="AF172" s="12">
        <v>0</v>
      </c>
      <c r="AG172" s="12">
        <v>0</v>
      </c>
      <c r="AH172" s="12">
        <v>0</v>
      </c>
      <c r="AI172" s="12">
        <v>0</v>
      </c>
      <c r="AJ172" s="12">
        <v>0</v>
      </c>
      <c r="AK172" s="12">
        <v>0</v>
      </c>
      <c r="AL172" s="12">
        <v>0</v>
      </c>
      <c r="AM172" s="12">
        <v>0</v>
      </c>
      <c r="AN172" s="12">
        <v>0</v>
      </c>
      <c r="AO172" s="12">
        <v>459.68</v>
      </c>
      <c r="AP172" s="12">
        <v>0</v>
      </c>
      <c r="AQ172" s="12">
        <v>0</v>
      </c>
      <c r="AR172" s="12">
        <v>0</v>
      </c>
      <c r="AS172" s="12">
        <v>1156.81</v>
      </c>
      <c r="AT172" s="12">
        <v>4358.3999999999996</v>
      </c>
      <c r="AU172" s="12">
        <v>325.39</v>
      </c>
      <c r="AV172" s="12">
        <v>128.91999999999999</v>
      </c>
      <c r="AW172" s="12">
        <v>3486.8</v>
      </c>
      <c r="AX172" s="12">
        <v>541.25</v>
      </c>
      <c r="AY172" s="12">
        <v>0</v>
      </c>
      <c r="AZ172" s="12">
        <v>4156.97</v>
      </c>
    </row>
    <row r="173" spans="1:52" x14ac:dyDescent="0.2">
      <c r="A173" s="4" t="s">
        <v>1106</v>
      </c>
      <c r="B173" s="2" t="s">
        <v>1107</v>
      </c>
      <c r="C173" s="2" t="str">
        <f>VLOOKUP(A173,[3]Hoja2!$A$1:$D$846,4,0)</f>
        <v>RESP DE LABORATORIO TECNICO</v>
      </c>
      <c r="D173" s="2" t="str">
        <f>VLOOKUP(A173,[3]Hoja2!$A$1:$D$846,3,0)</f>
        <v>PLANTEL 07 PUERTO VALLARTA</v>
      </c>
      <c r="E173" s="12">
        <v>7299</v>
      </c>
      <c r="F173" s="12">
        <v>0</v>
      </c>
      <c r="G173" s="12">
        <v>207</v>
      </c>
      <c r="H173" s="12">
        <v>931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111.85</v>
      </c>
      <c r="P173" s="12">
        <v>0</v>
      </c>
      <c r="Q173" s="12">
        <v>0</v>
      </c>
      <c r="R173" s="12">
        <v>0</v>
      </c>
      <c r="S173" s="12">
        <v>2043.72</v>
      </c>
      <c r="T173" s="13">
        <v>-6492.15</v>
      </c>
      <c r="U173" s="12">
        <v>6492.15</v>
      </c>
      <c r="V173" s="12">
        <v>0</v>
      </c>
      <c r="W173" s="12">
        <v>0</v>
      </c>
      <c r="X173" s="12">
        <v>0</v>
      </c>
      <c r="Y173" s="12">
        <v>9661.57</v>
      </c>
      <c r="Z173" s="12">
        <v>68.430000000000007</v>
      </c>
      <c r="AA173" s="12">
        <v>1516.45</v>
      </c>
      <c r="AB173" s="12">
        <v>1516.45</v>
      </c>
      <c r="AC173" s="12">
        <v>42.45</v>
      </c>
      <c r="AD173" s="12">
        <v>0</v>
      </c>
      <c r="AE173" s="13">
        <v>-0.11</v>
      </c>
      <c r="AF173" s="12">
        <v>0</v>
      </c>
      <c r="AG173" s="12">
        <v>0</v>
      </c>
      <c r="AH173" s="12">
        <v>0</v>
      </c>
      <c r="AI173" s="12">
        <v>0</v>
      </c>
      <c r="AJ173" s="12">
        <v>0</v>
      </c>
      <c r="AK173" s="12">
        <v>0</v>
      </c>
      <c r="AL173" s="12">
        <v>0</v>
      </c>
      <c r="AM173" s="12">
        <v>0</v>
      </c>
      <c r="AN173" s="12">
        <v>0</v>
      </c>
      <c r="AO173" s="12">
        <v>839.38</v>
      </c>
      <c r="AP173" s="12">
        <v>0</v>
      </c>
      <c r="AQ173" s="12">
        <v>0</v>
      </c>
      <c r="AR173" s="12">
        <v>0</v>
      </c>
      <c r="AS173" s="12">
        <v>2398.17</v>
      </c>
      <c r="AT173" s="12">
        <v>7263.4</v>
      </c>
      <c r="AU173" s="12">
        <v>429.09</v>
      </c>
      <c r="AV173" s="12">
        <v>211.85</v>
      </c>
      <c r="AW173" s="12">
        <v>6366.96</v>
      </c>
      <c r="AX173" s="12">
        <v>823.25</v>
      </c>
      <c r="AY173" s="12">
        <v>0</v>
      </c>
      <c r="AZ173" s="12">
        <v>7402.06</v>
      </c>
    </row>
    <row r="174" spans="1:52" x14ac:dyDescent="0.2">
      <c r="A174" s="4" t="s">
        <v>1108</v>
      </c>
      <c r="B174" s="2" t="s">
        <v>1109</v>
      </c>
      <c r="C174" s="2" t="str">
        <f>VLOOKUP(A174,[3]Hoja2!$A$1:$D$846,4,0)</f>
        <v>JEFE DE OFICINA</v>
      </c>
      <c r="D174" s="2" t="str">
        <f>VLOOKUP(A174,[3]Hoja2!$A$1:$D$846,3,0)</f>
        <v>PLANTEL 07 PUERTO VALLARTA</v>
      </c>
      <c r="E174" s="12">
        <v>7993.95</v>
      </c>
      <c r="F174" s="12">
        <v>0</v>
      </c>
      <c r="G174" s="12">
        <v>207</v>
      </c>
      <c r="H174" s="12">
        <v>931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111.85</v>
      </c>
      <c r="P174" s="12">
        <v>0</v>
      </c>
      <c r="Q174" s="12">
        <v>0</v>
      </c>
      <c r="R174" s="12">
        <v>0</v>
      </c>
      <c r="S174" s="12">
        <v>2078.4299999999998</v>
      </c>
      <c r="T174" s="13">
        <v>-6950.38</v>
      </c>
      <c r="U174" s="12">
        <v>6950.38</v>
      </c>
      <c r="V174" s="12">
        <v>0</v>
      </c>
      <c r="W174" s="12">
        <v>0</v>
      </c>
      <c r="X174" s="12">
        <v>0</v>
      </c>
      <c r="Y174" s="12">
        <v>10391.23</v>
      </c>
      <c r="Z174" s="12">
        <v>87.89</v>
      </c>
      <c r="AA174" s="12">
        <v>1675.39</v>
      </c>
      <c r="AB174" s="12">
        <v>1675.39</v>
      </c>
      <c r="AC174" s="12">
        <v>48.45</v>
      </c>
      <c r="AD174" s="12">
        <v>79.94</v>
      </c>
      <c r="AE174" s="12">
        <v>0.15</v>
      </c>
      <c r="AF174" s="12">
        <v>0</v>
      </c>
      <c r="AG174" s="12">
        <v>0</v>
      </c>
      <c r="AH174" s="12">
        <v>3690</v>
      </c>
      <c r="AI174" s="12">
        <v>0</v>
      </c>
      <c r="AJ174" s="12">
        <v>0</v>
      </c>
      <c r="AK174" s="12">
        <v>0</v>
      </c>
      <c r="AL174" s="12">
        <v>0</v>
      </c>
      <c r="AM174" s="12">
        <v>0</v>
      </c>
      <c r="AN174" s="12">
        <v>0</v>
      </c>
      <c r="AO174" s="12">
        <v>919.3</v>
      </c>
      <c r="AP174" s="12">
        <v>0</v>
      </c>
      <c r="AQ174" s="12">
        <v>0</v>
      </c>
      <c r="AR174" s="12">
        <v>0</v>
      </c>
      <c r="AS174" s="12">
        <v>6413.23</v>
      </c>
      <c r="AT174" s="12">
        <v>3978</v>
      </c>
      <c r="AU174" s="12">
        <v>483.2</v>
      </c>
      <c r="AV174" s="12">
        <v>226.44</v>
      </c>
      <c r="AW174" s="12">
        <v>7869.42</v>
      </c>
      <c r="AX174" s="12">
        <v>970.38</v>
      </c>
      <c r="AY174" s="12">
        <v>0</v>
      </c>
      <c r="AZ174" s="12">
        <v>9066.24</v>
      </c>
    </row>
    <row r="175" spans="1:52" x14ac:dyDescent="0.2">
      <c r="A175" s="4" t="s">
        <v>1110</v>
      </c>
      <c r="B175" s="2" t="s">
        <v>1111</v>
      </c>
      <c r="C175" s="2" t="str">
        <f>VLOOKUP(A175,[3]Hoja2!$A$1:$D$846,4,0)</f>
        <v>INGENIERO EN SISTEMAS</v>
      </c>
      <c r="D175" s="2" t="str">
        <f>VLOOKUP(A175,[3]Hoja2!$A$1:$D$846,3,0)</f>
        <v>PLANTEL 07 PUERTO VALLARTA</v>
      </c>
      <c r="E175" s="12">
        <v>7299</v>
      </c>
      <c r="F175" s="12">
        <v>0</v>
      </c>
      <c r="G175" s="12">
        <v>207</v>
      </c>
      <c r="H175" s="12">
        <v>931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111.85</v>
      </c>
      <c r="P175" s="12">
        <v>0</v>
      </c>
      <c r="Q175" s="12">
        <v>0</v>
      </c>
      <c r="R175" s="12">
        <v>0</v>
      </c>
      <c r="S175" s="12">
        <v>1897.74</v>
      </c>
      <c r="T175" s="13">
        <v>-6400.48</v>
      </c>
      <c r="U175" s="12">
        <v>6400.48</v>
      </c>
      <c r="V175" s="12">
        <v>0</v>
      </c>
      <c r="W175" s="12">
        <v>0</v>
      </c>
      <c r="X175" s="12">
        <v>0</v>
      </c>
      <c r="Y175" s="12">
        <v>9515.59</v>
      </c>
      <c r="Z175" s="12">
        <v>79.03</v>
      </c>
      <c r="AA175" s="12">
        <v>1485.27</v>
      </c>
      <c r="AB175" s="12">
        <v>1485.27</v>
      </c>
      <c r="AC175" s="12">
        <v>41.85</v>
      </c>
      <c r="AD175" s="12">
        <v>72.989999999999995</v>
      </c>
      <c r="AE175" s="13">
        <v>-0.05</v>
      </c>
      <c r="AF175" s="12">
        <v>0</v>
      </c>
      <c r="AG175" s="12">
        <v>67.95</v>
      </c>
      <c r="AH175" s="12">
        <v>0</v>
      </c>
      <c r="AI175" s="12">
        <v>3038.6</v>
      </c>
      <c r="AJ175" s="12">
        <v>0</v>
      </c>
      <c r="AK175" s="12">
        <v>0</v>
      </c>
      <c r="AL175" s="12">
        <v>0</v>
      </c>
      <c r="AM175" s="12">
        <v>0</v>
      </c>
      <c r="AN175" s="12">
        <v>0</v>
      </c>
      <c r="AO175" s="12">
        <v>839.38</v>
      </c>
      <c r="AP175" s="12">
        <v>0</v>
      </c>
      <c r="AQ175" s="12">
        <v>0</v>
      </c>
      <c r="AR175" s="12">
        <v>0</v>
      </c>
      <c r="AS175" s="12">
        <v>5545.99</v>
      </c>
      <c r="AT175" s="12">
        <v>3969.6</v>
      </c>
      <c r="AU175" s="12">
        <v>458.56</v>
      </c>
      <c r="AV175" s="12">
        <v>208.93</v>
      </c>
      <c r="AW175" s="12">
        <v>7185.28</v>
      </c>
      <c r="AX175" s="12">
        <v>903.39</v>
      </c>
      <c r="AY175" s="12">
        <v>0</v>
      </c>
      <c r="AZ175" s="12">
        <v>8297.6</v>
      </c>
    </row>
    <row r="176" spans="1:52" x14ac:dyDescent="0.2">
      <c r="A176" s="4" t="s">
        <v>1112</v>
      </c>
      <c r="B176" s="2" t="s">
        <v>1113</v>
      </c>
      <c r="C176" s="2" t="str">
        <f>VLOOKUP(A176,[3]Hoja2!$A$1:$D$846,4,0)</f>
        <v>TECNICO</v>
      </c>
      <c r="D176" s="2" t="str">
        <f>VLOOKUP(A176,[3]Hoja2!$A$1:$D$846,3,0)</f>
        <v>PLANTEL 07 PUERTO VALLARTA</v>
      </c>
      <c r="E176" s="12">
        <v>4931.8500000000004</v>
      </c>
      <c r="F176" s="12">
        <v>0</v>
      </c>
      <c r="G176" s="12">
        <v>207</v>
      </c>
      <c r="H176" s="12">
        <v>931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111.85</v>
      </c>
      <c r="P176" s="12">
        <v>0</v>
      </c>
      <c r="Q176" s="12">
        <v>0</v>
      </c>
      <c r="R176" s="12">
        <v>0</v>
      </c>
      <c r="S176" s="12">
        <v>1282.28</v>
      </c>
      <c r="T176" s="13">
        <v>-4527.3999999999996</v>
      </c>
      <c r="U176" s="12">
        <v>4527.3999999999996</v>
      </c>
      <c r="V176" s="12">
        <v>0</v>
      </c>
      <c r="W176" s="12">
        <v>0</v>
      </c>
      <c r="X176" s="12">
        <v>0</v>
      </c>
      <c r="Y176" s="12">
        <v>6532.98</v>
      </c>
      <c r="Z176" s="12">
        <v>48.84</v>
      </c>
      <c r="AA176" s="12">
        <v>848.18</v>
      </c>
      <c r="AB176" s="12">
        <v>848.18</v>
      </c>
      <c r="AC176" s="12">
        <v>31.8</v>
      </c>
      <c r="AD176" s="12">
        <v>49.32</v>
      </c>
      <c r="AE176" s="12">
        <v>0.12</v>
      </c>
      <c r="AF176" s="12">
        <v>0</v>
      </c>
      <c r="AG176" s="12">
        <v>0</v>
      </c>
      <c r="AH176" s="12">
        <v>1644</v>
      </c>
      <c r="AI176" s="12">
        <v>0</v>
      </c>
      <c r="AJ176" s="12">
        <v>0</v>
      </c>
      <c r="AK176" s="12">
        <v>0</v>
      </c>
      <c r="AL176" s="12">
        <v>0</v>
      </c>
      <c r="AM176" s="12">
        <v>0</v>
      </c>
      <c r="AN176" s="12">
        <v>0</v>
      </c>
      <c r="AO176" s="12">
        <v>567.16</v>
      </c>
      <c r="AP176" s="12">
        <v>0</v>
      </c>
      <c r="AQ176" s="12">
        <v>0</v>
      </c>
      <c r="AR176" s="12">
        <v>0</v>
      </c>
      <c r="AS176" s="12">
        <v>3140.58</v>
      </c>
      <c r="AT176" s="12">
        <v>3392.4</v>
      </c>
      <c r="AU176" s="12">
        <v>374.66</v>
      </c>
      <c r="AV176" s="12">
        <v>149.28</v>
      </c>
      <c r="AW176" s="12">
        <v>4855.0200000000004</v>
      </c>
      <c r="AX176" s="12">
        <v>675.22</v>
      </c>
      <c r="AY176" s="12">
        <v>0</v>
      </c>
      <c r="AZ176" s="12">
        <v>5679.52</v>
      </c>
    </row>
    <row r="177" spans="1:52" x14ac:dyDescent="0.2">
      <c r="A177" s="4" t="s">
        <v>1114</v>
      </c>
      <c r="B177" s="2" t="s">
        <v>1115</v>
      </c>
      <c r="C177" s="2" t="str">
        <f>VLOOKUP(A177,[3]Hoja2!$A$1:$D$846,4,0)</f>
        <v>ENCARGADO DE ORDEN</v>
      </c>
      <c r="D177" s="2" t="str">
        <f>VLOOKUP(A177,[3]Hoja2!$A$1:$D$846,3,0)</f>
        <v>PLANTEL 07 PUERTO VALLARTA</v>
      </c>
      <c r="E177" s="12">
        <v>5478.75</v>
      </c>
      <c r="F177" s="12">
        <v>0</v>
      </c>
      <c r="G177" s="12">
        <v>207</v>
      </c>
      <c r="H177" s="12">
        <v>931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111.85</v>
      </c>
      <c r="P177" s="12">
        <v>0</v>
      </c>
      <c r="Q177" s="12">
        <v>0</v>
      </c>
      <c r="R177" s="12">
        <v>0</v>
      </c>
      <c r="S177" s="12">
        <v>1424.48</v>
      </c>
      <c r="T177" s="13">
        <v>-4960.1499999999996</v>
      </c>
      <c r="U177" s="12">
        <v>4960.1499999999996</v>
      </c>
      <c r="V177" s="12">
        <v>0</v>
      </c>
      <c r="W177" s="12">
        <v>0</v>
      </c>
      <c r="X177" s="12">
        <v>0</v>
      </c>
      <c r="Y177" s="12">
        <v>7222.08</v>
      </c>
      <c r="Z177" s="12">
        <v>55.82</v>
      </c>
      <c r="AA177" s="12">
        <v>995.37</v>
      </c>
      <c r="AB177" s="12">
        <v>995.37</v>
      </c>
      <c r="AC177" s="12">
        <v>28.2</v>
      </c>
      <c r="AD177" s="12">
        <v>54.79</v>
      </c>
      <c r="AE177" s="12">
        <v>0.06</v>
      </c>
      <c r="AF177" s="12">
        <v>0</v>
      </c>
      <c r="AG177" s="12">
        <v>0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0</v>
      </c>
      <c r="AN177" s="12">
        <v>0</v>
      </c>
      <c r="AO177" s="12">
        <v>630.05999999999995</v>
      </c>
      <c r="AP177" s="12">
        <v>0</v>
      </c>
      <c r="AQ177" s="12">
        <v>0</v>
      </c>
      <c r="AR177" s="12">
        <v>0</v>
      </c>
      <c r="AS177" s="12">
        <v>1708.48</v>
      </c>
      <c r="AT177" s="12">
        <v>5513.6</v>
      </c>
      <c r="AU177" s="12">
        <v>394.04</v>
      </c>
      <c r="AV177" s="12">
        <v>163.06</v>
      </c>
      <c r="AW177" s="12">
        <v>5393.33</v>
      </c>
      <c r="AX177" s="12">
        <v>727.93</v>
      </c>
      <c r="AY177" s="12">
        <v>0</v>
      </c>
      <c r="AZ177" s="12">
        <v>6284.32</v>
      </c>
    </row>
    <row r="178" spans="1:52" x14ac:dyDescent="0.2">
      <c r="A178" s="4" t="s">
        <v>1116</v>
      </c>
      <c r="B178" s="2" t="s">
        <v>1117</v>
      </c>
      <c r="C178" s="2" t="str">
        <f>VLOOKUP(A178,[3]Hoja2!$A$1:$D$846,4,0)</f>
        <v>ENCARGADO DE ORDEN</v>
      </c>
      <c r="D178" s="2" t="str">
        <f>VLOOKUP(A178,[3]Hoja2!$A$1:$D$846,3,0)</f>
        <v>PLANTEL 07 PUERTO VALLARTA</v>
      </c>
      <c r="E178" s="12">
        <v>5478.75</v>
      </c>
      <c r="F178" s="12">
        <v>0</v>
      </c>
      <c r="G178" s="12">
        <v>207</v>
      </c>
      <c r="H178" s="12">
        <v>931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111.85</v>
      </c>
      <c r="P178" s="12">
        <v>0</v>
      </c>
      <c r="Q178" s="12">
        <v>0</v>
      </c>
      <c r="R178" s="12">
        <v>0</v>
      </c>
      <c r="S178" s="12">
        <v>1314.9</v>
      </c>
      <c r="T178" s="13">
        <v>-4891.34</v>
      </c>
      <c r="U178" s="12">
        <v>4891.34</v>
      </c>
      <c r="V178" s="12">
        <v>0</v>
      </c>
      <c r="W178" s="12">
        <v>0</v>
      </c>
      <c r="X178" s="12">
        <v>0</v>
      </c>
      <c r="Y178" s="12">
        <v>7112.5</v>
      </c>
      <c r="Z178" s="12">
        <v>55.82</v>
      </c>
      <c r="AA178" s="12">
        <v>971.97</v>
      </c>
      <c r="AB178" s="12">
        <v>971.97</v>
      </c>
      <c r="AC178" s="12">
        <v>28.05</v>
      </c>
      <c r="AD178" s="12">
        <v>54.79</v>
      </c>
      <c r="AE178" s="12">
        <v>0.03</v>
      </c>
      <c r="AF178" s="12">
        <v>0</v>
      </c>
      <c r="AG178" s="12">
        <v>0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  <c r="AN178" s="12">
        <v>0</v>
      </c>
      <c r="AO178" s="12">
        <v>630.05999999999995</v>
      </c>
      <c r="AP178" s="12">
        <v>0</v>
      </c>
      <c r="AQ178" s="12">
        <v>0</v>
      </c>
      <c r="AR178" s="12">
        <v>0</v>
      </c>
      <c r="AS178" s="12">
        <v>1684.9</v>
      </c>
      <c r="AT178" s="12">
        <v>5427.6</v>
      </c>
      <c r="AU178" s="12">
        <v>394.04</v>
      </c>
      <c r="AV178" s="12">
        <v>160.87</v>
      </c>
      <c r="AW178" s="12">
        <v>5393.33</v>
      </c>
      <c r="AX178" s="12">
        <v>727.93</v>
      </c>
      <c r="AY178" s="12">
        <v>0</v>
      </c>
      <c r="AZ178" s="12">
        <v>6282.13</v>
      </c>
    </row>
    <row r="179" spans="1:52" x14ac:dyDescent="0.2">
      <c r="A179" s="4" t="s">
        <v>1118</v>
      </c>
      <c r="B179" s="2" t="s">
        <v>1119</v>
      </c>
      <c r="C179" s="2" t="str">
        <f>VLOOKUP(A179,[3]Hoja2!$A$1:$D$846,4,0)</f>
        <v>AUXILIAR BIBLIOTECA</v>
      </c>
      <c r="D179" s="2" t="str">
        <f>VLOOKUP(A179,[3]Hoja2!$A$1:$D$846,3,0)</f>
        <v>PLANTEL 07 PUERTO VALLARTA</v>
      </c>
      <c r="E179" s="12">
        <v>4455.1499999999996</v>
      </c>
      <c r="F179" s="12">
        <v>0</v>
      </c>
      <c r="G179" s="12">
        <v>207</v>
      </c>
      <c r="H179" s="12">
        <v>931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111.85</v>
      </c>
      <c r="P179" s="12">
        <v>0</v>
      </c>
      <c r="Q179" s="12">
        <v>0</v>
      </c>
      <c r="R179" s="12">
        <v>0</v>
      </c>
      <c r="S179" s="12">
        <v>1069.24</v>
      </c>
      <c r="T179" s="13">
        <v>-4094.24</v>
      </c>
      <c r="U179" s="12">
        <v>4094.24</v>
      </c>
      <c r="V179" s="12">
        <v>0</v>
      </c>
      <c r="W179" s="12">
        <v>0</v>
      </c>
      <c r="X179" s="12">
        <v>0</v>
      </c>
      <c r="Y179" s="12">
        <v>5843.24</v>
      </c>
      <c r="Z179" s="12">
        <v>36.93</v>
      </c>
      <c r="AA179" s="12">
        <v>700.85</v>
      </c>
      <c r="AB179" s="12">
        <v>700.85</v>
      </c>
      <c r="AC179" s="12">
        <v>20.25</v>
      </c>
      <c r="AD179" s="12">
        <v>44.55</v>
      </c>
      <c r="AE179" s="12">
        <v>0.02</v>
      </c>
      <c r="AF179" s="12">
        <v>0</v>
      </c>
      <c r="AG179" s="12">
        <v>49.8</v>
      </c>
      <c r="AH179" s="12">
        <v>0</v>
      </c>
      <c r="AI179" s="12">
        <v>1670.23</v>
      </c>
      <c r="AJ179" s="12">
        <v>0</v>
      </c>
      <c r="AK179" s="12">
        <v>0</v>
      </c>
      <c r="AL179" s="12">
        <v>0</v>
      </c>
      <c r="AM179" s="12">
        <v>0</v>
      </c>
      <c r="AN179" s="12">
        <v>0</v>
      </c>
      <c r="AO179" s="12">
        <v>512.34</v>
      </c>
      <c r="AP179" s="12">
        <v>0</v>
      </c>
      <c r="AQ179" s="12">
        <v>0</v>
      </c>
      <c r="AR179" s="12">
        <v>0</v>
      </c>
      <c r="AS179" s="12">
        <v>2998.04</v>
      </c>
      <c r="AT179" s="12">
        <v>2845.2</v>
      </c>
      <c r="AU179" s="12">
        <v>341.52</v>
      </c>
      <c r="AV179" s="12">
        <v>135.47999999999999</v>
      </c>
      <c r="AW179" s="12">
        <v>3934.95</v>
      </c>
      <c r="AX179" s="12">
        <v>585.12</v>
      </c>
      <c r="AY179" s="12">
        <v>0</v>
      </c>
      <c r="AZ179" s="12">
        <v>4655.55</v>
      </c>
    </row>
    <row r="180" spans="1:52" x14ac:dyDescent="0.2">
      <c r="A180" s="4" t="s">
        <v>1120</v>
      </c>
      <c r="B180" s="2" t="s">
        <v>1121</v>
      </c>
      <c r="C180" s="2" t="str">
        <f>VLOOKUP(A180,[3]Hoja2!$A$1:$D$846,4,0)</f>
        <v>TECNICO ESPECIALIZADO</v>
      </c>
      <c r="D180" s="2" t="str">
        <f>VLOOKUP(A180,[3]Hoja2!$A$1:$D$846,3,0)</f>
        <v>PLANTEL 07 PUERTO VALLARTA</v>
      </c>
      <c r="E180" s="12">
        <v>6856.05</v>
      </c>
      <c r="F180" s="12">
        <v>0</v>
      </c>
      <c r="G180" s="12">
        <v>207</v>
      </c>
      <c r="H180" s="12">
        <v>931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111.85</v>
      </c>
      <c r="P180" s="12">
        <v>0</v>
      </c>
      <c r="Q180" s="12">
        <v>0</v>
      </c>
      <c r="R180" s="12">
        <v>0</v>
      </c>
      <c r="S180" s="12">
        <v>1508.33</v>
      </c>
      <c r="T180" s="13">
        <v>-5877.76</v>
      </c>
      <c r="U180" s="12">
        <v>5877.76</v>
      </c>
      <c r="V180" s="12">
        <v>0</v>
      </c>
      <c r="W180" s="12">
        <v>0</v>
      </c>
      <c r="X180" s="12">
        <v>0</v>
      </c>
      <c r="Y180" s="12">
        <v>8683.23</v>
      </c>
      <c r="Z180" s="12">
        <v>73.38</v>
      </c>
      <c r="AA180" s="12">
        <v>1307.47</v>
      </c>
      <c r="AB180" s="12">
        <v>1307.47</v>
      </c>
      <c r="AC180" s="12">
        <v>39.15</v>
      </c>
      <c r="AD180" s="12">
        <v>68.56</v>
      </c>
      <c r="AE180" s="12">
        <v>0.01</v>
      </c>
      <c r="AF180" s="12">
        <v>0</v>
      </c>
      <c r="AG180" s="12">
        <v>82.2</v>
      </c>
      <c r="AH180" s="12">
        <v>0</v>
      </c>
      <c r="AI180" s="12">
        <v>2871.99</v>
      </c>
      <c r="AJ180" s="12">
        <v>0</v>
      </c>
      <c r="AK180" s="12">
        <v>0</v>
      </c>
      <c r="AL180" s="12">
        <v>0</v>
      </c>
      <c r="AM180" s="12">
        <v>0</v>
      </c>
      <c r="AN180" s="12">
        <v>0</v>
      </c>
      <c r="AO180" s="12">
        <v>788.45</v>
      </c>
      <c r="AP180" s="12">
        <v>0</v>
      </c>
      <c r="AQ180" s="12">
        <v>0</v>
      </c>
      <c r="AR180" s="12">
        <v>0</v>
      </c>
      <c r="AS180" s="12">
        <v>5157.83</v>
      </c>
      <c r="AT180" s="12">
        <v>3525.4</v>
      </c>
      <c r="AU180" s="12">
        <v>442.85</v>
      </c>
      <c r="AV180" s="12">
        <v>192.28</v>
      </c>
      <c r="AW180" s="12">
        <v>6749.18</v>
      </c>
      <c r="AX180" s="12">
        <v>860.67</v>
      </c>
      <c r="AY180" s="12">
        <v>0</v>
      </c>
      <c r="AZ180" s="12">
        <v>7802.13</v>
      </c>
    </row>
    <row r="181" spans="1:52" x14ac:dyDescent="0.2">
      <c r="A181" s="4" t="s">
        <v>1122</v>
      </c>
      <c r="B181" s="2" t="s">
        <v>1123</v>
      </c>
      <c r="C181" s="2" t="str">
        <f>VLOOKUP(A181,[3]Hoja2!$A$1:$D$846,4,0)</f>
        <v>TAQUIMECANOGRAFA</v>
      </c>
      <c r="D181" s="2" t="str">
        <f>VLOOKUP(A181,[3]Hoja2!$A$1:$D$846,3,0)</f>
        <v>PLANTEL 07 PUERTO VALLARTA</v>
      </c>
      <c r="E181" s="12">
        <v>4937.25</v>
      </c>
      <c r="F181" s="12">
        <v>0</v>
      </c>
      <c r="G181" s="12">
        <v>207</v>
      </c>
      <c r="H181" s="12">
        <v>931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111.85</v>
      </c>
      <c r="P181" s="12">
        <v>0</v>
      </c>
      <c r="Q181" s="12">
        <v>0</v>
      </c>
      <c r="R181" s="12">
        <v>0</v>
      </c>
      <c r="S181" s="12">
        <v>1086.19</v>
      </c>
      <c r="T181" s="13">
        <v>-4407.6499999999996</v>
      </c>
      <c r="U181" s="12">
        <v>4407.6499999999996</v>
      </c>
      <c r="V181" s="12">
        <v>0</v>
      </c>
      <c r="W181" s="12">
        <v>0</v>
      </c>
      <c r="X181" s="12">
        <v>0</v>
      </c>
      <c r="Y181" s="12">
        <v>6342.29</v>
      </c>
      <c r="Z181" s="12">
        <v>48.92</v>
      </c>
      <c r="AA181" s="12">
        <v>807.45</v>
      </c>
      <c r="AB181" s="12">
        <v>807.45</v>
      </c>
      <c r="AC181" s="12">
        <v>28.05</v>
      </c>
      <c r="AD181" s="12">
        <v>49.37</v>
      </c>
      <c r="AE181" s="12">
        <v>0.11</v>
      </c>
      <c r="AF181" s="12">
        <v>0</v>
      </c>
      <c r="AG181" s="12">
        <v>44.55</v>
      </c>
      <c r="AH181" s="12">
        <v>0</v>
      </c>
      <c r="AI181" s="12">
        <v>2075.38</v>
      </c>
      <c r="AJ181" s="12">
        <v>0</v>
      </c>
      <c r="AK181" s="12">
        <v>0</v>
      </c>
      <c r="AL181" s="12">
        <v>0</v>
      </c>
      <c r="AM181" s="12">
        <v>0</v>
      </c>
      <c r="AN181" s="12">
        <v>0</v>
      </c>
      <c r="AO181" s="12">
        <v>567.78</v>
      </c>
      <c r="AP181" s="12">
        <v>0</v>
      </c>
      <c r="AQ181" s="12">
        <v>0</v>
      </c>
      <c r="AR181" s="12">
        <v>0</v>
      </c>
      <c r="AS181" s="12">
        <v>3572.69</v>
      </c>
      <c r="AT181" s="12">
        <v>2769.6</v>
      </c>
      <c r="AU181" s="12">
        <v>374.85</v>
      </c>
      <c r="AV181" s="12">
        <v>145.47</v>
      </c>
      <c r="AW181" s="12">
        <v>4860.37</v>
      </c>
      <c r="AX181" s="12">
        <v>675.74</v>
      </c>
      <c r="AY181" s="12">
        <v>0</v>
      </c>
      <c r="AZ181" s="12">
        <v>5681.58</v>
      </c>
    </row>
    <row r="182" spans="1:52" x14ac:dyDescent="0.2">
      <c r="A182" s="4" t="s">
        <v>1124</v>
      </c>
      <c r="B182" s="2" t="s">
        <v>1125</v>
      </c>
      <c r="C182" s="2" t="str">
        <f>VLOOKUP(A182,[3]Hoja2!$A$1:$D$846,4,0)</f>
        <v>VIGILANTE</v>
      </c>
      <c r="D182" s="2" t="str">
        <f>VLOOKUP(A182,[3]Hoja2!$A$1:$D$846,3,0)</f>
        <v>PLANTEL 07 PUERTO VALLARTA</v>
      </c>
      <c r="E182" s="12">
        <v>4450.95</v>
      </c>
      <c r="F182" s="12">
        <v>0</v>
      </c>
      <c r="G182" s="12">
        <v>207</v>
      </c>
      <c r="H182" s="12">
        <v>931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111.85</v>
      </c>
      <c r="P182" s="12">
        <v>0</v>
      </c>
      <c r="Q182" s="12">
        <v>0</v>
      </c>
      <c r="R182" s="12">
        <v>0</v>
      </c>
      <c r="S182" s="12">
        <v>979.21</v>
      </c>
      <c r="T182" s="13">
        <v>-4035.07</v>
      </c>
      <c r="U182" s="12">
        <v>4035.07</v>
      </c>
      <c r="V182" s="12">
        <v>0</v>
      </c>
      <c r="W182" s="12">
        <v>0</v>
      </c>
      <c r="X182" s="12">
        <v>0</v>
      </c>
      <c r="Y182" s="12">
        <v>5749.01</v>
      </c>
      <c r="Z182" s="12">
        <v>42.72</v>
      </c>
      <c r="AA182" s="12">
        <v>680.73</v>
      </c>
      <c r="AB182" s="12">
        <v>680.73</v>
      </c>
      <c r="AC182" s="12">
        <v>27.3</v>
      </c>
      <c r="AD182" s="12">
        <v>44.51</v>
      </c>
      <c r="AE182" s="12">
        <v>0.01</v>
      </c>
      <c r="AF182" s="12">
        <v>0</v>
      </c>
      <c r="AG182" s="12">
        <v>0</v>
      </c>
      <c r="AH182" s="12">
        <v>1439</v>
      </c>
      <c r="AI182" s="12">
        <v>0</v>
      </c>
      <c r="AJ182" s="12">
        <v>0</v>
      </c>
      <c r="AK182" s="12">
        <v>0</v>
      </c>
      <c r="AL182" s="12">
        <v>0</v>
      </c>
      <c r="AM182" s="12">
        <v>0</v>
      </c>
      <c r="AN182" s="12">
        <v>0</v>
      </c>
      <c r="AO182" s="12">
        <v>511.86</v>
      </c>
      <c r="AP182" s="12">
        <v>0</v>
      </c>
      <c r="AQ182" s="12">
        <v>0</v>
      </c>
      <c r="AR182" s="12">
        <v>0</v>
      </c>
      <c r="AS182" s="12">
        <v>2703.41</v>
      </c>
      <c r="AT182" s="12">
        <v>3045.6</v>
      </c>
      <c r="AU182" s="12">
        <v>357.61</v>
      </c>
      <c r="AV182" s="12">
        <v>133.6</v>
      </c>
      <c r="AW182" s="12">
        <v>4381.6000000000004</v>
      </c>
      <c r="AX182" s="12">
        <v>628.87</v>
      </c>
      <c r="AY182" s="12">
        <v>0</v>
      </c>
      <c r="AZ182" s="12">
        <v>5144.07</v>
      </c>
    </row>
    <row r="183" spans="1:52" x14ac:dyDescent="0.2">
      <c r="A183" s="4" t="s">
        <v>1126</v>
      </c>
      <c r="B183" s="2" t="s">
        <v>1127</v>
      </c>
      <c r="C183" s="2" t="str">
        <f>VLOOKUP(A183,[3]Hoja2!$A$1:$D$846,4,0)</f>
        <v>ANALISTA TECNICO</v>
      </c>
      <c r="D183" s="2" t="str">
        <f>VLOOKUP(A183,[3]Hoja2!$A$1:$D$846,3,0)</f>
        <v>PLANTEL 07 PUERTO VALLARTA</v>
      </c>
      <c r="E183" s="12">
        <v>5369.4</v>
      </c>
      <c r="F183" s="12">
        <v>0</v>
      </c>
      <c r="G183" s="12">
        <v>207</v>
      </c>
      <c r="H183" s="12">
        <v>931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111.85</v>
      </c>
      <c r="P183" s="12">
        <v>0</v>
      </c>
      <c r="Q183" s="12">
        <v>0</v>
      </c>
      <c r="R183" s="12">
        <v>0</v>
      </c>
      <c r="S183" s="12">
        <v>1073.8800000000001</v>
      </c>
      <c r="T183" s="13">
        <v>-4671.3</v>
      </c>
      <c r="U183" s="12">
        <v>4671.3</v>
      </c>
      <c r="V183" s="12">
        <v>0</v>
      </c>
      <c r="W183" s="12">
        <v>0</v>
      </c>
      <c r="X183" s="12">
        <v>0</v>
      </c>
      <c r="Y183" s="12">
        <v>6762.13</v>
      </c>
      <c r="Z183" s="12">
        <v>54.43</v>
      </c>
      <c r="AA183" s="12">
        <v>897.13</v>
      </c>
      <c r="AB183" s="12">
        <v>897.13</v>
      </c>
      <c r="AC183" s="12">
        <v>31.5</v>
      </c>
      <c r="AD183" s="12">
        <v>53.69</v>
      </c>
      <c r="AE183" s="13">
        <v>-7.0000000000000007E-2</v>
      </c>
      <c r="AF183" s="12">
        <v>0</v>
      </c>
      <c r="AG183" s="12">
        <v>0</v>
      </c>
      <c r="AH183" s="12">
        <v>2403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617.48</v>
      </c>
      <c r="AP183" s="12">
        <v>0</v>
      </c>
      <c r="AQ183" s="12">
        <v>0</v>
      </c>
      <c r="AR183" s="12">
        <v>0</v>
      </c>
      <c r="AS183" s="12">
        <v>4002.73</v>
      </c>
      <c r="AT183" s="12">
        <v>2759.4</v>
      </c>
      <c r="AU183" s="12">
        <v>390.16</v>
      </c>
      <c r="AV183" s="12">
        <v>153.86000000000001</v>
      </c>
      <c r="AW183" s="12">
        <v>5285.76</v>
      </c>
      <c r="AX183" s="12">
        <v>717.39</v>
      </c>
      <c r="AY183" s="12">
        <v>0</v>
      </c>
      <c r="AZ183" s="12">
        <v>6157.01</v>
      </c>
    </row>
    <row r="184" spans="1:52" x14ac:dyDescent="0.2">
      <c r="A184" s="4" t="s">
        <v>1128</v>
      </c>
      <c r="B184" s="2" t="s">
        <v>1129</v>
      </c>
      <c r="C184" s="2" t="str">
        <f>VLOOKUP(A184,[3]Hoja2!$A$1:$D$846,4,0)</f>
        <v>LABORATORISTA</v>
      </c>
      <c r="D184" s="2" t="str">
        <f>VLOOKUP(A184,[3]Hoja2!$A$1:$D$846,3,0)</f>
        <v>PLANTEL 07 PUERTO VALLARTA</v>
      </c>
      <c r="E184" s="12">
        <v>4665.75</v>
      </c>
      <c r="F184" s="12">
        <v>0</v>
      </c>
      <c r="G184" s="12">
        <v>207</v>
      </c>
      <c r="H184" s="12">
        <v>931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111.85</v>
      </c>
      <c r="P184" s="12">
        <v>0</v>
      </c>
      <c r="Q184" s="12">
        <v>0</v>
      </c>
      <c r="R184" s="12">
        <v>0</v>
      </c>
      <c r="S184" s="12">
        <v>839.83</v>
      </c>
      <c r="T184" s="13">
        <v>-4082.43</v>
      </c>
      <c r="U184" s="12">
        <v>4082.43</v>
      </c>
      <c r="V184" s="12">
        <v>0</v>
      </c>
      <c r="W184" s="12">
        <v>0</v>
      </c>
      <c r="X184" s="12">
        <v>0</v>
      </c>
      <c r="Y184" s="12">
        <v>5824.43</v>
      </c>
      <c r="Z184" s="12">
        <v>45.46</v>
      </c>
      <c r="AA184" s="12">
        <v>696.84</v>
      </c>
      <c r="AB184" s="12">
        <v>696.84</v>
      </c>
      <c r="AC184" s="12">
        <v>20.85</v>
      </c>
      <c r="AD184" s="12">
        <v>46.66</v>
      </c>
      <c r="AE184" s="13">
        <v>-0.08</v>
      </c>
      <c r="AF184" s="12">
        <v>0</v>
      </c>
      <c r="AG184" s="12">
        <v>0</v>
      </c>
      <c r="AH184" s="12">
        <v>2262</v>
      </c>
      <c r="AI184" s="12">
        <v>0</v>
      </c>
      <c r="AJ184" s="12">
        <v>0</v>
      </c>
      <c r="AK184" s="12">
        <v>0</v>
      </c>
      <c r="AL184" s="12">
        <v>0</v>
      </c>
      <c r="AM184" s="12">
        <v>0</v>
      </c>
      <c r="AN184" s="12">
        <v>0</v>
      </c>
      <c r="AO184" s="12">
        <v>536.55999999999995</v>
      </c>
      <c r="AP184" s="12">
        <v>0</v>
      </c>
      <c r="AQ184" s="12">
        <v>0</v>
      </c>
      <c r="AR184" s="12">
        <v>0</v>
      </c>
      <c r="AS184" s="12">
        <v>3562.83</v>
      </c>
      <c r="AT184" s="12">
        <v>2261.6</v>
      </c>
      <c r="AU184" s="12">
        <v>365.22</v>
      </c>
      <c r="AV184" s="12">
        <v>135.11000000000001</v>
      </c>
      <c r="AW184" s="12">
        <v>4593.1099999999997</v>
      </c>
      <c r="AX184" s="12">
        <v>649.57000000000005</v>
      </c>
      <c r="AY184" s="12">
        <v>0</v>
      </c>
      <c r="AZ184" s="12">
        <v>5377.79</v>
      </c>
    </row>
    <row r="185" spans="1:52" x14ac:dyDescent="0.2">
      <c r="A185" s="4" t="s">
        <v>1130</v>
      </c>
      <c r="B185" s="2" t="s">
        <v>1131</v>
      </c>
      <c r="C185" s="2" t="str">
        <f>VLOOKUP(A185,[3]Hoja2!$A$1:$D$846,4,0)</f>
        <v>TECNICO</v>
      </c>
      <c r="D185" s="2" t="str">
        <f>VLOOKUP(A185,[3]Hoja2!$A$1:$D$846,3,0)</f>
        <v>PLANTEL 07 PUERTO VALLARTA</v>
      </c>
      <c r="E185" s="12">
        <v>4931.8500000000004</v>
      </c>
      <c r="F185" s="12">
        <v>0</v>
      </c>
      <c r="G185" s="12">
        <v>207</v>
      </c>
      <c r="H185" s="12">
        <v>931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111.85</v>
      </c>
      <c r="P185" s="12">
        <v>0</v>
      </c>
      <c r="Q185" s="12">
        <v>0</v>
      </c>
      <c r="R185" s="12">
        <v>0</v>
      </c>
      <c r="S185" s="12">
        <v>887.73</v>
      </c>
      <c r="T185" s="13">
        <v>-4279.62</v>
      </c>
      <c r="U185" s="12">
        <v>4279.62</v>
      </c>
      <c r="V185" s="12">
        <v>0</v>
      </c>
      <c r="W185" s="12">
        <v>0</v>
      </c>
      <c r="X185" s="12">
        <v>0</v>
      </c>
      <c r="Y185" s="12">
        <v>6138.43</v>
      </c>
      <c r="Z185" s="12">
        <v>48.84</v>
      </c>
      <c r="AA185" s="12">
        <v>763.91</v>
      </c>
      <c r="AB185" s="12">
        <v>763.91</v>
      </c>
      <c r="AC185" s="12">
        <v>22.65</v>
      </c>
      <c r="AD185" s="12">
        <v>49.32</v>
      </c>
      <c r="AE185" s="13">
        <v>-0.01</v>
      </c>
      <c r="AF185" s="12">
        <v>0</v>
      </c>
      <c r="AG185" s="12">
        <v>0</v>
      </c>
      <c r="AH185" s="12">
        <v>2466</v>
      </c>
      <c r="AI185" s="12">
        <v>0</v>
      </c>
      <c r="AJ185" s="12">
        <v>0</v>
      </c>
      <c r="AK185" s="12">
        <v>0</v>
      </c>
      <c r="AL185" s="12">
        <v>0</v>
      </c>
      <c r="AM185" s="12">
        <v>0</v>
      </c>
      <c r="AN185" s="12">
        <v>0</v>
      </c>
      <c r="AO185" s="12">
        <v>567.16</v>
      </c>
      <c r="AP185" s="12">
        <v>0</v>
      </c>
      <c r="AQ185" s="12">
        <v>0</v>
      </c>
      <c r="AR185" s="12">
        <v>0</v>
      </c>
      <c r="AS185" s="12">
        <v>3869.03</v>
      </c>
      <c r="AT185" s="12">
        <v>2269.4</v>
      </c>
      <c r="AU185" s="12">
        <v>374.66</v>
      </c>
      <c r="AV185" s="12">
        <v>141.38999999999999</v>
      </c>
      <c r="AW185" s="12">
        <v>4855.0200000000004</v>
      </c>
      <c r="AX185" s="12">
        <v>675.22</v>
      </c>
      <c r="AY185" s="12">
        <v>0</v>
      </c>
      <c r="AZ185" s="12">
        <v>5671.63</v>
      </c>
    </row>
    <row r="186" spans="1:52" x14ac:dyDescent="0.2">
      <c r="A186" s="4" t="s">
        <v>1132</v>
      </c>
      <c r="B186" s="2" t="s">
        <v>1133</v>
      </c>
      <c r="C186" s="2" t="str">
        <f>VLOOKUP(A186,[3]Hoja2!$A$1:$D$846,4,0)</f>
        <v>SRIA DE DIRECTOR DE PLANTEL</v>
      </c>
      <c r="D186" s="2" t="str">
        <f>VLOOKUP(A186,[3]Hoja2!$A$1:$D$846,3,0)</f>
        <v>PLANTEL 07 PUERTO VALLARTA</v>
      </c>
      <c r="E186" s="12">
        <v>4873.2</v>
      </c>
      <c r="F186" s="12">
        <v>0</v>
      </c>
      <c r="G186" s="12">
        <v>207</v>
      </c>
      <c r="H186" s="12">
        <v>931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111.85</v>
      </c>
      <c r="P186" s="12">
        <v>0</v>
      </c>
      <c r="Q186" s="12">
        <v>0</v>
      </c>
      <c r="R186" s="12">
        <v>0</v>
      </c>
      <c r="S186" s="12">
        <v>779.71</v>
      </c>
      <c r="T186" s="13">
        <v>-4174.95</v>
      </c>
      <c r="U186" s="12">
        <v>4174.95</v>
      </c>
      <c r="V186" s="12">
        <v>0</v>
      </c>
      <c r="W186" s="12">
        <v>0</v>
      </c>
      <c r="X186" s="12">
        <v>0</v>
      </c>
      <c r="Y186" s="12">
        <v>5971.76</v>
      </c>
      <c r="Z186" s="12">
        <v>48.1</v>
      </c>
      <c r="AA186" s="12">
        <v>728.3</v>
      </c>
      <c r="AB186" s="12">
        <v>728.3</v>
      </c>
      <c r="AC186" s="12">
        <v>21.75</v>
      </c>
      <c r="AD186" s="12">
        <v>0</v>
      </c>
      <c r="AE186" s="13">
        <v>-0.14000000000000001</v>
      </c>
      <c r="AF186" s="12">
        <v>0</v>
      </c>
      <c r="AG186" s="12">
        <v>47.25</v>
      </c>
      <c r="AH186" s="12">
        <v>0</v>
      </c>
      <c r="AI186" s="12">
        <v>2027.78</v>
      </c>
      <c r="AJ186" s="12">
        <v>0</v>
      </c>
      <c r="AK186" s="12">
        <v>0</v>
      </c>
      <c r="AL186" s="12">
        <v>0</v>
      </c>
      <c r="AM186" s="12">
        <v>0</v>
      </c>
      <c r="AN186" s="12">
        <v>0</v>
      </c>
      <c r="AO186" s="12">
        <v>560.41999999999996</v>
      </c>
      <c r="AP186" s="12">
        <v>0</v>
      </c>
      <c r="AQ186" s="12">
        <v>0</v>
      </c>
      <c r="AR186" s="12">
        <v>0</v>
      </c>
      <c r="AS186" s="12">
        <v>3385.36</v>
      </c>
      <c r="AT186" s="12">
        <v>2586.4</v>
      </c>
      <c r="AU186" s="12">
        <v>372.58</v>
      </c>
      <c r="AV186" s="12">
        <v>138.06</v>
      </c>
      <c r="AW186" s="12">
        <v>4797.22</v>
      </c>
      <c r="AX186" s="12">
        <v>669.57</v>
      </c>
      <c r="AY186" s="12">
        <v>0</v>
      </c>
      <c r="AZ186" s="12">
        <v>5604.85</v>
      </c>
    </row>
    <row r="187" spans="1:52" x14ac:dyDescent="0.2">
      <c r="A187" s="4" t="s">
        <v>1134</v>
      </c>
      <c r="B187" s="2" t="s">
        <v>1135</v>
      </c>
      <c r="C187" s="2" t="str">
        <f>VLOOKUP(A187,[3]Hoja2!$A$1:$D$846,4,0)</f>
        <v>AUXILIAR DE INTENDENCIA</v>
      </c>
      <c r="D187" s="2" t="str">
        <f>VLOOKUP(A187,[3]Hoja2!$A$1:$D$846,3,0)</f>
        <v>PLANTEL 07 PUERTO VALLARTA</v>
      </c>
      <c r="E187" s="12">
        <v>3997.2</v>
      </c>
      <c r="F187" s="12">
        <v>0</v>
      </c>
      <c r="G187" s="12">
        <v>207</v>
      </c>
      <c r="H187" s="12">
        <v>931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111.85</v>
      </c>
      <c r="P187" s="12">
        <v>0</v>
      </c>
      <c r="Q187" s="12">
        <v>0</v>
      </c>
      <c r="R187" s="12">
        <v>0</v>
      </c>
      <c r="S187" s="12">
        <v>639.54999999999995</v>
      </c>
      <c r="T187" s="13">
        <v>-3536.8</v>
      </c>
      <c r="U187" s="12">
        <v>3536.8</v>
      </c>
      <c r="V187" s="12">
        <v>0</v>
      </c>
      <c r="W187" s="12">
        <v>0</v>
      </c>
      <c r="X187" s="12">
        <v>0</v>
      </c>
      <c r="Y187" s="12">
        <v>4955.6000000000004</v>
      </c>
      <c r="Z187" s="12">
        <v>36.93</v>
      </c>
      <c r="AA187" s="12">
        <v>515.58000000000004</v>
      </c>
      <c r="AB187" s="12">
        <v>515.58000000000004</v>
      </c>
      <c r="AC187" s="12">
        <v>15.75</v>
      </c>
      <c r="AD187" s="12">
        <v>39.97</v>
      </c>
      <c r="AE187" s="12">
        <v>0.02</v>
      </c>
      <c r="AF187" s="12">
        <v>0</v>
      </c>
      <c r="AG187" s="12">
        <v>0</v>
      </c>
      <c r="AH187" s="12">
        <v>1000</v>
      </c>
      <c r="AI187" s="12">
        <v>0</v>
      </c>
      <c r="AJ187" s="12">
        <v>0</v>
      </c>
      <c r="AK187" s="12">
        <v>0</v>
      </c>
      <c r="AL187" s="12">
        <v>0</v>
      </c>
      <c r="AM187" s="12">
        <v>0</v>
      </c>
      <c r="AN187" s="12">
        <v>0</v>
      </c>
      <c r="AO187" s="12">
        <v>459.68</v>
      </c>
      <c r="AP187" s="12">
        <v>0</v>
      </c>
      <c r="AQ187" s="12">
        <v>0</v>
      </c>
      <c r="AR187" s="12">
        <v>0</v>
      </c>
      <c r="AS187" s="12">
        <v>2031</v>
      </c>
      <c r="AT187" s="12">
        <v>2924.6</v>
      </c>
      <c r="AU187" s="12">
        <v>341.52</v>
      </c>
      <c r="AV187" s="12">
        <v>117.73</v>
      </c>
      <c r="AW187" s="12">
        <v>3934.95</v>
      </c>
      <c r="AX187" s="12">
        <v>585.12</v>
      </c>
      <c r="AY187" s="12">
        <v>0</v>
      </c>
      <c r="AZ187" s="12">
        <v>4637.8</v>
      </c>
    </row>
    <row r="188" spans="1:52" x14ac:dyDescent="0.2">
      <c r="A188" s="4" t="s">
        <v>1136</v>
      </c>
      <c r="B188" s="2" t="s">
        <v>1137</v>
      </c>
      <c r="C188" s="2" t="str">
        <f>VLOOKUP(A188,[3]Hoja2!$A$1:$D$846,4,0)</f>
        <v>TECNICO ESPECIALIZADO</v>
      </c>
      <c r="D188" s="2" t="str">
        <f>VLOOKUP(A188,[3]Hoja2!$A$1:$D$846,3,0)</f>
        <v>PLANTEL 07 PUERTO VALLARTA</v>
      </c>
      <c r="E188" s="12">
        <v>6856.05</v>
      </c>
      <c r="F188" s="12">
        <v>0</v>
      </c>
      <c r="G188" s="12">
        <v>207</v>
      </c>
      <c r="H188" s="12">
        <v>931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111.85</v>
      </c>
      <c r="P188" s="12">
        <v>0</v>
      </c>
      <c r="Q188" s="12">
        <v>0</v>
      </c>
      <c r="R188" s="12">
        <v>0</v>
      </c>
      <c r="S188" s="12">
        <v>1096.97</v>
      </c>
      <c r="T188" s="13">
        <v>-5619.42</v>
      </c>
      <c r="U188" s="12">
        <v>5619.42</v>
      </c>
      <c r="V188" s="12">
        <v>0</v>
      </c>
      <c r="W188" s="12">
        <v>0</v>
      </c>
      <c r="X188" s="12">
        <v>0</v>
      </c>
      <c r="Y188" s="12">
        <v>8271.8700000000008</v>
      </c>
      <c r="Z188" s="12">
        <v>73.38</v>
      </c>
      <c r="AA188" s="12">
        <v>1219.6099999999999</v>
      </c>
      <c r="AB188" s="12">
        <v>1219.6099999999999</v>
      </c>
      <c r="AC188" s="12">
        <v>35.549999999999997</v>
      </c>
      <c r="AD188" s="12">
        <v>68.56</v>
      </c>
      <c r="AE188" s="13">
        <v>-0.1</v>
      </c>
      <c r="AF188" s="12">
        <v>0</v>
      </c>
      <c r="AG188" s="12">
        <v>0</v>
      </c>
      <c r="AH188" s="12">
        <v>2286</v>
      </c>
      <c r="AI188" s="12">
        <v>0</v>
      </c>
      <c r="AJ188" s="12">
        <v>0</v>
      </c>
      <c r="AK188" s="12">
        <v>0</v>
      </c>
      <c r="AL188" s="12">
        <v>0</v>
      </c>
      <c r="AM188" s="12">
        <v>0</v>
      </c>
      <c r="AN188" s="12">
        <v>0</v>
      </c>
      <c r="AO188" s="12">
        <v>788.45</v>
      </c>
      <c r="AP188" s="12">
        <v>0</v>
      </c>
      <c r="AQ188" s="12">
        <v>0</v>
      </c>
      <c r="AR188" s="12">
        <v>0</v>
      </c>
      <c r="AS188" s="12">
        <v>4398.07</v>
      </c>
      <c r="AT188" s="12">
        <v>3873.8</v>
      </c>
      <c r="AU188" s="12">
        <v>442.85</v>
      </c>
      <c r="AV188" s="12">
        <v>184.06</v>
      </c>
      <c r="AW188" s="12">
        <v>6749.18</v>
      </c>
      <c r="AX188" s="12">
        <v>860.67</v>
      </c>
      <c r="AY188" s="12">
        <v>0</v>
      </c>
      <c r="AZ188" s="12">
        <v>7793.91</v>
      </c>
    </row>
    <row r="189" spans="1:52" x14ac:dyDescent="0.2">
      <c r="A189" s="4" t="s">
        <v>1138</v>
      </c>
      <c r="B189" s="2" t="s">
        <v>1139</v>
      </c>
      <c r="C189" s="2" t="str">
        <f>VLOOKUP(A189,[3]Hoja2!$A$1:$D$846,4,0)</f>
        <v>SUBDIR DE PLANTEL C</v>
      </c>
      <c r="D189" s="2" t="str">
        <f>VLOOKUP(A189,[3]Hoja2!$A$1:$D$846,3,0)</f>
        <v>PLANTEL 07 PUERTO VALLARTA</v>
      </c>
      <c r="E189" s="12">
        <v>19701.599999999999</v>
      </c>
      <c r="F189" s="12">
        <v>0</v>
      </c>
      <c r="G189" s="12">
        <v>0</v>
      </c>
      <c r="H189" s="12">
        <v>931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10316.299999999999</v>
      </c>
      <c r="W189" s="13">
        <v>-10316.299999999999</v>
      </c>
      <c r="X189" s="12">
        <v>0</v>
      </c>
      <c r="Y189" s="12">
        <v>19701.599999999999</v>
      </c>
      <c r="Z189" s="12">
        <v>237.14</v>
      </c>
      <c r="AA189" s="12">
        <v>4095.13</v>
      </c>
      <c r="AB189" s="12">
        <v>4095.13</v>
      </c>
      <c r="AC189" s="12">
        <v>96.45</v>
      </c>
      <c r="AD189" s="12">
        <v>0</v>
      </c>
      <c r="AE189" s="12">
        <v>0</v>
      </c>
      <c r="AF189" s="12">
        <v>0</v>
      </c>
      <c r="AG189" s="12">
        <v>0</v>
      </c>
      <c r="AH189" s="12">
        <v>4627.9399999999996</v>
      </c>
      <c r="AI189" s="12">
        <v>0</v>
      </c>
      <c r="AJ189" s="12">
        <v>0</v>
      </c>
      <c r="AK189" s="12">
        <v>0</v>
      </c>
      <c r="AL189" s="12">
        <v>0</v>
      </c>
      <c r="AM189" s="12">
        <v>0</v>
      </c>
      <c r="AN189" s="12">
        <v>0</v>
      </c>
      <c r="AO189" s="12">
        <v>2265.6799999999998</v>
      </c>
      <c r="AP189" s="12">
        <v>0</v>
      </c>
      <c r="AQ189" s="12">
        <v>0</v>
      </c>
      <c r="AR189" s="12">
        <v>0</v>
      </c>
      <c r="AS189" s="12">
        <v>11085.2</v>
      </c>
      <c r="AT189" s="12">
        <v>8616.4</v>
      </c>
      <c r="AU189" s="12">
        <v>898.18</v>
      </c>
      <c r="AV189" s="12">
        <v>412.65</v>
      </c>
      <c r="AW189" s="12">
        <v>19394.560000000001</v>
      </c>
      <c r="AX189" s="12">
        <v>2098.85</v>
      </c>
      <c r="AY189" s="12">
        <v>0</v>
      </c>
      <c r="AZ189" s="12">
        <v>21906.06</v>
      </c>
    </row>
    <row r="190" spans="1:52" x14ac:dyDescent="0.2">
      <c r="A190" s="4" t="s">
        <v>1140</v>
      </c>
      <c r="B190" s="2" t="s">
        <v>1141</v>
      </c>
      <c r="C190" s="2" t="str">
        <f>VLOOKUP(A190,[3]Hoja2!$A$1:$D$846,4,0)</f>
        <v>TECNICO</v>
      </c>
      <c r="D190" s="2" t="str">
        <f>VLOOKUP(A190,[3]Hoja2!$A$1:$D$846,3,0)</f>
        <v>PLANTEL 07 PUERTO VALLARTA</v>
      </c>
      <c r="E190" s="12">
        <v>4931.8500000000004</v>
      </c>
      <c r="F190" s="12">
        <v>0</v>
      </c>
      <c r="G190" s="12">
        <v>207</v>
      </c>
      <c r="H190" s="12">
        <v>931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111.85</v>
      </c>
      <c r="P190" s="12">
        <v>0</v>
      </c>
      <c r="Q190" s="12">
        <v>0</v>
      </c>
      <c r="R190" s="12">
        <v>0</v>
      </c>
      <c r="S190" s="12">
        <v>0</v>
      </c>
      <c r="T190" s="13">
        <v>-3722.13</v>
      </c>
      <c r="U190" s="12">
        <v>3722.13</v>
      </c>
      <c r="V190" s="12">
        <v>0</v>
      </c>
      <c r="W190" s="12">
        <v>0</v>
      </c>
      <c r="X190" s="12">
        <v>0</v>
      </c>
      <c r="Y190" s="12">
        <v>5250.7</v>
      </c>
      <c r="Z190" s="12">
        <v>48.84</v>
      </c>
      <c r="AA190" s="12">
        <v>574.29</v>
      </c>
      <c r="AB190" s="12">
        <v>574.29</v>
      </c>
      <c r="AC190" s="12">
        <v>18.75</v>
      </c>
      <c r="AD190" s="12">
        <v>49.32</v>
      </c>
      <c r="AE190" s="13">
        <v>-0.02</v>
      </c>
      <c r="AF190" s="12">
        <v>0</v>
      </c>
      <c r="AG190" s="12">
        <v>0</v>
      </c>
      <c r="AH190" s="12">
        <v>0</v>
      </c>
      <c r="AI190" s="12">
        <v>0</v>
      </c>
      <c r="AJ190" s="12">
        <v>0</v>
      </c>
      <c r="AK190" s="12">
        <v>0</v>
      </c>
      <c r="AL190" s="12">
        <v>0</v>
      </c>
      <c r="AM190" s="12">
        <v>0</v>
      </c>
      <c r="AN190" s="12">
        <v>0</v>
      </c>
      <c r="AO190" s="12">
        <v>567.16</v>
      </c>
      <c r="AP190" s="12">
        <v>0</v>
      </c>
      <c r="AQ190" s="12">
        <v>0</v>
      </c>
      <c r="AR190" s="12">
        <v>0</v>
      </c>
      <c r="AS190" s="12">
        <v>1209.5</v>
      </c>
      <c r="AT190" s="12">
        <v>4041.2</v>
      </c>
      <c r="AU190" s="12">
        <v>374.66</v>
      </c>
      <c r="AV190" s="12">
        <v>123.63</v>
      </c>
      <c r="AW190" s="12">
        <v>4855.0200000000004</v>
      </c>
      <c r="AX190" s="12">
        <v>675.22</v>
      </c>
      <c r="AY190" s="12">
        <v>0</v>
      </c>
      <c r="AZ190" s="12">
        <v>5653.87</v>
      </c>
    </row>
    <row r="191" spans="1:52" x14ac:dyDescent="0.2">
      <c r="A191" s="4" t="s">
        <v>1142</v>
      </c>
      <c r="B191" s="2" t="s">
        <v>1143</v>
      </c>
      <c r="C191" s="2" t="str">
        <f>VLOOKUP(A191,[3]Hoja2!$A$1:$D$846,4,0)</f>
        <v>SRIA SUBDIRECTOR PLANTEL</v>
      </c>
      <c r="D191" s="2" t="str">
        <f>VLOOKUP(A191,[3]Hoja2!$A$1:$D$846,3,0)</f>
        <v>PLANTEL 07 PUERTO VALLARTA</v>
      </c>
      <c r="E191" s="12">
        <v>4460.25</v>
      </c>
      <c r="F191" s="12">
        <v>0</v>
      </c>
      <c r="G191" s="12">
        <v>207</v>
      </c>
      <c r="H191" s="12">
        <v>931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111.85</v>
      </c>
      <c r="P191" s="12">
        <v>0</v>
      </c>
      <c r="Q191" s="12">
        <v>0</v>
      </c>
      <c r="R191" s="12">
        <v>0</v>
      </c>
      <c r="S191" s="12">
        <v>0</v>
      </c>
      <c r="T191" s="13">
        <v>-3425.96</v>
      </c>
      <c r="U191" s="12">
        <v>3425.96</v>
      </c>
      <c r="V191" s="12">
        <v>0</v>
      </c>
      <c r="W191" s="12">
        <v>0</v>
      </c>
      <c r="X191" s="12">
        <v>0</v>
      </c>
      <c r="Y191" s="12">
        <v>4779.1000000000004</v>
      </c>
      <c r="Z191" s="12">
        <v>42.84</v>
      </c>
      <c r="AA191" s="12">
        <v>483.96</v>
      </c>
      <c r="AB191" s="12">
        <v>483.96</v>
      </c>
      <c r="AC191" s="12">
        <v>15.75</v>
      </c>
      <c r="AD191" s="12">
        <v>44.6</v>
      </c>
      <c r="AE191" s="12">
        <v>0.06</v>
      </c>
      <c r="AF191" s="12">
        <v>0</v>
      </c>
      <c r="AG191" s="12">
        <v>0</v>
      </c>
      <c r="AH191" s="12">
        <v>1202</v>
      </c>
      <c r="AI191" s="12">
        <v>0</v>
      </c>
      <c r="AJ191" s="12">
        <v>0</v>
      </c>
      <c r="AK191" s="12">
        <v>0</v>
      </c>
      <c r="AL191" s="12">
        <v>0</v>
      </c>
      <c r="AM191" s="12">
        <v>0</v>
      </c>
      <c r="AN191" s="12">
        <v>0</v>
      </c>
      <c r="AO191" s="12">
        <v>512.92999999999995</v>
      </c>
      <c r="AP191" s="12">
        <v>0</v>
      </c>
      <c r="AQ191" s="12">
        <v>0</v>
      </c>
      <c r="AR191" s="12">
        <v>0</v>
      </c>
      <c r="AS191" s="12">
        <v>2259.3000000000002</v>
      </c>
      <c r="AT191" s="12">
        <v>2519.8000000000002</v>
      </c>
      <c r="AU191" s="12">
        <v>357.94</v>
      </c>
      <c r="AV191" s="12">
        <v>114.2</v>
      </c>
      <c r="AW191" s="12">
        <v>4390.7299999999996</v>
      </c>
      <c r="AX191" s="12">
        <v>629.76</v>
      </c>
      <c r="AY191" s="12">
        <v>0</v>
      </c>
      <c r="AZ191" s="12">
        <v>5134.6899999999996</v>
      </c>
    </row>
    <row r="192" spans="1:52" x14ac:dyDescent="0.2">
      <c r="A192" s="4" t="s">
        <v>1144</v>
      </c>
      <c r="B192" s="2" t="s">
        <v>1145</v>
      </c>
      <c r="C192" s="2" t="str">
        <f>VLOOKUP(A192,[3]Hoja2!$A$1:$D$846,4,0)</f>
        <v>RESP DE LABORATORIO TECNICO</v>
      </c>
      <c r="D192" s="2" t="str">
        <f>VLOOKUP(A192,[3]Hoja2!$A$1:$D$846,3,0)</f>
        <v>PLANTEL 07 PUERTO VALLARTA</v>
      </c>
      <c r="E192" s="12">
        <v>7299</v>
      </c>
      <c r="F192" s="12">
        <v>0</v>
      </c>
      <c r="G192" s="12">
        <v>207</v>
      </c>
      <c r="H192" s="12">
        <v>931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111.85</v>
      </c>
      <c r="P192" s="12">
        <v>0</v>
      </c>
      <c r="Q192" s="12">
        <v>0</v>
      </c>
      <c r="R192" s="12">
        <v>0</v>
      </c>
      <c r="S192" s="12">
        <v>0</v>
      </c>
      <c r="T192" s="13">
        <v>-5208.7</v>
      </c>
      <c r="U192" s="12">
        <v>5208.7</v>
      </c>
      <c r="V192" s="12">
        <v>0</v>
      </c>
      <c r="W192" s="12">
        <v>0</v>
      </c>
      <c r="X192" s="12">
        <v>0</v>
      </c>
      <c r="Y192" s="12">
        <v>7617.85</v>
      </c>
      <c r="Z192" s="12">
        <v>0</v>
      </c>
      <c r="AA192" s="12">
        <v>1079.9100000000001</v>
      </c>
      <c r="AB192" s="12">
        <v>1079.9100000000001</v>
      </c>
      <c r="AC192" s="12">
        <v>30.3</v>
      </c>
      <c r="AD192" s="12">
        <v>0</v>
      </c>
      <c r="AE192" s="13">
        <v>-0.14000000000000001</v>
      </c>
      <c r="AF192" s="12">
        <v>0</v>
      </c>
      <c r="AG192" s="12">
        <v>0</v>
      </c>
      <c r="AH192" s="12">
        <v>0</v>
      </c>
      <c r="AI192" s="12">
        <v>0</v>
      </c>
      <c r="AJ192" s="12">
        <v>0</v>
      </c>
      <c r="AK192" s="12">
        <v>0</v>
      </c>
      <c r="AL192" s="12">
        <v>0</v>
      </c>
      <c r="AM192" s="12">
        <v>0</v>
      </c>
      <c r="AN192" s="12">
        <v>0</v>
      </c>
      <c r="AO192" s="12">
        <v>839.38</v>
      </c>
      <c r="AP192" s="12">
        <v>0</v>
      </c>
      <c r="AQ192" s="12">
        <v>0</v>
      </c>
      <c r="AR192" s="12">
        <v>0</v>
      </c>
      <c r="AS192" s="12">
        <v>1949.45</v>
      </c>
      <c r="AT192" s="12">
        <v>5668.4</v>
      </c>
      <c r="AU192" s="12">
        <v>238.4</v>
      </c>
      <c r="AV192" s="12">
        <v>170.98</v>
      </c>
      <c r="AW192" s="12">
        <v>0</v>
      </c>
      <c r="AX192" s="12">
        <v>238.4</v>
      </c>
      <c r="AY192" s="12">
        <v>0</v>
      </c>
      <c r="AZ192" s="12">
        <v>409.38</v>
      </c>
    </row>
    <row r="193" spans="1:52" x14ac:dyDescent="0.2">
      <c r="A193" s="4" t="s">
        <v>1146</v>
      </c>
      <c r="B193" s="2" t="s">
        <v>1147</v>
      </c>
      <c r="C193" s="2" t="str">
        <f>VLOOKUP(A193,[3]Hoja2!$A$1:$D$846,4,0)</f>
        <v>AUXILIAR DE BIBLIOTECA</v>
      </c>
      <c r="D193" s="2" t="str">
        <f>VLOOKUP(A193,[3]Hoja2!$A$1:$D$846,3,0)</f>
        <v>PLANTEL 07 PUERTO VALLARTA</v>
      </c>
      <c r="E193" s="12">
        <v>4455.1499999999996</v>
      </c>
      <c r="F193" s="12">
        <v>0</v>
      </c>
      <c r="G193" s="12">
        <v>207</v>
      </c>
      <c r="H193" s="12">
        <v>1862</v>
      </c>
      <c r="I193" s="12">
        <v>0</v>
      </c>
      <c r="J193" s="12">
        <v>414</v>
      </c>
      <c r="K193" s="12">
        <v>0</v>
      </c>
      <c r="L193" s="12">
        <v>891.03</v>
      </c>
      <c r="M193" s="12">
        <v>0</v>
      </c>
      <c r="N193" s="12">
        <v>297.01</v>
      </c>
      <c r="O193" s="12">
        <v>111.85</v>
      </c>
      <c r="P193" s="12">
        <v>111.85</v>
      </c>
      <c r="Q193" s="12">
        <v>0</v>
      </c>
      <c r="R193" s="12">
        <v>8910.2999999999993</v>
      </c>
      <c r="S193" s="12">
        <v>0</v>
      </c>
      <c r="T193" s="13">
        <v>-10492.94</v>
      </c>
      <c r="U193" s="12">
        <v>10492.94</v>
      </c>
      <c r="V193" s="12">
        <v>0</v>
      </c>
      <c r="W193" s="12">
        <v>0</v>
      </c>
      <c r="X193" s="12">
        <v>0</v>
      </c>
      <c r="Y193" s="12">
        <v>15398.19</v>
      </c>
      <c r="Z193" s="12">
        <v>0</v>
      </c>
      <c r="AA193" s="12">
        <v>2853.03</v>
      </c>
      <c r="AB193" s="12">
        <v>2853.03</v>
      </c>
      <c r="AC193" s="12">
        <v>10.35</v>
      </c>
      <c r="AD193" s="12">
        <v>0</v>
      </c>
      <c r="AE193" s="13">
        <v>-0.01</v>
      </c>
      <c r="AF193" s="12">
        <v>0</v>
      </c>
      <c r="AG193" s="12">
        <v>0</v>
      </c>
      <c r="AH193" s="12">
        <v>0</v>
      </c>
      <c r="AI193" s="12">
        <v>0</v>
      </c>
      <c r="AJ193" s="12">
        <v>0</v>
      </c>
      <c r="AK193" s="12">
        <v>0</v>
      </c>
      <c r="AL193" s="12">
        <v>0</v>
      </c>
      <c r="AM193" s="12">
        <v>0</v>
      </c>
      <c r="AN193" s="12">
        <v>0</v>
      </c>
      <c r="AO193" s="12">
        <v>512.34</v>
      </c>
      <c r="AP193" s="12">
        <v>0</v>
      </c>
      <c r="AQ193" s="12">
        <v>1024.68</v>
      </c>
      <c r="AR193" s="12">
        <v>0</v>
      </c>
      <c r="AS193" s="12">
        <v>4400.3900000000003</v>
      </c>
      <c r="AT193" s="12">
        <v>10997.8</v>
      </c>
      <c r="AU193" s="12">
        <v>238.4</v>
      </c>
      <c r="AV193" s="12">
        <v>345.2</v>
      </c>
      <c r="AW193" s="12">
        <v>0</v>
      </c>
      <c r="AX193" s="12">
        <v>238.4</v>
      </c>
      <c r="AY193" s="12">
        <v>0</v>
      </c>
      <c r="AZ193" s="12">
        <v>583.6</v>
      </c>
    </row>
    <row r="194" spans="1:52" x14ac:dyDescent="0.2">
      <c r="A194" s="4" t="s">
        <v>1148</v>
      </c>
      <c r="B194" s="2" t="s">
        <v>1149</v>
      </c>
      <c r="C194" s="2" t="str">
        <f>VLOOKUP(A194,[3]Hoja2!$A$1:$D$846,4,0)</f>
        <v>TAQUIMECANOGRAFA</v>
      </c>
      <c r="D194" s="2" t="str">
        <f>VLOOKUP(A194,[3]Hoja2!$A$1:$D$846,3,0)</f>
        <v>PLANTEL 07 PUERTO VALLARTA</v>
      </c>
      <c r="E194" s="12">
        <v>4937.25</v>
      </c>
      <c r="F194" s="12">
        <v>0</v>
      </c>
      <c r="G194" s="12">
        <v>207</v>
      </c>
      <c r="H194" s="12">
        <v>931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111.85</v>
      </c>
      <c r="P194" s="12">
        <v>0</v>
      </c>
      <c r="Q194" s="12">
        <v>0</v>
      </c>
      <c r="R194" s="12">
        <v>0</v>
      </c>
      <c r="S194" s="12">
        <v>0</v>
      </c>
      <c r="T194" s="13">
        <v>-3725.52</v>
      </c>
      <c r="U194" s="12">
        <v>3725.52</v>
      </c>
      <c r="V194" s="12">
        <v>0</v>
      </c>
      <c r="W194" s="12">
        <v>0</v>
      </c>
      <c r="X194" s="12">
        <v>0</v>
      </c>
      <c r="Y194" s="12">
        <v>5256.1</v>
      </c>
      <c r="Z194" s="12">
        <v>0</v>
      </c>
      <c r="AA194" s="12">
        <v>575.44000000000005</v>
      </c>
      <c r="AB194" s="12">
        <v>575.44000000000005</v>
      </c>
      <c r="AC194" s="12">
        <v>12.45</v>
      </c>
      <c r="AD194" s="12">
        <v>0</v>
      </c>
      <c r="AE194" s="12">
        <v>0.03</v>
      </c>
      <c r="AF194" s="12">
        <v>0</v>
      </c>
      <c r="AG194" s="12">
        <v>0</v>
      </c>
      <c r="AH194" s="12">
        <v>0</v>
      </c>
      <c r="AI194" s="12">
        <v>0</v>
      </c>
      <c r="AJ194" s="12">
        <v>0</v>
      </c>
      <c r="AK194" s="12">
        <v>0</v>
      </c>
      <c r="AL194" s="12">
        <v>0</v>
      </c>
      <c r="AM194" s="12">
        <v>0</v>
      </c>
      <c r="AN194" s="12">
        <v>0</v>
      </c>
      <c r="AO194" s="12">
        <v>567.78</v>
      </c>
      <c r="AP194" s="12">
        <v>0</v>
      </c>
      <c r="AQ194" s="12">
        <v>0</v>
      </c>
      <c r="AR194" s="12">
        <v>0</v>
      </c>
      <c r="AS194" s="12">
        <v>1155.7</v>
      </c>
      <c r="AT194" s="12">
        <v>4100.3999999999996</v>
      </c>
      <c r="AU194" s="12">
        <v>238.4</v>
      </c>
      <c r="AV194" s="12">
        <v>123.74</v>
      </c>
      <c r="AW194" s="12">
        <v>0</v>
      </c>
      <c r="AX194" s="12">
        <v>238.4</v>
      </c>
      <c r="AY194" s="12">
        <v>0</v>
      </c>
      <c r="AZ194" s="12">
        <v>362.14</v>
      </c>
    </row>
    <row r="195" spans="1:52" x14ac:dyDescent="0.2">
      <c r="A195" s="4" t="s">
        <v>1150</v>
      </c>
      <c r="B195" s="2" t="s">
        <v>1151</v>
      </c>
      <c r="C195" s="2" t="str">
        <f>VLOOKUP(A195,[3]Hoja2!$A$1:$D$846,4,0)</f>
        <v>ENCARGADO DE ORDEN</v>
      </c>
      <c r="D195" s="2" t="str">
        <f>VLOOKUP(A195,[3]Hoja2!$A$1:$D$846,3,0)</f>
        <v>PLANTEL 07 PUERTO VALLARTA</v>
      </c>
      <c r="E195" s="12">
        <v>5478.75</v>
      </c>
      <c r="F195" s="12">
        <v>0</v>
      </c>
      <c r="G195" s="12">
        <v>207</v>
      </c>
      <c r="H195" s="12">
        <v>931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111.85</v>
      </c>
      <c r="P195" s="12">
        <v>0</v>
      </c>
      <c r="Q195" s="12">
        <v>0</v>
      </c>
      <c r="R195" s="12">
        <v>0</v>
      </c>
      <c r="S195" s="12">
        <v>0</v>
      </c>
      <c r="T195" s="13">
        <v>-4065.58</v>
      </c>
      <c r="U195" s="12">
        <v>4065.58</v>
      </c>
      <c r="V195" s="12">
        <v>0</v>
      </c>
      <c r="W195" s="12">
        <v>0</v>
      </c>
      <c r="X195" s="12">
        <v>0</v>
      </c>
      <c r="Y195" s="12">
        <v>5797.6</v>
      </c>
      <c r="Z195" s="12">
        <v>0</v>
      </c>
      <c r="AA195" s="12">
        <v>691.1</v>
      </c>
      <c r="AB195" s="12">
        <v>691.1</v>
      </c>
      <c r="AC195" s="12">
        <v>15.45</v>
      </c>
      <c r="AD195" s="12">
        <v>0</v>
      </c>
      <c r="AE195" s="13">
        <v>-0.01</v>
      </c>
      <c r="AF195" s="12">
        <v>0</v>
      </c>
      <c r="AG195" s="12">
        <v>0</v>
      </c>
      <c r="AH195" s="12">
        <v>0</v>
      </c>
      <c r="AI195" s="12">
        <v>0</v>
      </c>
      <c r="AJ195" s="12">
        <v>0</v>
      </c>
      <c r="AK195" s="12">
        <v>0</v>
      </c>
      <c r="AL195" s="12">
        <v>0</v>
      </c>
      <c r="AM195" s="12">
        <v>0</v>
      </c>
      <c r="AN195" s="12">
        <v>0</v>
      </c>
      <c r="AO195" s="12">
        <v>630.05999999999995</v>
      </c>
      <c r="AP195" s="12">
        <v>0</v>
      </c>
      <c r="AQ195" s="12">
        <v>0</v>
      </c>
      <c r="AR195" s="12">
        <v>0</v>
      </c>
      <c r="AS195" s="12">
        <v>1336.6</v>
      </c>
      <c r="AT195" s="12">
        <v>4461</v>
      </c>
      <c r="AU195" s="12">
        <v>238.4</v>
      </c>
      <c r="AV195" s="12">
        <v>134.57</v>
      </c>
      <c r="AW195" s="12">
        <v>0</v>
      </c>
      <c r="AX195" s="12">
        <v>238.4</v>
      </c>
      <c r="AY195" s="12">
        <v>0</v>
      </c>
      <c r="AZ195" s="12">
        <v>372.97</v>
      </c>
    </row>
    <row r="196" spans="1:52" x14ac:dyDescent="0.2">
      <c r="A196" s="4" t="s">
        <v>1152</v>
      </c>
      <c r="B196" s="2" t="s">
        <v>1153</v>
      </c>
      <c r="C196" s="2" t="str">
        <f>VLOOKUP(A196,[3]Hoja2!$A$1:$D$846,4,0)</f>
        <v>SRIA SUBDIRECTOR PLANTEL</v>
      </c>
      <c r="D196" s="2" t="str">
        <f>VLOOKUP(A196,[3]Hoja2!$A$1:$D$846,3,0)</f>
        <v>PLANTEL 07 PUERTO VALLARTA</v>
      </c>
      <c r="E196" s="12">
        <v>4460.25</v>
      </c>
      <c r="F196" s="12">
        <v>0</v>
      </c>
      <c r="G196" s="12">
        <v>207</v>
      </c>
      <c r="H196" s="12">
        <v>931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111.85</v>
      </c>
      <c r="P196" s="12">
        <v>0</v>
      </c>
      <c r="Q196" s="12">
        <v>0</v>
      </c>
      <c r="R196" s="12">
        <v>0</v>
      </c>
      <c r="S196" s="12">
        <v>0</v>
      </c>
      <c r="T196" s="13">
        <v>-3425.96</v>
      </c>
      <c r="U196" s="12">
        <v>3425.96</v>
      </c>
      <c r="V196" s="12">
        <v>0</v>
      </c>
      <c r="W196" s="12">
        <v>0</v>
      </c>
      <c r="X196" s="12">
        <v>0</v>
      </c>
      <c r="Y196" s="12">
        <v>4779.1000000000004</v>
      </c>
      <c r="Z196" s="12">
        <v>0</v>
      </c>
      <c r="AA196" s="12">
        <v>483.96</v>
      </c>
      <c r="AB196" s="12">
        <v>483.96</v>
      </c>
      <c r="AC196" s="12">
        <v>10.95</v>
      </c>
      <c r="AD196" s="12">
        <v>0</v>
      </c>
      <c r="AE196" s="12">
        <v>0.06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0</v>
      </c>
      <c r="AN196" s="12">
        <v>0</v>
      </c>
      <c r="AO196" s="12">
        <v>512.92999999999995</v>
      </c>
      <c r="AP196" s="12">
        <v>0</v>
      </c>
      <c r="AQ196" s="12">
        <v>0</v>
      </c>
      <c r="AR196" s="12">
        <v>0</v>
      </c>
      <c r="AS196" s="12">
        <v>1007.9</v>
      </c>
      <c r="AT196" s="12">
        <v>3771.2</v>
      </c>
      <c r="AU196" s="12">
        <v>238.4</v>
      </c>
      <c r="AV196" s="12">
        <v>114.2</v>
      </c>
      <c r="AW196" s="12">
        <v>0</v>
      </c>
      <c r="AX196" s="12">
        <v>238.4</v>
      </c>
      <c r="AY196" s="12">
        <v>0</v>
      </c>
      <c r="AZ196" s="12">
        <v>352.6</v>
      </c>
    </row>
    <row r="197" spans="1:52" x14ac:dyDescent="0.2">
      <c r="A197" s="4" t="s">
        <v>1154</v>
      </c>
      <c r="B197" s="2" t="s">
        <v>1155</v>
      </c>
      <c r="C197" s="2" t="str">
        <f>VLOOKUP(A197,[3]Hoja2!$A$1:$D$846,4,0)</f>
        <v>VIGILANTE</v>
      </c>
      <c r="D197" s="2" t="str">
        <f>VLOOKUP(A197,[3]Hoja2!$A$1:$D$846,3,0)</f>
        <v>PLANTEL 08 SAN MARTIN DE LAS FLORES</v>
      </c>
      <c r="E197" s="12">
        <v>3679.05</v>
      </c>
      <c r="F197" s="12">
        <v>0</v>
      </c>
      <c r="G197" s="12">
        <v>207</v>
      </c>
      <c r="H197" s="12">
        <v>931</v>
      </c>
      <c r="I197" s="12">
        <v>0</v>
      </c>
      <c r="J197" s="12">
        <v>0</v>
      </c>
      <c r="K197" s="12">
        <v>0</v>
      </c>
      <c r="L197" s="12">
        <v>0</v>
      </c>
      <c r="M197" s="12">
        <v>568.04999999999995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1250.8800000000001</v>
      </c>
      <c r="T197" s="13">
        <v>-3949.02</v>
      </c>
      <c r="U197" s="12">
        <v>3949.02</v>
      </c>
      <c r="V197" s="12">
        <v>0</v>
      </c>
      <c r="W197" s="12">
        <v>0</v>
      </c>
      <c r="X197" s="12">
        <v>0</v>
      </c>
      <c r="Y197" s="12">
        <v>5704.98</v>
      </c>
      <c r="Z197" s="12">
        <v>27.01</v>
      </c>
      <c r="AA197" s="12">
        <v>671.32</v>
      </c>
      <c r="AB197" s="12">
        <v>671.32</v>
      </c>
      <c r="AC197" s="12">
        <v>21</v>
      </c>
      <c r="AD197" s="12">
        <v>36.79</v>
      </c>
      <c r="AE197" s="13">
        <v>-0.02</v>
      </c>
      <c r="AF197" s="12">
        <v>0</v>
      </c>
      <c r="AG197" s="12">
        <v>0</v>
      </c>
      <c r="AH197" s="12">
        <v>1189</v>
      </c>
      <c r="AI197" s="12">
        <v>0</v>
      </c>
      <c r="AJ197" s="12">
        <v>0</v>
      </c>
      <c r="AK197" s="12">
        <v>0</v>
      </c>
      <c r="AL197" s="12">
        <v>0</v>
      </c>
      <c r="AM197" s="12">
        <v>0</v>
      </c>
      <c r="AN197" s="12">
        <v>0</v>
      </c>
      <c r="AO197" s="12">
        <v>423.09</v>
      </c>
      <c r="AP197" s="12">
        <v>0</v>
      </c>
      <c r="AQ197" s="12">
        <v>0</v>
      </c>
      <c r="AR197" s="12">
        <v>0</v>
      </c>
      <c r="AS197" s="12">
        <v>2341.1799999999998</v>
      </c>
      <c r="AT197" s="12">
        <v>3363.8</v>
      </c>
      <c r="AU197" s="12">
        <v>313.91000000000003</v>
      </c>
      <c r="AV197" s="12">
        <v>132.72</v>
      </c>
      <c r="AW197" s="12">
        <v>3167.98</v>
      </c>
      <c r="AX197" s="12">
        <v>510.03</v>
      </c>
      <c r="AY197" s="12">
        <v>0</v>
      </c>
      <c r="AZ197" s="12">
        <v>3810.73</v>
      </c>
    </row>
    <row r="198" spans="1:52" x14ac:dyDescent="0.2">
      <c r="A198" s="4" t="s">
        <v>1156</v>
      </c>
      <c r="B198" s="2" t="s">
        <v>1157</v>
      </c>
      <c r="C198" s="2" t="str">
        <f>VLOOKUP(A198,[3]Hoja2!$A$1:$D$846,4,0)</f>
        <v>TAQUIMECANOGRAFA</v>
      </c>
      <c r="D198" s="2" t="str">
        <f>VLOOKUP(A198,[3]Hoja2!$A$1:$D$846,3,0)</f>
        <v>PLANTEL 08 SAN MARTIN DE LAS FLORES</v>
      </c>
      <c r="E198" s="12">
        <v>4165.2</v>
      </c>
      <c r="F198" s="12">
        <v>0</v>
      </c>
      <c r="G198" s="12">
        <v>207</v>
      </c>
      <c r="H198" s="12">
        <v>931</v>
      </c>
      <c r="I198" s="12">
        <v>0</v>
      </c>
      <c r="J198" s="12">
        <v>0</v>
      </c>
      <c r="K198" s="12">
        <v>0</v>
      </c>
      <c r="L198" s="12">
        <v>0</v>
      </c>
      <c r="M198" s="12">
        <v>568.04999999999995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1416.17</v>
      </c>
      <c r="T198" s="13">
        <v>-4358.13</v>
      </c>
      <c r="U198" s="12">
        <v>4358.13</v>
      </c>
      <c r="V198" s="12">
        <v>0</v>
      </c>
      <c r="W198" s="12">
        <v>0</v>
      </c>
      <c r="X198" s="12">
        <v>0</v>
      </c>
      <c r="Y198" s="12">
        <v>6356.42</v>
      </c>
      <c r="Z198" s="12">
        <v>32.42</v>
      </c>
      <c r="AA198" s="12">
        <v>810.47</v>
      </c>
      <c r="AB198" s="12">
        <v>810.47</v>
      </c>
      <c r="AC198" s="12">
        <v>21.45</v>
      </c>
      <c r="AD198" s="12">
        <v>41.65</v>
      </c>
      <c r="AE198" s="13">
        <v>-0.04</v>
      </c>
      <c r="AF198" s="12">
        <v>102.3</v>
      </c>
      <c r="AG198" s="12">
        <v>0</v>
      </c>
      <c r="AH198" s="12">
        <v>190</v>
      </c>
      <c r="AI198" s="12">
        <v>0</v>
      </c>
      <c r="AJ198" s="12">
        <v>0</v>
      </c>
      <c r="AK198" s="12">
        <v>0</v>
      </c>
      <c r="AL198" s="12">
        <v>0</v>
      </c>
      <c r="AM198" s="12">
        <v>1726.99</v>
      </c>
      <c r="AN198" s="12">
        <v>0</v>
      </c>
      <c r="AO198" s="12">
        <v>479</v>
      </c>
      <c r="AP198" s="12">
        <v>0</v>
      </c>
      <c r="AQ198" s="12">
        <v>0</v>
      </c>
      <c r="AR198" s="12">
        <v>0</v>
      </c>
      <c r="AS198" s="12">
        <v>3371.82</v>
      </c>
      <c r="AT198" s="12">
        <v>2984.6</v>
      </c>
      <c r="AU198" s="12">
        <v>328.98</v>
      </c>
      <c r="AV198" s="12">
        <v>145.75</v>
      </c>
      <c r="AW198" s="12">
        <v>3586.64</v>
      </c>
      <c r="AX198" s="12">
        <v>551.02</v>
      </c>
      <c r="AY198" s="12">
        <v>0</v>
      </c>
      <c r="AZ198" s="12">
        <v>4283.41</v>
      </c>
    </row>
    <row r="199" spans="1:52" x14ac:dyDescent="0.2">
      <c r="A199" s="4" t="s">
        <v>1158</v>
      </c>
      <c r="B199" s="2" t="s">
        <v>1159</v>
      </c>
      <c r="C199" s="2" t="str">
        <f>VLOOKUP(A199,[3]Hoja2!$A$1:$D$846,4,0)</f>
        <v>JEFE DE OFICINA</v>
      </c>
      <c r="D199" s="2" t="str">
        <f>VLOOKUP(A199,[3]Hoja2!$A$1:$D$846,3,0)</f>
        <v>PLANTEL 08 SAN MARTIN DE LAS FLORES</v>
      </c>
      <c r="E199" s="12">
        <v>6773.25</v>
      </c>
      <c r="F199" s="12">
        <v>0</v>
      </c>
      <c r="G199" s="12">
        <v>207</v>
      </c>
      <c r="H199" s="12">
        <v>931</v>
      </c>
      <c r="I199" s="12">
        <v>0</v>
      </c>
      <c r="J199" s="12">
        <v>0</v>
      </c>
      <c r="K199" s="12">
        <v>0</v>
      </c>
      <c r="L199" s="12">
        <v>0</v>
      </c>
      <c r="M199" s="12">
        <v>568.04999999999995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1896.51</v>
      </c>
      <c r="T199" s="13">
        <v>-6297.63</v>
      </c>
      <c r="U199" s="12">
        <v>6297.63</v>
      </c>
      <c r="V199" s="12">
        <v>0</v>
      </c>
      <c r="W199" s="12">
        <v>0</v>
      </c>
      <c r="X199" s="12">
        <v>0</v>
      </c>
      <c r="Y199" s="12">
        <v>9444.81</v>
      </c>
      <c r="Z199" s="12">
        <v>62.49</v>
      </c>
      <c r="AA199" s="12">
        <v>1470.15</v>
      </c>
      <c r="AB199" s="12">
        <v>1470.15</v>
      </c>
      <c r="AC199" s="12">
        <v>40.049999999999997</v>
      </c>
      <c r="AD199" s="12">
        <v>67.73</v>
      </c>
      <c r="AE199" s="12">
        <v>0.16</v>
      </c>
      <c r="AF199" s="12">
        <v>0</v>
      </c>
      <c r="AG199" s="12">
        <v>0</v>
      </c>
      <c r="AH199" s="12">
        <v>2189</v>
      </c>
      <c r="AI199" s="12">
        <v>0</v>
      </c>
      <c r="AJ199" s="12">
        <v>0</v>
      </c>
      <c r="AK199" s="12">
        <v>0</v>
      </c>
      <c r="AL199" s="12">
        <v>0</v>
      </c>
      <c r="AM199" s="12">
        <v>0</v>
      </c>
      <c r="AN199" s="12">
        <v>0</v>
      </c>
      <c r="AO199" s="12">
        <v>778.92</v>
      </c>
      <c r="AP199" s="12">
        <v>0</v>
      </c>
      <c r="AQ199" s="12">
        <v>0</v>
      </c>
      <c r="AR199" s="12">
        <v>0</v>
      </c>
      <c r="AS199" s="12">
        <v>4546.01</v>
      </c>
      <c r="AT199" s="12">
        <v>4898.8</v>
      </c>
      <c r="AU199" s="12">
        <v>412.58</v>
      </c>
      <c r="AV199" s="12">
        <v>207.52</v>
      </c>
      <c r="AW199" s="12">
        <v>5908.38</v>
      </c>
      <c r="AX199" s="12">
        <v>778.35</v>
      </c>
      <c r="AY199" s="12">
        <v>0</v>
      </c>
      <c r="AZ199" s="12">
        <v>6894.25</v>
      </c>
    </row>
    <row r="200" spans="1:52" x14ac:dyDescent="0.2">
      <c r="A200" s="4" t="s">
        <v>1160</v>
      </c>
      <c r="B200" s="2" t="s">
        <v>1161</v>
      </c>
      <c r="C200" s="2" t="str">
        <f>VLOOKUP(A200,[3]Hoja2!$A$1:$D$846,4,0)</f>
        <v>JEFE DE OFICINA</v>
      </c>
      <c r="D200" s="2" t="str">
        <f>VLOOKUP(A200,[3]Hoja2!$A$1:$D$846,3,0)</f>
        <v>PLANTEL 08 SAN MARTIN DE LAS FLORES</v>
      </c>
      <c r="E200" s="12">
        <v>6773.25</v>
      </c>
      <c r="F200" s="12">
        <v>0</v>
      </c>
      <c r="G200" s="12">
        <v>207</v>
      </c>
      <c r="H200" s="12">
        <v>931</v>
      </c>
      <c r="I200" s="12">
        <v>0</v>
      </c>
      <c r="J200" s="12">
        <v>0</v>
      </c>
      <c r="K200" s="12">
        <v>0</v>
      </c>
      <c r="L200" s="12">
        <v>0</v>
      </c>
      <c r="M200" s="12">
        <v>568.04999999999995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1896.51</v>
      </c>
      <c r="T200" s="13">
        <v>-6297.63</v>
      </c>
      <c r="U200" s="12">
        <v>6297.63</v>
      </c>
      <c r="V200" s="12">
        <v>0</v>
      </c>
      <c r="W200" s="12">
        <v>0</v>
      </c>
      <c r="X200" s="12">
        <v>0</v>
      </c>
      <c r="Y200" s="12">
        <v>9444.81</v>
      </c>
      <c r="Z200" s="12">
        <v>72.319999999999993</v>
      </c>
      <c r="AA200" s="12">
        <v>1470.15</v>
      </c>
      <c r="AB200" s="12">
        <v>1470.15</v>
      </c>
      <c r="AC200" s="12">
        <v>40.049999999999997</v>
      </c>
      <c r="AD200" s="12">
        <v>67.73</v>
      </c>
      <c r="AE200" s="12">
        <v>0.16</v>
      </c>
      <c r="AF200" s="12">
        <v>0</v>
      </c>
      <c r="AG200" s="12">
        <v>0</v>
      </c>
      <c r="AH200" s="12"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0</v>
      </c>
      <c r="AN200" s="12">
        <v>0</v>
      </c>
      <c r="AO200" s="12">
        <v>778.92</v>
      </c>
      <c r="AP200" s="12">
        <v>0</v>
      </c>
      <c r="AQ200" s="12">
        <v>0</v>
      </c>
      <c r="AR200" s="12">
        <v>0</v>
      </c>
      <c r="AS200" s="12">
        <v>2357.0100000000002</v>
      </c>
      <c r="AT200" s="12">
        <v>7087.8</v>
      </c>
      <c r="AU200" s="12">
        <v>439.92</v>
      </c>
      <c r="AV200" s="12">
        <v>207.52</v>
      </c>
      <c r="AW200" s="12">
        <v>6667.76</v>
      </c>
      <c r="AX200" s="12">
        <v>852.7</v>
      </c>
      <c r="AY200" s="12">
        <v>0</v>
      </c>
      <c r="AZ200" s="12">
        <v>7727.98</v>
      </c>
    </row>
    <row r="201" spans="1:52" x14ac:dyDescent="0.2">
      <c r="A201" s="4" t="s">
        <v>1162</v>
      </c>
      <c r="B201" s="2" t="s">
        <v>1163</v>
      </c>
      <c r="C201" s="2" t="str">
        <f>VLOOKUP(A201,[3]Hoja2!$A$1:$D$846,4,0)</f>
        <v>SRIA DE DIRECTOR DE PLANTEL</v>
      </c>
      <c r="D201" s="2" t="str">
        <f>VLOOKUP(A201,[3]Hoja2!$A$1:$D$846,3,0)</f>
        <v>PLANTEL 08 SAN MARTIN DE LAS FLORES</v>
      </c>
      <c r="E201" s="12">
        <v>4169.8500000000004</v>
      </c>
      <c r="F201" s="12">
        <v>0</v>
      </c>
      <c r="G201" s="12">
        <v>207</v>
      </c>
      <c r="H201" s="12">
        <v>931</v>
      </c>
      <c r="I201" s="12">
        <v>0</v>
      </c>
      <c r="J201" s="12">
        <v>0</v>
      </c>
      <c r="K201" s="12">
        <v>0</v>
      </c>
      <c r="L201" s="12">
        <v>0</v>
      </c>
      <c r="M201" s="12">
        <v>568.04999999999995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1167.56</v>
      </c>
      <c r="T201" s="13">
        <v>-4204.92</v>
      </c>
      <c r="U201" s="12">
        <v>4204.92</v>
      </c>
      <c r="V201" s="12">
        <v>0</v>
      </c>
      <c r="W201" s="12">
        <v>0</v>
      </c>
      <c r="X201" s="12">
        <v>0</v>
      </c>
      <c r="Y201" s="12">
        <v>6112.46</v>
      </c>
      <c r="Z201" s="12">
        <v>33.08</v>
      </c>
      <c r="AA201" s="12">
        <v>758.36</v>
      </c>
      <c r="AB201" s="12">
        <v>758.36</v>
      </c>
      <c r="AC201" s="12">
        <v>20.100000000000001</v>
      </c>
      <c r="AD201" s="12">
        <v>41.7</v>
      </c>
      <c r="AE201" s="13">
        <v>-0.03</v>
      </c>
      <c r="AF201" s="12">
        <v>0</v>
      </c>
      <c r="AG201" s="12">
        <v>0</v>
      </c>
      <c r="AH201" s="12">
        <v>1390</v>
      </c>
      <c r="AI201" s="12">
        <v>0</v>
      </c>
      <c r="AJ201" s="12">
        <v>0</v>
      </c>
      <c r="AK201" s="12">
        <v>0</v>
      </c>
      <c r="AL201" s="12">
        <v>0</v>
      </c>
      <c r="AM201" s="12">
        <v>0</v>
      </c>
      <c r="AN201" s="12">
        <v>0</v>
      </c>
      <c r="AO201" s="12">
        <v>479.53</v>
      </c>
      <c r="AP201" s="12">
        <v>0</v>
      </c>
      <c r="AQ201" s="12">
        <v>0</v>
      </c>
      <c r="AR201" s="12">
        <v>0</v>
      </c>
      <c r="AS201" s="12">
        <v>2689.66</v>
      </c>
      <c r="AT201" s="12">
        <v>3422.8</v>
      </c>
      <c r="AU201" s="12">
        <v>330.81</v>
      </c>
      <c r="AV201" s="12">
        <v>140.87</v>
      </c>
      <c r="AW201" s="12">
        <v>3637.38</v>
      </c>
      <c r="AX201" s="12">
        <v>555.99</v>
      </c>
      <c r="AY201" s="12">
        <v>0</v>
      </c>
      <c r="AZ201" s="12">
        <v>4334.24</v>
      </c>
    </row>
    <row r="202" spans="1:52" x14ac:dyDescent="0.2">
      <c r="A202" s="4" t="s">
        <v>1164</v>
      </c>
      <c r="B202" s="2" t="s">
        <v>1165</v>
      </c>
      <c r="C202" s="2" t="str">
        <f>VLOOKUP(A202,[3]Hoja2!$A$1:$D$846,4,0)</f>
        <v>INGENIERO EN SISTEMAS</v>
      </c>
      <c r="D202" s="2" t="str">
        <f>VLOOKUP(A202,[3]Hoja2!$A$1:$D$846,3,0)</f>
        <v>PLANTEL 08 SAN MARTIN DE LAS FLORES</v>
      </c>
      <c r="E202" s="12">
        <v>6152.85</v>
      </c>
      <c r="F202" s="12">
        <v>0</v>
      </c>
      <c r="G202" s="12">
        <v>207</v>
      </c>
      <c r="H202" s="12">
        <v>931</v>
      </c>
      <c r="I202" s="12">
        <v>0</v>
      </c>
      <c r="J202" s="12">
        <v>0</v>
      </c>
      <c r="K202" s="12">
        <v>0</v>
      </c>
      <c r="L202" s="12">
        <v>0</v>
      </c>
      <c r="M202" s="12">
        <v>568.04999999999995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1722.8</v>
      </c>
      <c r="T202" s="13">
        <v>-5798.93</v>
      </c>
      <c r="U202" s="12">
        <v>5798.93</v>
      </c>
      <c r="V202" s="12">
        <v>0</v>
      </c>
      <c r="W202" s="12">
        <v>0</v>
      </c>
      <c r="X202" s="12">
        <v>0</v>
      </c>
      <c r="Y202" s="12">
        <v>8650.7000000000007</v>
      </c>
      <c r="Z202" s="12">
        <v>55.48</v>
      </c>
      <c r="AA202" s="12">
        <v>1300.53</v>
      </c>
      <c r="AB202" s="12">
        <v>1300.53</v>
      </c>
      <c r="AC202" s="12">
        <v>34.799999999999997</v>
      </c>
      <c r="AD202" s="12">
        <v>61.53</v>
      </c>
      <c r="AE202" s="12">
        <v>0.06</v>
      </c>
      <c r="AF202" s="12">
        <v>0</v>
      </c>
      <c r="AG202" s="12">
        <v>0</v>
      </c>
      <c r="AH202" s="12">
        <v>1923</v>
      </c>
      <c r="AI202" s="12">
        <v>0</v>
      </c>
      <c r="AJ202" s="12">
        <v>0</v>
      </c>
      <c r="AK202" s="12">
        <v>0</v>
      </c>
      <c r="AL202" s="12">
        <v>0</v>
      </c>
      <c r="AM202" s="12">
        <v>0</v>
      </c>
      <c r="AN202" s="12">
        <v>0</v>
      </c>
      <c r="AO202" s="12">
        <v>707.58</v>
      </c>
      <c r="AP202" s="12">
        <v>0</v>
      </c>
      <c r="AQ202" s="12">
        <v>0</v>
      </c>
      <c r="AR202" s="12">
        <v>0</v>
      </c>
      <c r="AS202" s="12">
        <v>4027.5</v>
      </c>
      <c r="AT202" s="12">
        <v>4623.2</v>
      </c>
      <c r="AU202" s="12">
        <v>393.1</v>
      </c>
      <c r="AV202" s="12">
        <v>191.63</v>
      </c>
      <c r="AW202" s="12">
        <v>5367.18</v>
      </c>
      <c r="AX202" s="12">
        <v>725.37</v>
      </c>
      <c r="AY202" s="12">
        <v>0</v>
      </c>
      <c r="AZ202" s="12">
        <v>6284.18</v>
      </c>
    </row>
    <row r="203" spans="1:52" x14ac:dyDescent="0.2">
      <c r="A203" s="4" t="s">
        <v>1166</v>
      </c>
      <c r="B203" s="2" t="s">
        <v>1167</v>
      </c>
      <c r="C203" s="2" t="str">
        <f>VLOOKUP(A203,[3]Hoja2!$A$1:$D$846,4,0)</f>
        <v>VIGILANTE</v>
      </c>
      <c r="D203" s="2" t="str">
        <f>VLOOKUP(A203,[3]Hoja2!$A$1:$D$846,3,0)</f>
        <v>PLANTEL 08 SAN MARTIN DE LAS FLORES</v>
      </c>
      <c r="E203" s="12">
        <v>3679.05</v>
      </c>
      <c r="F203" s="12">
        <v>0</v>
      </c>
      <c r="G203" s="12">
        <v>207</v>
      </c>
      <c r="H203" s="12">
        <v>931</v>
      </c>
      <c r="I203" s="12">
        <v>0</v>
      </c>
      <c r="J203" s="12">
        <v>0</v>
      </c>
      <c r="K203" s="12">
        <v>0</v>
      </c>
      <c r="L203" s="12">
        <v>0</v>
      </c>
      <c r="M203" s="12">
        <v>568.04999999999995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956.55</v>
      </c>
      <c r="T203" s="13">
        <v>-3764.18</v>
      </c>
      <c r="U203" s="12">
        <v>3764.18</v>
      </c>
      <c r="V203" s="12">
        <v>0</v>
      </c>
      <c r="W203" s="12">
        <v>0</v>
      </c>
      <c r="X203" s="12">
        <v>0</v>
      </c>
      <c r="Y203" s="12">
        <v>5410.65</v>
      </c>
      <c r="Z203" s="12">
        <v>27.53</v>
      </c>
      <c r="AA203" s="12">
        <v>608.45000000000005</v>
      </c>
      <c r="AB203" s="12">
        <v>608.45000000000005</v>
      </c>
      <c r="AC203" s="12">
        <v>19.8</v>
      </c>
      <c r="AD203" s="12">
        <v>36.79</v>
      </c>
      <c r="AE203" s="13">
        <v>-0.02</v>
      </c>
      <c r="AF203" s="12">
        <v>0</v>
      </c>
      <c r="AG203" s="12">
        <v>0</v>
      </c>
      <c r="AH203" s="12">
        <v>1148.1400000000001</v>
      </c>
      <c r="AI203" s="12">
        <v>0</v>
      </c>
      <c r="AJ203" s="12">
        <v>0</v>
      </c>
      <c r="AK203" s="12">
        <v>0</v>
      </c>
      <c r="AL203" s="12">
        <v>0</v>
      </c>
      <c r="AM203" s="12">
        <v>0</v>
      </c>
      <c r="AN203" s="12">
        <v>0</v>
      </c>
      <c r="AO203" s="12">
        <v>423.09</v>
      </c>
      <c r="AP203" s="12">
        <v>0</v>
      </c>
      <c r="AQ203" s="12">
        <v>0</v>
      </c>
      <c r="AR203" s="12">
        <v>0</v>
      </c>
      <c r="AS203" s="12">
        <v>2236.25</v>
      </c>
      <c r="AT203" s="12">
        <v>3174.4</v>
      </c>
      <c r="AU203" s="12">
        <v>315.39</v>
      </c>
      <c r="AV203" s="12">
        <v>126.83</v>
      </c>
      <c r="AW203" s="12">
        <v>3209.23</v>
      </c>
      <c r="AX203" s="12">
        <v>514.07000000000005</v>
      </c>
      <c r="AY203" s="12">
        <v>0</v>
      </c>
      <c r="AZ203" s="12">
        <v>3850.13</v>
      </c>
    </row>
    <row r="204" spans="1:52" x14ac:dyDescent="0.2">
      <c r="A204" s="4" t="s">
        <v>1168</v>
      </c>
      <c r="B204" s="2" t="s">
        <v>1169</v>
      </c>
      <c r="C204" s="2" t="str">
        <f>VLOOKUP(A204,[3]Hoja2!$A$1:$D$846,4,0)</f>
        <v>VIGILANTE</v>
      </c>
      <c r="D204" s="2" t="str">
        <f>VLOOKUP(A204,[3]Hoja2!$A$1:$D$846,3,0)</f>
        <v>PLANTEL 08 SAN MARTIN DE LAS FLORES</v>
      </c>
      <c r="E204" s="12">
        <v>3679.05</v>
      </c>
      <c r="F204" s="12">
        <v>0</v>
      </c>
      <c r="G204" s="12">
        <v>207</v>
      </c>
      <c r="H204" s="12">
        <v>931</v>
      </c>
      <c r="I204" s="12">
        <v>0</v>
      </c>
      <c r="J204" s="12">
        <v>0</v>
      </c>
      <c r="K204" s="12">
        <v>0</v>
      </c>
      <c r="L204" s="12">
        <v>0</v>
      </c>
      <c r="M204" s="12">
        <v>568.04999999999995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1030.1300000000001</v>
      </c>
      <c r="T204" s="13">
        <v>-3810.39</v>
      </c>
      <c r="U204" s="12">
        <v>3810.39</v>
      </c>
      <c r="V204" s="12">
        <v>0</v>
      </c>
      <c r="W204" s="12">
        <v>0</v>
      </c>
      <c r="X204" s="12">
        <v>0</v>
      </c>
      <c r="Y204" s="12">
        <v>5484.23</v>
      </c>
      <c r="Z204" s="12">
        <v>32.880000000000003</v>
      </c>
      <c r="AA204" s="12">
        <v>624.16999999999996</v>
      </c>
      <c r="AB204" s="12">
        <v>624.16999999999996</v>
      </c>
      <c r="AC204" s="12">
        <v>19.8</v>
      </c>
      <c r="AD204" s="12">
        <v>36.79</v>
      </c>
      <c r="AE204" s="13">
        <v>-0.02</v>
      </c>
      <c r="AF204" s="12">
        <v>0</v>
      </c>
      <c r="AG204" s="12">
        <v>0</v>
      </c>
      <c r="AH204" s="12">
        <v>1189</v>
      </c>
      <c r="AI204" s="12">
        <v>0</v>
      </c>
      <c r="AJ204" s="12">
        <v>0</v>
      </c>
      <c r="AK204" s="12">
        <v>0</v>
      </c>
      <c r="AL204" s="12">
        <v>0</v>
      </c>
      <c r="AM204" s="12">
        <v>0</v>
      </c>
      <c r="AN204" s="12">
        <v>0</v>
      </c>
      <c r="AO204" s="12">
        <v>423.09</v>
      </c>
      <c r="AP204" s="12">
        <v>0</v>
      </c>
      <c r="AQ204" s="12">
        <v>0</v>
      </c>
      <c r="AR204" s="12">
        <v>0</v>
      </c>
      <c r="AS204" s="12">
        <v>2292.83</v>
      </c>
      <c r="AT204" s="12">
        <v>3191.4</v>
      </c>
      <c r="AU204" s="12">
        <v>330.25</v>
      </c>
      <c r="AV204" s="12">
        <v>128.30000000000001</v>
      </c>
      <c r="AW204" s="12">
        <v>3621.7</v>
      </c>
      <c r="AX204" s="12">
        <v>554.47</v>
      </c>
      <c r="AY204" s="12">
        <v>0</v>
      </c>
      <c r="AZ204" s="12">
        <v>4304.47</v>
      </c>
    </row>
    <row r="205" spans="1:52" x14ac:dyDescent="0.2">
      <c r="A205" s="4" t="s">
        <v>1170</v>
      </c>
      <c r="B205" s="2" t="s">
        <v>1171</v>
      </c>
      <c r="C205" s="2" t="str">
        <f>VLOOKUP(A205,[3]Hoja2!$A$1:$D$846,4,0)</f>
        <v>RESP DE LABORATORIO TECNICO</v>
      </c>
      <c r="D205" s="2" t="str">
        <f>VLOOKUP(A205,[3]Hoja2!$A$1:$D$846,3,0)</f>
        <v>PLANTEL 08 SAN MARTIN DE LAS FLORES</v>
      </c>
      <c r="E205" s="12">
        <v>6152.85</v>
      </c>
      <c r="F205" s="12">
        <v>0</v>
      </c>
      <c r="G205" s="12">
        <v>207</v>
      </c>
      <c r="H205" s="12">
        <v>931</v>
      </c>
      <c r="I205" s="12">
        <v>0</v>
      </c>
      <c r="J205" s="12">
        <v>0</v>
      </c>
      <c r="K205" s="12">
        <v>0</v>
      </c>
      <c r="L205" s="12">
        <v>0</v>
      </c>
      <c r="M205" s="12">
        <v>568.04999999999995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1476.68</v>
      </c>
      <c r="T205" s="13">
        <v>-5644.37</v>
      </c>
      <c r="U205" s="12">
        <v>5644.37</v>
      </c>
      <c r="V205" s="12">
        <v>0</v>
      </c>
      <c r="W205" s="12">
        <v>0</v>
      </c>
      <c r="X205" s="12">
        <v>0</v>
      </c>
      <c r="Y205" s="12">
        <v>8404.58</v>
      </c>
      <c r="Z205" s="12">
        <v>64.42</v>
      </c>
      <c r="AA205" s="12">
        <v>1247.96</v>
      </c>
      <c r="AB205" s="12">
        <v>1247.96</v>
      </c>
      <c r="AC205" s="12">
        <v>34.200000000000003</v>
      </c>
      <c r="AD205" s="12">
        <v>0</v>
      </c>
      <c r="AE205" s="12">
        <v>0.04</v>
      </c>
      <c r="AF205" s="12">
        <v>129.30000000000001</v>
      </c>
      <c r="AG205" s="12">
        <v>0</v>
      </c>
      <c r="AH205" s="12">
        <v>0</v>
      </c>
      <c r="AI205" s="12">
        <v>0</v>
      </c>
      <c r="AJ205" s="12">
        <v>0</v>
      </c>
      <c r="AK205" s="12">
        <v>0</v>
      </c>
      <c r="AL205" s="12">
        <v>0</v>
      </c>
      <c r="AM205" s="12">
        <v>2431.9</v>
      </c>
      <c r="AN205" s="12">
        <v>0</v>
      </c>
      <c r="AO205" s="12">
        <v>707.58</v>
      </c>
      <c r="AP205" s="12">
        <v>0</v>
      </c>
      <c r="AQ205" s="12">
        <v>0</v>
      </c>
      <c r="AR205" s="12">
        <v>0</v>
      </c>
      <c r="AS205" s="12">
        <v>4550.9799999999996</v>
      </c>
      <c r="AT205" s="12">
        <v>3853.6</v>
      </c>
      <c r="AU205" s="12">
        <v>417.93</v>
      </c>
      <c r="AV205" s="12">
        <v>186.71</v>
      </c>
      <c r="AW205" s="12">
        <v>6057</v>
      </c>
      <c r="AX205" s="12">
        <v>792.91</v>
      </c>
      <c r="AY205" s="12">
        <v>0</v>
      </c>
      <c r="AZ205" s="12">
        <v>7036.62</v>
      </c>
    </row>
    <row r="206" spans="1:52" x14ac:dyDescent="0.2">
      <c r="A206" s="4" t="s">
        <v>1172</v>
      </c>
      <c r="B206" s="2" t="s">
        <v>1173</v>
      </c>
      <c r="C206" s="2" t="str">
        <f>VLOOKUP(A206,[3]Hoja2!$A$1:$D$846,4,0)</f>
        <v>AUXILIAR DE BIBLIOTECA</v>
      </c>
      <c r="D206" s="2" t="str">
        <f>VLOOKUP(A206,[3]Hoja2!$A$1:$D$846,3,0)</f>
        <v>PLANTEL 08 SAN MARTIN DE LAS FLORES</v>
      </c>
      <c r="E206" s="12">
        <v>3912.15</v>
      </c>
      <c r="F206" s="12">
        <v>0</v>
      </c>
      <c r="G206" s="12">
        <v>207</v>
      </c>
      <c r="H206" s="12">
        <v>931</v>
      </c>
      <c r="I206" s="12">
        <v>0</v>
      </c>
      <c r="J206" s="12">
        <v>0</v>
      </c>
      <c r="K206" s="12">
        <v>0</v>
      </c>
      <c r="L206" s="12">
        <v>0</v>
      </c>
      <c r="M206" s="12">
        <v>568.04999999999995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860.67</v>
      </c>
      <c r="T206" s="13">
        <v>-3850.36</v>
      </c>
      <c r="U206" s="12">
        <v>3850.36</v>
      </c>
      <c r="V206" s="12">
        <v>0</v>
      </c>
      <c r="W206" s="12">
        <v>0</v>
      </c>
      <c r="X206" s="12">
        <v>0</v>
      </c>
      <c r="Y206" s="12">
        <v>5547.87</v>
      </c>
      <c r="Z206" s="12">
        <v>35.85</v>
      </c>
      <c r="AA206" s="12">
        <v>637.76</v>
      </c>
      <c r="AB206" s="12">
        <v>637.76</v>
      </c>
      <c r="AC206" s="12">
        <v>17.55</v>
      </c>
      <c r="AD206" s="12">
        <v>0</v>
      </c>
      <c r="AE206" s="12">
        <v>0.06</v>
      </c>
      <c r="AF206" s="12">
        <v>0</v>
      </c>
      <c r="AG206" s="12">
        <v>0</v>
      </c>
      <c r="AH206" s="12">
        <v>0</v>
      </c>
      <c r="AI206" s="12">
        <v>0</v>
      </c>
      <c r="AJ206" s="12">
        <v>0</v>
      </c>
      <c r="AK206" s="12">
        <v>0</v>
      </c>
      <c r="AL206" s="12">
        <v>0</v>
      </c>
      <c r="AM206" s="12">
        <v>0</v>
      </c>
      <c r="AN206" s="12">
        <v>0</v>
      </c>
      <c r="AO206" s="12">
        <v>449.9</v>
      </c>
      <c r="AP206" s="12">
        <v>0</v>
      </c>
      <c r="AQ206" s="12">
        <v>0</v>
      </c>
      <c r="AR206" s="12">
        <v>0</v>
      </c>
      <c r="AS206" s="12">
        <v>1105.27</v>
      </c>
      <c r="AT206" s="12">
        <v>4442.6000000000004</v>
      </c>
      <c r="AU206" s="12">
        <v>338.51</v>
      </c>
      <c r="AV206" s="12">
        <v>129.58000000000001</v>
      </c>
      <c r="AW206" s="12">
        <v>3851.32</v>
      </c>
      <c r="AX206" s="12">
        <v>576.92999999999995</v>
      </c>
      <c r="AY206" s="12">
        <v>0</v>
      </c>
      <c r="AZ206" s="12">
        <v>4557.83</v>
      </c>
    </row>
    <row r="207" spans="1:52" x14ac:dyDescent="0.2">
      <c r="A207" s="4" t="s">
        <v>1174</v>
      </c>
      <c r="B207" s="2" t="s">
        <v>1175</v>
      </c>
      <c r="C207" s="2" t="str">
        <f>VLOOKUP(A207,[3]Hoja2!$A$1:$D$846,4,0)</f>
        <v>TECNICO ESPECIALIZADO</v>
      </c>
      <c r="D207" s="2" t="str">
        <f>VLOOKUP(A207,[3]Hoja2!$A$1:$D$846,3,0)</f>
        <v>PLANTEL 08 SAN MARTIN DE LAS FLORES</v>
      </c>
      <c r="E207" s="12">
        <v>6146.4</v>
      </c>
      <c r="F207" s="12">
        <v>892</v>
      </c>
      <c r="G207" s="12">
        <v>207</v>
      </c>
      <c r="H207" s="12">
        <v>931</v>
      </c>
      <c r="I207" s="12">
        <v>0</v>
      </c>
      <c r="J207" s="12">
        <v>0</v>
      </c>
      <c r="K207" s="12">
        <v>0</v>
      </c>
      <c r="L207" s="12">
        <v>0</v>
      </c>
      <c r="M207" s="12">
        <v>568.04999999999995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1352.21</v>
      </c>
      <c r="T207" s="13">
        <v>-6008.15</v>
      </c>
      <c r="U207" s="12">
        <v>6008.15</v>
      </c>
      <c r="V207" s="12">
        <v>0</v>
      </c>
      <c r="W207" s="12">
        <v>0</v>
      </c>
      <c r="X207" s="12">
        <v>0</v>
      </c>
      <c r="Y207" s="12">
        <v>9165.66</v>
      </c>
      <c r="Z207" s="12">
        <v>64.33</v>
      </c>
      <c r="AA207" s="12">
        <v>1219.99</v>
      </c>
      <c r="AB207" s="12">
        <v>1219.99</v>
      </c>
      <c r="AC207" s="12">
        <v>34.5</v>
      </c>
      <c r="AD207" s="12">
        <v>0</v>
      </c>
      <c r="AE207" s="13">
        <v>-7.0000000000000007E-2</v>
      </c>
      <c r="AF207" s="12">
        <v>79.2</v>
      </c>
      <c r="AG207" s="12">
        <v>0</v>
      </c>
      <c r="AH207" s="12">
        <v>600</v>
      </c>
      <c r="AI207" s="12">
        <v>0</v>
      </c>
      <c r="AJ207" s="12">
        <v>0</v>
      </c>
      <c r="AK207" s="12">
        <v>0</v>
      </c>
      <c r="AL207" s="12">
        <v>0</v>
      </c>
      <c r="AM207" s="12">
        <v>2067.6</v>
      </c>
      <c r="AN207" s="12">
        <v>0</v>
      </c>
      <c r="AO207" s="12">
        <v>706.84</v>
      </c>
      <c r="AP207" s="12">
        <v>0</v>
      </c>
      <c r="AQ207" s="12">
        <v>0</v>
      </c>
      <c r="AR207" s="12">
        <v>0</v>
      </c>
      <c r="AS207" s="12">
        <v>4708.0600000000004</v>
      </c>
      <c r="AT207" s="12">
        <v>4457.6000000000004</v>
      </c>
      <c r="AU207" s="12">
        <v>417.71</v>
      </c>
      <c r="AV207" s="12">
        <v>184.09</v>
      </c>
      <c r="AW207" s="12">
        <v>6050.7</v>
      </c>
      <c r="AX207" s="12">
        <v>792.29</v>
      </c>
      <c r="AY207" s="12">
        <v>0</v>
      </c>
      <c r="AZ207" s="12">
        <v>7027.08</v>
      </c>
    </row>
    <row r="208" spans="1:52" x14ac:dyDescent="0.2">
      <c r="A208" s="4" t="s">
        <v>1176</v>
      </c>
      <c r="B208" s="2" t="s">
        <v>1177</v>
      </c>
      <c r="C208" s="2" t="str">
        <f>VLOOKUP(A208,[3]Hoja2!$A$1:$D$846,4,0)</f>
        <v>ENCARGADO DE ORDEN</v>
      </c>
      <c r="D208" s="2" t="str">
        <f>VLOOKUP(A208,[3]Hoja2!$A$1:$D$846,3,0)</f>
        <v>PLANTEL 08 SAN MARTIN DE LAS FLORES</v>
      </c>
      <c r="E208" s="12">
        <v>4768.95</v>
      </c>
      <c r="F208" s="12">
        <v>0</v>
      </c>
      <c r="G208" s="12">
        <v>207</v>
      </c>
      <c r="H208" s="12">
        <v>931</v>
      </c>
      <c r="I208" s="12">
        <v>0</v>
      </c>
      <c r="J208" s="12">
        <v>0</v>
      </c>
      <c r="K208" s="12">
        <v>0</v>
      </c>
      <c r="L208" s="12">
        <v>0</v>
      </c>
      <c r="M208" s="12">
        <v>568.04999999999995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1049.17</v>
      </c>
      <c r="T208" s="13">
        <v>-4506.8</v>
      </c>
      <c r="U208" s="12">
        <v>4506.8</v>
      </c>
      <c r="V208" s="12">
        <v>0</v>
      </c>
      <c r="W208" s="12">
        <v>0</v>
      </c>
      <c r="X208" s="12">
        <v>0</v>
      </c>
      <c r="Y208" s="12">
        <v>6593.17</v>
      </c>
      <c r="Z208" s="12">
        <v>46.77</v>
      </c>
      <c r="AA208" s="12">
        <v>861.04</v>
      </c>
      <c r="AB208" s="12">
        <v>861.04</v>
      </c>
      <c r="AC208" s="12">
        <v>23.7</v>
      </c>
      <c r="AD208" s="12">
        <v>47.69</v>
      </c>
      <c r="AE208" s="13">
        <v>-0.09</v>
      </c>
      <c r="AF208" s="12">
        <v>0</v>
      </c>
      <c r="AG208" s="12">
        <v>0</v>
      </c>
      <c r="AH208" s="12">
        <v>0</v>
      </c>
      <c r="AI208" s="12">
        <v>0</v>
      </c>
      <c r="AJ208" s="12">
        <v>0</v>
      </c>
      <c r="AK208" s="12">
        <v>0</v>
      </c>
      <c r="AL208" s="12">
        <v>0</v>
      </c>
      <c r="AM208" s="12">
        <v>0</v>
      </c>
      <c r="AN208" s="12">
        <v>0</v>
      </c>
      <c r="AO208" s="12">
        <v>548.42999999999995</v>
      </c>
      <c r="AP208" s="12">
        <v>0</v>
      </c>
      <c r="AQ208" s="12">
        <v>0</v>
      </c>
      <c r="AR208" s="12">
        <v>0</v>
      </c>
      <c r="AS208" s="12">
        <v>1480.77</v>
      </c>
      <c r="AT208" s="12">
        <v>5112.3999999999996</v>
      </c>
      <c r="AU208" s="12">
        <v>368.88</v>
      </c>
      <c r="AV208" s="12">
        <v>150.47999999999999</v>
      </c>
      <c r="AW208" s="12">
        <v>4694.6899999999996</v>
      </c>
      <c r="AX208" s="12">
        <v>659.52</v>
      </c>
      <c r="AY208" s="12">
        <v>0</v>
      </c>
      <c r="AZ208" s="12">
        <v>5504.69</v>
      </c>
    </row>
    <row r="209" spans="1:52" x14ac:dyDescent="0.2">
      <c r="A209" s="4" t="s">
        <v>1178</v>
      </c>
      <c r="B209" s="2" t="s">
        <v>1179</v>
      </c>
      <c r="C209" s="2" t="str">
        <f>VLOOKUP(A209,[3]Hoja2!$A$1:$D$846,4,0)</f>
        <v>RESP DE LABORATORIO TECNICO</v>
      </c>
      <c r="D209" s="2" t="str">
        <f>VLOOKUP(A209,[3]Hoja2!$A$1:$D$846,3,0)</f>
        <v>PLANTEL 08 SAN MARTIN DE LAS FLORES</v>
      </c>
      <c r="E209" s="12">
        <v>6152.85</v>
      </c>
      <c r="F209" s="12">
        <v>0</v>
      </c>
      <c r="G209" s="12">
        <v>207</v>
      </c>
      <c r="H209" s="12">
        <v>931</v>
      </c>
      <c r="I209" s="12">
        <v>0</v>
      </c>
      <c r="J209" s="12">
        <v>0</v>
      </c>
      <c r="K209" s="12">
        <v>0</v>
      </c>
      <c r="L209" s="12">
        <v>0</v>
      </c>
      <c r="M209" s="12">
        <v>568.04999999999995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1353.63</v>
      </c>
      <c r="T209" s="13">
        <v>-5567.09</v>
      </c>
      <c r="U209" s="12">
        <v>5567.09</v>
      </c>
      <c r="V209" s="12">
        <v>0</v>
      </c>
      <c r="W209" s="12">
        <v>0</v>
      </c>
      <c r="X209" s="12">
        <v>0</v>
      </c>
      <c r="Y209" s="12">
        <v>8281.5300000000007</v>
      </c>
      <c r="Z209" s="12">
        <v>39.159999999999997</v>
      </c>
      <c r="AA209" s="12">
        <v>1221.67</v>
      </c>
      <c r="AB209" s="12">
        <v>1221.67</v>
      </c>
      <c r="AC209" s="12">
        <v>34.950000000000003</v>
      </c>
      <c r="AD209" s="12">
        <v>61.53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0</v>
      </c>
      <c r="AL209" s="12">
        <v>0</v>
      </c>
      <c r="AM209" s="12">
        <v>0</v>
      </c>
      <c r="AN209" s="12">
        <v>0</v>
      </c>
      <c r="AO209" s="12">
        <v>707.58</v>
      </c>
      <c r="AP209" s="12">
        <v>0</v>
      </c>
      <c r="AQ209" s="12">
        <v>0</v>
      </c>
      <c r="AR209" s="12">
        <v>0</v>
      </c>
      <c r="AS209" s="12">
        <v>2025.73</v>
      </c>
      <c r="AT209" s="12">
        <v>6255.8</v>
      </c>
      <c r="AU209" s="12">
        <v>347.74</v>
      </c>
      <c r="AV209" s="12">
        <v>184.25</v>
      </c>
      <c r="AW209" s="12">
        <v>4107.5600000000004</v>
      </c>
      <c r="AX209" s="12">
        <v>602.03</v>
      </c>
      <c r="AY209" s="12">
        <v>0</v>
      </c>
      <c r="AZ209" s="12">
        <v>4893.84</v>
      </c>
    </row>
    <row r="210" spans="1:52" x14ac:dyDescent="0.2">
      <c r="A210" s="4" t="s">
        <v>1180</v>
      </c>
      <c r="B210" s="2" t="s">
        <v>1181</v>
      </c>
      <c r="C210" s="2" t="str">
        <f>VLOOKUP(A210,[3]Hoja2!$A$1:$D$846,4,0)</f>
        <v>TECNICO</v>
      </c>
      <c r="D210" s="2" t="str">
        <f>VLOOKUP(A210,[3]Hoja2!$A$1:$D$846,3,0)</f>
        <v>PLANTEL 08 SAN MARTIN DE LAS FLORES</v>
      </c>
      <c r="E210" s="12">
        <v>4172.55</v>
      </c>
      <c r="F210" s="12">
        <v>0</v>
      </c>
      <c r="G210" s="12">
        <v>207</v>
      </c>
      <c r="H210" s="12">
        <v>931</v>
      </c>
      <c r="I210" s="12">
        <v>0</v>
      </c>
      <c r="J210" s="12">
        <v>0</v>
      </c>
      <c r="K210" s="12">
        <v>0</v>
      </c>
      <c r="L210" s="12">
        <v>0</v>
      </c>
      <c r="M210" s="12">
        <v>568.04999999999995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917.96</v>
      </c>
      <c r="T210" s="13">
        <v>-4049.87</v>
      </c>
      <c r="U210" s="12">
        <v>4049.87</v>
      </c>
      <c r="V210" s="12">
        <v>0</v>
      </c>
      <c r="W210" s="12">
        <v>0</v>
      </c>
      <c r="X210" s="12">
        <v>0</v>
      </c>
      <c r="Y210" s="12">
        <v>5865.56</v>
      </c>
      <c r="Z210" s="12">
        <v>39.159999999999997</v>
      </c>
      <c r="AA210" s="12">
        <v>705.62</v>
      </c>
      <c r="AB210" s="12">
        <v>705.62</v>
      </c>
      <c r="AC210" s="12">
        <v>19.350000000000001</v>
      </c>
      <c r="AD210" s="12">
        <v>41.73</v>
      </c>
      <c r="AE210" s="12">
        <v>0</v>
      </c>
      <c r="AF210" s="12">
        <v>0</v>
      </c>
      <c r="AG210" s="12">
        <v>0</v>
      </c>
      <c r="AH210" s="12">
        <v>1116.6199999999999</v>
      </c>
      <c r="AI210" s="12">
        <v>0</v>
      </c>
      <c r="AJ210" s="12">
        <v>0</v>
      </c>
      <c r="AK210" s="12">
        <v>0</v>
      </c>
      <c r="AL210" s="12">
        <v>0</v>
      </c>
      <c r="AM210" s="12">
        <v>0</v>
      </c>
      <c r="AN210" s="12">
        <v>0</v>
      </c>
      <c r="AO210" s="12">
        <v>479.84</v>
      </c>
      <c r="AP210" s="12">
        <v>0</v>
      </c>
      <c r="AQ210" s="12">
        <v>0</v>
      </c>
      <c r="AR210" s="12">
        <v>0</v>
      </c>
      <c r="AS210" s="12">
        <v>2363.16</v>
      </c>
      <c r="AT210" s="12">
        <v>3502.4</v>
      </c>
      <c r="AU210" s="12">
        <v>347.74</v>
      </c>
      <c r="AV210" s="12">
        <v>135.93</v>
      </c>
      <c r="AW210" s="12">
        <v>4107.5600000000004</v>
      </c>
      <c r="AX210" s="12">
        <v>602.03</v>
      </c>
      <c r="AY210" s="12">
        <v>0</v>
      </c>
      <c r="AZ210" s="12">
        <v>4845.5200000000004</v>
      </c>
    </row>
    <row r="211" spans="1:52" x14ac:dyDescent="0.2">
      <c r="A211" s="4" t="s">
        <v>1182</v>
      </c>
      <c r="B211" s="2" t="s">
        <v>1183</v>
      </c>
      <c r="C211" s="2" t="str">
        <f>VLOOKUP(A211,[3]Hoja2!$A$1:$D$846,4,0)</f>
        <v>SRIA SUBDIRECTOR PLANTEL</v>
      </c>
      <c r="D211" s="2" t="str">
        <f>VLOOKUP(A211,[3]Hoja2!$A$1:$D$846,3,0)</f>
        <v>PLANTEL 08 SAN MARTIN DE LAS FLORES</v>
      </c>
      <c r="E211" s="12">
        <v>4167.75</v>
      </c>
      <c r="F211" s="12">
        <v>0</v>
      </c>
      <c r="G211" s="12">
        <v>207</v>
      </c>
      <c r="H211" s="12">
        <v>931</v>
      </c>
      <c r="I211" s="12">
        <v>0</v>
      </c>
      <c r="J211" s="12">
        <v>0</v>
      </c>
      <c r="K211" s="12">
        <v>0</v>
      </c>
      <c r="L211" s="12">
        <v>0</v>
      </c>
      <c r="M211" s="12">
        <v>568.04999999999995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833.55</v>
      </c>
      <c r="T211" s="13">
        <v>-3993.84</v>
      </c>
      <c r="U211" s="12">
        <v>3993.84</v>
      </c>
      <c r="V211" s="12">
        <v>0</v>
      </c>
      <c r="W211" s="12">
        <v>0</v>
      </c>
      <c r="X211" s="12">
        <v>0</v>
      </c>
      <c r="Y211" s="12">
        <v>5776.35</v>
      </c>
      <c r="Z211" s="12">
        <v>39.11</v>
      </c>
      <c r="AA211" s="12">
        <v>686.57</v>
      </c>
      <c r="AB211" s="12">
        <v>686.57</v>
      </c>
      <c r="AC211" s="12">
        <v>23.25</v>
      </c>
      <c r="AD211" s="12">
        <v>41.68</v>
      </c>
      <c r="AE211" s="13">
        <v>-0.01</v>
      </c>
      <c r="AF211" s="12">
        <v>0</v>
      </c>
      <c r="AG211" s="12">
        <v>0</v>
      </c>
      <c r="AH211" s="12">
        <v>1789.17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2">
        <v>479.29</v>
      </c>
      <c r="AP211" s="12">
        <v>0</v>
      </c>
      <c r="AQ211" s="12">
        <v>0</v>
      </c>
      <c r="AR211" s="12">
        <v>0</v>
      </c>
      <c r="AS211" s="12">
        <v>3019.95</v>
      </c>
      <c r="AT211" s="12">
        <v>2756.4</v>
      </c>
      <c r="AU211" s="12">
        <v>347.57</v>
      </c>
      <c r="AV211" s="12">
        <v>134.15</v>
      </c>
      <c r="AW211" s="12">
        <v>4102.83</v>
      </c>
      <c r="AX211" s="12">
        <v>601.55999999999995</v>
      </c>
      <c r="AY211" s="12">
        <v>0</v>
      </c>
      <c r="AZ211" s="12">
        <v>4838.54</v>
      </c>
    </row>
    <row r="212" spans="1:52" x14ac:dyDescent="0.2">
      <c r="A212" s="4" t="s">
        <v>1184</v>
      </c>
      <c r="B212" s="2" t="s">
        <v>1185</v>
      </c>
      <c r="C212" s="2" t="str">
        <f>VLOOKUP(A212,[3]Hoja2!$A$1:$D$846,4,0)</f>
        <v>LABORATORISTA</v>
      </c>
      <c r="D212" s="2" t="str">
        <f>VLOOKUP(A212,[3]Hoja2!$A$1:$D$846,3,0)</f>
        <v>PLANTEL 08 SAN MARTIN DE LAS FLORES</v>
      </c>
      <c r="E212" s="12">
        <v>3919.2</v>
      </c>
      <c r="F212" s="12">
        <v>0</v>
      </c>
      <c r="G212" s="12">
        <v>207</v>
      </c>
      <c r="H212" s="12">
        <v>931</v>
      </c>
      <c r="I212" s="12">
        <v>0</v>
      </c>
      <c r="J212" s="12">
        <v>0</v>
      </c>
      <c r="K212" s="12">
        <v>0</v>
      </c>
      <c r="L212" s="12">
        <v>0</v>
      </c>
      <c r="M212" s="12">
        <v>568.04999999999995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783.84</v>
      </c>
      <c r="T212" s="13">
        <v>-3806.53</v>
      </c>
      <c r="U212" s="12">
        <v>3806.53</v>
      </c>
      <c r="V212" s="12">
        <v>0</v>
      </c>
      <c r="W212" s="12">
        <v>0</v>
      </c>
      <c r="X212" s="12">
        <v>0</v>
      </c>
      <c r="Y212" s="12">
        <v>5478.09</v>
      </c>
      <c r="Z212" s="12">
        <v>35.94</v>
      </c>
      <c r="AA212" s="12">
        <v>622.86</v>
      </c>
      <c r="AB212" s="12">
        <v>622.86</v>
      </c>
      <c r="AC212" s="12">
        <v>21.15</v>
      </c>
      <c r="AD212" s="12">
        <v>0</v>
      </c>
      <c r="AE212" s="13">
        <v>-0.02</v>
      </c>
      <c r="AF212" s="12">
        <v>0</v>
      </c>
      <c r="AG212" s="12">
        <v>0</v>
      </c>
      <c r="AH212" s="12">
        <v>1267</v>
      </c>
      <c r="AI212" s="12">
        <v>0</v>
      </c>
      <c r="AJ212" s="12">
        <v>0</v>
      </c>
      <c r="AK212" s="12">
        <v>0</v>
      </c>
      <c r="AL212" s="12">
        <v>0</v>
      </c>
      <c r="AM212" s="12">
        <v>0</v>
      </c>
      <c r="AN212" s="12">
        <v>0</v>
      </c>
      <c r="AO212" s="12">
        <v>450.71</v>
      </c>
      <c r="AP212" s="12">
        <v>39.19</v>
      </c>
      <c r="AQ212" s="12">
        <v>0</v>
      </c>
      <c r="AR212" s="12">
        <v>0</v>
      </c>
      <c r="AS212" s="12">
        <v>2400.89</v>
      </c>
      <c r="AT212" s="12">
        <v>3077.2</v>
      </c>
      <c r="AU212" s="12">
        <v>338.75</v>
      </c>
      <c r="AV212" s="12">
        <v>128.18</v>
      </c>
      <c r="AW212" s="12">
        <v>3858.09</v>
      </c>
      <c r="AX212" s="12">
        <v>577.59</v>
      </c>
      <c r="AY212" s="12">
        <v>0</v>
      </c>
      <c r="AZ212" s="12">
        <v>4563.8599999999997</v>
      </c>
    </row>
    <row r="213" spans="1:52" x14ac:dyDescent="0.2">
      <c r="A213" s="4" t="s">
        <v>1186</v>
      </c>
      <c r="B213" s="2" t="s">
        <v>1187</v>
      </c>
      <c r="C213" s="2" t="str">
        <f>VLOOKUP(A213,[3]Hoja2!$A$1:$D$846,4,0)</f>
        <v>ENCARGADO DE ORDEN</v>
      </c>
      <c r="D213" s="2" t="str">
        <f>VLOOKUP(A213,[3]Hoja2!$A$1:$D$846,3,0)</f>
        <v>PLANTEL 08 SAN MARTIN DE LAS FLORES</v>
      </c>
      <c r="E213" s="12">
        <v>4768.95</v>
      </c>
      <c r="F213" s="12">
        <v>0</v>
      </c>
      <c r="G213" s="12">
        <v>207</v>
      </c>
      <c r="H213" s="12">
        <v>931</v>
      </c>
      <c r="I213" s="12">
        <v>0</v>
      </c>
      <c r="J213" s="12">
        <v>0</v>
      </c>
      <c r="K213" s="12">
        <v>0</v>
      </c>
      <c r="L213" s="12">
        <v>0</v>
      </c>
      <c r="M213" s="12">
        <v>568.04999999999995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858.41</v>
      </c>
      <c r="T213" s="13">
        <v>-4387.01</v>
      </c>
      <c r="U213" s="12">
        <v>4387.01</v>
      </c>
      <c r="V213" s="12">
        <v>0</v>
      </c>
      <c r="W213" s="12">
        <v>0</v>
      </c>
      <c r="X213" s="12">
        <v>0</v>
      </c>
      <c r="Y213" s="12">
        <v>6402.41</v>
      </c>
      <c r="Z213" s="12">
        <v>46.77</v>
      </c>
      <c r="AA213" s="12">
        <v>820.29</v>
      </c>
      <c r="AB213" s="12">
        <v>820.29</v>
      </c>
      <c r="AC213" s="12">
        <v>23.7</v>
      </c>
      <c r="AD213" s="12">
        <v>47.69</v>
      </c>
      <c r="AE213" s="12">
        <v>0.1</v>
      </c>
      <c r="AF213" s="12">
        <v>0</v>
      </c>
      <c r="AG213" s="12">
        <v>0</v>
      </c>
      <c r="AH213" s="12">
        <v>1542</v>
      </c>
      <c r="AI213" s="12">
        <v>0</v>
      </c>
      <c r="AJ213" s="12">
        <v>0</v>
      </c>
      <c r="AK213" s="12">
        <v>0</v>
      </c>
      <c r="AL213" s="12">
        <v>0</v>
      </c>
      <c r="AM213" s="12">
        <v>0</v>
      </c>
      <c r="AN213" s="12">
        <v>0</v>
      </c>
      <c r="AO213" s="12">
        <v>548.42999999999995</v>
      </c>
      <c r="AP213" s="12">
        <v>0</v>
      </c>
      <c r="AQ213" s="12">
        <v>0</v>
      </c>
      <c r="AR213" s="12">
        <v>0</v>
      </c>
      <c r="AS213" s="12">
        <v>2982.21</v>
      </c>
      <c r="AT213" s="12">
        <v>3420.2</v>
      </c>
      <c r="AU213" s="12">
        <v>368.88</v>
      </c>
      <c r="AV213" s="12">
        <v>146.66999999999999</v>
      </c>
      <c r="AW213" s="12">
        <v>4694.6899999999996</v>
      </c>
      <c r="AX213" s="12">
        <v>659.52</v>
      </c>
      <c r="AY213" s="12">
        <v>0</v>
      </c>
      <c r="AZ213" s="12">
        <v>5500.88</v>
      </c>
    </row>
    <row r="214" spans="1:52" x14ac:dyDescent="0.2">
      <c r="A214" s="4" t="s">
        <v>1188</v>
      </c>
      <c r="B214" s="2" t="s">
        <v>1189</v>
      </c>
      <c r="C214" s="2" t="str">
        <f>VLOOKUP(A214,[3]Hoja2!$A$1:$D$846,4,0)</f>
        <v>SUBDIR DE PLANTEL C</v>
      </c>
      <c r="D214" s="2" t="str">
        <f>VLOOKUP(A214,[3]Hoja2!$A$1:$D$846,3,0)</f>
        <v>PLANTEL 08 SAN MARTIN DE LAS FLORES</v>
      </c>
      <c r="E214" s="12">
        <v>16224.75</v>
      </c>
      <c r="F214" s="12">
        <v>0</v>
      </c>
      <c r="G214" s="12">
        <v>0</v>
      </c>
      <c r="H214" s="12">
        <v>931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8577.8799999999992</v>
      </c>
      <c r="W214" s="13">
        <v>-8577.8799999999992</v>
      </c>
      <c r="X214" s="12">
        <v>0</v>
      </c>
      <c r="Y214" s="12">
        <v>16224.75</v>
      </c>
      <c r="Z214" s="12">
        <v>192.81</v>
      </c>
      <c r="AA214" s="12">
        <v>3052.08</v>
      </c>
      <c r="AB214" s="12">
        <v>3052.08</v>
      </c>
      <c r="AC214" s="12">
        <v>88.2</v>
      </c>
      <c r="AD214" s="12">
        <v>0</v>
      </c>
      <c r="AE214" s="12">
        <v>0.02</v>
      </c>
      <c r="AF214" s="12">
        <v>0</v>
      </c>
      <c r="AG214" s="12">
        <v>0</v>
      </c>
      <c r="AH214" s="12">
        <v>0</v>
      </c>
      <c r="AI214" s="12">
        <v>0</v>
      </c>
      <c r="AJ214" s="12">
        <v>0</v>
      </c>
      <c r="AK214" s="12">
        <v>0</v>
      </c>
      <c r="AL214" s="12">
        <v>0</v>
      </c>
      <c r="AM214" s="12">
        <v>0</v>
      </c>
      <c r="AN214" s="12">
        <v>0</v>
      </c>
      <c r="AO214" s="12">
        <v>1865.85</v>
      </c>
      <c r="AP214" s="12">
        <v>0</v>
      </c>
      <c r="AQ214" s="12">
        <v>0</v>
      </c>
      <c r="AR214" s="12">
        <v>0</v>
      </c>
      <c r="AS214" s="12">
        <v>5006.1499999999996</v>
      </c>
      <c r="AT214" s="12">
        <v>11218.6</v>
      </c>
      <c r="AU214" s="12">
        <v>774.95</v>
      </c>
      <c r="AV214" s="12">
        <v>343.12</v>
      </c>
      <c r="AW214" s="12">
        <v>15971.93</v>
      </c>
      <c r="AX214" s="12">
        <v>1763.74</v>
      </c>
      <c r="AY214" s="12">
        <v>0</v>
      </c>
      <c r="AZ214" s="12">
        <v>18078.79</v>
      </c>
    </row>
    <row r="215" spans="1:52" x14ac:dyDescent="0.2">
      <c r="A215" s="4" t="s">
        <v>1190</v>
      </c>
      <c r="B215" s="2" t="s">
        <v>1191</v>
      </c>
      <c r="C215" s="2" t="str">
        <f>VLOOKUP(A215,[3]Hoja2!$A$1:$D$846,4,0)</f>
        <v>AUXILIAR DE INTENDENCIA</v>
      </c>
      <c r="D215" s="2" t="str">
        <f>VLOOKUP(A215,[3]Hoja2!$A$1:$D$846,3,0)</f>
        <v>PLANTEL 08 SAN MARTIN DE LAS FLORES</v>
      </c>
      <c r="E215" s="12">
        <v>3454.35</v>
      </c>
      <c r="F215" s="12">
        <v>0</v>
      </c>
      <c r="G215" s="12">
        <v>207</v>
      </c>
      <c r="H215" s="12">
        <v>931</v>
      </c>
      <c r="I215" s="12">
        <v>0</v>
      </c>
      <c r="J215" s="12">
        <v>0</v>
      </c>
      <c r="K215" s="12">
        <v>0</v>
      </c>
      <c r="L215" s="12">
        <v>0</v>
      </c>
      <c r="M215" s="12">
        <v>568.04999999999995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3">
        <v>-3022.36</v>
      </c>
      <c r="U215" s="12">
        <v>3022.36</v>
      </c>
      <c r="V215" s="12">
        <v>0</v>
      </c>
      <c r="W215" s="12">
        <v>0</v>
      </c>
      <c r="X215" s="12">
        <v>0</v>
      </c>
      <c r="Y215" s="12">
        <v>4229.3999999999996</v>
      </c>
      <c r="Z215" s="12">
        <v>0</v>
      </c>
      <c r="AA215" s="12">
        <v>385.73</v>
      </c>
      <c r="AB215" s="12">
        <v>385.73</v>
      </c>
      <c r="AC215" s="12">
        <v>9.75</v>
      </c>
      <c r="AD215" s="12">
        <v>0</v>
      </c>
      <c r="AE215" s="13">
        <v>-0.13</v>
      </c>
      <c r="AF215" s="12">
        <v>0</v>
      </c>
      <c r="AG215" s="12">
        <v>0</v>
      </c>
      <c r="AH215" s="12">
        <v>0</v>
      </c>
      <c r="AI215" s="12">
        <v>0</v>
      </c>
      <c r="AJ215" s="12">
        <v>0</v>
      </c>
      <c r="AK215" s="12">
        <v>0</v>
      </c>
      <c r="AL215" s="12">
        <v>0</v>
      </c>
      <c r="AM215" s="12">
        <v>0</v>
      </c>
      <c r="AN215" s="12">
        <v>0</v>
      </c>
      <c r="AO215" s="12">
        <v>397.25</v>
      </c>
      <c r="AP215" s="12">
        <v>0</v>
      </c>
      <c r="AQ215" s="12">
        <v>0</v>
      </c>
      <c r="AR215" s="12">
        <v>0</v>
      </c>
      <c r="AS215" s="12">
        <v>792.6</v>
      </c>
      <c r="AT215" s="12">
        <v>3436.8</v>
      </c>
      <c r="AU215" s="12">
        <v>238.4</v>
      </c>
      <c r="AV215" s="12">
        <v>103.21</v>
      </c>
      <c r="AW215" s="12">
        <v>0</v>
      </c>
      <c r="AX215" s="12">
        <v>238.4</v>
      </c>
      <c r="AY215" s="12">
        <v>0</v>
      </c>
      <c r="AZ215" s="12">
        <v>341.61</v>
      </c>
    </row>
    <row r="216" spans="1:52" x14ac:dyDescent="0.2">
      <c r="A216" s="4" t="s">
        <v>1192</v>
      </c>
      <c r="B216" s="2" t="s">
        <v>1193</v>
      </c>
      <c r="C216" s="2" t="str">
        <f>VLOOKUP(A216,[3]Hoja2!$A$1:$D$846,4,0)</f>
        <v>TECNICO</v>
      </c>
      <c r="D216" s="2" t="str">
        <f>VLOOKUP(A216,[3]Hoja2!$A$1:$D$846,3,0)</f>
        <v>PLANTEL 08 SAN MARTIN DE LAS FLORES</v>
      </c>
      <c r="E216" s="12">
        <v>4172.55</v>
      </c>
      <c r="F216" s="12">
        <v>0</v>
      </c>
      <c r="G216" s="12">
        <v>207</v>
      </c>
      <c r="H216" s="12">
        <v>931</v>
      </c>
      <c r="I216" s="12">
        <v>0</v>
      </c>
      <c r="J216" s="12">
        <v>0</v>
      </c>
      <c r="K216" s="12">
        <v>0</v>
      </c>
      <c r="L216" s="12">
        <v>0</v>
      </c>
      <c r="M216" s="12">
        <v>568.04999999999995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3">
        <v>-3473.39</v>
      </c>
      <c r="U216" s="12">
        <v>3473.39</v>
      </c>
      <c r="V216" s="12">
        <v>0</v>
      </c>
      <c r="W216" s="12">
        <v>0</v>
      </c>
      <c r="X216" s="12">
        <v>0</v>
      </c>
      <c r="Y216" s="12">
        <v>4947.6000000000004</v>
      </c>
      <c r="Z216" s="12">
        <v>0</v>
      </c>
      <c r="AA216" s="12">
        <v>514.15</v>
      </c>
      <c r="AB216" s="12">
        <v>514.15</v>
      </c>
      <c r="AC216" s="12">
        <v>13.65</v>
      </c>
      <c r="AD216" s="12">
        <v>0</v>
      </c>
      <c r="AE216" s="13">
        <v>-0.04</v>
      </c>
      <c r="AF216" s="12">
        <v>0</v>
      </c>
      <c r="AG216" s="12">
        <v>0</v>
      </c>
      <c r="AH216" s="12">
        <v>696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0</v>
      </c>
      <c r="AO216" s="12">
        <v>479.84</v>
      </c>
      <c r="AP216" s="12">
        <v>0</v>
      </c>
      <c r="AQ216" s="12">
        <v>0</v>
      </c>
      <c r="AR216" s="12">
        <v>0</v>
      </c>
      <c r="AS216" s="12">
        <v>1703.6</v>
      </c>
      <c r="AT216" s="12">
        <v>3244</v>
      </c>
      <c r="AU216" s="12">
        <v>238.4</v>
      </c>
      <c r="AV216" s="12">
        <v>117.57</v>
      </c>
      <c r="AW216" s="12">
        <v>0</v>
      </c>
      <c r="AX216" s="12">
        <v>238.4</v>
      </c>
      <c r="AY216" s="12">
        <v>0</v>
      </c>
      <c r="AZ216" s="12">
        <v>355.97</v>
      </c>
    </row>
    <row r="217" spans="1:52" x14ac:dyDescent="0.2">
      <c r="A217" s="4" t="s">
        <v>1194</v>
      </c>
      <c r="B217" s="2" t="s">
        <v>1195</v>
      </c>
      <c r="C217" s="2" t="str">
        <f>VLOOKUP(A217,[3]Hoja2!$A$1:$D$846,4,0)</f>
        <v>TECNICO</v>
      </c>
      <c r="D217" s="2" t="str">
        <f>VLOOKUP(A217,[3]Hoja2!$A$1:$D$846,3,0)</f>
        <v>PLANTEL 08 SAN MARTIN DE LAS FLORES</v>
      </c>
      <c r="E217" s="12">
        <v>4172.55</v>
      </c>
      <c r="F217" s="12">
        <v>0</v>
      </c>
      <c r="G217" s="12">
        <v>207</v>
      </c>
      <c r="H217" s="12">
        <v>931</v>
      </c>
      <c r="I217" s="12">
        <v>0</v>
      </c>
      <c r="J217" s="12">
        <v>0</v>
      </c>
      <c r="K217" s="12">
        <v>0</v>
      </c>
      <c r="L217" s="12">
        <v>0</v>
      </c>
      <c r="M217" s="12">
        <v>568.04999999999995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3">
        <v>-3473.39</v>
      </c>
      <c r="U217" s="12">
        <v>3473.39</v>
      </c>
      <c r="V217" s="12">
        <v>0</v>
      </c>
      <c r="W217" s="12">
        <v>0</v>
      </c>
      <c r="X217" s="12">
        <v>0</v>
      </c>
      <c r="Y217" s="12">
        <v>4947.6000000000004</v>
      </c>
      <c r="Z217" s="12">
        <v>0</v>
      </c>
      <c r="AA217" s="12">
        <v>514.15</v>
      </c>
      <c r="AB217" s="12">
        <v>514.15</v>
      </c>
      <c r="AC217" s="12">
        <v>13.5</v>
      </c>
      <c r="AD217" s="12">
        <v>0</v>
      </c>
      <c r="AE217" s="12">
        <v>0.11</v>
      </c>
      <c r="AF217" s="12">
        <v>0</v>
      </c>
      <c r="AG217" s="12">
        <v>0</v>
      </c>
      <c r="AH217" s="12">
        <v>1349</v>
      </c>
      <c r="AI217" s="12">
        <v>0</v>
      </c>
      <c r="AJ217" s="12">
        <v>0</v>
      </c>
      <c r="AK217" s="12">
        <v>0</v>
      </c>
      <c r="AL217" s="12">
        <v>0</v>
      </c>
      <c r="AM217" s="12">
        <v>0</v>
      </c>
      <c r="AN217" s="12">
        <v>0</v>
      </c>
      <c r="AO217" s="12">
        <v>479.84</v>
      </c>
      <c r="AP217" s="12">
        <v>0</v>
      </c>
      <c r="AQ217" s="12">
        <v>0</v>
      </c>
      <c r="AR217" s="12">
        <v>0</v>
      </c>
      <c r="AS217" s="12">
        <v>2356.6</v>
      </c>
      <c r="AT217" s="12">
        <v>2591</v>
      </c>
      <c r="AU217" s="12">
        <v>238.4</v>
      </c>
      <c r="AV217" s="12">
        <v>117.57</v>
      </c>
      <c r="AW217" s="12">
        <v>0</v>
      </c>
      <c r="AX217" s="12">
        <v>238.4</v>
      </c>
      <c r="AY217" s="12">
        <v>0</v>
      </c>
      <c r="AZ217" s="12">
        <v>355.97</v>
      </c>
    </row>
    <row r="218" spans="1:52" x14ac:dyDescent="0.2">
      <c r="A218" s="4" t="s">
        <v>1196</v>
      </c>
      <c r="B218" s="2" t="s">
        <v>1197</v>
      </c>
      <c r="C218" s="2" t="str">
        <f>VLOOKUP(A218,[3]Hoja2!$A$1:$D$846,4,0)</f>
        <v>BIBLIOTECARIO</v>
      </c>
      <c r="D218" s="2" t="str">
        <f>VLOOKUP(A218,[3]Hoja2!$A$1:$D$846,3,0)</f>
        <v>PLANTEL 08 SAN MARTIN DE LAS FLORES</v>
      </c>
      <c r="E218" s="12">
        <v>4167.8999999999996</v>
      </c>
      <c r="F218" s="12">
        <v>0</v>
      </c>
      <c r="G218" s="12">
        <v>207</v>
      </c>
      <c r="H218" s="12">
        <v>931</v>
      </c>
      <c r="I218" s="12">
        <v>0</v>
      </c>
      <c r="J218" s="12">
        <v>0</v>
      </c>
      <c r="K218" s="12">
        <v>0</v>
      </c>
      <c r="L218" s="12">
        <v>0</v>
      </c>
      <c r="M218" s="12">
        <v>568.04999999999995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3">
        <v>-3470.47</v>
      </c>
      <c r="U218" s="12">
        <v>3470.47</v>
      </c>
      <c r="V218" s="12">
        <v>0</v>
      </c>
      <c r="W218" s="12">
        <v>0</v>
      </c>
      <c r="X218" s="12">
        <v>0</v>
      </c>
      <c r="Y218" s="12">
        <v>4942.95</v>
      </c>
      <c r="Z218" s="12">
        <v>0</v>
      </c>
      <c r="AA218" s="12">
        <v>513.32000000000005</v>
      </c>
      <c r="AB218" s="12">
        <v>513.32000000000005</v>
      </c>
      <c r="AC218" s="12">
        <v>13.35</v>
      </c>
      <c r="AD218" s="12">
        <v>41.68</v>
      </c>
      <c r="AE218" s="12">
        <v>0.09</v>
      </c>
      <c r="AF218" s="12">
        <v>0</v>
      </c>
      <c r="AG218" s="12">
        <v>0</v>
      </c>
      <c r="AH218" s="12">
        <v>0</v>
      </c>
      <c r="AI218" s="12">
        <v>0</v>
      </c>
      <c r="AJ218" s="12">
        <v>0</v>
      </c>
      <c r="AK218" s="12">
        <v>0</v>
      </c>
      <c r="AL218" s="12">
        <v>0</v>
      </c>
      <c r="AM218" s="12">
        <v>0</v>
      </c>
      <c r="AN218" s="12">
        <v>0</v>
      </c>
      <c r="AO218" s="12">
        <v>479.31</v>
      </c>
      <c r="AP218" s="12">
        <v>0</v>
      </c>
      <c r="AQ218" s="12">
        <v>0</v>
      </c>
      <c r="AR218" s="12">
        <v>0</v>
      </c>
      <c r="AS218" s="12">
        <v>1047.75</v>
      </c>
      <c r="AT218" s="12">
        <v>3895.2</v>
      </c>
      <c r="AU218" s="12">
        <v>238.4</v>
      </c>
      <c r="AV218" s="12">
        <v>117.48</v>
      </c>
      <c r="AW218" s="12">
        <v>0</v>
      </c>
      <c r="AX218" s="12">
        <v>238.4</v>
      </c>
      <c r="AY218" s="12">
        <v>0</v>
      </c>
      <c r="AZ218" s="12">
        <v>355.88</v>
      </c>
    </row>
    <row r="219" spans="1:52" x14ac:dyDescent="0.2">
      <c r="A219" s="4" t="s">
        <v>1198</v>
      </c>
      <c r="B219" s="2" t="s">
        <v>1199</v>
      </c>
      <c r="C219" s="2" t="str">
        <f>VLOOKUP(A219,[3]Hoja2!$A$1:$D$846,4,0)</f>
        <v>TECNICO</v>
      </c>
      <c r="D219" s="2" t="str">
        <f>VLOOKUP(A219,[3]Hoja2!$A$1:$D$846,3,0)</f>
        <v>PLANTEL 08 SAN MARTIN DE LAS FLORES</v>
      </c>
      <c r="E219" s="12">
        <v>4172.55</v>
      </c>
      <c r="F219" s="12">
        <v>0</v>
      </c>
      <c r="G219" s="12">
        <v>207</v>
      </c>
      <c r="H219" s="12">
        <v>931</v>
      </c>
      <c r="I219" s="12">
        <v>0</v>
      </c>
      <c r="J219" s="12">
        <v>0</v>
      </c>
      <c r="K219" s="12">
        <v>0</v>
      </c>
      <c r="L219" s="12">
        <v>0</v>
      </c>
      <c r="M219" s="12">
        <v>568.04999999999995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3">
        <v>-3473.39</v>
      </c>
      <c r="U219" s="12">
        <v>3473.39</v>
      </c>
      <c r="V219" s="12">
        <v>0</v>
      </c>
      <c r="W219" s="12">
        <v>0</v>
      </c>
      <c r="X219" s="12">
        <v>0</v>
      </c>
      <c r="Y219" s="12">
        <v>4947.6000000000004</v>
      </c>
      <c r="Z219" s="12">
        <v>39.159999999999997</v>
      </c>
      <c r="AA219" s="12">
        <v>514.15</v>
      </c>
      <c r="AB219" s="12">
        <v>514.15</v>
      </c>
      <c r="AC219" s="12">
        <v>9.9</v>
      </c>
      <c r="AD219" s="12">
        <v>0</v>
      </c>
      <c r="AE219" s="13">
        <v>-0.09</v>
      </c>
      <c r="AF219" s="12">
        <v>0</v>
      </c>
      <c r="AG219" s="12">
        <v>0</v>
      </c>
      <c r="AH219" s="12">
        <v>0</v>
      </c>
      <c r="AI219" s="12">
        <v>0</v>
      </c>
      <c r="AJ219" s="12">
        <v>0</v>
      </c>
      <c r="AK219" s="12">
        <v>0</v>
      </c>
      <c r="AL219" s="12">
        <v>0</v>
      </c>
      <c r="AM219" s="12">
        <v>0</v>
      </c>
      <c r="AN219" s="12">
        <v>0</v>
      </c>
      <c r="AO219" s="12">
        <v>479.84</v>
      </c>
      <c r="AP219" s="12">
        <v>0</v>
      </c>
      <c r="AQ219" s="12">
        <v>0</v>
      </c>
      <c r="AR219" s="12">
        <v>0</v>
      </c>
      <c r="AS219" s="12">
        <v>1003.8</v>
      </c>
      <c r="AT219" s="12">
        <v>3943.8</v>
      </c>
      <c r="AU219" s="12">
        <v>347.74</v>
      </c>
      <c r="AV219" s="12">
        <v>117.57</v>
      </c>
      <c r="AW219" s="12">
        <v>4107.6000000000004</v>
      </c>
      <c r="AX219" s="12">
        <v>602.03</v>
      </c>
      <c r="AY219" s="12">
        <v>0</v>
      </c>
      <c r="AZ219" s="12">
        <v>4827.2</v>
      </c>
    </row>
    <row r="220" spans="1:52" x14ac:dyDescent="0.2">
      <c r="A220" s="4" t="s">
        <v>1200</v>
      </c>
      <c r="B220" s="2" t="s">
        <v>1201</v>
      </c>
      <c r="C220" s="2" t="str">
        <f>VLOOKUP(A220,[3]Hoja2!$A$1:$D$846,4,0)</f>
        <v>DIRECTOR DE PLANTEL</v>
      </c>
      <c r="D220" s="2" t="str">
        <f>VLOOKUP(A220,[3]Hoja2!$A$1:$D$846,3,0)</f>
        <v>PLANTEL 08 SAN MARTIN DE LAS FLORES</v>
      </c>
      <c r="E220" s="12">
        <v>22072.5</v>
      </c>
      <c r="F220" s="12">
        <v>0</v>
      </c>
      <c r="G220" s="12">
        <v>0</v>
      </c>
      <c r="H220" s="12">
        <v>931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3">
        <v>-14327.03</v>
      </c>
      <c r="U220" s="12">
        <v>14327.03</v>
      </c>
      <c r="V220" s="12">
        <v>0</v>
      </c>
      <c r="W220" s="12">
        <v>0</v>
      </c>
      <c r="X220" s="12">
        <v>0</v>
      </c>
      <c r="Y220" s="12">
        <v>22072.5</v>
      </c>
      <c r="Z220" s="12">
        <v>0</v>
      </c>
      <c r="AA220" s="12">
        <v>4806.3999999999996</v>
      </c>
      <c r="AB220" s="12">
        <v>4806.3999999999996</v>
      </c>
      <c r="AC220" s="12">
        <v>96.45</v>
      </c>
      <c r="AD220" s="12">
        <v>0</v>
      </c>
      <c r="AE220" s="12">
        <v>0.11</v>
      </c>
      <c r="AF220" s="12">
        <v>0</v>
      </c>
      <c r="AG220" s="12">
        <v>0</v>
      </c>
      <c r="AH220" s="12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2">
        <v>2538.34</v>
      </c>
      <c r="AP220" s="12">
        <v>0</v>
      </c>
      <c r="AQ220" s="12">
        <v>0</v>
      </c>
      <c r="AR220" s="12">
        <v>0</v>
      </c>
      <c r="AS220" s="12">
        <v>7441.3</v>
      </c>
      <c r="AT220" s="12">
        <v>14631.2</v>
      </c>
      <c r="AU220" s="12">
        <v>238.4</v>
      </c>
      <c r="AV220" s="12">
        <v>460.07</v>
      </c>
      <c r="AW220" s="12">
        <v>0</v>
      </c>
      <c r="AX220" s="12">
        <v>238.4</v>
      </c>
      <c r="AY220" s="12">
        <v>0</v>
      </c>
      <c r="AZ220" s="12">
        <v>698.47</v>
      </c>
    </row>
    <row r="221" spans="1:52" x14ac:dyDescent="0.2">
      <c r="A221" s="4" t="s">
        <v>1202</v>
      </c>
      <c r="B221" s="2" t="s">
        <v>1203</v>
      </c>
      <c r="C221" s="2" t="str">
        <f>VLOOKUP(A221,[3]Hoja2!$A$1:$D$846,4,0)</f>
        <v>TAQUIMECANOGRAFO</v>
      </c>
      <c r="D221" s="2" t="str">
        <f>VLOOKUP(A221,[3]Hoja2!$A$1:$D$846,3,0)</f>
        <v>PLANTEL 09 PORTEZUELO</v>
      </c>
      <c r="E221" s="12">
        <v>4165.2</v>
      </c>
      <c r="F221" s="12">
        <v>0</v>
      </c>
      <c r="G221" s="12">
        <v>207</v>
      </c>
      <c r="H221" s="12">
        <v>931</v>
      </c>
      <c r="I221" s="12">
        <v>0</v>
      </c>
      <c r="J221" s="12">
        <v>0</v>
      </c>
      <c r="K221" s="12">
        <v>0</v>
      </c>
      <c r="L221" s="12">
        <v>0</v>
      </c>
      <c r="M221" s="12">
        <v>568.04999999999995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916.34</v>
      </c>
      <c r="T221" s="13">
        <v>-4044.23</v>
      </c>
      <c r="U221" s="12">
        <v>4044.23</v>
      </c>
      <c r="V221" s="12">
        <v>0</v>
      </c>
      <c r="W221" s="12">
        <v>0</v>
      </c>
      <c r="X221" s="12">
        <v>0</v>
      </c>
      <c r="Y221" s="12">
        <v>5856.59</v>
      </c>
      <c r="Z221" s="12">
        <v>39.08</v>
      </c>
      <c r="AA221" s="12">
        <v>703.7</v>
      </c>
      <c r="AB221" s="12">
        <v>703.7</v>
      </c>
      <c r="AC221" s="12">
        <v>19.350000000000001</v>
      </c>
      <c r="AD221" s="12">
        <v>41.65</v>
      </c>
      <c r="AE221" s="12">
        <v>0.09</v>
      </c>
      <c r="AF221" s="12">
        <v>0</v>
      </c>
      <c r="AG221" s="12">
        <v>0</v>
      </c>
      <c r="AH221" s="12">
        <v>1346</v>
      </c>
      <c r="AI221" s="12">
        <v>0</v>
      </c>
      <c r="AJ221" s="12">
        <v>0</v>
      </c>
      <c r="AK221" s="12">
        <v>0</v>
      </c>
      <c r="AL221" s="12">
        <v>0</v>
      </c>
      <c r="AM221" s="12">
        <v>0</v>
      </c>
      <c r="AN221" s="12">
        <v>0</v>
      </c>
      <c r="AO221" s="12">
        <v>479</v>
      </c>
      <c r="AP221" s="12">
        <v>0</v>
      </c>
      <c r="AQ221" s="12">
        <v>0</v>
      </c>
      <c r="AR221" s="12">
        <v>0</v>
      </c>
      <c r="AS221" s="12">
        <v>2589.79</v>
      </c>
      <c r="AT221" s="12">
        <v>3266.8</v>
      </c>
      <c r="AU221" s="12">
        <v>347.47</v>
      </c>
      <c r="AV221" s="12">
        <v>135.75</v>
      </c>
      <c r="AW221" s="12">
        <v>4100.3100000000004</v>
      </c>
      <c r="AX221" s="12">
        <v>601.30999999999995</v>
      </c>
      <c r="AY221" s="12">
        <v>0</v>
      </c>
      <c r="AZ221" s="12">
        <v>4837.37</v>
      </c>
    </row>
    <row r="222" spans="1:52" x14ac:dyDescent="0.2">
      <c r="A222" s="4" t="s">
        <v>1204</v>
      </c>
      <c r="B222" s="2" t="s">
        <v>1205</v>
      </c>
      <c r="C222" s="2" t="str">
        <f>VLOOKUP(A222,[3]Hoja2!$A$1:$D$846,4,0)</f>
        <v>ENCARGADO DE ORDEN</v>
      </c>
      <c r="D222" s="2" t="str">
        <f>VLOOKUP(A222,[3]Hoja2!$A$1:$D$846,3,0)</f>
        <v>PLANTEL 09 PORTEZUELO</v>
      </c>
      <c r="E222" s="12">
        <v>4768.95</v>
      </c>
      <c r="F222" s="12">
        <v>0</v>
      </c>
      <c r="G222" s="12">
        <v>207</v>
      </c>
      <c r="H222" s="12">
        <v>931</v>
      </c>
      <c r="I222" s="12">
        <v>0</v>
      </c>
      <c r="J222" s="12">
        <v>0</v>
      </c>
      <c r="K222" s="12">
        <v>0</v>
      </c>
      <c r="L222" s="12">
        <v>0</v>
      </c>
      <c r="M222" s="12">
        <v>568.04999999999995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1049.17</v>
      </c>
      <c r="T222" s="13">
        <v>-4506.8</v>
      </c>
      <c r="U222" s="12">
        <v>4506.8</v>
      </c>
      <c r="V222" s="12">
        <v>0</v>
      </c>
      <c r="W222" s="12">
        <v>0</v>
      </c>
      <c r="X222" s="12">
        <v>0</v>
      </c>
      <c r="Y222" s="12">
        <v>6593.17</v>
      </c>
      <c r="Z222" s="12">
        <v>46.77</v>
      </c>
      <c r="AA222" s="12">
        <v>861.04</v>
      </c>
      <c r="AB222" s="12">
        <v>861.04</v>
      </c>
      <c r="AC222" s="12">
        <v>23.7</v>
      </c>
      <c r="AD222" s="12">
        <v>47.69</v>
      </c>
      <c r="AE222" s="13">
        <v>-0.09</v>
      </c>
      <c r="AF222" s="12">
        <v>0</v>
      </c>
      <c r="AG222" s="12">
        <v>0</v>
      </c>
      <c r="AH222" s="12">
        <v>1542</v>
      </c>
      <c r="AI222" s="12">
        <v>0</v>
      </c>
      <c r="AJ222" s="12">
        <v>0</v>
      </c>
      <c r="AK222" s="12">
        <v>0</v>
      </c>
      <c r="AL222" s="12">
        <v>0</v>
      </c>
      <c r="AM222" s="12">
        <v>0</v>
      </c>
      <c r="AN222" s="12">
        <v>0</v>
      </c>
      <c r="AO222" s="12">
        <v>548.42999999999995</v>
      </c>
      <c r="AP222" s="12">
        <v>0</v>
      </c>
      <c r="AQ222" s="12">
        <v>0</v>
      </c>
      <c r="AR222" s="12">
        <v>0</v>
      </c>
      <c r="AS222" s="12">
        <v>3022.77</v>
      </c>
      <c r="AT222" s="12">
        <v>3570.4</v>
      </c>
      <c r="AU222" s="12">
        <v>368.88</v>
      </c>
      <c r="AV222" s="12">
        <v>150.47999999999999</v>
      </c>
      <c r="AW222" s="12">
        <v>4694.6899999999996</v>
      </c>
      <c r="AX222" s="12">
        <v>659.52</v>
      </c>
      <c r="AY222" s="12">
        <v>0</v>
      </c>
      <c r="AZ222" s="12">
        <v>5504.69</v>
      </c>
    </row>
    <row r="223" spans="1:52" x14ac:dyDescent="0.2">
      <c r="A223" s="4" t="s">
        <v>1206</v>
      </c>
      <c r="B223" s="2" t="s">
        <v>1207</v>
      </c>
      <c r="C223" s="2" t="str">
        <f>VLOOKUP(A223,[3]Hoja2!$A$1:$D$846,4,0)</f>
        <v>TECNICO ESPECIALIZADO</v>
      </c>
      <c r="D223" s="2" t="str">
        <f>VLOOKUP(A223,[3]Hoja2!$A$1:$D$846,3,0)</f>
        <v>PLANTEL 09 PORTEZUELO</v>
      </c>
      <c r="E223" s="12">
        <v>6146.4</v>
      </c>
      <c r="F223" s="12">
        <v>0</v>
      </c>
      <c r="G223" s="12">
        <v>207</v>
      </c>
      <c r="H223" s="12">
        <v>931</v>
      </c>
      <c r="I223" s="12">
        <v>0</v>
      </c>
      <c r="J223" s="12">
        <v>0</v>
      </c>
      <c r="K223" s="12">
        <v>2500</v>
      </c>
      <c r="L223" s="12">
        <v>0</v>
      </c>
      <c r="M223" s="12">
        <v>568.04999999999995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1352.21</v>
      </c>
      <c r="T223" s="13">
        <v>-6812.15</v>
      </c>
      <c r="U223" s="12">
        <v>6812.15</v>
      </c>
      <c r="V223" s="12">
        <v>0</v>
      </c>
      <c r="W223" s="12">
        <v>0</v>
      </c>
      <c r="X223" s="12">
        <v>0</v>
      </c>
      <c r="Y223" s="12">
        <v>10773.66</v>
      </c>
      <c r="Z223" s="12">
        <v>64.33</v>
      </c>
      <c r="AA223" s="12">
        <v>1219.99</v>
      </c>
      <c r="AB223" s="12">
        <v>1219.99</v>
      </c>
      <c r="AC223" s="12">
        <v>33.75</v>
      </c>
      <c r="AD223" s="12">
        <v>61.46</v>
      </c>
      <c r="AE223" s="13">
        <v>-0.09</v>
      </c>
      <c r="AF223" s="12">
        <v>0</v>
      </c>
      <c r="AG223" s="12">
        <v>0</v>
      </c>
      <c r="AH223" s="12">
        <v>1322.91</v>
      </c>
      <c r="AI223" s="12">
        <v>0</v>
      </c>
      <c r="AJ223" s="12">
        <v>0</v>
      </c>
      <c r="AK223" s="12">
        <v>0</v>
      </c>
      <c r="AL223" s="12">
        <v>0</v>
      </c>
      <c r="AM223" s="12">
        <v>0</v>
      </c>
      <c r="AN223" s="12">
        <v>0</v>
      </c>
      <c r="AO223" s="12">
        <v>706.84</v>
      </c>
      <c r="AP223" s="12">
        <v>0</v>
      </c>
      <c r="AQ223" s="12">
        <v>0</v>
      </c>
      <c r="AR223" s="12">
        <v>0</v>
      </c>
      <c r="AS223" s="12">
        <v>3344.86</v>
      </c>
      <c r="AT223" s="12">
        <v>7428.8</v>
      </c>
      <c r="AU223" s="12">
        <v>417.71</v>
      </c>
      <c r="AV223" s="12">
        <v>184.09</v>
      </c>
      <c r="AW223" s="12">
        <v>6050.7</v>
      </c>
      <c r="AX223" s="12">
        <v>792.29</v>
      </c>
      <c r="AY223" s="12">
        <v>0</v>
      </c>
      <c r="AZ223" s="12">
        <v>7027.08</v>
      </c>
    </row>
    <row r="224" spans="1:52" x14ac:dyDescent="0.2">
      <c r="A224" s="4" t="s">
        <v>1208</v>
      </c>
      <c r="B224" s="2" t="s">
        <v>1209</v>
      </c>
      <c r="C224" s="2" t="str">
        <f>VLOOKUP(A224,[3]Hoja2!$A$1:$D$846,4,0)</f>
        <v>VIGILANTE</v>
      </c>
      <c r="D224" s="2" t="str">
        <f>VLOOKUP(A224,[3]Hoja2!$A$1:$D$846,3,0)</f>
        <v>PLANTEL 09 PORTEZUELO</v>
      </c>
      <c r="E224" s="12">
        <v>3679.05</v>
      </c>
      <c r="F224" s="12">
        <v>0</v>
      </c>
      <c r="G224" s="12">
        <v>207</v>
      </c>
      <c r="H224" s="12">
        <v>931</v>
      </c>
      <c r="I224" s="12">
        <v>0</v>
      </c>
      <c r="J224" s="12">
        <v>0</v>
      </c>
      <c r="K224" s="12">
        <v>0</v>
      </c>
      <c r="L224" s="12">
        <v>0</v>
      </c>
      <c r="M224" s="12">
        <v>568.04999999999995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809.39</v>
      </c>
      <c r="T224" s="13">
        <v>-3671.77</v>
      </c>
      <c r="U224" s="12">
        <v>3671.77</v>
      </c>
      <c r="V224" s="12">
        <v>0</v>
      </c>
      <c r="W224" s="12">
        <v>0</v>
      </c>
      <c r="X224" s="12">
        <v>0</v>
      </c>
      <c r="Y224" s="12">
        <v>5263.49</v>
      </c>
      <c r="Z224" s="12">
        <v>32.880000000000003</v>
      </c>
      <c r="AA224" s="12">
        <v>577.02</v>
      </c>
      <c r="AB224" s="12">
        <v>577.02</v>
      </c>
      <c r="AC224" s="12">
        <v>18</v>
      </c>
      <c r="AD224" s="12">
        <v>36.79</v>
      </c>
      <c r="AE224" s="13">
        <v>-0.01</v>
      </c>
      <c r="AF224" s="12">
        <v>0</v>
      </c>
      <c r="AG224" s="12">
        <v>0</v>
      </c>
      <c r="AH224" s="12">
        <v>1189</v>
      </c>
      <c r="AI224" s="12">
        <v>0</v>
      </c>
      <c r="AJ224" s="12">
        <v>0</v>
      </c>
      <c r="AK224" s="12">
        <v>0</v>
      </c>
      <c r="AL224" s="12">
        <v>0</v>
      </c>
      <c r="AM224" s="12">
        <v>0</v>
      </c>
      <c r="AN224" s="12">
        <v>0</v>
      </c>
      <c r="AO224" s="12">
        <v>423.09</v>
      </c>
      <c r="AP224" s="12">
        <v>0</v>
      </c>
      <c r="AQ224" s="12">
        <v>0</v>
      </c>
      <c r="AR224" s="12">
        <v>0</v>
      </c>
      <c r="AS224" s="12">
        <v>2243.89</v>
      </c>
      <c r="AT224" s="12">
        <v>3019.6</v>
      </c>
      <c r="AU224" s="12">
        <v>330.25</v>
      </c>
      <c r="AV224" s="12">
        <v>123.89</v>
      </c>
      <c r="AW224" s="12">
        <v>3621.7</v>
      </c>
      <c r="AX224" s="12">
        <v>554.47</v>
      </c>
      <c r="AY224" s="12">
        <v>0</v>
      </c>
      <c r="AZ224" s="12">
        <v>4300.0600000000004</v>
      </c>
    </row>
    <row r="225" spans="1:52" x14ac:dyDescent="0.2">
      <c r="A225" s="4" t="s">
        <v>1210</v>
      </c>
      <c r="B225" s="2" t="s">
        <v>1211</v>
      </c>
      <c r="C225" s="2" t="str">
        <f>VLOOKUP(A225,[3]Hoja2!$A$1:$D$846,4,0)</f>
        <v>RESP DE LABORATORIO TECNICO</v>
      </c>
      <c r="D225" s="2" t="str">
        <f>VLOOKUP(A225,[3]Hoja2!$A$1:$D$846,3,0)</f>
        <v>PLANTEL 09 PORTEZUELO</v>
      </c>
      <c r="E225" s="12">
        <v>6152.85</v>
      </c>
      <c r="F225" s="12">
        <v>0</v>
      </c>
      <c r="G225" s="12">
        <v>207</v>
      </c>
      <c r="H225" s="12">
        <v>931</v>
      </c>
      <c r="I225" s="12">
        <v>0</v>
      </c>
      <c r="J225" s="12">
        <v>0</v>
      </c>
      <c r="K225" s="12">
        <v>0</v>
      </c>
      <c r="L225" s="12">
        <v>0</v>
      </c>
      <c r="M225" s="12">
        <v>568.04999999999995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1353.63</v>
      </c>
      <c r="T225" s="13">
        <v>-5567.09</v>
      </c>
      <c r="U225" s="12">
        <v>5567.09</v>
      </c>
      <c r="V225" s="12">
        <v>0</v>
      </c>
      <c r="W225" s="12">
        <v>0</v>
      </c>
      <c r="X225" s="12">
        <v>0</v>
      </c>
      <c r="Y225" s="12">
        <v>8281.5300000000007</v>
      </c>
      <c r="Z225" s="12">
        <v>64.42</v>
      </c>
      <c r="AA225" s="12">
        <v>1221.67</v>
      </c>
      <c r="AB225" s="12">
        <v>1221.67</v>
      </c>
      <c r="AC225" s="12">
        <v>33.75</v>
      </c>
      <c r="AD225" s="12">
        <v>0</v>
      </c>
      <c r="AE225" s="13">
        <v>-7.0000000000000007E-2</v>
      </c>
      <c r="AF225" s="12">
        <v>0</v>
      </c>
      <c r="AG225" s="12">
        <v>0</v>
      </c>
      <c r="AH225" s="12">
        <v>0</v>
      </c>
      <c r="AI225" s="12">
        <v>0</v>
      </c>
      <c r="AJ225" s="12">
        <v>0</v>
      </c>
      <c r="AK225" s="12">
        <v>0</v>
      </c>
      <c r="AL225" s="12">
        <v>0</v>
      </c>
      <c r="AM225" s="12">
        <v>0</v>
      </c>
      <c r="AN225" s="12">
        <v>0</v>
      </c>
      <c r="AO225" s="12">
        <v>707.58</v>
      </c>
      <c r="AP225" s="12">
        <v>0</v>
      </c>
      <c r="AQ225" s="12">
        <v>0</v>
      </c>
      <c r="AR225" s="12">
        <v>0</v>
      </c>
      <c r="AS225" s="12">
        <v>1962.93</v>
      </c>
      <c r="AT225" s="12">
        <v>6318.6</v>
      </c>
      <c r="AU225" s="12">
        <v>417.93</v>
      </c>
      <c r="AV225" s="12">
        <v>184.25</v>
      </c>
      <c r="AW225" s="12">
        <v>6057</v>
      </c>
      <c r="AX225" s="12">
        <v>792.91</v>
      </c>
      <c r="AY225" s="12">
        <v>0</v>
      </c>
      <c r="AZ225" s="12">
        <v>7034.16</v>
      </c>
    </row>
    <row r="226" spans="1:52" x14ac:dyDescent="0.2">
      <c r="A226" s="4" t="s">
        <v>1212</v>
      </c>
      <c r="B226" s="2" t="s">
        <v>1213</v>
      </c>
      <c r="C226" s="2" t="str">
        <f>VLOOKUP(A226,[3]Hoja2!$A$1:$D$846,4,0)</f>
        <v>TECNICO ESPECIALIZADO</v>
      </c>
      <c r="D226" s="2" t="str">
        <f>VLOOKUP(A226,[3]Hoja2!$A$1:$D$846,3,0)</f>
        <v>PLANTEL 09 PORTEZUELO</v>
      </c>
      <c r="E226" s="12">
        <v>6146.4</v>
      </c>
      <c r="F226" s="12">
        <v>0</v>
      </c>
      <c r="G226" s="12">
        <v>207</v>
      </c>
      <c r="H226" s="12">
        <v>931</v>
      </c>
      <c r="I226" s="12">
        <v>0</v>
      </c>
      <c r="J226" s="12">
        <v>0</v>
      </c>
      <c r="K226" s="12">
        <v>0</v>
      </c>
      <c r="L226" s="12">
        <v>0</v>
      </c>
      <c r="M226" s="12">
        <v>568.04999999999995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1352.21</v>
      </c>
      <c r="T226" s="13">
        <v>-5562.15</v>
      </c>
      <c r="U226" s="12">
        <v>5562.15</v>
      </c>
      <c r="V226" s="12">
        <v>0</v>
      </c>
      <c r="W226" s="12">
        <v>0</v>
      </c>
      <c r="X226" s="12">
        <v>0</v>
      </c>
      <c r="Y226" s="12">
        <v>8273.66</v>
      </c>
      <c r="Z226" s="12">
        <v>64.33</v>
      </c>
      <c r="AA226" s="12">
        <v>1219.99</v>
      </c>
      <c r="AB226" s="12">
        <v>1219.99</v>
      </c>
      <c r="AC226" s="12">
        <v>33.450000000000003</v>
      </c>
      <c r="AD226" s="12">
        <v>61.46</v>
      </c>
      <c r="AE226" s="13">
        <v>-0.1</v>
      </c>
      <c r="AF226" s="12">
        <v>123.3</v>
      </c>
      <c r="AG226" s="12">
        <v>6.3</v>
      </c>
      <c r="AH226" s="12">
        <v>0</v>
      </c>
      <c r="AI226" s="12">
        <v>281.72000000000003</v>
      </c>
      <c r="AJ226" s="12">
        <v>0</v>
      </c>
      <c r="AK226" s="12">
        <v>0</v>
      </c>
      <c r="AL226" s="12">
        <v>0</v>
      </c>
      <c r="AM226" s="12">
        <v>2564.1</v>
      </c>
      <c r="AN226" s="12">
        <v>0</v>
      </c>
      <c r="AO226" s="12">
        <v>706.84</v>
      </c>
      <c r="AP226" s="12">
        <v>0</v>
      </c>
      <c r="AQ226" s="12">
        <v>0</v>
      </c>
      <c r="AR226" s="12">
        <v>0</v>
      </c>
      <c r="AS226" s="12">
        <v>4997.0600000000004</v>
      </c>
      <c r="AT226" s="12">
        <v>3276.6</v>
      </c>
      <c r="AU226" s="12">
        <v>417.71</v>
      </c>
      <c r="AV226" s="12">
        <v>184.09</v>
      </c>
      <c r="AW226" s="12">
        <v>6050.7</v>
      </c>
      <c r="AX226" s="12">
        <v>792.29</v>
      </c>
      <c r="AY226" s="12">
        <v>0</v>
      </c>
      <c r="AZ226" s="12">
        <v>7027.08</v>
      </c>
    </row>
    <row r="227" spans="1:52" x14ac:dyDescent="0.2">
      <c r="A227" s="4" t="s">
        <v>1214</v>
      </c>
      <c r="B227" s="2" t="s">
        <v>1215</v>
      </c>
      <c r="C227" s="2" t="str">
        <f>VLOOKUP(A227,[3]Hoja2!$A$1:$D$846,4,0)</f>
        <v>TECNICO</v>
      </c>
      <c r="D227" s="2" t="str">
        <f>VLOOKUP(A227,[3]Hoja2!$A$1:$D$846,3,0)</f>
        <v>PLANTEL 09 PORTEZUELO</v>
      </c>
      <c r="E227" s="12">
        <v>4172.55</v>
      </c>
      <c r="F227" s="12">
        <v>0</v>
      </c>
      <c r="G227" s="12">
        <v>207</v>
      </c>
      <c r="H227" s="12">
        <v>931</v>
      </c>
      <c r="I227" s="12">
        <v>0</v>
      </c>
      <c r="J227" s="12">
        <v>0</v>
      </c>
      <c r="K227" s="12">
        <v>0</v>
      </c>
      <c r="L227" s="12">
        <v>0</v>
      </c>
      <c r="M227" s="12">
        <v>568.04999999999995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834.51</v>
      </c>
      <c r="T227" s="13">
        <v>-3997.46</v>
      </c>
      <c r="U227" s="12">
        <v>3997.46</v>
      </c>
      <c r="V227" s="12">
        <v>0</v>
      </c>
      <c r="W227" s="12">
        <v>0</v>
      </c>
      <c r="X227" s="12">
        <v>0</v>
      </c>
      <c r="Y227" s="12">
        <v>5782.11</v>
      </c>
      <c r="Z227" s="12">
        <v>39.159999999999997</v>
      </c>
      <c r="AA227" s="12">
        <v>687.8</v>
      </c>
      <c r="AB227" s="12">
        <v>687.8</v>
      </c>
      <c r="AC227" s="12">
        <v>23.25</v>
      </c>
      <c r="AD227" s="12">
        <v>41.73</v>
      </c>
      <c r="AE227" s="13">
        <v>-0.05</v>
      </c>
      <c r="AF227" s="12">
        <v>0</v>
      </c>
      <c r="AG227" s="12">
        <v>0</v>
      </c>
      <c r="AH227" s="12">
        <v>1064.74</v>
      </c>
      <c r="AI227" s="12">
        <v>0</v>
      </c>
      <c r="AJ227" s="12">
        <v>0</v>
      </c>
      <c r="AK227" s="12">
        <v>0</v>
      </c>
      <c r="AL227" s="12">
        <v>0</v>
      </c>
      <c r="AM227" s="12">
        <v>0</v>
      </c>
      <c r="AN227" s="12">
        <v>0</v>
      </c>
      <c r="AO227" s="12">
        <v>479.84</v>
      </c>
      <c r="AP227" s="12">
        <v>0</v>
      </c>
      <c r="AQ227" s="12">
        <v>0</v>
      </c>
      <c r="AR227" s="12">
        <v>0</v>
      </c>
      <c r="AS227" s="12">
        <v>2297.31</v>
      </c>
      <c r="AT227" s="12">
        <v>3484.8</v>
      </c>
      <c r="AU227" s="12">
        <v>347.74</v>
      </c>
      <c r="AV227" s="12">
        <v>134.26</v>
      </c>
      <c r="AW227" s="12">
        <v>4107.5600000000004</v>
      </c>
      <c r="AX227" s="12">
        <v>602.03</v>
      </c>
      <c r="AY227" s="12">
        <v>0</v>
      </c>
      <c r="AZ227" s="12">
        <v>4843.8500000000004</v>
      </c>
    </row>
    <row r="228" spans="1:52" x14ac:dyDescent="0.2">
      <c r="A228" s="4" t="s">
        <v>1216</v>
      </c>
      <c r="B228" s="2" t="s">
        <v>1217</v>
      </c>
      <c r="C228" s="2" t="str">
        <f>VLOOKUP(A228,[3]Hoja2!$A$1:$D$846,4,0)</f>
        <v>AUXILIAR DE INTENDENCIA</v>
      </c>
      <c r="D228" s="2" t="str">
        <f>VLOOKUP(A228,[3]Hoja2!$A$1:$D$846,3,0)</f>
        <v>PLANTEL 09 PORTEZUELO</v>
      </c>
      <c r="E228" s="12">
        <v>3454.35</v>
      </c>
      <c r="F228" s="12">
        <v>0</v>
      </c>
      <c r="G228" s="12">
        <v>207</v>
      </c>
      <c r="H228" s="12">
        <v>931</v>
      </c>
      <c r="I228" s="12">
        <v>0</v>
      </c>
      <c r="J228" s="12">
        <v>0</v>
      </c>
      <c r="K228" s="12">
        <v>0</v>
      </c>
      <c r="L228" s="12">
        <v>0</v>
      </c>
      <c r="M228" s="12">
        <v>568.04999999999995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690.87</v>
      </c>
      <c r="T228" s="13">
        <v>-3456.22</v>
      </c>
      <c r="U228" s="12">
        <v>3456.22</v>
      </c>
      <c r="V228" s="12">
        <v>0</v>
      </c>
      <c r="W228" s="12">
        <v>0</v>
      </c>
      <c r="X228" s="12">
        <v>0</v>
      </c>
      <c r="Y228" s="12">
        <v>4920.2700000000004</v>
      </c>
      <c r="Z228" s="12">
        <v>30.01</v>
      </c>
      <c r="AA228" s="12">
        <v>509.25</v>
      </c>
      <c r="AB228" s="12">
        <v>509.25</v>
      </c>
      <c r="AC228" s="12">
        <v>17.399999999999999</v>
      </c>
      <c r="AD228" s="12">
        <v>34.54</v>
      </c>
      <c r="AE228" s="12">
        <v>0.03</v>
      </c>
      <c r="AF228" s="12">
        <v>0</v>
      </c>
      <c r="AG228" s="12">
        <v>0</v>
      </c>
      <c r="AH228" s="12">
        <v>1117</v>
      </c>
      <c r="AI228" s="12">
        <v>0</v>
      </c>
      <c r="AJ228" s="12">
        <v>0</v>
      </c>
      <c r="AK228" s="12">
        <v>0</v>
      </c>
      <c r="AL228" s="12">
        <v>0</v>
      </c>
      <c r="AM228" s="12">
        <v>0</v>
      </c>
      <c r="AN228" s="12">
        <v>0</v>
      </c>
      <c r="AO228" s="12">
        <v>397.25</v>
      </c>
      <c r="AP228" s="12">
        <v>0</v>
      </c>
      <c r="AQ228" s="12">
        <v>0</v>
      </c>
      <c r="AR228" s="12">
        <v>0</v>
      </c>
      <c r="AS228" s="12">
        <v>2075.4699999999998</v>
      </c>
      <c r="AT228" s="12">
        <v>2844.8</v>
      </c>
      <c r="AU228" s="12">
        <v>322.27</v>
      </c>
      <c r="AV228" s="12">
        <v>117.03</v>
      </c>
      <c r="AW228" s="12">
        <v>3400.58</v>
      </c>
      <c r="AX228" s="12">
        <v>532.79999999999995</v>
      </c>
      <c r="AY228" s="12">
        <v>0</v>
      </c>
      <c r="AZ228" s="12">
        <v>4050.41</v>
      </c>
    </row>
    <row r="229" spans="1:52" x14ac:dyDescent="0.2">
      <c r="A229" s="4" t="s">
        <v>1218</v>
      </c>
      <c r="B229" s="2" t="s">
        <v>1219</v>
      </c>
      <c r="C229" s="2" t="str">
        <f>VLOOKUP(A229,[3]Hoja2!$A$1:$D$846,4,0)</f>
        <v>SRIA DE DIRECTOR DE PLANTEL</v>
      </c>
      <c r="D229" s="2" t="str">
        <f>VLOOKUP(A229,[3]Hoja2!$A$1:$D$846,3,0)</f>
        <v>PLANTEL 09 PORTEZUELO</v>
      </c>
      <c r="E229" s="12">
        <v>4169.8500000000004</v>
      </c>
      <c r="F229" s="12">
        <v>0</v>
      </c>
      <c r="G229" s="12">
        <v>207</v>
      </c>
      <c r="H229" s="12">
        <v>931</v>
      </c>
      <c r="I229" s="12">
        <v>0</v>
      </c>
      <c r="J229" s="12">
        <v>0</v>
      </c>
      <c r="K229" s="12">
        <v>0</v>
      </c>
      <c r="L229" s="12">
        <v>0</v>
      </c>
      <c r="M229" s="12">
        <v>568.04999999999995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833.97</v>
      </c>
      <c r="T229" s="13">
        <v>-3995.42</v>
      </c>
      <c r="U229" s="12">
        <v>3995.42</v>
      </c>
      <c r="V229" s="12">
        <v>0</v>
      </c>
      <c r="W229" s="12">
        <v>0</v>
      </c>
      <c r="X229" s="12">
        <v>0</v>
      </c>
      <c r="Y229" s="12">
        <v>5778.87</v>
      </c>
      <c r="Z229" s="12">
        <v>39.14</v>
      </c>
      <c r="AA229" s="12">
        <v>687.1</v>
      </c>
      <c r="AB229" s="12">
        <v>687.1</v>
      </c>
      <c r="AC229" s="12">
        <v>23.1</v>
      </c>
      <c r="AD229" s="12">
        <v>41.7</v>
      </c>
      <c r="AE229" s="13">
        <v>-0.16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0</v>
      </c>
      <c r="AN229" s="12">
        <v>0</v>
      </c>
      <c r="AO229" s="12">
        <v>479.53</v>
      </c>
      <c r="AP229" s="12">
        <v>0</v>
      </c>
      <c r="AQ229" s="12">
        <v>0</v>
      </c>
      <c r="AR229" s="12">
        <v>0</v>
      </c>
      <c r="AS229" s="12">
        <v>1231.27</v>
      </c>
      <c r="AT229" s="12">
        <v>4547.6000000000004</v>
      </c>
      <c r="AU229" s="12">
        <v>347.64</v>
      </c>
      <c r="AV229" s="12">
        <v>134.19999999999999</v>
      </c>
      <c r="AW229" s="12">
        <v>4104.88</v>
      </c>
      <c r="AX229" s="12">
        <v>601.77</v>
      </c>
      <c r="AY229" s="12">
        <v>0</v>
      </c>
      <c r="AZ229" s="12">
        <v>4840.8500000000004</v>
      </c>
    </row>
    <row r="230" spans="1:52" x14ac:dyDescent="0.2">
      <c r="A230" s="4" t="s">
        <v>1220</v>
      </c>
      <c r="B230" s="2" t="s">
        <v>1221</v>
      </c>
      <c r="C230" s="2" t="str">
        <f>VLOOKUP(A230,[3]Hoja2!$A$1:$D$846,4,0)</f>
        <v>ANALISTA TECNICO</v>
      </c>
      <c r="D230" s="2" t="str">
        <f>VLOOKUP(A230,[3]Hoja2!$A$1:$D$846,3,0)</f>
        <v>PLANTEL 09 PORTEZUELO</v>
      </c>
      <c r="E230" s="12">
        <v>5766.3</v>
      </c>
      <c r="F230" s="12">
        <v>0</v>
      </c>
      <c r="G230" s="12">
        <v>207</v>
      </c>
      <c r="H230" s="12">
        <v>931</v>
      </c>
      <c r="I230" s="12">
        <v>0</v>
      </c>
      <c r="J230" s="12">
        <v>0</v>
      </c>
      <c r="K230" s="12">
        <v>0</v>
      </c>
      <c r="L230" s="12">
        <v>0</v>
      </c>
      <c r="M230" s="12">
        <v>568.04999999999995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1037.93</v>
      </c>
      <c r="T230" s="13">
        <v>-5126.08</v>
      </c>
      <c r="U230" s="12">
        <v>5126.08</v>
      </c>
      <c r="V230" s="12">
        <v>0</v>
      </c>
      <c r="W230" s="12">
        <v>0</v>
      </c>
      <c r="X230" s="12">
        <v>0</v>
      </c>
      <c r="Y230" s="12">
        <v>7579.28</v>
      </c>
      <c r="Z230" s="12">
        <v>59.48</v>
      </c>
      <c r="AA230" s="12">
        <v>1071.67</v>
      </c>
      <c r="AB230" s="12">
        <v>1071.67</v>
      </c>
      <c r="AC230" s="12">
        <v>30</v>
      </c>
      <c r="AD230" s="12">
        <v>57.66</v>
      </c>
      <c r="AE230" s="13">
        <v>-0.05</v>
      </c>
      <c r="AF230" s="12">
        <v>149.1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2422.58</v>
      </c>
      <c r="AN230" s="12">
        <v>0</v>
      </c>
      <c r="AO230" s="12">
        <v>663.12</v>
      </c>
      <c r="AP230" s="12">
        <v>0</v>
      </c>
      <c r="AQ230" s="12">
        <v>0</v>
      </c>
      <c r="AR230" s="12">
        <v>0</v>
      </c>
      <c r="AS230" s="12">
        <v>4394.08</v>
      </c>
      <c r="AT230" s="12">
        <v>3185.2</v>
      </c>
      <c r="AU230" s="12">
        <v>404.22</v>
      </c>
      <c r="AV230" s="12">
        <v>170.21</v>
      </c>
      <c r="AW230" s="12">
        <v>5676.5</v>
      </c>
      <c r="AX230" s="12">
        <v>755.64</v>
      </c>
      <c r="AY230" s="12">
        <v>0</v>
      </c>
      <c r="AZ230" s="12">
        <v>6602.35</v>
      </c>
    </row>
    <row r="231" spans="1:52" x14ac:dyDescent="0.2">
      <c r="A231" s="4" t="s">
        <v>1222</v>
      </c>
      <c r="B231" s="2" t="s">
        <v>1223</v>
      </c>
      <c r="C231" s="2" t="str">
        <f>VLOOKUP(A231,[3]Hoja2!$A$1:$D$846,4,0)</f>
        <v>AUXILIAR DE BIBLIOTECA</v>
      </c>
      <c r="D231" s="2" t="str">
        <f>VLOOKUP(A231,[3]Hoja2!$A$1:$D$846,3,0)</f>
        <v>PLANTEL 09 PORTEZUELO</v>
      </c>
      <c r="E231" s="12">
        <v>3912.15</v>
      </c>
      <c r="F231" s="12">
        <v>0</v>
      </c>
      <c r="G231" s="12">
        <v>207</v>
      </c>
      <c r="H231" s="12">
        <v>931</v>
      </c>
      <c r="I231" s="12">
        <v>0</v>
      </c>
      <c r="J231" s="12">
        <v>0</v>
      </c>
      <c r="K231" s="12">
        <v>0</v>
      </c>
      <c r="L231" s="12">
        <v>0</v>
      </c>
      <c r="M231" s="12">
        <v>568.04999999999995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704.19</v>
      </c>
      <c r="T231" s="13">
        <v>-3752.09</v>
      </c>
      <c r="U231" s="12">
        <v>3752.09</v>
      </c>
      <c r="V231" s="12">
        <v>0</v>
      </c>
      <c r="W231" s="12">
        <v>0</v>
      </c>
      <c r="X231" s="12">
        <v>0</v>
      </c>
      <c r="Y231" s="12">
        <v>5391.39</v>
      </c>
      <c r="Z231" s="12">
        <v>35.85</v>
      </c>
      <c r="AA231" s="12">
        <v>604.34</v>
      </c>
      <c r="AB231" s="12">
        <v>604.34</v>
      </c>
      <c r="AC231" s="12">
        <v>16.649999999999999</v>
      </c>
      <c r="AD231" s="12">
        <v>39.119999999999997</v>
      </c>
      <c r="AE231" s="13">
        <v>-0.02</v>
      </c>
      <c r="AF231" s="12">
        <v>0</v>
      </c>
      <c r="AG231" s="12">
        <v>0</v>
      </c>
      <c r="AH231" s="12">
        <v>1265</v>
      </c>
      <c r="AI231" s="12">
        <v>0</v>
      </c>
      <c r="AJ231" s="12">
        <v>0</v>
      </c>
      <c r="AK231" s="12">
        <v>0</v>
      </c>
      <c r="AL231" s="12">
        <v>0</v>
      </c>
      <c r="AM231" s="12">
        <v>0</v>
      </c>
      <c r="AN231" s="12">
        <v>0</v>
      </c>
      <c r="AO231" s="12">
        <v>449.9</v>
      </c>
      <c r="AP231" s="12">
        <v>0</v>
      </c>
      <c r="AQ231" s="12">
        <v>0</v>
      </c>
      <c r="AR231" s="12">
        <v>0</v>
      </c>
      <c r="AS231" s="12">
        <v>2374.9899999999998</v>
      </c>
      <c r="AT231" s="12">
        <v>3016.4</v>
      </c>
      <c r="AU231" s="12">
        <v>338.51</v>
      </c>
      <c r="AV231" s="12">
        <v>126.45</v>
      </c>
      <c r="AW231" s="12">
        <v>3851.32</v>
      </c>
      <c r="AX231" s="12">
        <v>576.92999999999995</v>
      </c>
      <c r="AY231" s="12">
        <v>0</v>
      </c>
      <c r="AZ231" s="12">
        <v>4554.7</v>
      </c>
    </row>
    <row r="232" spans="1:52" x14ac:dyDescent="0.2">
      <c r="A232" s="4" t="s">
        <v>1224</v>
      </c>
      <c r="B232" s="2" t="s">
        <v>1225</v>
      </c>
      <c r="C232" s="2" t="str">
        <f>VLOOKUP(A232,[3]Hoja2!$A$1:$D$846,4,0)</f>
        <v>ENCARGADO DE ORDEN</v>
      </c>
      <c r="D232" s="2" t="str">
        <f>VLOOKUP(A232,[3]Hoja2!$A$1:$D$846,3,0)</f>
        <v>PLANTEL 09 PORTEZUELO</v>
      </c>
      <c r="E232" s="12">
        <v>4768.95</v>
      </c>
      <c r="F232" s="12">
        <v>0</v>
      </c>
      <c r="G232" s="12">
        <v>207</v>
      </c>
      <c r="H232" s="12">
        <v>931</v>
      </c>
      <c r="I232" s="12">
        <v>0</v>
      </c>
      <c r="J232" s="12">
        <v>0</v>
      </c>
      <c r="K232" s="12">
        <v>0</v>
      </c>
      <c r="L232" s="12">
        <v>0</v>
      </c>
      <c r="M232" s="12">
        <v>568.04999999999995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763.03</v>
      </c>
      <c r="T232" s="13">
        <v>-4327.1099999999997</v>
      </c>
      <c r="U232" s="12">
        <v>4327.1099999999997</v>
      </c>
      <c r="V232" s="12">
        <v>0</v>
      </c>
      <c r="W232" s="12">
        <v>0</v>
      </c>
      <c r="X232" s="12">
        <v>0</v>
      </c>
      <c r="Y232" s="12">
        <v>6307.03</v>
      </c>
      <c r="Z232" s="12">
        <v>46.77</v>
      </c>
      <c r="AA232" s="12">
        <v>799.92</v>
      </c>
      <c r="AB232" s="12">
        <v>799.92</v>
      </c>
      <c r="AC232" s="12">
        <v>22.5</v>
      </c>
      <c r="AD232" s="12">
        <v>47.69</v>
      </c>
      <c r="AE232" s="12">
        <v>0.09</v>
      </c>
      <c r="AF232" s="12">
        <v>0</v>
      </c>
      <c r="AG232" s="12">
        <v>0</v>
      </c>
      <c r="AH232" s="12">
        <v>1542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2">
        <v>548.42999999999995</v>
      </c>
      <c r="AP232" s="12">
        <v>0</v>
      </c>
      <c r="AQ232" s="12">
        <v>0</v>
      </c>
      <c r="AR232" s="12">
        <v>0</v>
      </c>
      <c r="AS232" s="12">
        <v>2960.63</v>
      </c>
      <c r="AT232" s="12">
        <v>3346.4</v>
      </c>
      <c r="AU232" s="12">
        <v>368.88</v>
      </c>
      <c r="AV232" s="12">
        <v>144.76</v>
      </c>
      <c r="AW232" s="12">
        <v>4694.6899999999996</v>
      </c>
      <c r="AX232" s="12">
        <v>659.52</v>
      </c>
      <c r="AY232" s="12">
        <v>0</v>
      </c>
      <c r="AZ232" s="12">
        <v>5498.97</v>
      </c>
    </row>
    <row r="233" spans="1:52" x14ac:dyDescent="0.2">
      <c r="A233" s="4" t="s">
        <v>1226</v>
      </c>
      <c r="B233" s="2" t="s">
        <v>1227</v>
      </c>
      <c r="C233" s="2" t="str">
        <f>VLOOKUP(A233,[3]Hoja2!$A$1:$D$846,4,0)</f>
        <v>VIGILANTE</v>
      </c>
      <c r="D233" s="2" t="str">
        <f>VLOOKUP(A233,[3]Hoja2!$A$1:$D$846,3,0)</f>
        <v>PLANTEL 09 PORTEZUELO</v>
      </c>
      <c r="E233" s="12">
        <v>3679.05</v>
      </c>
      <c r="F233" s="12">
        <v>0</v>
      </c>
      <c r="G233" s="12">
        <v>207</v>
      </c>
      <c r="H233" s="12">
        <v>931</v>
      </c>
      <c r="I233" s="12">
        <v>0</v>
      </c>
      <c r="J233" s="12">
        <v>0</v>
      </c>
      <c r="K233" s="12">
        <v>0</v>
      </c>
      <c r="L233" s="12">
        <v>0</v>
      </c>
      <c r="M233" s="12">
        <v>568.04999999999995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588.65</v>
      </c>
      <c r="T233" s="13">
        <v>-3533.14</v>
      </c>
      <c r="U233" s="12">
        <v>3533.14</v>
      </c>
      <c r="V233" s="12">
        <v>0</v>
      </c>
      <c r="W233" s="12">
        <v>0</v>
      </c>
      <c r="X233" s="12">
        <v>0</v>
      </c>
      <c r="Y233" s="12">
        <v>5042.75</v>
      </c>
      <c r="Z233" s="12">
        <v>32.880000000000003</v>
      </c>
      <c r="AA233" s="12">
        <v>531.20000000000005</v>
      </c>
      <c r="AB233" s="12">
        <v>531.20000000000005</v>
      </c>
      <c r="AC233" s="12">
        <v>18.3</v>
      </c>
      <c r="AD233" s="12">
        <v>36.79</v>
      </c>
      <c r="AE233" s="13">
        <v>-0.03</v>
      </c>
      <c r="AF233" s="12">
        <v>0</v>
      </c>
      <c r="AG233" s="12">
        <v>0</v>
      </c>
      <c r="AH233" s="12">
        <v>614</v>
      </c>
      <c r="AI233" s="12">
        <v>0</v>
      </c>
      <c r="AJ233" s="12">
        <v>0</v>
      </c>
      <c r="AK233" s="12">
        <v>0</v>
      </c>
      <c r="AL233" s="12">
        <v>0</v>
      </c>
      <c r="AM233" s="12">
        <v>0</v>
      </c>
      <c r="AN233" s="12">
        <v>0</v>
      </c>
      <c r="AO233" s="12">
        <v>423.09</v>
      </c>
      <c r="AP233" s="12">
        <v>0</v>
      </c>
      <c r="AQ233" s="12">
        <v>0</v>
      </c>
      <c r="AR233" s="12">
        <v>0</v>
      </c>
      <c r="AS233" s="12">
        <v>1623.35</v>
      </c>
      <c r="AT233" s="12">
        <v>3419.4</v>
      </c>
      <c r="AU233" s="12">
        <v>330.25</v>
      </c>
      <c r="AV233" s="12">
        <v>119.48</v>
      </c>
      <c r="AW233" s="12">
        <v>3621.7</v>
      </c>
      <c r="AX233" s="12">
        <v>554.47</v>
      </c>
      <c r="AY233" s="12">
        <v>0</v>
      </c>
      <c r="AZ233" s="12">
        <v>4295.6499999999996</v>
      </c>
    </row>
    <row r="234" spans="1:52" x14ac:dyDescent="0.2">
      <c r="A234" s="4" t="s">
        <v>1228</v>
      </c>
      <c r="B234" s="2" t="s">
        <v>1229</v>
      </c>
      <c r="C234" s="2" t="str">
        <f>VLOOKUP(A234,[3]Hoja2!$A$1:$D$846,4,0)</f>
        <v>INGENIERO EN SISTEMAS</v>
      </c>
      <c r="D234" s="2" t="str">
        <f>VLOOKUP(A234,[3]Hoja2!$A$1:$D$846,3,0)</f>
        <v>PLANTEL 09 PORTEZUELO</v>
      </c>
      <c r="E234" s="12">
        <v>6152.85</v>
      </c>
      <c r="F234" s="12">
        <v>0</v>
      </c>
      <c r="G234" s="12">
        <v>207</v>
      </c>
      <c r="H234" s="12">
        <v>931</v>
      </c>
      <c r="I234" s="12">
        <v>0</v>
      </c>
      <c r="J234" s="12">
        <v>0</v>
      </c>
      <c r="K234" s="12">
        <v>0</v>
      </c>
      <c r="L234" s="12">
        <v>0</v>
      </c>
      <c r="M234" s="12">
        <v>568.04999999999995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984.46</v>
      </c>
      <c r="T234" s="13">
        <v>-5335.26</v>
      </c>
      <c r="U234" s="12">
        <v>5335.26</v>
      </c>
      <c r="V234" s="12">
        <v>0</v>
      </c>
      <c r="W234" s="12">
        <v>0</v>
      </c>
      <c r="X234" s="12">
        <v>0</v>
      </c>
      <c r="Y234" s="12">
        <v>7912.36</v>
      </c>
      <c r="Z234" s="12">
        <v>64.42</v>
      </c>
      <c r="AA234" s="12">
        <v>1142.82</v>
      </c>
      <c r="AB234" s="12">
        <v>1142.82</v>
      </c>
      <c r="AC234" s="12">
        <v>31.8</v>
      </c>
      <c r="AD234" s="12">
        <v>61.53</v>
      </c>
      <c r="AE234" s="12">
        <v>0.03</v>
      </c>
      <c r="AF234" s="12">
        <v>0</v>
      </c>
      <c r="AG234" s="12">
        <v>0</v>
      </c>
      <c r="AH234" s="12">
        <v>0</v>
      </c>
      <c r="AI234" s="12">
        <v>0</v>
      </c>
      <c r="AJ234" s="12">
        <v>0</v>
      </c>
      <c r="AK234" s="12">
        <v>0</v>
      </c>
      <c r="AL234" s="12">
        <v>0</v>
      </c>
      <c r="AM234" s="12">
        <v>0</v>
      </c>
      <c r="AN234" s="12">
        <v>0</v>
      </c>
      <c r="AO234" s="12">
        <v>707.58</v>
      </c>
      <c r="AP234" s="12">
        <v>0</v>
      </c>
      <c r="AQ234" s="12">
        <v>0</v>
      </c>
      <c r="AR234" s="12">
        <v>0</v>
      </c>
      <c r="AS234" s="12">
        <v>1943.76</v>
      </c>
      <c r="AT234" s="12">
        <v>5968.6</v>
      </c>
      <c r="AU234" s="12">
        <v>417.93</v>
      </c>
      <c r="AV234" s="12">
        <v>176.87</v>
      </c>
      <c r="AW234" s="12">
        <v>6057</v>
      </c>
      <c r="AX234" s="12">
        <v>792.91</v>
      </c>
      <c r="AY234" s="12">
        <v>0</v>
      </c>
      <c r="AZ234" s="12">
        <v>7026.78</v>
      </c>
    </row>
    <row r="235" spans="1:52" x14ac:dyDescent="0.2">
      <c r="A235" s="4" t="s">
        <v>1230</v>
      </c>
      <c r="B235" s="2" t="s">
        <v>1231</v>
      </c>
      <c r="C235" s="2" t="str">
        <f>VLOOKUP(A235,[3]Hoja2!$A$1:$D$846,4,0)</f>
        <v>TECNICO</v>
      </c>
      <c r="D235" s="2" t="str">
        <f>VLOOKUP(A235,[3]Hoja2!$A$1:$D$846,3,0)</f>
        <v>PLANTEL 09 PORTEZUELO</v>
      </c>
      <c r="E235" s="12">
        <v>4172.55</v>
      </c>
      <c r="F235" s="12">
        <v>0</v>
      </c>
      <c r="G235" s="12">
        <v>207</v>
      </c>
      <c r="H235" s="12">
        <v>931</v>
      </c>
      <c r="I235" s="12">
        <v>0</v>
      </c>
      <c r="J235" s="12">
        <v>0</v>
      </c>
      <c r="K235" s="12">
        <v>0</v>
      </c>
      <c r="L235" s="12">
        <v>0</v>
      </c>
      <c r="M235" s="12">
        <v>568.04999999999995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667.61</v>
      </c>
      <c r="T235" s="13">
        <v>-3892.65</v>
      </c>
      <c r="U235" s="12">
        <v>3892.65</v>
      </c>
      <c r="V235" s="12">
        <v>0</v>
      </c>
      <c r="W235" s="12">
        <v>0</v>
      </c>
      <c r="X235" s="12">
        <v>0</v>
      </c>
      <c r="Y235" s="12">
        <v>5615.21</v>
      </c>
      <c r="Z235" s="12">
        <v>39.159999999999997</v>
      </c>
      <c r="AA235" s="12">
        <v>652.15</v>
      </c>
      <c r="AB235" s="12">
        <v>652.15</v>
      </c>
      <c r="AC235" s="12">
        <v>18.3</v>
      </c>
      <c r="AD235" s="12">
        <v>41.73</v>
      </c>
      <c r="AE235" s="13">
        <v>-0.01</v>
      </c>
      <c r="AF235" s="12">
        <v>0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0</v>
      </c>
      <c r="AN235" s="12">
        <v>0</v>
      </c>
      <c r="AO235" s="12">
        <v>479.84</v>
      </c>
      <c r="AP235" s="12">
        <v>0</v>
      </c>
      <c r="AQ235" s="12">
        <v>0</v>
      </c>
      <c r="AR235" s="12">
        <v>0</v>
      </c>
      <c r="AS235" s="12">
        <v>1192.01</v>
      </c>
      <c r="AT235" s="12">
        <v>4423.2</v>
      </c>
      <c r="AU235" s="12">
        <v>347.74</v>
      </c>
      <c r="AV235" s="12">
        <v>130.91999999999999</v>
      </c>
      <c r="AW235" s="12">
        <v>4107.5600000000004</v>
      </c>
      <c r="AX235" s="12">
        <v>602.03</v>
      </c>
      <c r="AY235" s="12">
        <v>0</v>
      </c>
      <c r="AZ235" s="12">
        <v>4840.51</v>
      </c>
    </row>
    <row r="236" spans="1:52" x14ac:dyDescent="0.2">
      <c r="A236" s="4" t="s">
        <v>1232</v>
      </c>
      <c r="B236" s="2" t="s">
        <v>1233</v>
      </c>
      <c r="C236" s="2" t="str">
        <f>VLOOKUP(A236,[3]Hoja2!$A$1:$D$846,4,0)</f>
        <v>DIRECTOR DE PLANTEL B</v>
      </c>
      <c r="D236" s="2" t="str">
        <f>VLOOKUP(A236,[3]Hoja2!$A$1:$D$846,3,0)</f>
        <v>PLANTEL 09 PORTEZUELO</v>
      </c>
      <c r="E236" s="12">
        <v>19193.55</v>
      </c>
      <c r="F236" s="12">
        <v>0</v>
      </c>
      <c r="G236" s="12">
        <v>0</v>
      </c>
      <c r="H236" s="12">
        <v>931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10062.27</v>
      </c>
      <c r="W236" s="13">
        <v>-10062.27</v>
      </c>
      <c r="X236" s="12">
        <v>0</v>
      </c>
      <c r="Y236" s="12">
        <v>19193.55</v>
      </c>
      <c r="Z236" s="12">
        <v>230.66</v>
      </c>
      <c r="AA236" s="12">
        <v>3942.72</v>
      </c>
      <c r="AB236" s="12">
        <v>3942.72</v>
      </c>
      <c r="AC236" s="12">
        <v>96.45</v>
      </c>
      <c r="AD236" s="12">
        <v>0</v>
      </c>
      <c r="AE236" s="12">
        <v>0.04</v>
      </c>
      <c r="AF236" s="12">
        <v>0</v>
      </c>
      <c r="AG236" s="12">
        <v>0</v>
      </c>
      <c r="AH236" s="12">
        <v>6614.48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2">
        <v>2207.2600000000002</v>
      </c>
      <c r="AP236" s="12">
        <v>0</v>
      </c>
      <c r="AQ236" s="12">
        <v>0</v>
      </c>
      <c r="AR236" s="12">
        <v>0</v>
      </c>
      <c r="AS236" s="12">
        <v>12860.95</v>
      </c>
      <c r="AT236" s="12">
        <v>6332.6</v>
      </c>
      <c r="AU236" s="12">
        <v>880.17</v>
      </c>
      <c r="AV236" s="12">
        <v>402.49</v>
      </c>
      <c r="AW236" s="12">
        <v>18894.36</v>
      </c>
      <c r="AX236" s="12">
        <v>2049.88</v>
      </c>
      <c r="AY236" s="12">
        <v>0</v>
      </c>
      <c r="AZ236" s="12">
        <v>21346.73</v>
      </c>
    </row>
    <row r="237" spans="1:52" x14ac:dyDescent="0.2">
      <c r="A237" s="4" t="s">
        <v>1234</v>
      </c>
      <c r="B237" s="2" t="s">
        <v>1235</v>
      </c>
      <c r="C237" s="2" t="str">
        <f>VLOOKUP(A237,[3]Hoja2!$A$1:$D$846,4,0)</f>
        <v>AUXILIAR DE INTENDENCIA</v>
      </c>
      <c r="D237" s="2" t="str">
        <f>VLOOKUP(A237,[3]Hoja2!$A$1:$D$846,3,0)</f>
        <v>PLANTEL 09 PORTEZUELO</v>
      </c>
      <c r="E237" s="12">
        <v>3454.35</v>
      </c>
      <c r="F237" s="12">
        <v>0</v>
      </c>
      <c r="G237" s="12">
        <v>207</v>
      </c>
      <c r="H237" s="12">
        <v>931</v>
      </c>
      <c r="I237" s="12">
        <v>0</v>
      </c>
      <c r="J237" s="12">
        <v>0</v>
      </c>
      <c r="K237" s="12">
        <v>0</v>
      </c>
      <c r="L237" s="12">
        <v>0</v>
      </c>
      <c r="M237" s="12">
        <v>568.04999999999995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3">
        <v>-3022.36</v>
      </c>
      <c r="U237" s="12">
        <v>3022.36</v>
      </c>
      <c r="V237" s="12">
        <v>0</v>
      </c>
      <c r="W237" s="12">
        <v>0</v>
      </c>
      <c r="X237" s="12">
        <v>0</v>
      </c>
      <c r="Y237" s="12">
        <v>4229.3999999999996</v>
      </c>
      <c r="Z237" s="12">
        <v>30.01</v>
      </c>
      <c r="AA237" s="12">
        <v>385.73</v>
      </c>
      <c r="AB237" s="12">
        <v>385.73</v>
      </c>
      <c r="AC237" s="12">
        <v>10.95</v>
      </c>
      <c r="AD237" s="12">
        <v>34.54</v>
      </c>
      <c r="AE237" s="12">
        <v>0.13</v>
      </c>
      <c r="AF237" s="12">
        <v>0</v>
      </c>
      <c r="AG237" s="12">
        <v>0</v>
      </c>
      <c r="AH237" s="12">
        <v>0</v>
      </c>
      <c r="AI237" s="12">
        <v>0</v>
      </c>
      <c r="AJ237" s="12">
        <v>0</v>
      </c>
      <c r="AK237" s="12">
        <v>0</v>
      </c>
      <c r="AL237" s="12">
        <v>0</v>
      </c>
      <c r="AM237" s="12">
        <v>0</v>
      </c>
      <c r="AN237" s="12">
        <v>0</v>
      </c>
      <c r="AO237" s="12">
        <v>397.25</v>
      </c>
      <c r="AP237" s="12">
        <v>0</v>
      </c>
      <c r="AQ237" s="12">
        <v>0</v>
      </c>
      <c r="AR237" s="12">
        <v>0</v>
      </c>
      <c r="AS237" s="12">
        <v>828.6</v>
      </c>
      <c r="AT237" s="12">
        <v>3400.8</v>
      </c>
      <c r="AU237" s="12">
        <v>322.27</v>
      </c>
      <c r="AV237" s="12">
        <v>103.21</v>
      </c>
      <c r="AW237" s="12">
        <v>3400.58</v>
      </c>
      <c r="AX237" s="12">
        <v>532.79999999999995</v>
      </c>
      <c r="AY237" s="12">
        <v>0</v>
      </c>
      <c r="AZ237" s="12">
        <v>4036.59</v>
      </c>
    </row>
    <row r="238" spans="1:52" x14ac:dyDescent="0.2">
      <c r="A238" s="4" t="s">
        <v>1236</v>
      </c>
      <c r="B238" s="2" t="s">
        <v>1237</v>
      </c>
      <c r="C238" s="2" t="str">
        <f>VLOOKUP(A238,[3]Hoja2!$A$1:$D$846,4,0)</f>
        <v>VIGILANTE</v>
      </c>
      <c r="D238" s="2" t="str">
        <f>VLOOKUP(A238,[3]Hoja2!$A$1:$D$846,3,0)</f>
        <v>PLANTEL 09 PORTEZUELO</v>
      </c>
      <c r="E238" s="12">
        <v>3679.05</v>
      </c>
      <c r="F238" s="12">
        <v>0</v>
      </c>
      <c r="G238" s="12">
        <v>207</v>
      </c>
      <c r="H238" s="12">
        <v>931</v>
      </c>
      <c r="I238" s="12">
        <v>0</v>
      </c>
      <c r="J238" s="12">
        <v>0</v>
      </c>
      <c r="K238" s="12">
        <v>0</v>
      </c>
      <c r="L238" s="12">
        <v>0</v>
      </c>
      <c r="M238" s="12">
        <v>568.04999999999995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3">
        <v>-3163.47</v>
      </c>
      <c r="U238" s="12">
        <v>3163.47</v>
      </c>
      <c r="V238" s="12">
        <v>0</v>
      </c>
      <c r="W238" s="12">
        <v>0</v>
      </c>
      <c r="X238" s="12">
        <v>0</v>
      </c>
      <c r="Y238" s="12">
        <v>4454.1000000000004</v>
      </c>
      <c r="Z238" s="12">
        <v>32.880000000000003</v>
      </c>
      <c r="AA238" s="12">
        <v>425.72</v>
      </c>
      <c r="AB238" s="12">
        <v>425.72</v>
      </c>
      <c r="AC238" s="12">
        <v>14.1</v>
      </c>
      <c r="AD238" s="12">
        <v>0</v>
      </c>
      <c r="AE238" s="13">
        <v>-0.01</v>
      </c>
      <c r="AF238" s="12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v>0</v>
      </c>
      <c r="AO238" s="12">
        <v>423.09</v>
      </c>
      <c r="AP238" s="12">
        <v>0</v>
      </c>
      <c r="AQ238" s="12">
        <v>0</v>
      </c>
      <c r="AR238" s="12">
        <v>0</v>
      </c>
      <c r="AS238" s="12">
        <v>862.9</v>
      </c>
      <c r="AT238" s="12">
        <v>3591.2</v>
      </c>
      <c r="AU238" s="12">
        <v>330.25</v>
      </c>
      <c r="AV238" s="12">
        <v>107.7</v>
      </c>
      <c r="AW238" s="12">
        <v>3621.7</v>
      </c>
      <c r="AX238" s="12">
        <v>554.47</v>
      </c>
      <c r="AY238" s="12">
        <v>0</v>
      </c>
      <c r="AZ238" s="12">
        <v>4283.87</v>
      </c>
    </row>
    <row r="239" spans="1:52" x14ac:dyDescent="0.2">
      <c r="A239" s="4" t="s">
        <v>1238</v>
      </c>
      <c r="B239" s="2" t="s">
        <v>1239</v>
      </c>
      <c r="C239" s="2" t="str">
        <f>VLOOKUP(A239,[3]Hoja2!$A$1:$D$846,4,0)</f>
        <v>AUXILIAR DE BIBLIOTECA</v>
      </c>
      <c r="D239" s="2" t="str">
        <f>VLOOKUP(A239,[3]Hoja2!$A$1:$D$846,3,0)</f>
        <v>PLANTEL 09 PORTEZUELO</v>
      </c>
      <c r="E239" s="12">
        <v>3912.15</v>
      </c>
      <c r="F239" s="12">
        <v>0</v>
      </c>
      <c r="G239" s="12">
        <v>207</v>
      </c>
      <c r="H239" s="12">
        <v>931</v>
      </c>
      <c r="I239" s="12">
        <v>0</v>
      </c>
      <c r="J239" s="12">
        <v>0</v>
      </c>
      <c r="K239" s="12">
        <v>0</v>
      </c>
      <c r="L239" s="12">
        <v>0</v>
      </c>
      <c r="M239" s="12">
        <v>568.04999999999995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3">
        <v>-3309.86</v>
      </c>
      <c r="U239" s="12">
        <v>3309.86</v>
      </c>
      <c r="V239" s="12">
        <v>0</v>
      </c>
      <c r="W239" s="12">
        <v>0</v>
      </c>
      <c r="X239" s="12">
        <v>0</v>
      </c>
      <c r="Y239" s="12">
        <v>4687.2</v>
      </c>
      <c r="Z239" s="12">
        <v>0</v>
      </c>
      <c r="AA239" s="12">
        <v>467.49</v>
      </c>
      <c r="AB239" s="12">
        <v>467.49</v>
      </c>
      <c r="AC239" s="12">
        <v>8.6999999999999993</v>
      </c>
      <c r="AD239" s="12">
        <v>0</v>
      </c>
      <c r="AE239" s="13">
        <v>-0.09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2">
        <v>449.9</v>
      </c>
      <c r="AP239" s="12">
        <v>0</v>
      </c>
      <c r="AQ239" s="12">
        <v>0</v>
      </c>
      <c r="AR239" s="12">
        <v>0</v>
      </c>
      <c r="AS239" s="12">
        <v>926</v>
      </c>
      <c r="AT239" s="12">
        <v>3761.2</v>
      </c>
      <c r="AU239" s="12">
        <v>238.4</v>
      </c>
      <c r="AV239" s="12">
        <v>112.36</v>
      </c>
      <c r="AW239" s="12">
        <v>0</v>
      </c>
      <c r="AX239" s="12">
        <v>238.4</v>
      </c>
      <c r="AY239" s="12">
        <v>0</v>
      </c>
      <c r="AZ239" s="12">
        <v>350.76</v>
      </c>
    </row>
    <row r="240" spans="1:52" x14ac:dyDescent="0.2">
      <c r="A240" s="4" t="s">
        <v>1240</v>
      </c>
      <c r="B240" s="2" t="s">
        <v>1241</v>
      </c>
      <c r="C240" s="2" t="str">
        <f>VLOOKUP(A240,[3]Hoja2!$A$1:$D$846,4,0)</f>
        <v>RESP DE LABORATORIO TECNICO</v>
      </c>
      <c r="D240" s="2" t="str">
        <f>VLOOKUP(A240,[3]Hoja2!$A$1:$D$846,3,0)</f>
        <v>PLANTEL 09 PORTEZUELO</v>
      </c>
      <c r="E240" s="12">
        <v>6152.85</v>
      </c>
      <c r="F240" s="12">
        <v>0</v>
      </c>
      <c r="G240" s="12">
        <v>207</v>
      </c>
      <c r="H240" s="12">
        <v>931</v>
      </c>
      <c r="I240" s="12">
        <v>0</v>
      </c>
      <c r="J240" s="12">
        <v>0</v>
      </c>
      <c r="K240" s="12">
        <v>0</v>
      </c>
      <c r="L240" s="12">
        <v>0</v>
      </c>
      <c r="M240" s="12">
        <v>568.04999999999995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3">
        <v>-4717.01</v>
      </c>
      <c r="U240" s="12">
        <v>4717.01</v>
      </c>
      <c r="V240" s="12">
        <v>0</v>
      </c>
      <c r="W240" s="12">
        <v>0</v>
      </c>
      <c r="X240" s="12">
        <v>0</v>
      </c>
      <c r="Y240" s="12">
        <v>6927.9</v>
      </c>
      <c r="Z240" s="12">
        <v>0</v>
      </c>
      <c r="AA240" s="12">
        <v>932.54</v>
      </c>
      <c r="AB240" s="12">
        <v>932.54</v>
      </c>
      <c r="AC240" s="12">
        <v>19.95</v>
      </c>
      <c r="AD240" s="12">
        <v>0</v>
      </c>
      <c r="AE240" s="12">
        <v>0.03</v>
      </c>
      <c r="AF240" s="12">
        <v>0</v>
      </c>
      <c r="AG240" s="12">
        <v>0</v>
      </c>
      <c r="AH240" s="12">
        <v>0</v>
      </c>
      <c r="AI240" s="12">
        <v>0</v>
      </c>
      <c r="AJ240" s="12">
        <v>0</v>
      </c>
      <c r="AK240" s="12">
        <v>0</v>
      </c>
      <c r="AL240" s="12">
        <v>0</v>
      </c>
      <c r="AM240" s="12">
        <v>0</v>
      </c>
      <c r="AN240" s="12">
        <v>0</v>
      </c>
      <c r="AO240" s="12">
        <v>707.58</v>
      </c>
      <c r="AP240" s="12">
        <v>0</v>
      </c>
      <c r="AQ240" s="12">
        <v>0</v>
      </c>
      <c r="AR240" s="12">
        <v>0</v>
      </c>
      <c r="AS240" s="12">
        <v>1660.1</v>
      </c>
      <c r="AT240" s="12">
        <v>5267.8</v>
      </c>
      <c r="AU240" s="12">
        <v>238.4</v>
      </c>
      <c r="AV240" s="12">
        <v>157.18</v>
      </c>
      <c r="AW240" s="12">
        <v>0</v>
      </c>
      <c r="AX240" s="12">
        <v>238.4</v>
      </c>
      <c r="AY240" s="12">
        <v>0</v>
      </c>
      <c r="AZ240" s="12">
        <v>395.58</v>
      </c>
    </row>
    <row r="241" spans="1:52" x14ac:dyDescent="0.2">
      <c r="A241" s="4" t="s">
        <v>1242</v>
      </c>
      <c r="B241" s="2" t="s">
        <v>1243</v>
      </c>
      <c r="C241" s="2" t="str">
        <f>VLOOKUP(A241,[3]Hoja2!$A$1:$D$846,4,0)</f>
        <v>TECNICO ESPECIALIZADO</v>
      </c>
      <c r="D241" s="2" t="str">
        <f>VLOOKUP(A241,[3]Hoja2!$A$1:$D$846,3,0)</f>
        <v>PLANTEL 09 PORTEZUELO</v>
      </c>
      <c r="E241" s="12">
        <v>6146.4</v>
      </c>
      <c r="F241" s="12">
        <v>0</v>
      </c>
      <c r="G241" s="12">
        <v>207</v>
      </c>
      <c r="H241" s="12">
        <v>931</v>
      </c>
      <c r="I241" s="12">
        <v>0</v>
      </c>
      <c r="J241" s="12">
        <v>0</v>
      </c>
      <c r="K241" s="12">
        <v>0</v>
      </c>
      <c r="L241" s="12">
        <v>0</v>
      </c>
      <c r="M241" s="12">
        <v>568.04999999999995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3">
        <v>-4712.96</v>
      </c>
      <c r="U241" s="12">
        <v>4712.96</v>
      </c>
      <c r="V241" s="12">
        <v>0</v>
      </c>
      <c r="W241" s="12">
        <v>0</v>
      </c>
      <c r="X241" s="12">
        <v>0</v>
      </c>
      <c r="Y241" s="12">
        <v>6921.45</v>
      </c>
      <c r="Z241" s="12">
        <v>0</v>
      </c>
      <c r="AA241" s="12">
        <v>931.16</v>
      </c>
      <c r="AB241" s="12">
        <v>931.16</v>
      </c>
      <c r="AC241" s="12">
        <v>19.95</v>
      </c>
      <c r="AD241" s="12">
        <v>0</v>
      </c>
      <c r="AE241" s="13">
        <v>-0.1</v>
      </c>
      <c r="AF241" s="12">
        <v>0</v>
      </c>
      <c r="AG241" s="12">
        <v>0</v>
      </c>
      <c r="AH241" s="12">
        <v>0</v>
      </c>
      <c r="AI241" s="12">
        <v>0</v>
      </c>
      <c r="AJ241" s="12">
        <v>0</v>
      </c>
      <c r="AK241" s="12">
        <v>0</v>
      </c>
      <c r="AL241" s="12">
        <v>0</v>
      </c>
      <c r="AM241" s="12">
        <v>0</v>
      </c>
      <c r="AN241" s="12">
        <v>0</v>
      </c>
      <c r="AO241" s="12">
        <v>706.84</v>
      </c>
      <c r="AP241" s="12">
        <v>0</v>
      </c>
      <c r="AQ241" s="12">
        <v>0</v>
      </c>
      <c r="AR241" s="12">
        <v>0</v>
      </c>
      <c r="AS241" s="12">
        <v>1657.85</v>
      </c>
      <c r="AT241" s="12">
        <v>5263.6</v>
      </c>
      <c r="AU241" s="12">
        <v>238.4</v>
      </c>
      <c r="AV241" s="12">
        <v>157.05000000000001</v>
      </c>
      <c r="AW241" s="12">
        <v>0</v>
      </c>
      <c r="AX241" s="12">
        <v>238.4</v>
      </c>
      <c r="AY241" s="12">
        <v>0</v>
      </c>
      <c r="AZ241" s="12">
        <v>395.45</v>
      </c>
    </row>
    <row r="242" spans="1:52" x14ac:dyDescent="0.2">
      <c r="A242" s="4" t="s">
        <v>1244</v>
      </c>
      <c r="B242" s="2" t="s">
        <v>1245</v>
      </c>
      <c r="C242" s="2" t="str">
        <f>VLOOKUP(A242,[3]Hoja2!$A$1:$D$846,4,0)</f>
        <v>RESP DE LABORATORIO TECNICO</v>
      </c>
      <c r="D242" s="2" t="str">
        <f>VLOOKUP(A242,[3]Hoja2!$A$1:$D$846,3,0)</f>
        <v>PLANTEL 10 SAN SEBASTIAN EL GRANDE</v>
      </c>
      <c r="E242" s="12">
        <v>6152.85</v>
      </c>
      <c r="F242" s="12">
        <v>0</v>
      </c>
      <c r="G242" s="12">
        <v>207</v>
      </c>
      <c r="H242" s="12">
        <v>931</v>
      </c>
      <c r="I242" s="12">
        <v>0</v>
      </c>
      <c r="J242" s="12">
        <v>0</v>
      </c>
      <c r="K242" s="12">
        <v>0</v>
      </c>
      <c r="L242" s="12">
        <v>0</v>
      </c>
      <c r="M242" s="12">
        <v>568.04999999999995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2091.9699999999998</v>
      </c>
      <c r="T242" s="13">
        <v>-6030.77</v>
      </c>
      <c r="U242" s="12">
        <v>6030.77</v>
      </c>
      <c r="V242" s="12">
        <v>0</v>
      </c>
      <c r="W242" s="12">
        <v>0</v>
      </c>
      <c r="X242" s="12">
        <v>0</v>
      </c>
      <c r="Y242" s="12">
        <v>9019.8700000000008</v>
      </c>
      <c r="Z242" s="12">
        <v>54.58</v>
      </c>
      <c r="AA242" s="12">
        <v>1379.38</v>
      </c>
      <c r="AB242" s="12">
        <v>1379.38</v>
      </c>
      <c r="AC242" s="12">
        <v>37.049999999999997</v>
      </c>
      <c r="AD242" s="12">
        <v>61.53</v>
      </c>
      <c r="AE242" s="12">
        <v>0.04</v>
      </c>
      <c r="AF242" s="12">
        <v>185.25</v>
      </c>
      <c r="AG242" s="12">
        <v>0</v>
      </c>
      <c r="AH242" s="12">
        <v>0</v>
      </c>
      <c r="AI242" s="12">
        <v>0</v>
      </c>
      <c r="AJ242" s="12">
        <v>0</v>
      </c>
      <c r="AK242" s="12">
        <v>0</v>
      </c>
      <c r="AL242" s="12">
        <v>0</v>
      </c>
      <c r="AM242" s="12">
        <v>1982.04</v>
      </c>
      <c r="AN242" s="12">
        <v>0</v>
      </c>
      <c r="AO242" s="12">
        <v>707.58</v>
      </c>
      <c r="AP242" s="12">
        <v>0</v>
      </c>
      <c r="AQ242" s="12">
        <v>0</v>
      </c>
      <c r="AR242" s="12">
        <v>0</v>
      </c>
      <c r="AS242" s="12">
        <v>4352.87</v>
      </c>
      <c r="AT242" s="12">
        <v>4667</v>
      </c>
      <c r="AU242" s="12">
        <v>390.62</v>
      </c>
      <c r="AV242" s="12">
        <v>199.02</v>
      </c>
      <c r="AW242" s="12">
        <v>5298.19</v>
      </c>
      <c r="AX242" s="12">
        <v>718.62</v>
      </c>
      <c r="AY242" s="12">
        <v>0</v>
      </c>
      <c r="AZ242" s="12">
        <v>6215.83</v>
      </c>
    </row>
    <row r="243" spans="1:52" x14ac:dyDescent="0.2">
      <c r="A243" s="4" t="s">
        <v>1246</v>
      </c>
      <c r="B243" s="2" t="s">
        <v>1247</v>
      </c>
      <c r="C243" s="2" t="str">
        <f>VLOOKUP(A243,[3]Hoja2!$A$1:$D$846,4,0)</f>
        <v>SRIA DE DIRECTOR DE PLANTEL</v>
      </c>
      <c r="D243" s="2" t="str">
        <f>VLOOKUP(A243,[3]Hoja2!$A$1:$D$846,3,0)</f>
        <v>PLANTEL 10 SAN SEBASTIAN EL GRANDE</v>
      </c>
      <c r="E243" s="12">
        <v>4169.8500000000004</v>
      </c>
      <c r="F243" s="12">
        <v>0</v>
      </c>
      <c r="G243" s="12">
        <v>207</v>
      </c>
      <c r="H243" s="12">
        <v>931</v>
      </c>
      <c r="I243" s="12">
        <v>0</v>
      </c>
      <c r="J243" s="12">
        <v>0</v>
      </c>
      <c r="K243" s="12">
        <v>0</v>
      </c>
      <c r="L243" s="12">
        <v>0</v>
      </c>
      <c r="M243" s="12">
        <v>568.04999999999995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833.97</v>
      </c>
      <c r="T243" s="13">
        <v>-3995.42</v>
      </c>
      <c r="U243" s="12">
        <v>3995.42</v>
      </c>
      <c r="V243" s="12">
        <v>0</v>
      </c>
      <c r="W243" s="12">
        <v>0</v>
      </c>
      <c r="X243" s="12">
        <v>0</v>
      </c>
      <c r="Y243" s="12">
        <v>5778.87</v>
      </c>
      <c r="Z243" s="12">
        <v>39.14</v>
      </c>
      <c r="AA243" s="12">
        <v>687.1</v>
      </c>
      <c r="AB243" s="12">
        <v>687.1</v>
      </c>
      <c r="AC243" s="12">
        <v>23.25</v>
      </c>
      <c r="AD243" s="12">
        <v>0</v>
      </c>
      <c r="AE243" s="13">
        <v>-0.01</v>
      </c>
      <c r="AF243" s="12">
        <v>0</v>
      </c>
      <c r="AG243" s="12">
        <v>0</v>
      </c>
      <c r="AH243" s="12">
        <v>0</v>
      </c>
      <c r="AI243" s="12">
        <v>0</v>
      </c>
      <c r="AJ243" s="12">
        <v>0</v>
      </c>
      <c r="AK243" s="12">
        <v>0</v>
      </c>
      <c r="AL243" s="12">
        <v>0</v>
      </c>
      <c r="AM243" s="12">
        <v>0</v>
      </c>
      <c r="AN243" s="12">
        <v>0</v>
      </c>
      <c r="AO243" s="12">
        <v>479.53</v>
      </c>
      <c r="AP243" s="12">
        <v>0</v>
      </c>
      <c r="AQ243" s="12">
        <v>0</v>
      </c>
      <c r="AR243" s="12">
        <v>0</v>
      </c>
      <c r="AS243" s="12">
        <v>1189.8699999999999</v>
      </c>
      <c r="AT243" s="12">
        <v>4589</v>
      </c>
      <c r="AU243" s="12">
        <v>347.64</v>
      </c>
      <c r="AV243" s="12">
        <v>134.19999999999999</v>
      </c>
      <c r="AW243" s="12">
        <v>4104.88</v>
      </c>
      <c r="AX243" s="12">
        <v>601.77</v>
      </c>
      <c r="AY243" s="12">
        <v>0</v>
      </c>
      <c r="AZ243" s="12">
        <v>4840.8500000000004</v>
      </c>
    </row>
    <row r="244" spans="1:52" x14ac:dyDescent="0.2">
      <c r="A244" s="4" t="s">
        <v>1248</v>
      </c>
      <c r="B244" s="2" t="s">
        <v>1249</v>
      </c>
      <c r="C244" s="2" t="str">
        <f>VLOOKUP(A244,[3]Hoja2!$A$1:$D$846,4,0)</f>
        <v>ENCARGADO DE ORDEN</v>
      </c>
      <c r="D244" s="2" t="str">
        <f>VLOOKUP(A244,[3]Hoja2!$A$1:$D$846,3,0)</f>
        <v>PLANTEL 10 SAN SEBASTIAN EL GRANDE</v>
      </c>
      <c r="E244" s="12">
        <v>4768.95</v>
      </c>
      <c r="F244" s="12">
        <v>0</v>
      </c>
      <c r="G244" s="12">
        <v>207</v>
      </c>
      <c r="H244" s="12">
        <v>931</v>
      </c>
      <c r="I244" s="12">
        <v>0</v>
      </c>
      <c r="J244" s="12">
        <v>0</v>
      </c>
      <c r="K244" s="12">
        <v>0</v>
      </c>
      <c r="L244" s="12">
        <v>0</v>
      </c>
      <c r="M244" s="12">
        <v>568.04999999999995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953.79</v>
      </c>
      <c r="T244" s="13">
        <v>-4446.91</v>
      </c>
      <c r="U244" s="12">
        <v>4446.91</v>
      </c>
      <c r="V244" s="12">
        <v>0</v>
      </c>
      <c r="W244" s="12">
        <v>0</v>
      </c>
      <c r="X244" s="12">
        <v>0</v>
      </c>
      <c r="Y244" s="12">
        <v>6497.79</v>
      </c>
      <c r="Z244" s="12">
        <v>46.77</v>
      </c>
      <c r="AA244" s="12">
        <v>840.66</v>
      </c>
      <c r="AB244" s="12">
        <v>840.66</v>
      </c>
      <c r="AC244" s="12">
        <v>28.05</v>
      </c>
      <c r="AD244" s="12">
        <v>47.69</v>
      </c>
      <c r="AE244" s="13">
        <v>-0.04</v>
      </c>
      <c r="AF244" s="12">
        <v>0</v>
      </c>
      <c r="AG244" s="12">
        <v>0</v>
      </c>
      <c r="AH244" s="12">
        <v>1590</v>
      </c>
      <c r="AI244" s="12">
        <v>0</v>
      </c>
      <c r="AJ244" s="12">
        <v>0</v>
      </c>
      <c r="AK244" s="12">
        <v>0</v>
      </c>
      <c r="AL244" s="12">
        <v>0</v>
      </c>
      <c r="AM244" s="12">
        <v>0</v>
      </c>
      <c r="AN244" s="12">
        <v>0</v>
      </c>
      <c r="AO244" s="12">
        <v>548.42999999999995</v>
      </c>
      <c r="AP244" s="12">
        <v>0</v>
      </c>
      <c r="AQ244" s="12">
        <v>0</v>
      </c>
      <c r="AR244" s="12">
        <v>0</v>
      </c>
      <c r="AS244" s="12">
        <v>3054.79</v>
      </c>
      <c r="AT244" s="12">
        <v>3443</v>
      </c>
      <c r="AU244" s="12">
        <v>368.88</v>
      </c>
      <c r="AV244" s="12">
        <v>148.58000000000001</v>
      </c>
      <c r="AW244" s="12">
        <v>4694.6899999999996</v>
      </c>
      <c r="AX244" s="12">
        <v>659.52</v>
      </c>
      <c r="AY244" s="12">
        <v>0</v>
      </c>
      <c r="AZ244" s="12">
        <v>5502.79</v>
      </c>
    </row>
    <row r="245" spans="1:52" x14ac:dyDescent="0.2">
      <c r="A245" s="4" t="s">
        <v>1250</v>
      </c>
      <c r="B245" s="2" t="s">
        <v>1251</v>
      </c>
      <c r="C245" s="2" t="str">
        <f>VLOOKUP(A245,[3]Hoja2!$A$1:$D$846,4,0)</f>
        <v>TECNICO ESPECIALIZADO</v>
      </c>
      <c r="D245" s="2" t="str">
        <f>VLOOKUP(A245,[3]Hoja2!$A$1:$D$846,3,0)</f>
        <v>PLANTEL 10 SAN SEBASTIAN EL GRANDE</v>
      </c>
      <c r="E245" s="12">
        <v>6146.4</v>
      </c>
      <c r="F245" s="12">
        <v>0</v>
      </c>
      <c r="G245" s="12">
        <v>207</v>
      </c>
      <c r="H245" s="12">
        <v>931</v>
      </c>
      <c r="I245" s="12">
        <v>0</v>
      </c>
      <c r="J245" s="12">
        <v>0</v>
      </c>
      <c r="K245" s="12">
        <v>0</v>
      </c>
      <c r="L245" s="12">
        <v>0</v>
      </c>
      <c r="M245" s="12">
        <v>568.04999999999995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1229.28</v>
      </c>
      <c r="T245" s="13">
        <v>-5484.95</v>
      </c>
      <c r="U245" s="12">
        <v>5484.95</v>
      </c>
      <c r="V245" s="12">
        <v>0</v>
      </c>
      <c r="W245" s="12">
        <v>0</v>
      </c>
      <c r="X245" s="12">
        <v>0</v>
      </c>
      <c r="Y245" s="12">
        <v>8150.73</v>
      </c>
      <c r="Z245" s="12">
        <v>64.33</v>
      </c>
      <c r="AA245" s="12">
        <v>1193.73</v>
      </c>
      <c r="AB245" s="12">
        <v>1193.73</v>
      </c>
      <c r="AC245" s="12">
        <v>39.299999999999997</v>
      </c>
      <c r="AD245" s="12">
        <v>61.46</v>
      </c>
      <c r="AE245" s="13">
        <v>-0.28000000000000003</v>
      </c>
      <c r="AF245" s="12">
        <v>119.03</v>
      </c>
      <c r="AG245" s="12">
        <v>6.08</v>
      </c>
      <c r="AH245" s="12">
        <v>0</v>
      </c>
      <c r="AI245" s="12">
        <v>283</v>
      </c>
      <c r="AJ245" s="12">
        <v>0</v>
      </c>
      <c r="AK245" s="12">
        <v>0</v>
      </c>
      <c r="AL245" s="12">
        <v>0</v>
      </c>
      <c r="AM245" s="12">
        <v>2578.5700000000002</v>
      </c>
      <c r="AN245" s="12">
        <v>0</v>
      </c>
      <c r="AO245" s="12">
        <v>706.84</v>
      </c>
      <c r="AP245" s="12">
        <v>0</v>
      </c>
      <c r="AQ245" s="12">
        <v>0</v>
      </c>
      <c r="AR245" s="12">
        <v>0</v>
      </c>
      <c r="AS245" s="12">
        <v>4987.7299999999996</v>
      </c>
      <c r="AT245" s="12">
        <v>3163</v>
      </c>
      <c r="AU245" s="12">
        <v>417.71</v>
      </c>
      <c r="AV245" s="12">
        <v>181.63</v>
      </c>
      <c r="AW245" s="12">
        <v>6050.7</v>
      </c>
      <c r="AX245" s="12">
        <v>792.29</v>
      </c>
      <c r="AY245" s="12">
        <v>0</v>
      </c>
      <c r="AZ245" s="12">
        <v>7024.62</v>
      </c>
    </row>
    <row r="246" spans="1:52" x14ac:dyDescent="0.2">
      <c r="A246" s="4" t="s">
        <v>1252</v>
      </c>
      <c r="B246" s="2" t="s">
        <v>1253</v>
      </c>
      <c r="C246" s="2" t="str">
        <f>VLOOKUP(A246,[3]Hoja2!$A$1:$D$846,4,0)</f>
        <v>TECNICO</v>
      </c>
      <c r="D246" s="2" t="str">
        <f>VLOOKUP(A246,[3]Hoja2!$A$1:$D$846,3,0)</f>
        <v>PLANTEL 10 SAN SEBASTIAN EL GRANDE</v>
      </c>
      <c r="E246" s="12">
        <v>4172.55</v>
      </c>
      <c r="F246" s="12">
        <v>0</v>
      </c>
      <c r="G246" s="12">
        <v>207</v>
      </c>
      <c r="H246" s="12">
        <v>931</v>
      </c>
      <c r="I246" s="12">
        <v>0</v>
      </c>
      <c r="J246" s="12">
        <v>0</v>
      </c>
      <c r="K246" s="12">
        <v>0</v>
      </c>
      <c r="L246" s="12">
        <v>0</v>
      </c>
      <c r="M246" s="12">
        <v>568.04999999999995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834.51</v>
      </c>
      <c r="T246" s="13">
        <v>-3997.46</v>
      </c>
      <c r="U246" s="12">
        <v>3997.46</v>
      </c>
      <c r="V246" s="12">
        <v>0</v>
      </c>
      <c r="W246" s="12">
        <v>0</v>
      </c>
      <c r="X246" s="12">
        <v>0</v>
      </c>
      <c r="Y246" s="12">
        <v>5782.11</v>
      </c>
      <c r="Z246" s="12">
        <v>39.159999999999997</v>
      </c>
      <c r="AA246" s="12">
        <v>687.8</v>
      </c>
      <c r="AB246" s="12">
        <v>687.8</v>
      </c>
      <c r="AC246" s="12">
        <v>23.25</v>
      </c>
      <c r="AD246" s="12">
        <v>41.73</v>
      </c>
      <c r="AE246" s="13">
        <v>-0.11</v>
      </c>
      <c r="AF246" s="12">
        <v>0</v>
      </c>
      <c r="AG246" s="12">
        <v>0</v>
      </c>
      <c r="AH246" s="12">
        <v>1349</v>
      </c>
      <c r="AI246" s="12">
        <v>0</v>
      </c>
      <c r="AJ246" s="12">
        <v>0</v>
      </c>
      <c r="AK246" s="12">
        <v>0</v>
      </c>
      <c r="AL246" s="12">
        <v>0</v>
      </c>
      <c r="AM246" s="12">
        <v>0</v>
      </c>
      <c r="AN246" s="12">
        <v>0</v>
      </c>
      <c r="AO246" s="12">
        <v>479.84</v>
      </c>
      <c r="AP246" s="12">
        <v>0</v>
      </c>
      <c r="AQ246" s="12">
        <v>0</v>
      </c>
      <c r="AR246" s="12">
        <v>0</v>
      </c>
      <c r="AS246" s="12">
        <v>2581.5100000000002</v>
      </c>
      <c r="AT246" s="12">
        <v>3200.6</v>
      </c>
      <c r="AU246" s="12">
        <v>347.74</v>
      </c>
      <c r="AV246" s="12">
        <v>134.26</v>
      </c>
      <c r="AW246" s="12">
        <v>4107.5600000000004</v>
      </c>
      <c r="AX246" s="12">
        <v>602.03</v>
      </c>
      <c r="AY246" s="12">
        <v>0</v>
      </c>
      <c r="AZ246" s="12">
        <v>4843.8500000000004</v>
      </c>
    </row>
    <row r="247" spans="1:52" x14ac:dyDescent="0.2">
      <c r="A247" s="4" t="s">
        <v>1254</v>
      </c>
      <c r="B247" s="2" t="s">
        <v>1255</v>
      </c>
      <c r="C247" s="2" t="str">
        <f>VLOOKUP(A247,[3]Hoja2!$A$1:$D$846,4,0)</f>
        <v>TECNICO ESPECIALIZADO</v>
      </c>
      <c r="D247" s="2" t="str">
        <f>VLOOKUP(A247,[3]Hoja2!$A$1:$D$846,3,0)</f>
        <v>PLANTEL 10 SAN SEBASTIAN EL GRANDE</v>
      </c>
      <c r="E247" s="12">
        <v>6146.4</v>
      </c>
      <c r="F247" s="12">
        <v>0</v>
      </c>
      <c r="G247" s="12">
        <v>207</v>
      </c>
      <c r="H247" s="12">
        <v>931</v>
      </c>
      <c r="I247" s="12">
        <v>0</v>
      </c>
      <c r="J247" s="12">
        <v>0</v>
      </c>
      <c r="K247" s="12">
        <v>0</v>
      </c>
      <c r="L247" s="12">
        <v>0</v>
      </c>
      <c r="M247" s="12">
        <v>568.04999999999995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1229.28</v>
      </c>
      <c r="T247" s="13">
        <v>-5484.95</v>
      </c>
      <c r="U247" s="12">
        <v>5484.95</v>
      </c>
      <c r="V247" s="12">
        <v>0</v>
      </c>
      <c r="W247" s="12">
        <v>0</v>
      </c>
      <c r="X247" s="12">
        <v>0</v>
      </c>
      <c r="Y247" s="12">
        <v>8150.73</v>
      </c>
      <c r="Z247" s="12">
        <v>64.33</v>
      </c>
      <c r="AA247" s="12">
        <v>1193.73</v>
      </c>
      <c r="AB247" s="12">
        <v>1193.73</v>
      </c>
      <c r="AC247" s="12">
        <v>39</v>
      </c>
      <c r="AD247" s="12">
        <v>61.46</v>
      </c>
      <c r="AE247" s="13">
        <v>-0.1</v>
      </c>
      <c r="AF247" s="12">
        <v>0</v>
      </c>
      <c r="AG247" s="12">
        <v>0</v>
      </c>
      <c r="AH247" s="12">
        <v>1000</v>
      </c>
      <c r="AI247" s="12">
        <v>0</v>
      </c>
      <c r="AJ247" s="12">
        <v>0</v>
      </c>
      <c r="AK247" s="12">
        <v>0</v>
      </c>
      <c r="AL247" s="12">
        <v>0</v>
      </c>
      <c r="AM247" s="12">
        <v>0</v>
      </c>
      <c r="AN247" s="12">
        <v>0</v>
      </c>
      <c r="AO247" s="12">
        <v>706.84</v>
      </c>
      <c r="AP247" s="12">
        <v>0</v>
      </c>
      <c r="AQ247" s="12">
        <v>0</v>
      </c>
      <c r="AR247" s="12">
        <v>0</v>
      </c>
      <c r="AS247" s="12">
        <v>3000.93</v>
      </c>
      <c r="AT247" s="12">
        <v>5149.8</v>
      </c>
      <c r="AU247" s="12">
        <v>417.71</v>
      </c>
      <c r="AV247" s="12">
        <v>181.63</v>
      </c>
      <c r="AW247" s="12">
        <v>6050.7</v>
      </c>
      <c r="AX247" s="12">
        <v>792.29</v>
      </c>
      <c r="AY247" s="12">
        <v>0</v>
      </c>
      <c r="AZ247" s="12">
        <v>7024.62</v>
      </c>
    </row>
    <row r="248" spans="1:52" x14ac:dyDescent="0.2">
      <c r="A248" s="4" t="s">
        <v>1256</v>
      </c>
      <c r="B248" s="2" t="s">
        <v>1257</v>
      </c>
      <c r="C248" s="2" t="str">
        <f>VLOOKUP(A248,[3]Hoja2!$A$1:$D$846,4,0)</f>
        <v>ENCARGADO DE ORDEN</v>
      </c>
      <c r="D248" s="2" t="str">
        <f>VLOOKUP(A248,[3]Hoja2!$A$1:$D$846,3,0)</f>
        <v>PLANTEL 10 SAN SEBASTIAN EL GRANDE</v>
      </c>
      <c r="E248" s="12">
        <v>4768.95</v>
      </c>
      <c r="F248" s="12">
        <v>0</v>
      </c>
      <c r="G248" s="12">
        <v>207</v>
      </c>
      <c r="H248" s="12">
        <v>931</v>
      </c>
      <c r="I248" s="12">
        <v>0</v>
      </c>
      <c r="J248" s="12">
        <v>0</v>
      </c>
      <c r="K248" s="12">
        <v>0</v>
      </c>
      <c r="L248" s="12">
        <v>0</v>
      </c>
      <c r="M248" s="12">
        <v>568.04999999999995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858.41</v>
      </c>
      <c r="T248" s="13">
        <v>-4387.01</v>
      </c>
      <c r="U248" s="12">
        <v>4387.01</v>
      </c>
      <c r="V248" s="12">
        <v>0</v>
      </c>
      <c r="W248" s="12">
        <v>0</v>
      </c>
      <c r="X248" s="12">
        <v>0</v>
      </c>
      <c r="Y248" s="12">
        <v>6402.41</v>
      </c>
      <c r="Z248" s="12">
        <v>46.77</v>
      </c>
      <c r="AA248" s="12">
        <v>820.29</v>
      </c>
      <c r="AB248" s="12">
        <v>820.29</v>
      </c>
      <c r="AC248" s="12">
        <v>22.95</v>
      </c>
      <c r="AD248" s="12">
        <v>47.69</v>
      </c>
      <c r="AE248" s="12">
        <v>0.05</v>
      </c>
      <c r="AF248" s="12">
        <v>0</v>
      </c>
      <c r="AG248" s="12">
        <v>0</v>
      </c>
      <c r="AH248" s="12">
        <v>1908</v>
      </c>
      <c r="AI248" s="12">
        <v>0</v>
      </c>
      <c r="AJ248" s="12">
        <v>0</v>
      </c>
      <c r="AK248" s="12">
        <v>0</v>
      </c>
      <c r="AL248" s="12">
        <v>0</v>
      </c>
      <c r="AM248" s="12">
        <v>0</v>
      </c>
      <c r="AN248" s="12">
        <v>0</v>
      </c>
      <c r="AO248" s="12">
        <v>548.42999999999995</v>
      </c>
      <c r="AP248" s="12">
        <v>0</v>
      </c>
      <c r="AQ248" s="12">
        <v>0</v>
      </c>
      <c r="AR248" s="12">
        <v>0</v>
      </c>
      <c r="AS248" s="12">
        <v>3347.41</v>
      </c>
      <c r="AT248" s="12">
        <v>3055</v>
      </c>
      <c r="AU248" s="12">
        <v>368.88</v>
      </c>
      <c r="AV248" s="12">
        <v>146.66999999999999</v>
      </c>
      <c r="AW248" s="12">
        <v>4694.6899999999996</v>
      </c>
      <c r="AX248" s="12">
        <v>659.52</v>
      </c>
      <c r="AY248" s="12">
        <v>0</v>
      </c>
      <c r="AZ248" s="12">
        <v>5500.88</v>
      </c>
    </row>
    <row r="249" spans="1:52" x14ac:dyDescent="0.2">
      <c r="A249" s="4" t="s">
        <v>1258</v>
      </c>
      <c r="B249" s="2" t="s">
        <v>1259</v>
      </c>
      <c r="C249" s="2" t="str">
        <f>VLOOKUP(A249,[3]Hoja2!$A$1:$D$846,4,0)</f>
        <v>INGENIERO EN SISTEMAS</v>
      </c>
      <c r="D249" s="2" t="str">
        <f>VLOOKUP(A249,[3]Hoja2!$A$1:$D$846,3,0)</f>
        <v>PLANTEL 10 SAN SEBASTIAN EL GRANDE</v>
      </c>
      <c r="E249" s="12">
        <v>6152.85</v>
      </c>
      <c r="F249" s="12">
        <v>0</v>
      </c>
      <c r="G249" s="12">
        <v>207</v>
      </c>
      <c r="H249" s="12">
        <v>931</v>
      </c>
      <c r="I249" s="12">
        <v>0</v>
      </c>
      <c r="J249" s="12">
        <v>0</v>
      </c>
      <c r="K249" s="12">
        <v>0</v>
      </c>
      <c r="L249" s="12">
        <v>0</v>
      </c>
      <c r="M249" s="12">
        <v>568.04999999999995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1107.51</v>
      </c>
      <c r="T249" s="13">
        <v>-5412.53</v>
      </c>
      <c r="U249" s="12">
        <v>5412.53</v>
      </c>
      <c r="V249" s="12">
        <v>0</v>
      </c>
      <c r="W249" s="12">
        <v>0</v>
      </c>
      <c r="X249" s="12">
        <v>0</v>
      </c>
      <c r="Y249" s="12">
        <v>8035.41</v>
      </c>
      <c r="Z249" s="12">
        <v>64.42</v>
      </c>
      <c r="AA249" s="12">
        <v>1169.0999999999999</v>
      </c>
      <c r="AB249" s="12">
        <v>1169.0999999999999</v>
      </c>
      <c r="AC249" s="12">
        <v>32.700000000000003</v>
      </c>
      <c r="AD249" s="12">
        <v>0</v>
      </c>
      <c r="AE249" s="12">
        <v>0.03</v>
      </c>
      <c r="AF249" s="12">
        <v>0</v>
      </c>
      <c r="AG249" s="12">
        <v>0</v>
      </c>
      <c r="AH249" s="12">
        <v>0</v>
      </c>
      <c r="AI249" s="12">
        <v>0</v>
      </c>
      <c r="AJ249" s="12">
        <v>0</v>
      </c>
      <c r="AK249" s="12">
        <v>0</v>
      </c>
      <c r="AL249" s="12">
        <v>0</v>
      </c>
      <c r="AM249" s="12">
        <v>0</v>
      </c>
      <c r="AN249" s="12">
        <v>0</v>
      </c>
      <c r="AO249" s="12">
        <v>707.58</v>
      </c>
      <c r="AP249" s="12">
        <v>0</v>
      </c>
      <c r="AQ249" s="12">
        <v>0</v>
      </c>
      <c r="AR249" s="12">
        <v>0</v>
      </c>
      <c r="AS249" s="12">
        <v>1909.41</v>
      </c>
      <c r="AT249" s="12">
        <v>6126</v>
      </c>
      <c r="AU249" s="12">
        <v>417.93</v>
      </c>
      <c r="AV249" s="12">
        <v>179.33</v>
      </c>
      <c r="AW249" s="12">
        <v>6057</v>
      </c>
      <c r="AX249" s="12">
        <v>792.91</v>
      </c>
      <c r="AY249" s="12">
        <v>0</v>
      </c>
      <c r="AZ249" s="12">
        <v>7029.24</v>
      </c>
    </row>
    <row r="250" spans="1:52" x14ac:dyDescent="0.2">
      <c r="A250" s="4" t="s">
        <v>1260</v>
      </c>
      <c r="B250" s="2" t="s">
        <v>1261</v>
      </c>
      <c r="C250" s="2" t="str">
        <f>VLOOKUP(A250,[3]Hoja2!$A$1:$D$846,4,0)</f>
        <v>JEFE DE OFICINA</v>
      </c>
      <c r="D250" s="2" t="str">
        <f>VLOOKUP(A250,[3]Hoja2!$A$1:$D$846,3,0)</f>
        <v>PLANTEL 10 SAN SEBASTIAN EL GRANDE</v>
      </c>
      <c r="E250" s="12">
        <v>6773.25</v>
      </c>
      <c r="F250" s="12">
        <v>0</v>
      </c>
      <c r="G250" s="12">
        <v>207</v>
      </c>
      <c r="H250" s="12">
        <v>931</v>
      </c>
      <c r="I250" s="12">
        <v>0</v>
      </c>
      <c r="J250" s="12">
        <v>0</v>
      </c>
      <c r="K250" s="12">
        <v>0</v>
      </c>
      <c r="L250" s="12">
        <v>0</v>
      </c>
      <c r="M250" s="12">
        <v>568.04999999999995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1219.18</v>
      </c>
      <c r="T250" s="13">
        <v>-5872.27</v>
      </c>
      <c r="U250" s="12">
        <v>5872.27</v>
      </c>
      <c r="V250" s="12">
        <v>0</v>
      </c>
      <c r="W250" s="12">
        <v>0</v>
      </c>
      <c r="X250" s="12">
        <v>0</v>
      </c>
      <c r="Y250" s="12">
        <v>8767.48</v>
      </c>
      <c r="Z250" s="12">
        <v>72.319999999999993</v>
      </c>
      <c r="AA250" s="12">
        <v>1325.47</v>
      </c>
      <c r="AB250" s="12">
        <v>1325.47</v>
      </c>
      <c r="AC250" s="12">
        <v>37.049999999999997</v>
      </c>
      <c r="AD250" s="12">
        <v>67.73</v>
      </c>
      <c r="AE250" s="12">
        <v>0.14000000000000001</v>
      </c>
      <c r="AF250" s="12">
        <v>126.23</v>
      </c>
      <c r="AG250" s="12">
        <v>6.53</v>
      </c>
      <c r="AH250" s="12">
        <v>0</v>
      </c>
      <c r="AI250" s="12">
        <v>315.83</v>
      </c>
      <c r="AJ250" s="12">
        <v>0</v>
      </c>
      <c r="AK250" s="12">
        <v>0</v>
      </c>
      <c r="AL250" s="12">
        <v>0</v>
      </c>
      <c r="AM250" s="12">
        <v>2841.18</v>
      </c>
      <c r="AN250" s="12">
        <v>0</v>
      </c>
      <c r="AO250" s="12">
        <v>778.92</v>
      </c>
      <c r="AP250" s="12">
        <v>0</v>
      </c>
      <c r="AQ250" s="12">
        <v>0</v>
      </c>
      <c r="AR250" s="12">
        <v>0</v>
      </c>
      <c r="AS250" s="12">
        <v>5499.08</v>
      </c>
      <c r="AT250" s="12">
        <v>3268.4</v>
      </c>
      <c r="AU250" s="12">
        <v>439.92</v>
      </c>
      <c r="AV250" s="12">
        <v>193.97</v>
      </c>
      <c r="AW250" s="12">
        <v>6667.76</v>
      </c>
      <c r="AX250" s="12">
        <v>852.7</v>
      </c>
      <c r="AY250" s="12">
        <v>0</v>
      </c>
      <c r="AZ250" s="12">
        <v>7714.43</v>
      </c>
    </row>
    <row r="251" spans="1:52" x14ac:dyDescent="0.2">
      <c r="A251" s="4" t="s">
        <v>1262</v>
      </c>
      <c r="B251" s="2" t="s">
        <v>1263</v>
      </c>
      <c r="C251" s="2" t="str">
        <f>VLOOKUP(A251,[3]Hoja2!$A$1:$D$846,4,0)</f>
        <v>AUXILIAR DE BIBLIOTECA</v>
      </c>
      <c r="D251" s="2" t="str">
        <f>VLOOKUP(A251,[3]Hoja2!$A$1:$D$846,3,0)</f>
        <v>PLANTEL 10 SAN SEBASTIAN EL GRANDE</v>
      </c>
      <c r="E251" s="12">
        <v>3912.15</v>
      </c>
      <c r="F251" s="12">
        <v>0</v>
      </c>
      <c r="G251" s="12">
        <v>207</v>
      </c>
      <c r="H251" s="12">
        <v>931</v>
      </c>
      <c r="I251" s="12">
        <v>0</v>
      </c>
      <c r="J251" s="12">
        <v>0</v>
      </c>
      <c r="K251" s="12">
        <v>0</v>
      </c>
      <c r="L251" s="12">
        <v>0</v>
      </c>
      <c r="M251" s="12">
        <v>568.04999999999995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625.94000000000005</v>
      </c>
      <c r="T251" s="13">
        <v>-3702.95</v>
      </c>
      <c r="U251" s="12">
        <v>3702.95</v>
      </c>
      <c r="V251" s="12">
        <v>0</v>
      </c>
      <c r="W251" s="12">
        <v>0</v>
      </c>
      <c r="X251" s="12">
        <v>0</v>
      </c>
      <c r="Y251" s="12">
        <v>5313.14</v>
      </c>
      <c r="Z251" s="12">
        <v>35.85</v>
      </c>
      <c r="AA251" s="12">
        <v>587.62</v>
      </c>
      <c r="AB251" s="12">
        <v>587.62</v>
      </c>
      <c r="AC251" s="12">
        <v>16.5</v>
      </c>
      <c r="AD251" s="12">
        <v>39.119999999999997</v>
      </c>
      <c r="AE251" s="12">
        <v>0</v>
      </c>
      <c r="AF251" s="12">
        <v>0</v>
      </c>
      <c r="AG251" s="12">
        <v>0</v>
      </c>
      <c r="AH251" s="12">
        <v>781.4</v>
      </c>
      <c r="AI251" s="12">
        <v>0</v>
      </c>
      <c r="AJ251" s="12">
        <v>0</v>
      </c>
      <c r="AK251" s="12">
        <v>0</v>
      </c>
      <c r="AL251" s="12">
        <v>0</v>
      </c>
      <c r="AM251" s="12">
        <v>0</v>
      </c>
      <c r="AN251" s="12">
        <v>0</v>
      </c>
      <c r="AO251" s="12">
        <v>449.9</v>
      </c>
      <c r="AP251" s="12">
        <v>0</v>
      </c>
      <c r="AQ251" s="12">
        <v>0</v>
      </c>
      <c r="AR251" s="12">
        <v>0</v>
      </c>
      <c r="AS251" s="12">
        <v>1874.54</v>
      </c>
      <c r="AT251" s="12">
        <v>3438.6</v>
      </c>
      <c r="AU251" s="12">
        <v>338.51</v>
      </c>
      <c r="AV251" s="12">
        <v>124.88</v>
      </c>
      <c r="AW251" s="12">
        <v>3851.32</v>
      </c>
      <c r="AX251" s="12">
        <v>576.92999999999995</v>
      </c>
      <c r="AY251" s="12">
        <v>0</v>
      </c>
      <c r="AZ251" s="12">
        <v>4553.13</v>
      </c>
    </row>
    <row r="252" spans="1:52" x14ac:dyDescent="0.2">
      <c r="A252" s="4" t="s">
        <v>1264</v>
      </c>
      <c r="B252" s="2" t="s">
        <v>1265</v>
      </c>
      <c r="C252" s="2" t="str">
        <f>VLOOKUP(A252,[3]Hoja2!$A$1:$D$846,4,0)</f>
        <v>RESP DE LABORATORIO TECNICO</v>
      </c>
      <c r="D252" s="2" t="str">
        <f>VLOOKUP(A252,[3]Hoja2!$A$1:$D$846,3,0)</f>
        <v>PLANTEL 10 SAN SEBASTIAN EL GRANDE</v>
      </c>
      <c r="E252" s="12">
        <v>6152.85</v>
      </c>
      <c r="F252" s="12">
        <v>0</v>
      </c>
      <c r="G252" s="12">
        <v>207</v>
      </c>
      <c r="H252" s="12">
        <v>931</v>
      </c>
      <c r="I252" s="12">
        <v>0</v>
      </c>
      <c r="J252" s="12">
        <v>0</v>
      </c>
      <c r="K252" s="12">
        <v>0</v>
      </c>
      <c r="L252" s="12">
        <v>0</v>
      </c>
      <c r="M252" s="12">
        <v>568.04999999999995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984.46</v>
      </c>
      <c r="T252" s="13">
        <v>-5335.26</v>
      </c>
      <c r="U252" s="12">
        <v>5335.26</v>
      </c>
      <c r="V252" s="12">
        <v>0</v>
      </c>
      <c r="W252" s="12">
        <v>0</v>
      </c>
      <c r="X252" s="12">
        <v>0</v>
      </c>
      <c r="Y252" s="12">
        <v>7912.36</v>
      </c>
      <c r="Z252" s="12">
        <v>64.42</v>
      </c>
      <c r="AA252" s="12">
        <v>1142.82</v>
      </c>
      <c r="AB252" s="12">
        <v>1142.82</v>
      </c>
      <c r="AC252" s="12">
        <v>32.1</v>
      </c>
      <c r="AD252" s="12">
        <v>61.53</v>
      </c>
      <c r="AE252" s="13">
        <v>-0.15</v>
      </c>
      <c r="AF252" s="12">
        <v>119.03</v>
      </c>
      <c r="AG252" s="12">
        <v>6.08</v>
      </c>
      <c r="AH252" s="12">
        <v>0</v>
      </c>
      <c r="AI252" s="12">
        <v>283</v>
      </c>
      <c r="AJ252" s="12">
        <v>0</v>
      </c>
      <c r="AK252" s="12">
        <v>0</v>
      </c>
      <c r="AL252" s="12">
        <v>0</v>
      </c>
      <c r="AM252" s="12">
        <v>2578.5700000000002</v>
      </c>
      <c r="AN252" s="12">
        <v>0</v>
      </c>
      <c r="AO252" s="12">
        <v>707.58</v>
      </c>
      <c r="AP252" s="12">
        <v>0</v>
      </c>
      <c r="AQ252" s="12">
        <v>0</v>
      </c>
      <c r="AR252" s="12">
        <v>0</v>
      </c>
      <c r="AS252" s="12">
        <v>4930.5600000000004</v>
      </c>
      <c r="AT252" s="12">
        <v>2981.8</v>
      </c>
      <c r="AU252" s="12">
        <v>417.93</v>
      </c>
      <c r="AV252" s="12">
        <v>176.87</v>
      </c>
      <c r="AW252" s="12">
        <v>6057</v>
      </c>
      <c r="AX252" s="12">
        <v>792.91</v>
      </c>
      <c r="AY252" s="12">
        <v>0</v>
      </c>
      <c r="AZ252" s="12">
        <v>7026.78</v>
      </c>
    </row>
    <row r="253" spans="1:52" x14ac:dyDescent="0.2">
      <c r="A253" s="4" t="s">
        <v>1266</v>
      </c>
      <c r="B253" s="2" t="s">
        <v>1267</v>
      </c>
      <c r="C253" s="2" t="str">
        <f>VLOOKUP(A253,[3]Hoja2!$A$1:$D$846,4,0)</f>
        <v>JEFE DE OFICINA</v>
      </c>
      <c r="D253" s="2" t="str">
        <f>VLOOKUP(A253,[3]Hoja2!$A$1:$D$846,3,0)</f>
        <v>PLANTEL 10 SAN SEBASTIAN EL GRANDE</v>
      </c>
      <c r="E253" s="12">
        <v>6773.25</v>
      </c>
      <c r="F253" s="12">
        <v>0</v>
      </c>
      <c r="G253" s="12">
        <v>207</v>
      </c>
      <c r="H253" s="12">
        <v>931</v>
      </c>
      <c r="I253" s="12">
        <v>0</v>
      </c>
      <c r="J253" s="12">
        <v>0</v>
      </c>
      <c r="K253" s="12">
        <v>0</v>
      </c>
      <c r="L253" s="12">
        <v>0</v>
      </c>
      <c r="M253" s="12">
        <v>568.04999999999995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1083.72</v>
      </c>
      <c r="T253" s="13">
        <v>-5787.2</v>
      </c>
      <c r="U253" s="12">
        <v>5787.2</v>
      </c>
      <c r="V253" s="12">
        <v>0</v>
      </c>
      <c r="W253" s="12">
        <v>0</v>
      </c>
      <c r="X253" s="12">
        <v>0</v>
      </c>
      <c r="Y253" s="12">
        <v>8632.02</v>
      </c>
      <c r="Z253" s="12">
        <v>72.319999999999993</v>
      </c>
      <c r="AA253" s="12">
        <v>1296.54</v>
      </c>
      <c r="AB253" s="12">
        <v>1296.54</v>
      </c>
      <c r="AC253" s="12">
        <v>36.299999999999997</v>
      </c>
      <c r="AD253" s="12">
        <v>67.73</v>
      </c>
      <c r="AE253" s="13">
        <v>-7.0000000000000007E-2</v>
      </c>
      <c r="AF253" s="12">
        <v>0</v>
      </c>
      <c r="AG253" s="12">
        <v>0</v>
      </c>
      <c r="AH253" s="12">
        <v>0</v>
      </c>
      <c r="AI253" s="12">
        <v>0</v>
      </c>
      <c r="AJ253" s="12">
        <v>0</v>
      </c>
      <c r="AK253" s="12">
        <v>0</v>
      </c>
      <c r="AL253" s="12">
        <v>0</v>
      </c>
      <c r="AM253" s="12">
        <v>0</v>
      </c>
      <c r="AN253" s="12">
        <v>0</v>
      </c>
      <c r="AO253" s="12">
        <v>778.92</v>
      </c>
      <c r="AP253" s="12">
        <v>0</v>
      </c>
      <c r="AQ253" s="12">
        <v>0</v>
      </c>
      <c r="AR253" s="12">
        <v>0</v>
      </c>
      <c r="AS253" s="12">
        <v>2179.42</v>
      </c>
      <c r="AT253" s="12">
        <v>6452.6</v>
      </c>
      <c r="AU253" s="12">
        <v>439.92</v>
      </c>
      <c r="AV253" s="12">
        <v>191.26</v>
      </c>
      <c r="AW253" s="12">
        <v>6667.76</v>
      </c>
      <c r="AX253" s="12">
        <v>852.7</v>
      </c>
      <c r="AY253" s="12">
        <v>0</v>
      </c>
      <c r="AZ253" s="12">
        <v>7711.72</v>
      </c>
    </row>
    <row r="254" spans="1:52" x14ac:dyDescent="0.2">
      <c r="A254" s="4" t="s">
        <v>1268</v>
      </c>
      <c r="B254" s="2" t="s">
        <v>1269</v>
      </c>
      <c r="C254" s="2" t="str">
        <f>VLOOKUP(A254,[3]Hoja2!$A$1:$D$846,4,0)</f>
        <v>JEFE DE OFICINA</v>
      </c>
      <c r="D254" s="2" t="str">
        <f>VLOOKUP(A254,[3]Hoja2!$A$1:$D$846,3,0)</f>
        <v>PLANTEL 10 SAN SEBASTIAN EL GRANDE</v>
      </c>
      <c r="E254" s="12">
        <v>6773.25</v>
      </c>
      <c r="F254" s="12">
        <v>0</v>
      </c>
      <c r="G254" s="12">
        <v>207</v>
      </c>
      <c r="H254" s="12">
        <v>931</v>
      </c>
      <c r="I254" s="12">
        <v>0</v>
      </c>
      <c r="J254" s="12">
        <v>0</v>
      </c>
      <c r="K254" s="12">
        <v>0</v>
      </c>
      <c r="L254" s="12">
        <v>0</v>
      </c>
      <c r="M254" s="12">
        <v>568.04999999999995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948.26</v>
      </c>
      <c r="T254" s="13">
        <v>-5702.13</v>
      </c>
      <c r="U254" s="12">
        <v>5702.13</v>
      </c>
      <c r="V254" s="12">
        <v>0</v>
      </c>
      <c r="W254" s="12">
        <v>0</v>
      </c>
      <c r="X254" s="12">
        <v>0</v>
      </c>
      <c r="Y254" s="12">
        <v>8496.56</v>
      </c>
      <c r="Z254" s="12">
        <v>72.319999999999993</v>
      </c>
      <c r="AA254" s="12">
        <v>1267.5999999999999</v>
      </c>
      <c r="AB254" s="12">
        <v>1267.5999999999999</v>
      </c>
      <c r="AC254" s="12">
        <v>38.25</v>
      </c>
      <c r="AD254" s="12">
        <v>67.73</v>
      </c>
      <c r="AE254" s="12">
        <v>0.06</v>
      </c>
      <c r="AF254" s="12">
        <v>0</v>
      </c>
      <c r="AG254" s="12">
        <v>0</v>
      </c>
      <c r="AH254" s="12">
        <v>0</v>
      </c>
      <c r="AI254" s="12">
        <v>0</v>
      </c>
      <c r="AJ254" s="12">
        <v>0</v>
      </c>
      <c r="AK254" s="12">
        <v>0</v>
      </c>
      <c r="AL254" s="12">
        <v>0</v>
      </c>
      <c r="AM254" s="12">
        <v>0</v>
      </c>
      <c r="AN254" s="12">
        <v>0</v>
      </c>
      <c r="AO254" s="12">
        <v>778.92</v>
      </c>
      <c r="AP254" s="12">
        <v>0</v>
      </c>
      <c r="AQ254" s="12">
        <v>0</v>
      </c>
      <c r="AR254" s="12">
        <v>0</v>
      </c>
      <c r="AS254" s="12">
        <v>2152.56</v>
      </c>
      <c r="AT254" s="12">
        <v>6344</v>
      </c>
      <c r="AU254" s="12">
        <v>439.92</v>
      </c>
      <c r="AV254" s="12">
        <v>188.55</v>
      </c>
      <c r="AW254" s="12">
        <v>6667.76</v>
      </c>
      <c r="AX254" s="12">
        <v>852.7</v>
      </c>
      <c r="AY254" s="12">
        <v>0</v>
      </c>
      <c r="AZ254" s="12">
        <v>7709.01</v>
      </c>
    </row>
    <row r="255" spans="1:52" x14ac:dyDescent="0.2">
      <c r="A255" s="4" t="s">
        <v>1270</v>
      </c>
      <c r="B255" s="2" t="s">
        <v>1271</v>
      </c>
      <c r="C255" s="2" t="str">
        <f>VLOOKUP(A255,[3]Hoja2!$A$1:$D$846,4,0)</f>
        <v>SRIA SUBDIRECTOR PLANTEL</v>
      </c>
      <c r="D255" s="2" t="str">
        <f>VLOOKUP(A255,[3]Hoja2!$A$1:$D$846,3,0)</f>
        <v>PLANTEL 10 SAN SEBASTIAN EL GRANDE</v>
      </c>
      <c r="E255" s="12">
        <v>4167.75</v>
      </c>
      <c r="F255" s="12">
        <v>0</v>
      </c>
      <c r="G255" s="12">
        <v>207</v>
      </c>
      <c r="H255" s="12">
        <v>931</v>
      </c>
      <c r="I255" s="12">
        <v>0</v>
      </c>
      <c r="J255" s="12">
        <v>0</v>
      </c>
      <c r="K255" s="12">
        <v>0</v>
      </c>
      <c r="L255" s="12">
        <v>0</v>
      </c>
      <c r="M255" s="12">
        <v>568.04999999999995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500.13</v>
      </c>
      <c r="T255" s="13">
        <v>-3784.45</v>
      </c>
      <c r="U255" s="12">
        <v>3784.45</v>
      </c>
      <c r="V255" s="12">
        <v>0</v>
      </c>
      <c r="W255" s="12">
        <v>0</v>
      </c>
      <c r="X255" s="12">
        <v>0</v>
      </c>
      <c r="Y255" s="12">
        <v>5442.93</v>
      </c>
      <c r="Z255" s="12">
        <v>39.11</v>
      </c>
      <c r="AA255" s="12">
        <v>615.35</v>
      </c>
      <c r="AB255" s="12">
        <v>615.35</v>
      </c>
      <c r="AC255" s="12">
        <v>19.2</v>
      </c>
      <c r="AD255" s="12">
        <v>41.68</v>
      </c>
      <c r="AE255" s="12">
        <v>0.01</v>
      </c>
      <c r="AF255" s="12">
        <v>0</v>
      </c>
      <c r="AG255" s="12">
        <v>0</v>
      </c>
      <c r="AH255" s="12">
        <v>1311</v>
      </c>
      <c r="AI255" s="12">
        <v>0</v>
      </c>
      <c r="AJ255" s="12">
        <v>0</v>
      </c>
      <c r="AK255" s="12">
        <v>0</v>
      </c>
      <c r="AL255" s="12">
        <v>0</v>
      </c>
      <c r="AM255" s="12">
        <v>0</v>
      </c>
      <c r="AN255" s="12">
        <v>0</v>
      </c>
      <c r="AO255" s="12">
        <v>479.29</v>
      </c>
      <c r="AP255" s="12">
        <v>0</v>
      </c>
      <c r="AQ255" s="12">
        <v>0</v>
      </c>
      <c r="AR255" s="12">
        <v>0</v>
      </c>
      <c r="AS255" s="12">
        <v>2466.5300000000002</v>
      </c>
      <c r="AT255" s="12">
        <v>2976.4</v>
      </c>
      <c r="AU255" s="12">
        <v>347.57</v>
      </c>
      <c r="AV255" s="12">
        <v>127.48</v>
      </c>
      <c r="AW255" s="12">
        <v>4102.83</v>
      </c>
      <c r="AX255" s="12">
        <v>601.55999999999995</v>
      </c>
      <c r="AY255" s="12">
        <v>0</v>
      </c>
      <c r="AZ255" s="12">
        <v>4831.87</v>
      </c>
    </row>
    <row r="256" spans="1:52" x14ac:dyDescent="0.2">
      <c r="A256" s="4" t="s">
        <v>1272</v>
      </c>
      <c r="B256" s="2" t="s">
        <v>1273</v>
      </c>
      <c r="C256" s="2" t="str">
        <f>VLOOKUP(A256,[3]Hoja2!$A$1:$D$846,4,0)</f>
        <v>SRIA SUBDIRECTOR PLANTEL</v>
      </c>
      <c r="D256" s="2" t="str">
        <f>VLOOKUP(A256,[3]Hoja2!$A$1:$D$846,3,0)</f>
        <v>PLANTEL 10 SAN SEBASTIAN EL GRANDE</v>
      </c>
      <c r="E256" s="12">
        <v>4167.75</v>
      </c>
      <c r="F256" s="12">
        <v>0</v>
      </c>
      <c r="G256" s="12">
        <v>207</v>
      </c>
      <c r="H256" s="12">
        <v>931</v>
      </c>
      <c r="I256" s="12">
        <v>0</v>
      </c>
      <c r="J256" s="12">
        <v>0</v>
      </c>
      <c r="K256" s="12">
        <v>0</v>
      </c>
      <c r="L256" s="12">
        <v>0</v>
      </c>
      <c r="M256" s="12">
        <v>568.04999999999995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500.13</v>
      </c>
      <c r="T256" s="13">
        <v>-3784.45</v>
      </c>
      <c r="U256" s="12">
        <v>3784.45</v>
      </c>
      <c r="V256" s="12">
        <v>0</v>
      </c>
      <c r="W256" s="12">
        <v>0</v>
      </c>
      <c r="X256" s="12">
        <v>0</v>
      </c>
      <c r="Y256" s="12">
        <v>5442.93</v>
      </c>
      <c r="Z256" s="12">
        <v>39.11</v>
      </c>
      <c r="AA256" s="12">
        <v>615.35</v>
      </c>
      <c r="AB256" s="12">
        <v>615.35</v>
      </c>
      <c r="AC256" s="12">
        <v>17.25</v>
      </c>
      <c r="AD256" s="12">
        <v>41.68</v>
      </c>
      <c r="AE256" s="13">
        <v>-0.04</v>
      </c>
      <c r="AF256" s="12">
        <v>0</v>
      </c>
      <c r="AG256" s="12">
        <v>0</v>
      </c>
      <c r="AH256" s="12">
        <v>1347</v>
      </c>
      <c r="AI256" s="12">
        <v>0</v>
      </c>
      <c r="AJ256" s="12">
        <v>0</v>
      </c>
      <c r="AK256" s="12">
        <v>0</v>
      </c>
      <c r="AL256" s="12">
        <v>0</v>
      </c>
      <c r="AM256" s="12">
        <v>0</v>
      </c>
      <c r="AN256" s="12">
        <v>0</v>
      </c>
      <c r="AO256" s="12">
        <v>479.29</v>
      </c>
      <c r="AP256" s="12">
        <v>0</v>
      </c>
      <c r="AQ256" s="12">
        <v>0</v>
      </c>
      <c r="AR256" s="12">
        <v>0</v>
      </c>
      <c r="AS256" s="12">
        <v>2500.5300000000002</v>
      </c>
      <c r="AT256" s="12">
        <v>2942.4</v>
      </c>
      <c r="AU256" s="12">
        <v>347.57</v>
      </c>
      <c r="AV256" s="12">
        <v>127.48</v>
      </c>
      <c r="AW256" s="12">
        <v>4102.83</v>
      </c>
      <c r="AX256" s="12">
        <v>601.55999999999995</v>
      </c>
      <c r="AY256" s="12">
        <v>0</v>
      </c>
      <c r="AZ256" s="12">
        <v>4831.87</v>
      </c>
    </row>
    <row r="257" spans="1:52" x14ac:dyDescent="0.2">
      <c r="A257" s="4" t="s">
        <v>1274</v>
      </c>
      <c r="B257" s="2" t="s">
        <v>1275</v>
      </c>
      <c r="C257" s="2" t="str">
        <f>VLOOKUP(A257,[3]Hoja2!$A$1:$D$846,4,0)</f>
        <v>TECNICO</v>
      </c>
      <c r="D257" s="2" t="str">
        <f>VLOOKUP(A257,[3]Hoja2!$A$1:$D$846,3,0)</f>
        <v>PLANTEL 10 SAN SEBASTIAN EL GRANDE</v>
      </c>
      <c r="E257" s="12">
        <v>4172.55</v>
      </c>
      <c r="F257" s="12">
        <v>0</v>
      </c>
      <c r="G257" s="12">
        <v>207</v>
      </c>
      <c r="H257" s="12">
        <v>931</v>
      </c>
      <c r="I257" s="12">
        <v>0</v>
      </c>
      <c r="J257" s="12">
        <v>0</v>
      </c>
      <c r="K257" s="12">
        <v>5000</v>
      </c>
      <c r="L257" s="12">
        <v>0</v>
      </c>
      <c r="M257" s="12">
        <v>568.04999999999995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417.26</v>
      </c>
      <c r="T257" s="13">
        <v>-6235.43</v>
      </c>
      <c r="U257" s="12">
        <v>6235.43</v>
      </c>
      <c r="V257" s="12">
        <v>0</v>
      </c>
      <c r="W257" s="12">
        <v>0</v>
      </c>
      <c r="X257" s="12">
        <v>0</v>
      </c>
      <c r="Y257" s="12">
        <v>10364.86</v>
      </c>
      <c r="Z257" s="12">
        <v>0</v>
      </c>
      <c r="AA257" s="12">
        <v>598.66999999999996</v>
      </c>
      <c r="AB257" s="12">
        <v>598.66999999999996</v>
      </c>
      <c r="AC257" s="12">
        <v>17.100000000000001</v>
      </c>
      <c r="AD257" s="12">
        <v>0</v>
      </c>
      <c r="AE257" s="12">
        <v>0.05</v>
      </c>
      <c r="AF257" s="12">
        <v>0</v>
      </c>
      <c r="AG257" s="12">
        <v>0</v>
      </c>
      <c r="AH257" s="12">
        <v>903</v>
      </c>
      <c r="AI257" s="12">
        <v>0</v>
      </c>
      <c r="AJ257" s="12">
        <v>0</v>
      </c>
      <c r="AK257" s="12">
        <v>0</v>
      </c>
      <c r="AL257" s="12">
        <v>0</v>
      </c>
      <c r="AM257" s="12">
        <v>0</v>
      </c>
      <c r="AN257" s="12">
        <v>0</v>
      </c>
      <c r="AO257" s="12">
        <v>479.84</v>
      </c>
      <c r="AP257" s="12">
        <v>0</v>
      </c>
      <c r="AQ257" s="12">
        <v>0</v>
      </c>
      <c r="AR257" s="12">
        <v>0</v>
      </c>
      <c r="AS257" s="12">
        <v>1998.66</v>
      </c>
      <c r="AT257" s="12">
        <v>8366.2000000000007</v>
      </c>
      <c r="AU257" s="12">
        <v>238.4</v>
      </c>
      <c r="AV257" s="12">
        <v>125.92</v>
      </c>
      <c r="AW257" s="12">
        <v>0</v>
      </c>
      <c r="AX257" s="12">
        <v>238.4</v>
      </c>
      <c r="AY257" s="12">
        <v>0</v>
      </c>
      <c r="AZ257" s="12">
        <v>364.32</v>
      </c>
    </row>
    <row r="258" spans="1:52" x14ac:dyDescent="0.2">
      <c r="A258" s="4" t="s">
        <v>1276</v>
      </c>
      <c r="B258" s="2" t="s">
        <v>1277</v>
      </c>
      <c r="C258" s="2" t="str">
        <f>VLOOKUP(A258,[3]Hoja2!$A$1:$D$846,4,0)</f>
        <v>AUXILIAR DE INTENDENCIA</v>
      </c>
      <c r="D258" s="2" t="str">
        <f>VLOOKUP(A258,[3]Hoja2!$A$1:$D$846,3,0)</f>
        <v>PLANTEL 10 SAN SEBASTIAN EL GRANDE</v>
      </c>
      <c r="E258" s="12">
        <v>3454.35</v>
      </c>
      <c r="F258" s="12">
        <v>0</v>
      </c>
      <c r="G258" s="12">
        <v>207</v>
      </c>
      <c r="H258" s="12">
        <v>931</v>
      </c>
      <c r="I258" s="12">
        <v>0</v>
      </c>
      <c r="J258" s="12">
        <v>0</v>
      </c>
      <c r="K258" s="12">
        <v>0</v>
      </c>
      <c r="L258" s="12">
        <v>0</v>
      </c>
      <c r="M258" s="12">
        <v>568.04999999999995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3">
        <v>-3022.36</v>
      </c>
      <c r="U258" s="12">
        <v>3022.36</v>
      </c>
      <c r="V258" s="12">
        <v>0</v>
      </c>
      <c r="W258" s="12">
        <v>0</v>
      </c>
      <c r="X258" s="12">
        <v>0</v>
      </c>
      <c r="Y258" s="12">
        <v>4229.3999999999996</v>
      </c>
      <c r="Z258" s="12">
        <v>30.01</v>
      </c>
      <c r="AA258" s="12">
        <v>385.73</v>
      </c>
      <c r="AB258" s="12">
        <v>385.73</v>
      </c>
      <c r="AC258" s="12">
        <v>10.95</v>
      </c>
      <c r="AD258" s="12">
        <v>34.54</v>
      </c>
      <c r="AE258" s="12">
        <v>7.0000000000000007E-2</v>
      </c>
      <c r="AF258" s="12">
        <v>67.2</v>
      </c>
      <c r="AG258" s="12">
        <v>0</v>
      </c>
      <c r="AH258" s="12">
        <v>655</v>
      </c>
      <c r="AI258" s="12">
        <v>0</v>
      </c>
      <c r="AJ258" s="12">
        <v>0</v>
      </c>
      <c r="AK258" s="12">
        <v>0</v>
      </c>
      <c r="AL258" s="12">
        <v>0</v>
      </c>
      <c r="AM258" s="12">
        <v>1005.86</v>
      </c>
      <c r="AN258" s="12">
        <v>0</v>
      </c>
      <c r="AO258" s="12">
        <v>397.25</v>
      </c>
      <c r="AP258" s="12">
        <v>0</v>
      </c>
      <c r="AQ258" s="12">
        <v>0</v>
      </c>
      <c r="AR258" s="12">
        <v>0</v>
      </c>
      <c r="AS258" s="12">
        <v>2556.6</v>
      </c>
      <c r="AT258" s="12">
        <v>1672.8</v>
      </c>
      <c r="AU258" s="12">
        <v>322.27</v>
      </c>
      <c r="AV258" s="12">
        <v>103.21</v>
      </c>
      <c r="AW258" s="12">
        <v>3400.58</v>
      </c>
      <c r="AX258" s="12">
        <v>532.79999999999995</v>
      </c>
      <c r="AY258" s="12">
        <v>0</v>
      </c>
      <c r="AZ258" s="12">
        <v>4036.59</v>
      </c>
    </row>
    <row r="259" spans="1:52" x14ac:dyDescent="0.2">
      <c r="A259" s="4" t="s">
        <v>1278</v>
      </c>
      <c r="B259" s="2" t="s">
        <v>1279</v>
      </c>
      <c r="C259" s="2" t="str">
        <f>VLOOKUP(A259,[3]Hoja2!$A$1:$D$846,4,0)</f>
        <v>AUXILIAR DE INTENDENCIA</v>
      </c>
      <c r="D259" s="2" t="str">
        <f>VLOOKUP(A259,[3]Hoja2!$A$1:$D$846,3,0)</f>
        <v>PLANTEL 10 SAN SEBASTIAN EL GRANDE</v>
      </c>
      <c r="E259" s="12">
        <v>3454.35</v>
      </c>
      <c r="F259" s="12">
        <v>0</v>
      </c>
      <c r="G259" s="12">
        <v>207</v>
      </c>
      <c r="H259" s="12">
        <v>931</v>
      </c>
      <c r="I259" s="12">
        <v>0</v>
      </c>
      <c r="J259" s="12">
        <v>0</v>
      </c>
      <c r="K259" s="12">
        <v>0</v>
      </c>
      <c r="L259" s="12">
        <v>0</v>
      </c>
      <c r="M259" s="12">
        <v>568.04999999999995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3">
        <v>-3022.36</v>
      </c>
      <c r="U259" s="12">
        <v>3022.36</v>
      </c>
      <c r="V259" s="12">
        <v>0</v>
      </c>
      <c r="W259" s="12">
        <v>0</v>
      </c>
      <c r="X259" s="12">
        <v>0</v>
      </c>
      <c r="Y259" s="12">
        <v>4229.3999999999996</v>
      </c>
      <c r="Z259" s="12">
        <v>30.01</v>
      </c>
      <c r="AA259" s="12">
        <v>385.73</v>
      </c>
      <c r="AB259" s="12">
        <v>385.73</v>
      </c>
      <c r="AC259" s="12">
        <v>9</v>
      </c>
      <c r="AD259" s="12">
        <v>34.54</v>
      </c>
      <c r="AE259" s="13">
        <v>-0.08</v>
      </c>
      <c r="AF259" s="12">
        <v>0</v>
      </c>
      <c r="AG259" s="12">
        <v>0</v>
      </c>
      <c r="AH259" s="12">
        <v>1080</v>
      </c>
      <c r="AI259" s="12">
        <v>0</v>
      </c>
      <c r="AJ259" s="12">
        <v>0</v>
      </c>
      <c r="AK259" s="12">
        <v>1374.96</v>
      </c>
      <c r="AL259" s="12">
        <v>0</v>
      </c>
      <c r="AM259" s="12">
        <v>0</v>
      </c>
      <c r="AN259" s="12">
        <v>0</v>
      </c>
      <c r="AO259" s="12">
        <v>397.25</v>
      </c>
      <c r="AP259" s="12">
        <v>0</v>
      </c>
      <c r="AQ259" s="12">
        <v>0</v>
      </c>
      <c r="AR259" s="12">
        <v>0</v>
      </c>
      <c r="AS259" s="12">
        <v>3281.4</v>
      </c>
      <c r="AT259" s="12">
        <v>948</v>
      </c>
      <c r="AU259" s="12">
        <v>322.27</v>
      </c>
      <c r="AV259" s="12">
        <v>103.21</v>
      </c>
      <c r="AW259" s="12">
        <v>3400.58</v>
      </c>
      <c r="AX259" s="12">
        <v>532.79999999999995</v>
      </c>
      <c r="AY259" s="12">
        <v>0</v>
      </c>
      <c r="AZ259" s="12">
        <v>4036.59</v>
      </c>
    </row>
    <row r="260" spans="1:52" x14ac:dyDescent="0.2">
      <c r="A260" s="4" t="s">
        <v>1280</v>
      </c>
      <c r="B260" s="2" t="s">
        <v>1281</v>
      </c>
      <c r="C260" s="2" t="str">
        <f>VLOOKUP(A260,[3]Hoja2!$A$1:$D$846,4,0)</f>
        <v>TAQUIMECANOGRAFA</v>
      </c>
      <c r="D260" s="2" t="str">
        <f>VLOOKUP(A260,[3]Hoja2!$A$1:$D$846,3,0)</f>
        <v>PLANTEL 10 SAN SEBASTIAN EL GRANDE</v>
      </c>
      <c r="E260" s="12">
        <v>4165.2</v>
      </c>
      <c r="F260" s="12">
        <v>0</v>
      </c>
      <c r="G260" s="12">
        <v>207</v>
      </c>
      <c r="H260" s="12">
        <v>931</v>
      </c>
      <c r="I260" s="12">
        <v>0</v>
      </c>
      <c r="J260" s="12">
        <v>0</v>
      </c>
      <c r="K260" s="12">
        <v>0</v>
      </c>
      <c r="L260" s="12">
        <v>0</v>
      </c>
      <c r="M260" s="12">
        <v>568.04999999999995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3">
        <v>-3468.77</v>
      </c>
      <c r="U260" s="12">
        <v>3468.77</v>
      </c>
      <c r="V260" s="12">
        <v>0</v>
      </c>
      <c r="W260" s="12">
        <v>0</v>
      </c>
      <c r="X260" s="12">
        <v>0</v>
      </c>
      <c r="Y260" s="12">
        <v>4940.25</v>
      </c>
      <c r="Z260" s="12">
        <v>39.08</v>
      </c>
      <c r="AA260" s="12">
        <v>512.83000000000004</v>
      </c>
      <c r="AB260" s="12">
        <v>512.83000000000004</v>
      </c>
      <c r="AC260" s="12">
        <v>15.3</v>
      </c>
      <c r="AD260" s="12">
        <v>41.65</v>
      </c>
      <c r="AE260" s="12">
        <v>7.0000000000000007E-2</v>
      </c>
      <c r="AF260" s="12">
        <v>0</v>
      </c>
      <c r="AG260" s="12">
        <v>0</v>
      </c>
      <c r="AH260" s="12">
        <v>0</v>
      </c>
      <c r="AI260" s="12">
        <v>0</v>
      </c>
      <c r="AJ260" s="12">
        <v>0</v>
      </c>
      <c r="AK260" s="12">
        <v>0</v>
      </c>
      <c r="AL260" s="12">
        <v>0</v>
      </c>
      <c r="AM260" s="12">
        <v>0</v>
      </c>
      <c r="AN260" s="12">
        <v>0</v>
      </c>
      <c r="AO260" s="12">
        <v>479</v>
      </c>
      <c r="AP260" s="12">
        <v>0</v>
      </c>
      <c r="AQ260" s="12">
        <v>0</v>
      </c>
      <c r="AR260" s="12">
        <v>0</v>
      </c>
      <c r="AS260" s="12">
        <v>1048.8499999999999</v>
      </c>
      <c r="AT260" s="12">
        <v>3891.4</v>
      </c>
      <c r="AU260" s="12">
        <v>347.47</v>
      </c>
      <c r="AV260" s="12">
        <v>117.42</v>
      </c>
      <c r="AW260" s="12">
        <v>4100.3100000000004</v>
      </c>
      <c r="AX260" s="12">
        <v>601.30999999999995</v>
      </c>
      <c r="AY260" s="12">
        <v>0</v>
      </c>
      <c r="AZ260" s="12">
        <v>4819.04</v>
      </c>
    </row>
    <row r="261" spans="1:52" x14ac:dyDescent="0.2">
      <c r="A261" s="4" t="s">
        <v>1282</v>
      </c>
      <c r="B261" s="2" t="s">
        <v>1283</v>
      </c>
      <c r="C261" s="2" t="str">
        <f>VLOOKUP(A261,[3]Hoja2!$A$1:$D$846,4,0)</f>
        <v>SUBDIR DE PLANTEL B</v>
      </c>
      <c r="D261" s="2" t="str">
        <f>VLOOKUP(A261,[3]Hoja2!$A$1:$D$846,3,0)</f>
        <v>PLANTEL 10 SAN SEBASTIAN EL GRANDE</v>
      </c>
      <c r="E261" s="12">
        <v>14108.55</v>
      </c>
      <c r="F261" s="12">
        <v>0</v>
      </c>
      <c r="G261" s="12">
        <v>0</v>
      </c>
      <c r="H261" s="12">
        <v>931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7519.77</v>
      </c>
      <c r="W261" s="13">
        <v>-7519.77</v>
      </c>
      <c r="X261" s="12">
        <v>0</v>
      </c>
      <c r="Y261" s="12">
        <v>14108.55</v>
      </c>
      <c r="Z261" s="12">
        <v>165.84</v>
      </c>
      <c r="AA261" s="12">
        <v>2549.6999999999998</v>
      </c>
      <c r="AB261" s="12">
        <v>2549.6999999999998</v>
      </c>
      <c r="AC261" s="12">
        <v>75</v>
      </c>
      <c r="AD261" s="12">
        <v>0</v>
      </c>
      <c r="AE261" s="13">
        <v>-0.03</v>
      </c>
      <c r="AF261" s="12">
        <v>0</v>
      </c>
      <c r="AG261" s="12">
        <v>0</v>
      </c>
      <c r="AH261" s="12">
        <v>0</v>
      </c>
      <c r="AI261" s="12">
        <v>0</v>
      </c>
      <c r="AJ261" s="12">
        <v>0</v>
      </c>
      <c r="AK261" s="12">
        <v>0</v>
      </c>
      <c r="AL261" s="12">
        <v>0</v>
      </c>
      <c r="AM261" s="12">
        <v>0</v>
      </c>
      <c r="AN261" s="12">
        <v>0</v>
      </c>
      <c r="AO261" s="12">
        <v>1622.48</v>
      </c>
      <c r="AP261" s="12">
        <v>0</v>
      </c>
      <c r="AQ261" s="12">
        <v>0</v>
      </c>
      <c r="AR261" s="12">
        <v>0</v>
      </c>
      <c r="AS261" s="12">
        <v>4247.1499999999996</v>
      </c>
      <c r="AT261" s="12">
        <v>9861.4</v>
      </c>
      <c r="AU261" s="12">
        <v>699.93</v>
      </c>
      <c r="AV261" s="12">
        <v>300.79000000000002</v>
      </c>
      <c r="AW261" s="12">
        <v>13888.62</v>
      </c>
      <c r="AX261" s="12">
        <v>1559.75</v>
      </c>
      <c r="AY261" s="12">
        <v>0</v>
      </c>
      <c r="AZ261" s="12">
        <v>15749.16</v>
      </c>
    </row>
    <row r="262" spans="1:52" x14ac:dyDescent="0.2">
      <c r="A262" s="4" t="s">
        <v>1284</v>
      </c>
      <c r="B262" s="2" t="s">
        <v>1285</v>
      </c>
      <c r="C262" s="2" t="str">
        <f>VLOOKUP(A262,[3]Hoja2!$A$1:$D$846,4,0)</f>
        <v>TECNICO</v>
      </c>
      <c r="D262" s="2" t="str">
        <f>VLOOKUP(A262,[3]Hoja2!$A$1:$D$846,3,0)</f>
        <v>PLANTEL 10 SAN SEBASTIAN EL GRANDE</v>
      </c>
      <c r="E262" s="12">
        <v>4172.55</v>
      </c>
      <c r="F262" s="12">
        <v>0</v>
      </c>
      <c r="G262" s="12">
        <v>207</v>
      </c>
      <c r="H262" s="12">
        <v>931</v>
      </c>
      <c r="I262" s="12">
        <v>0</v>
      </c>
      <c r="J262" s="12">
        <v>0</v>
      </c>
      <c r="K262" s="12">
        <v>0</v>
      </c>
      <c r="L262" s="12">
        <v>0</v>
      </c>
      <c r="M262" s="12">
        <v>568.04999999999995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3">
        <v>-3473.39</v>
      </c>
      <c r="U262" s="12">
        <v>3473.39</v>
      </c>
      <c r="V262" s="12">
        <v>0</v>
      </c>
      <c r="W262" s="12">
        <v>0</v>
      </c>
      <c r="X262" s="12">
        <v>0</v>
      </c>
      <c r="Y262" s="12">
        <v>4947.6000000000004</v>
      </c>
      <c r="Z262" s="12">
        <v>39.159999999999997</v>
      </c>
      <c r="AA262" s="12">
        <v>514.15</v>
      </c>
      <c r="AB262" s="12">
        <v>514.15</v>
      </c>
      <c r="AC262" s="12">
        <v>15.45</v>
      </c>
      <c r="AD262" s="12">
        <v>41.73</v>
      </c>
      <c r="AE262" s="12">
        <v>0.03</v>
      </c>
      <c r="AF262" s="12">
        <v>0</v>
      </c>
      <c r="AG262" s="12">
        <v>0</v>
      </c>
      <c r="AH262" s="12">
        <v>1349</v>
      </c>
      <c r="AI262" s="12">
        <v>0</v>
      </c>
      <c r="AJ262" s="12">
        <v>0</v>
      </c>
      <c r="AK262" s="12">
        <v>0</v>
      </c>
      <c r="AL262" s="12">
        <v>0</v>
      </c>
      <c r="AM262" s="12">
        <v>0</v>
      </c>
      <c r="AN262" s="12">
        <v>0</v>
      </c>
      <c r="AO262" s="12">
        <v>479.84</v>
      </c>
      <c r="AP262" s="12">
        <v>0</v>
      </c>
      <c r="AQ262" s="12">
        <v>0</v>
      </c>
      <c r="AR262" s="12">
        <v>0</v>
      </c>
      <c r="AS262" s="12">
        <v>2400.1999999999998</v>
      </c>
      <c r="AT262" s="12">
        <v>2547.4</v>
      </c>
      <c r="AU262" s="12">
        <v>347.74</v>
      </c>
      <c r="AV262" s="12">
        <v>117.57</v>
      </c>
      <c r="AW262" s="12">
        <v>4107.5600000000004</v>
      </c>
      <c r="AX262" s="12">
        <v>602.03</v>
      </c>
      <c r="AY262" s="12">
        <v>0</v>
      </c>
      <c r="AZ262" s="12">
        <v>4827.16</v>
      </c>
    </row>
    <row r="263" spans="1:52" x14ac:dyDescent="0.2">
      <c r="A263" s="4" t="s">
        <v>1286</v>
      </c>
      <c r="B263" s="2" t="s">
        <v>1287</v>
      </c>
      <c r="C263" s="2" t="str">
        <f>VLOOKUP(A263,[3]Hoja2!$A$1:$D$846,4,0)</f>
        <v>TECNICO</v>
      </c>
      <c r="D263" s="2" t="str">
        <f>VLOOKUP(A263,[3]Hoja2!$A$1:$D$846,3,0)</f>
        <v>PLANTEL 10 SAN SEBASTIAN EL GRANDE</v>
      </c>
      <c r="E263" s="12">
        <v>4172.55</v>
      </c>
      <c r="F263" s="12">
        <v>0</v>
      </c>
      <c r="G263" s="12">
        <v>207</v>
      </c>
      <c r="H263" s="12">
        <v>931</v>
      </c>
      <c r="I263" s="12">
        <v>0</v>
      </c>
      <c r="J263" s="12">
        <v>0</v>
      </c>
      <c r="K263" s="12">
        <v>0</v>
      </c>
      <c r="L263" s="12">
        <v>0</v>
      </c>
      <c r="M263" s="12">
        <v>568.04999999999995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3">
        <v>-3473.39</v>
      </c>
      <c r="U263" s="12">
        <v>3473.39</v>
      </c>
      <c r="V263" s="12">
        <v>0</v>
      </c>
      <c r="W263" s="12">
        <v>0</v>
      </c>
      <c r="X263" s="12">
        <v>0</v>
      </c>
      <c r="Y263" s="12">
        <v>4947.6000000000004</v>
      </c>
      <c r="Z263" s="12">
        <v>39.159999999999997</v>
      </c>
      <c r="AA263" s="12">
        <v>514.15</v>
      </c>
      <c r="AB263" s="12">
        <v>514.15</v>
      </c>
      <c r="AC263" s="12">
        <v>48.3</v>
      </c>
      <c r="AD263" s="12">
        <v>41.73</v>
      </c>
      <c r="AE263" s="12">
        <v>0.18</v>
      </c>
      <c r="AF263" s="12">
        <v>0</v>
      </c>
      <c r="AG263" s="12">
        <v>0</v>
      </c>
      <c r="AH263" s="12">
        <v>784</v>
      </c>
      <c r="AI263" s="12">
        <v>0</v>
      </c>
      <c r="AJ263" s="12">
        <v>0</v>
      </c>
      <c r="AK263" s="12">
        <v>0</v>
      </c>
      <c r="AL263" s="12">
        <v>0</v>
      </c>
      <c r="AM263" s="12">
        <v>0</v>
      </c>
      <c r="AN263" s="12">
        <v>0</v>
      </c>
      <c r="AO263" s="12">
        <v>479.84</v>
      </c>
      <c r="AP263" s="12">
        <v>0</v>
      </c>
      <c r="AQ263" s="12">
        <v>0</v>
      </c>
      <c r="AR263" s="12">
        <v>0</v>
      </c>
      <c r="AS263" s="12">
        <v>1868.2</v>
      </c>
      <c r="AT263" s="12">
        <v>3079.4</v>
      </c>
      <c r="AU263" s="12">
        <v>347.74</v>
      </c>
      <c r="AV263" s="12">
        <v>117.57</v>
      </c>
      <c r="AW263" s="12">
        <v>4107.5600000000004</v>
      </c>
      <c r="AX263" s="12">
        <v>602.03</v>
      </c>
      <c r="AY263" s="12">
        <v>0</v>
      </c>
      <c r="AZ263" s="12">
        <v>4827.16</v>
      </c>
    </row>
    <row r="264" spans="1:52" x14ac:dyDescent="0.2">
      <c r="A264" s="4" t="s">
        <v>1288</v>
      </c>
      <c r="B264" s="2" t="s">
        <v>1289</v>
      </c>
      <c r="C264" s="2" t="str">
        <f>VLOOKUP(A264,[3]Hoja2!$A$1:$D$846,4,0)</f>
        <v>AUXILIAR DE INTENDENCIA</v>
      </c>
      <c r="D264" s="2" t="str">
        <f>VLOOKUP(A264,[3]Hoja2!$A$1:$D$846,3,0)</f>
        <v>PLANTEL 10 SAN SEBASTIAN EL GRANDE</v>
      </c>
      <c r="E264" s="12">
        <v>3454.35</v>
      </c>
      <c r="F264" s="12">
        <v>0</v>
      </c>
      <c r="G264" s="12">
        <v>207</v>
      </c>
      <c r="H264" s="12">
        <v>931</v>
      </c>
      <c r="I264" s="12">
        <v>0</v>
      </c>
      <c r="J264" s="12">
        <v>0</v>
      </c>
      <c r="K264" s="12">
        <v>0</v>
      </c>
      <c r="L264" s="12">
        <v>0</v>
      </c>
      <c r="M264" s="12">
        <v>568.04999999999995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3">
        <v>-3022.36</v>
      </c>
      <c r="U264" s="12">
        <v>3022.36</v>
      </c>
      <c r="V264" s="12">
        <v>0</v>
      </c>
      <c r="W264" s="12">
        <v>0</v>
      </c>
      <c r="X264" s="12">
        <v>0</v>
      </c>
      <c r="Y264" s="12">
        <v>4229.3999999999996</v>
      </c>
      <c r="Z264" s="12">
        <v>30.01</v>
      </c>
      <c r="AA264" s="12">
        <v>385.73</v>
      </c>
      <c r="AB264" s="12">
        <v>385.73</v>
      </c>
      <c r="AC264" s="12">
        <v>10.95</v>
      </c>
      <c r="AD264" s="12">
        <v>0</v>
      </c>
      <c r="AE264" s="12">
        <v>7.0000000000000007E-2</v>
      </c>
      <c r="AF264" s="12">
        <v>0</v>
      </c>
      <c r="AG264" s="12">
        <v>0</v>
      </c>
      <c r="AH264" s="12">
        <v>0</v>
      </c>
      <c r="AI264" s="12">
        <v>0</v>
      </c>
      <c r="AJ264" s="12">
        <v>0</v>
      </c>
      <c r="AK264" s="12">
        <v>0</v>
      </c>
      <c r="AL264" s="12">
        <v>0</v>
      </c>
      <c r="AM264" s="12">
        <v>0</v>
      </c>
      <c r="AN264" s="12">
        <v>0</v>
      </c>
      <c r="AO264" s="12">
        <v>397.25</v>
      </c>
      <c r="AP264" s="12">
        <v>0</v>
      </c>
      <c r="AQ264" s="12">
        <v>0</v>
      </c>
      <c r="AR264" s="12">
        <v>0</v>
      </c>
      <c r="AS264" s="12">
        <v>794</v>
      </c>
      <c r="AT264" s="12">
        <v>3435.4</v>
      </c>
      <c r="AU264" s="12">
        <v>322.27</v>
      </c>
      <c r="AV264" s="12">
        <v>103.21</v>
      </c>
      <c r="AW264" s="12">
        <v>3400.58</v>
      </c>
      <c r="AX264" s="12">
        <v>532.79999999999995</v>
      </c>
      <c r="AY264" s="12">
        <v>0</v>
      </c>
      <c r="AZ264" s="12">
        <v>4036.59</v>
      </c>
    </row>
    <row r="265" spans="1:52" x14ac:dyDescent="0.2">
      <c r="A265" s="4" t="s">
        <v>1290</v>
      </c>
      <c r="B265" s="2" t="s">
        <v>1291</v>
      </c>
      <c r="C265" s="2" t="str">
        <f>VLOOKUP(A265,[3]Hoja2!$A$1:$D$846,4,0)</f>
        <v>AUXILIAR DE BIBLIOTECA</v>
      </c>
      <c r="D265" s="2" t="str">
        <f>VLOOKUP(A265,[3]Hoja2!$A$1:$D$846,3,0)</f>
        <v>PLANTEL 10 SAN SEBASTIAN EL GRANDE</v>
      </c>
      <c r="E265" s="12">
        <v>3912.15</v>
      </c>
      <c r="F265" s="12">
        <v>0</v>
      </c>
      <c r="G265" s="12">
        <v>207</v>
      </c>
      <c r="H265" s="12">
        <v>931</v>
      </c>
      <c r="I265" s="12">
        <v>0</v>
      </c>
      <c r="J265" s="12">
        <v>0</v>
      </c>
      <c r="K265" s="12">
        <v>0</v>
      </c>
      <c r="L265" s="12">
        <v>0</v>
      </c>
      <c r="M265" s="12">
        <v>568.04999999999995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3">
        <v>-3309.86</v>
      </c>
      <c r="U265" s="12">
        <v>3309.86</v>
      </c>
      <c r="V265" s="12">
        <v>0</v>
      </c>
      <c r="W265" s="12">
        <v>0</v>
      </c>
      <c r="X265" s="12">
        <v>0</v>
      </c>
      <c r="Y265" s="12">
        <v>4687.2</v>
      </c>
      <c r="Z265" s="12">
        <v>35.85</v>
      </c>
      <c r="AA265" s="12">
        <v>467.49</v>
      </c>
      <c r="AB265" s="12">
        <v>467.49</v>
      </c>
      <c r="AC265" s="12">
        <v>13.8</v>
      </c>
      <c r="AD265" s="12">
        <v>39.119999999999997</v>
      </c>
      <c r="AE265" s="12">
        <v>0.09</v>
      </c>
      <c r="AF265" s="12">
        <v>0</v>
      </c>
      <c r="AG265" s="12">
        <v>0</v>
      </c>
      <c r="AH265" s="12">
        <v>355</v>
      </c>
      <c r="AI265" s="12">
        <v>0</v>
      </c>
      <c r="AJ265" s="12">
        <v>0</v>
      </c>
      <c r="AK265" s="12">
        <v>0</v>
      </c>
      <c r="AL265" s="12">
        <v>0</v>
      </c>
      <c r="AM265" s="12">
        <v>0</v>
      </c>
      <c r="AN265" s="12">
        <v>0</v>
      </c>
      <c r="AO265" s="12">
        <v>449.9</v>
      </c>
      <c r="AP265" s="12">
        <v>0</v>
      </c>
      <c r="AQ265" s="12">
        <v>0</v>
      </c>
      <c r="AR265" s="12">
        <v>0</v>
      </c>
      <c r="AS265" s="12">
        <v>1325.4</v>
      </c>
      <c r="AT265" s="12">
        <v>3361.8</v>
      </c>
      <c r="AU265" s="12">
        <v>338.51</v>
      </c>
      <c r="AV265" s="12">
        <v>112.36</v>
      </c>
      <c r="AW265" s="12">
        <v>3851.32</v>
      </c>
      <c r="AX265" s="12">
        <v>576.92999999999995</v>
      </c>
      <c r="AY265" s="12">
        <v>0</v>
      </c>
      <c r="AZ265" s="12">
        <v>4540.6099999999997</v>
      </c>
    </row>
    <row r="266" spans="1:52" x14ac:dyDescent="0.2">
      <c r="A266" s="4" t="s">
        <v>1292</v>
      </c>
      <c r="B266" s="2" t="s">
        <v>1293</v>
      </c>
      <c r="C266" s="2" t="str">
        <f>VLOOKUP(A266,[3]Hoja2!$A$1:$D$846,4,0)</f>
        <v>BIBLIOTECARIA</v>
      </c>
      <c r="D266" s="2" t="str">
        <f>VLOOKUP(A266,[3]Hoja2!$A$1:$D$846,3,0)</f>
        <v>PLANTEL 10 SAN SEBASTIAN EL GRANDE</v>
      </c>
      <c r="E266" s="12">
        <v>4167.8999999999996</v>
      </c>
      <c r="F266" s="12">
        <v>0</v>
      </c>
      <c r="G266" s="12">
        <v>207</v>
      </c>
      <c r="H266" s="12">
        <v>931</v>
      </c>
      <c r="I266" s="12">
        <v>0</v>
      </c>
      <c r="J266" s="12">
        <v>0</v>
      </c>
      <c r="K266" s="12">
        <v>0</v>
      </c>
      <c r="L266" s="12">
        <v>0</v>
      </c>
      <c r="M266" s="12">
        <v>568.04999999999995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3">
        <v>-3470.47</v>
      </c>
      <c r="U266" s="12">
        <v>3470.47</v>
      </c>
      <c r="V266" s="12">
        <v>0</v>
      </c>
      <c r="W266" s="12">
        <v>0</v>
      </c>
      <c r="X266" s="12">
        <v>0</v>
      </c>
      <c r="Y266" s="12">
        <v>4942.95</v>
      </c>
      <c r="Z266" s="12">
        <v>0</v>
      </c>
      <c r="AA266" s="12">
        <v>513.32000000000005</v>
      </c>
      <c r="AB266" s="12">
        <v>513.32000000000005</v>
      </c>
      <c r="AC266" s="12">
        <v>11.85</v>
      </c>
      <c r="AD266" s="12">
        <v>0</v>
      </c>
      <c r="AE266" s="13">
        <v>-0.13</v>
      </c>
      <c r="AF266" s="12">
        <v>0</v>
      </c>
      <c r="AG266" s="12">
        <v>0</v>
      </c>
      <c r="AH266" s="12">
        <v>0</v>
      </c>
      <c r="AI266" s="12">
        <v>0</v>
      </c>
      <c r="AJ266" s="12">
        <v>0</v>
      </c>
      <c r="AK266" s="12">
        <v>0</v>
      </c>
      <c r="AL266" s="12">
        <v>0</v>
      </c>
      <c r="AM266" s="12">
        <v>0</v>
      </c>
      <c r="AN266" s="12">
        <v>0</v>
      </c>
      <c r="AO266" s="12">
        <v>479.31</v>
      </c>
      <c r="AP266" s="12">
        <v>0</v>
      </c>
      <c r="AQ266" s="12">
        <v>0</v>
      </c>
      <c r="AR266" s="12">
        <v>0</v>
      </c>
      <c r="AS266" s="12">
        <v>1004.35</v>
      </c>
      <c r="AT266" s="12">
        <v>3938.6</v>
      </c>
      <c r="AU266" s="12">
        <v>238.4</v>
      </c>
      <c r="AV266" s="12">
        <v>117.48</v>
      </c>
      <c r="AW266" s="12">
        <v>0</v>
      </c>
      <c r="AX266" s="12">
        <v>238.4</v>
      </c>
      <c r="AY266" s="12">
        <v>0</v>
      </c>
      <c r="AZ266" s="12">
        <v>355.88</v>
      </c>
    </row>
    <row r="267" spans="1:52" x14ac:dyDescent="0.2">
      <c r="A267" s="4" t="s">
        <v>1294</v>
      </c>
      <c r="B267" s="2" t="s">
        <v>1295</v>
      </c>
      <c r="C267" s="2" t="str">
        <f>VLOOKUP(A267,[3]Hoja2!$A$1:$D$846,4,0)</f>
        <v>BIBLIOTECARIA</v>
      </c>
      <c r="D267" s="2" t="str">
        <f>VLOOKUP(A267,[3]Hoja2!$A$1:$D$846,3,0)</f>
        <v>PLANTEL 10 SAN SEBASTIAN EL GRANDE</v>
      </c>
      <c r="E267" s="12">
        <v>4167.8999999999996</v>
      </c>
      <c r="F267" s="12">
        <v>0</v>
      </c>
      <c r="G267" s="12">
        <v>207</v>
      </c>
      <c r="H267" s="12">
        <v>931</v>
      </c>
      <c r="I267" s="12">
        <v>0</v>
      </c>
      <c r="J267" s="12">
        <v>0</v>
      </c>
      <c r="K267" s="12">
        <v>0</v>
      </c>
      <c r="L267" s="12">
        <v>0</v>
      </c>
      <c r="M267" s="12">
        <v>568.04999999999995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3">
        <v>-3470.47</v>
      </c>
      <c r="U267" s="12">
        <v>3470.47</v>
      </c>
      <c r="V267" s="12">
        <v>0</v>
      </c>
      <c r="W267" s="12">
        <v>0</v>
      </c>
      <c r="X267" s="12">
        <v>0</v>
      </c>
      <c r="Y267" s="12">
        <v>4942.95</v>
      </c>
      <c r="Z267" s="12">
        <v>0</v>
      </c>
      <c r="AA267" s="12">
        <v>513.32000000000005</v>
      </c>
      <c r="AB267" s="12">
        <v>513.32000000000005</v>
      </c>
      <c r="AC267" s="12">
        <v>10.35</v>
      </c>
      <c r="AD267" s="12">
        <v>0</v>
      </c>
      <c r="AE267" s="13">
        <v>-0.03</v>
      </c>
      <c r="AF267" s="12">
        <v>0</v>
      </c>
      <c r="AG267" s="12">
        <v>0</v>
      </c>
      <c r="AH267" s="12">
        <v>0</v>
      </c>
      <c r="AI267" s="12">
        <v>0</v>
      </c>
      <c r="AJ267" s="12">
        <v>0</v>
      </c>
      <c r="AK267" s="12">
        <v>0</v>
      </c>
      <c r="AL267" s="12">
        <v>0</v>
      </c>
      <c r="AM267" s="12">
        <v>0</v>
      </c>
      <c r="AN267" s="12">
        <v>0</v>
      </c>
      <c r="AO267" s="12">
        <v>479.31</v>
      </c>
      <c r="AP267" s="12">
        <v>0</v>
      </c>
      <c r="AQ267" s="12">
        <v>0</v>
      </c>
      <c r="AR267" s="12">
        <v>0</v>
      </c>
      <c r="AS267" s="12">
        <v>1002.95</v>
      </c>
      <c r="AT267" s="12">
        <v>3940</v>
      </c>
      <c r="AU267" s="12">
        <v>238.4</v>
      </c>
      <c r="AV267" s="12">
        <v>117.48</v>
      </c>
      <c r="AW267" s="12">
        <v>0</v>
      </c>
      <c r="AX267" s="12">
        <v>238.4</v>
      </c>
      <c r="AY267" s="12">
        <v>0</v>
      </c>
      <c r="AZ267" s="12">
        <v>355.88</v>
      </c>
    </row>
    <row r="268" spans="1:52" x14ac:dyDescent="0.2">
      <c r="A268" s="4" t="s">
        <v>1296</v>
      </c>
      <c r="B268" s="2" t="s">
        <v>1297</v>
      </c>
      <c r="C268" s="2" t="str">
        <f>VLOOKUP(A268,[3]Hoja2!$A$1:$D$846,4,0)</f>
        <v>LABORATORISTA</v>
      </c>
      <c r="D268" s="2" t="str">
        <f>VLOOKUP(A268,[3]Hoja2!$A$1:$D$846,3,0)</f>
        <v>PLANTEL 10 SAN SEBASTIAN EL GRANDE</v>
      </c>
      <c r="E268" s="12">
        <v>3919.2</v>
      </c>
      <c r="F268" s="12">
        <v>0</v>
      </c>
      <c r="G268" s="12">
        <v>207</v>
      </c>
      <c r="H268" s="12">
        <v>931</v>
      </c>
      <c r="I268" s="12">
        <v>0</v>
      </c>
      <c r="J268" s="12">
        <v>0</v>
      </c>
      <c r="K268" s="12">
        <v>0</v>
      </c>
      <c r="L268" s="12">
        <v>0</v>
      </c>
      <c r="M268" s="12">
        <v>568.04999999999995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3">
        <v>-3314.28</v>
      </c>
      <c r="U268" s="12">
        <v>3314.28</v>
      </c>
      <c r="V268" s="12">
        <v>0</v>
      </c>
      <c r="W268" s="12">
        <v>0</v>
      </c>
      <c r="X268" s="12">
        <v>0</v>
      </c>
      <c r="Y268" s="12">
        <v>4694.25</v>
      </c>
      <c r="Z268" s="12">
        <v>0</v>
      </c>
      <c r="AA268" s="12">
        <v>468.75</v>
      </c>
      <c r="AB268" s="12">
        <v>468.75</v>
      </c>
      <c r="AC268" s="12">
        <v>8.85</v>
      </c>
      <c r="AD268" s="12">
        <v>0</v>
      </c>
      <c r="AE268" s="12">
        <v>0.14000000000000001</v>
      </c>
      <c r="AF268" s="12">
        <v>0</v>
      </c>
      <c r="AG268" s="12">
        <v>0</v>
      </c>
      <c r="AH268" s="12">
        <v>0</v>
      </c>
      <c r="AI268" s="12">
        <v>0</v>
      </c>
      <c r="AJ268" s="12">
        <v>0</v>
      </c>
      <c r="AK268" s="12">
        <v>0</v>
      </c>
      <c r="AL268" s="12">
        <v>0</v>
      </c>
      <c r="AM268" s="12">
        <v>0</v>
      </c>
      <c r="AN268" s="12">
        <v>0</v>
      </c>
      <c r="AO268" s="12">
        <v>450.71</v>
      </c>
      <c r="AP268" s="12">
        <v>0</v>
      </c>
      <c r="AQ268" s="12">
        <v>0</v>
      </c>
      <c r="AR268" s="12">
        <v>0</v>
      </c>
      <c r="AS268" s="12">
        <v>928.45</v>
      </c>
      <c r="AT268" s="12">
        <v>3765.8</v>
      </c>
      <c r="AU268" s="12">
        <v>238.4</v>
      </c>
      <c r="AV268" s="12">
        <v>112.5</v>
      </c>
      <c r="AW268" s="12">
        <v>0</v>
      </c>
      <c r="AX268" s="12">
        <v>238.4</v>
      </c>
      <c r="AY268" s="12">
        <v>0</v>
      </c>
      <c r="AZ268" s="12">
        <v>350.9</v>
      </c>
    </row>
    <row r="269" spans="1:52" x14ac:dyDescent="0.2">
      <c r="A269" s="4" t="s">
        <v>1298</v>
      </c>
      <c r="B269" s="2" t="s">
        <v>1299</v>
      </c>
      <c r="C269" s="2" t="str">
        <f>VLOOKUP(A269,[3]Hoja2!$A$1:$D$846,4,0)</f>
        <v>SUBDIR DE PLANTEL B</v>
      </c>
      <c r="D269" s="2" t="str">
        <f>VLOOKUP(A269,[3]Hoja2!$A$1:$D$846,3,0)</f>
        <v>PLANTEL 10 SAN SEBASTIAN EL GRANDE</v>
      </c>
      <c r="E269" s="12">
        <v>14108.55</v>
      </c>
      <c r="F269" s="12">
        <v>0</v>
      </c>
      <c r="G269" s="12">
        <v>0</v>
      </c>
      <c r="H269" s="12">
        <v>931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3">
        <v>-9325.67</v>
      </c>
      <c r="U269" s="12">
        <v>9325.67</v>
      </c>
      <c r="V269" s="12">
        <v>0</v>
      </c>
      <c r="W269" s="12">
        <v>0</v>
      </c>
      <c r="X269" s="12">
        <v>0</v>
      </c>
      <c r="Y269" s="12">
        <v>14108.55</v>
      </c>
      <c r="Z269" s="12">
        <v>0</v>
      </c>
      <c r="AA269" s="12">
        <v>2549.6999999999998</v>
      </c>
      <c r="AB269" s="12">
        <v>2549.6999999999998</v>
      </c>
      <c r="AC269" s="12">
        <v>54.75</v>
      </c>
      <c r="AD269" s="12">
        <v>0</v>
      </c>
      <c r="AE269" s="12">
        <v>0.02</v>
      </c>
      <c r="AF269" s="12">
        <v>0</v>
      </c>
      <c r="AG269" s="12">
        <v>0</v>
      </c>
      <c r="AH269" s="12">
        <v>0</v>
      </c>
      <c r="AI269" s="12">
        <v>0</v>
      </c>
      <c r="AJ269" s="12">
        <v>0</v>
      </c>
      <c r="AK269" s="12">
        <v>0</v>
      </c>
      <c r="AL269" s="12">
        <v>0</v>
      </c>
      <c r="AM269" s="12">
        <v>0</v>
      </c>
      <c r="AN269" s="12">
        <v>0</v>
      </c>
      <c r="AO269" s="12">
        <v>1622.48</v>
      </c>
      <c r="AP269" s="12">
        <v>0</v>
      </c>
      <c r="AQ269" s="12">
        <v>0</v>
      </c>
      <c r="AR269" s="12">
        <v>0</v>
      </c>
      <c r="AS269" s="12">
        <v>4226.95</v>
      </c>
      <c r="AT269" s="12">
        <v>9881.6</v>
      </c>
      <c r="AU269" s="12">
        <v>238.4</v>
      </c>
      <c r="AV269" s="12">
        <v>300.79000000000002</v>
      </c>
      <c r="AW269" s="12">
        <v>0</v>
      </c>
      <c r="AX269" s="12">
        <v>238.4</v>
      </c>
      <c r="AY269" s="12">
        <v>0</v>
      </c>
      <c r="AZ269" s="12">
        <v>539.19000000000005</v>
      </c>
    </row>
    <row r="270" spans="1:52" x14ac:dyDescent="0.2">
      <c r="A270" s="4" t="s">
        <v>1300</v>
      </c>
      <c r="B270" s="2" t="s">
        <v>1301</v>
      </c>
      <c r="C270" s="2" t="str">
        <f>VLOOKUP(A270,[3]Hoja2!$A$1:$D$846,4,0)</f>
        <v>INGENIERO EN SISTEMAS</v>
      </c>
      <c r="D270" s="2" t="str">
        <f>VLOOKUP(A270,[3]Hoja2!$A$1:$D$846,3,0)</f>
        <v>PLANTEL 11 GUADALAJARA</v>
      </c>
      <c r="E270" s="12">
        <v>6152.85</v>
      </c>
      <c r="F270" s="12">
        <v>0</v>
      </c>
      <c r="G270" s="12">
        <v>207</v>
      </c>
      <c r="H270" s="12">
        <v>931</v>
      </c>
      <c r="I270" s="12">
        <v>0</v>
      </c>
      <c r="J270" s="12">
        <v>0</v>
      </c>
      <c r="K270" s="12">
        <v>0</v>
      </c>
      <c r="L270" s="12">
        <v>0</v>
      </c>
      <c r="M270" s="12">
        <v>568.04999999999995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2338.08</v>
      </c>
      <c r="T270" s="13">
        <v>-6185.33</v>
      </c>
      <c r="U270" s="12">
        <v>6185.33</v>
      </c>
      <c r="V270" s="12">
        <v>0</v>
      </c>
      <c r="W270" s="12">
        <v>0</v>
      </c>
      <c r="X270" s="12">
        <v>0</v>
      </c>
      <c r="Y270" s="12">
        <v>9265.98</v>
      </c>
      <c r="Z270" s="12">
        <v>54.68</v>
      </c>
      <c r="AA270" s="12">
        <v>1431.95</v>
      </c>
      <c r="AB270" s="12">
        <v>1431.95</v>
      </c>
      <c r="AC270" s="12">
        <v>37.799999999999997</v>
      </c>
      <c r="AD270" s="12">
        <v>0</v>
      </c>
      <c r="AE270" s="12">
        <v>0.04</v>
      </c>
      <c r="AF270" s="12">
        <v>0</v>
      </c>
      <c r="AG270" s="12">
        <v>76.5</v>
      </c>
      <c r="AH270" s="12">
        <v>341</v>
      </c>
      <c r="AI270" s="12">
        <v>2565.71</v>
      </c>
      <c r="AJ270" s="12">
        <v>0</v>
      </c>
      <c r="AK270" s="12">
        <v>0</v>
      </c>
      <c r="AL270" s="12">
        <v>0</v>
      </c>
      <c r="AM270" s="12">
        <v>0</v>
      </c>
      <c r="AN270" s="12">
        <v>0</v>
      </c>
      <c r="AO270" s="12">
        <v>707.58</v>
      </c>
      <c r="AP270" s="12">
        <v>0</v>
      </c>
      <c r="AQ270" s="12">
        <v>0</v>
      </c>
      <c r="AR270" s="12">
        <v>0</v>
      </c>
      <c r="AS270" s="12">
        <v>5160.58</v>
      </c>
      <c r="AT270" s="12">
        <v>4105.3999999999996</v>
      </c>
      <c r="AU270" s="12">
        <v>390.86</v>
      </c>
      <c r="AV270" s="12">
        <v>203.94</v>
      </c>
      <c r="AW270" s="12">
        <v>5305.09</v>
      </c>
      <c r="AX270" s="12">
        <v>719.29</v>
      </c>
      <c r="AY270" s="12">
        <v>0</v>
      </c>
      <c r="AZ270" s="12">
        <v>6228.32</v>
      </c>
    </row>
    <row r="271" spans="1:52" x14ac:dyDescent="0.2">
      <c r="A271" s="4" t="s">
        <v>1302</v>
      </c>
      <c r="B271" s="2" t="s">
        <v>1303</v>
      </c>
      <c r="C271" s="2" t="str">
        <f>VLOOKUP(A271,[3]Hoja2!$A$1:$D$846,4,0)</f>
        <v>SRIA DE DIRECTOR DE PLANTEL</v>
      </c>
      <c r="D271" s="2" t="str">
        <f>VLOOKUP(A271,[3]Hoja2!$A$1:$D$846,3,0)</f>
        <v>PLANTEL 11 GUADALAJARA</v>
      </c>
      <c r="E271" s="12">
        <v>4169.8500000000004</v>
      </c>
      <c r="F271" s="12">
        <v>0</v>
      </c>
      <c r="G271" s="12">
        <v>207</v>
      </c>
      <c r="H271" s="12">
        <v>931</v>
      </c>
      <c r="I271" s="12">
        <v>0</v>
      </c>
      <c r="J271" s="12">
        <v>0</v>
      </c>
      <c r="K271" s="12">
        <v>0</v>
      </c>
      <c r="L271" s="12">
        <v>0</v>
      </c>
      <c r="M271" s="12">
        <v>568.04999999999995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1167.56</v>
      </c>
      <c r="T271" s="13">
        <v>-4204.92</v>
      </c>
      <c r="U271" s="12">
        <v>4204.92</v>
      </c>
      <c r="V271" s="12">
        <v>0</v>
      </c>
      <c r="W271" s="12">
        <v>0</v>
      </c>
      <c r="X271" s="12">
        <v>0</v>
      </c>
      <c r="Y271" s="12">
        <v>6112.46</v>
      </c>
      <c r="Z271" s="12">
        <v>33.08</v>
      </c>
      <c r="AA271" s="12">
        <v>758.36</v>
      </c>
      <c r="AB271" s="12">
        <v>758.36</v>
      </c>
      <c r="AC271" s="12">
        <v>20.399999999999999</v>
      </c>
      <c r="AD271" s="12">
        <v>41.7</v>
      </c>
      <c r="AE271" s="13">
        <v>-0.13</v>
      </c>
      <c r="AF271" s="12">
        <v>0</v>
      </c>
      <c r="AG271" s="12">
        <v>0</v>
      </c>
      <c r="AH271" s="12">
        <v>0</v>
      </c>
      <c r="AI271" s="12">
        <v>0</v>
      </c>
      <c r="AJ271" s="12">
        <v>0</v>
      </c>
      <c r="AK271" s="12">
        <v>0</v>
      </c>
      <c r="AL271" s="12">
        <v>0</v>
      </c>
      <c r="AM271" s="12">
        <v>0</v>
      </c>
      <c r="AN271" s="12">
        <v>0</v>
      </c>
      <c r="AO271" s="12">
        <v>479.53</v>
      </c>
      <c r="AP271" s="12">
        <v>0</v>
      </c>
      <c r="AQ271" s="12">
        <v>0</v>
      </c>
      <c r="AR271" s="12">
        <v>0</v>
      </c>
      <c r="AS271" s="12">
        <v>1299.8599999999999</v>
      </c>
      <c r="AT271" s="12">
        <v>4812.6000000000004</v>
      </c>
      <c r="AU271" s="12">
        <v>330.81</v>
      </c>
      <c r="AV271" s="12">
        <v>140.87</v>
      </c>
      <c r="AW271" s="12">
        <v>3637.38</v>
      </c>
      <c r="AX271" s="12">
        <v>555.99</v>
      </c>
      <c r="AY271" s="12">
        <v>0</v>
      </c>
      <c r="AZ271" s="12">
        <v>4334.24</v>
      </c>
    </row>
    <row r="272" spans="1:52" x14ac:dyDescent="0.2">
      <c r="A272" s="4" t="s">
        <v>1304</v>
      </c>
      <c r="B272" s="2" t="s">
        <v>1305</v>
      </c>
      <c r="C272" s="2" t="str">
        <f>VLOOKUP(A272,[3]Hoja2!$A$1:$D$846,4,0)</f>
        <v>ENCARGADO DE ORDEN</v>
      </c>
      <c r="D272" s="2" t="str">
        <f>VLOOKUP(A272,[3]Hoja2!$A$1:$D$846,3,0)</f>
        <v>PLANTEL 11 GUADALAJARA</v>
      </c>
      <c r="E272" s="12">
        <v>4768.95</v>
      </c>
      <c r="F272" s="12">
        <v>0</v>
      </c>
      <c r="G272" s="12">
        <v>207</v>
      </c>
      <c r="H272" s="12">
        <v>931</v>
      </c>
      <c r="I272" s="12">
        <v>0</v>
      </c>
      <c r="J272" s="12">
        <v>0</v>
      </c>
      <c r="K272" s="12">
        <v>0</v>
      </c>
      <c r="L272" s="12">
        <v>0</v>
      </c>
      <c r="M272" s="12">
        <v>568.04999999999995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1144.55</v>
      </c>
      <c r="T272" s="13">
        <v>-4566.7</v>
      </c>
      <c r="U272" s="12">
        <v>4566.7</v>
      </c>
      <c r="V272" s="12">
        <v>0</v>
      </c>
      <c r="W272" s="12">
        <v>0</v>
      </c>
      <c r="X272" s="12">
        <v>0</v>
      </c>
      <c r="Y272" s="12">
        <v>6688.55</v>
      </c>
      <c r="Z272" s="12">
        <v>46.77</v>
      </c>
      <c r="AA272" s="12">
        <v>881.41</v>
      </c>
      <c r="AB272" s="12">
        <v>881.41</v>
      </c>
      <c r="AC272" s="12">
        <v>24.15</v>
      </c>
      <c r="AD272" s="12">
        <v>0</v>
      </c>
      <c r="AE272" s="13">
        <v>-0.03</v>
      </c>
      <c r="AF272" s="12">
        <v>127.2</v>
      </c>
      <c r="AG272" s="12">
        <v>5.7</v>
      </c>
      <c r="AH272" s="12">
        <v>0</v>
      </c>
      <c r="AI272" s="12">
        <v>191.18</v>
      </c>
      <c r="AJ272" s="12">
        <v>0</v>
      </c>
      <c r="AK272" s="12">
        <v>0</v>
      </c>
      <c r="AL272" s="12">
        <v>0</v>
      </c>
      <c r="AM272" s="12">
        <v>1983.91</v>
      </c>
      <c r="AN272" s="12">
        <v>0</v>
      </c>
      <c r="AO272" s="12">
        <v>548.42999999999995</v>
      </c>
      <c r="AP272" s="12">
        <v>0</v>
      </c>
      <c r="AQ272" s="12">
        <v>0</v>
      </c>
      <c r="AR272" s="12">
        <v>0</v>
      </c>
      <c r="AS272" s="12">
        <v>3761.95</v>
      </c>
      <c r="AT272" s="12">
        <v>2926.6</v>
      </c>
      <c r="AU272" s="12">
        <v>368.88</v>
      </c>
      <c r="AV272" s="12">
        <v>152.38999999999999</v>
      </c>
      <c r="AW272" s="12">
        <v>4694.6899999999996</v>
      </c>
      <c r="AX272" s="12">
        <v>659.52</v>
      </c>
      <c r="AY272" s="12">
        <v>0</v>
      </c>
      <c r="AZ272" s="12">
        <v>5506.6</v>
      </c>
    </row>
    <row r="273" spans="1:52" x14ac:dyDescent="0.2">
      <c r="A273" s="4" t="s">
        <v>1306</v>
      </c>
      <c r="B273" s="2" t="s">
        <v>1307</v>
      </c>
      <c r="C273" s="2" t="str">
        <f>VLOOKUP(A273,[3]Hoja2!$A$1:$D$846,4,0)</f>
        <v>JEFE DE OFICINA</v>
      </c>
      <c r="D273" s="2" t="str">
        <f>VLOOKUP(A273,[3]Hoja2!$A$1:$D$846,3,0)</f>
        <v>PLANTEL 11 GUADALAJARA</v>
      </c>
      <c r="E273" s="12">
        <v>6773.25</v>
      </c>
      <c r="F273" s="12">
        <v>0</v>
      </c>
      <c r="G273" s="12">
        <v>207</v>
      </c>
      <c r="H273" s="12">
        <v>931</v>
      </c>
      <c r="I273" s="12">
        <v>0</v>
      </c>
      <c r="J273" s="12">
        <v>0</v>
      </c>
      <c r="K273" s="12">
        <v>0</v>
      </c>
      <c r="L273" s="12">
        <v>0</v>
      </c>
      <c r="M273" s="12">
        <v>568.04999999999995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1625.58</v>
      </c>
      <c r="T273" s="13">
        <v>-6127.49</v>
      </c>
      <c r="U273" s="12">
        <v>6127.49</v>
      </c>
      <c r="V273" s="12">
        <v>0</v>
      </c>
      <c r="W273" s="12">
        <v>0</v>
      </c>
      <c r="X273" s="12">
        <v>0</v>
      </c>
      <c r="Y273" s="12">
        <v>9173.8799999999992</v>
      </c>
      <c r="Z273" s="12">
        <v>72.319999999999993</v>
      </c>
      <c r="AA273" s="12">
        <v>1412.28</v>
      </c>
      <c r="AB273" s="12">
        <v>1412.28</v>
      </c>
      <c r="AC273" s="12">
        <v>41.25</v>
      </c>
      <c r="AD273" s="12">
        <v>67.73</v>
      </c>
      <c r="AE273" s="13">
        <v>-0.19</v>
      </c>
      <c r="AF273" s="12">
        <v>143.33000000000001</v>
      </c>
      <c r="AG273" s="12">
        <v>0</v>
      </c>
      <c r="AH273" s="12">
        <v>1098</v>
      </c>
      <c r="AI273" s="12">
        <v>0</v>
      </c>
      <c r="AJ273" s="12">
        <v>0</v>
      </c>
      <c r="AK273" s="12">
        <v>0</v>
      </c>
      <c r="AL273" s="12">
        <v>0</v>
      </c>
      <c r="AM273" s="12">
        <v>2145.36</v>
      </c>
      <c r="AN273" s="12">
        <v>0</v>
      </c>
      <c r="AO273" s="12">
        <v>778.92</v>
      </c>
      <c r="AP273" s="12">
        <v>0</v>
      </c>
      <c r="AQ273" s="12">
        <v>0</v>
      </c>
      <c r="AR273" s="12">
        <v>0</v>
      </c>
      <c r="AS273" s="12">
        <v>5686.68</v>
      </c>
      <c r="AT273" s="12">
        <v>3487.2</v>
      </c>
      <c r="AU273" s="12">
        <v>439.92</v>
      </c>
      <c r="AV273" s="12">
        <v>202.1</v>
      </c>
      <c r="AW273" s="12">
        <v>6667.76</v>
      </c>
      <c r="AX273" s="12">
        <v>852.7</v>
      </c>
      <c r="AY273" s="12">
        <v>0</v>
      </c>
      <c r="AZ273" s="12">
        <v>7722.56</v>
      </c>
    </row>
    <row r="274" spans="1:52" x14ac:dyDescent="0.2">
      <c r="A274" s="4" t="s">
        <v>1308</v>
      </c>
      <c r="B274" s="2" t="s">
        <v>1309</v>
      </c>
      <c r="C274" s="2" t="str">
        <f>VLOOKUP(A274,[3]Hoja2!$A$1:$D$846,4,0)</f>
        <v>JEFE DE OFICINA</v>
      </c>
      <c r="D274" s="2" t="str">
        <f>VLOOKUP(A274,[3]Hoja2!$A$1:$D$846,3,0)</f>
        <v>PLANTEL 11 GUADALAJARA</v>
      </c>
      <c r="E274" s="12">
        <v>6773.25</v>
      </c>
      <c r="F274" s="12">
        <v>0</v>
      </c>
      <c r="G274" s="12">
        <v>207</v>
      </c>
      <c r="H274" s="12">
        <v>931</v>
      </c>
      <c r="I274" s="12">
        <v>0</v>
      </c>
      <c r="J274" s="12">
        <v>0</v>
      </c>
      <c r="K274" s="12">
        <v>0</v>
      </c>
      <c r="L274" s="12">
        <v>0</v>
      </c>
      <c r="M274" s="12">
        <v>568.04999999999995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1490.12</v>
      </c>
      <c r="T274" s="13">
        <v>-6042.42</v>
      </c>
      <c r="U274" s="12">
        <v>6042.42</v>
      </c>
      <c r="V274" s="12">
        <v>0</v>
      </c>
      <c r="W274" s="12">
        <v>0</v>
      </c>
      <c r="X274" s="12">
        <v>0</v>
      </c>
      <c r="Y274" s="12">
        <v>9038.42</v>
      </c>
      <c r="Z274" s="12">
        <v>72.319999999999993</v>
      </c>
      <c r="AA274" s="12">
        <v>1383.34</v>
      </c>
      <c r="AB274" s="12">
        <v>1383.34</v>
      </c>
      <c r="AC274" s="12">
        <v>38.25</v>
      </c>
      <c r="AD274" s="12">
        <v>67.73</v>
      </c>
      <c r="AE274" s="12">
        <v>0.18</v>
      </c>
      <c r="AF274" s="12">
        <v>0</v>
      </c>
      <c r="AG274" s="12">
        <v>0</v>
      </c>
      <c r="AH274" s="12">
        <v>0</v>
      </c>
      <c r="AI274" s="12">
        <v>0</v>
      </c>
      <c r="AJ274" s="12">
        <v>0</v>
      </c>
      <c r="AK274" s="12">
        <v>0</v>
      </c>
      <c r="AL274" s="12">
        <v>0</v>
      </c>
      <c r="AM274" s="12">
        <v>0</v>
      </c>
      <c r="AN274" s="12">
        <v>0</v>
      </c>
      <c r="AO274" s="12">
        <v>778.92</v>
      </c>
      <c r="AP274" s="12">
        <v>0</v>
      </c>
      <c r="AQ274" s="12">
        <v>0</v>
      </c>
      <c r="AR274" s="12">
        <v>0</v>
      </c>
      <c r="AS274" s="12">
        <v>2268.42</v>
      </c>
      <c r="AT274" s="12">
        <v>6770</v>
      </c>
      <c r="AU274" s="12">
        <v>439.92</v>
      </c>
      <c r="AV274" s="12">
        <v>199.39</v>
      </c>
      <c r="AW274" s="12">
        <v>6667.76</v>
      </c>
      <c r="AX274" s="12">
        <v>852.7</v>
      </c>
      <c r="AY274" s="12">
        <v>0</v>
      </c>
      <c r="AZ274" s="12">
        <v>7719.85</v>
      </c>
    </row>
    <row r="275" spans="1:52" x14ac:dyDescent="0.2">
      <c r="A275" s="4" t="s">
        <v>1310</v>
      </c>
      <c r="B275" s="2" t="s">
        <v>1311</v>
      </c>
      <c r="C275" s="2" t="str">
        <f>VLOOKUP(A275,[3]Hoja2!$A$1:$D$846,4,0)</f>
        <v>VIGILANTE</v>
      </c>
      <c r="D275" s="2" t="str">
        <f>VLOOKUP(A275,[3]Hoja2!$A$1:$D$846,3,0)</f>
        <v>PLANTEL 11 GUADALAJARA</v>
      </c>
      <c r="E275" s="12">
        <v>3679.05</v>
      </c>
      <c r="F275" s="12">
        <v>0</v>
      </c>
      <c r="G275" s="12">
        <v>207</v>
      </c>
      <c r="H275" s="12">
        <v>931</v>
      </c>
      <c r="I275" s="12">
        <v>0</v>
      </c>
      <c r="J275" s="12">
        <v>0</v>
      </c>
      <c r="K275" s="12">
        <v>0</v>
      </c>
      <c r="L275" s="12">
        <v>0</v>
      </c>
      <c r="M275" s="12">
        <v>568.04999999999995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809.39</v>
      </c>
      <c r="T275" s="13">
        <v>-3671.77</v>
      </c>
      <c r="U275" s="12">
        <v>3671.77</v>
      </c>
      <c r="V275" s="12">
        <v>0</v>
      </c>
      <c r="W275" s="12">
        <v>0</v>
      </c>
      <c r="X275" s="12">
        <v>0</v>
      </c>
      <c r="Y275" s="12">
        <v>5263.49</v>
      </c>
      <c r="Z275" s="12">
        <v>32.880000000000003</v>
      </c>
      <c r="AA275" s="12">
        <v>577.02</v>
      </c>
      <c r="AB275" s="12">
        <v>577.02</v>
      </c>
      <c r="AC275" s="12">
        <v>15.9</v>
      </c>
      <c r="AD275" s="12">
        <v>36.79</v>
      </c>
      <c r="AE275" s="12">
        <v>0.09</v>
      </c>
      <c r="AF275" s="12">
        <v>0</v>
      </c>
      <c r="AG275" s="12">
        <v>0</v>
      </c>
      <c r="AH275" s="12">
        <v>0</v>
      </c>
      <c r="AI275" s="12">
        <v>0</v>
      </c>
      <c r="AJ275" s="12">
        <v>0</v>
      </c>
      <c r="AK275" s="12">
        <v>0</v>
      </c>
      <c r="AL275" s="12">
        <v>0</v>
      </c>
      <c r="AM275" s="12">
        <v>0</v>
      </c>
      <c r="AN275" s="12">
        <v>0</v>
      </c>
      <c r="AO275" s="12">
        <v>423.09</v>
      </c>
      <c r="AP275" s="12">
        <v>0</v>
      </c>
      <c r="AQ275" s="12">
        <v>0</v>
      </c>
      <c r="AR275" s="12">
        <v>0</v>
      </c>
      <c r="AS275" s="12">
        <v>1052.8900000000001</v>
      </c>
      <c r="AT275" s="12">
        <v>4210.6000000000004</v>
      </c>
      <c r="AU275" s="12">
        <v>330.25</v>
      </c>
      <c r="AV275" s="12">
        <v>123.89</v>
      </c>
      <c r="AW275" s="12">
        <v>3621.7</v>
      </c>
      <c r="AX275" s="12">
        <v>554.47</v>
      </c>
      <c r="AY275" s="12">
        <v>0</v>
      </c>
      <c r="AZ275" s="12">
        <v>4300.0600000000004</v>
      </c>
    </row>
    <row r="276" spans="1:52" x14ac:dyDescent="0.2">
      <c r="A276" s="4" t="s">
        <v>1312</v>
      </c>
      <c r="B276" s="2" t="s">
        <v>1313</v>
      </c>
      <c r="C276" s="2" t="str">
        <f>VLOOKUP(A276,[3]Hoja2!$A$1:$D$846,4,0)</f>
        <v>TECNICO</v>
      </c>
      <c r="D276" s="2" t="str">
        <f>VLOOKUP(A276,[3]Hoja2!$A$1:$D$846,3,0)</f>
        <v>PLANTEL 11 GUADALAJARA</v>
      </c>
      <c r="E276" s="12">
        <v>4172.55</v>
      </c>
      <c r="F276" s="12">
        <v>0</v>
      </c>
      <c r="G276" s="12">
        <v>207</v>
      </c>
      <c r="H276" s="12">
        <v>931</v>
      </c>
      <c r="I276" s="12">
        <v>0</v>
      </c>
      <c r="J276" s="12">
        <v>0</v>
      </c>
      <c r="K276" s="12">
        <v>0</v>
      </c>
      <c r="L276" s="12">
        <v>0</v>
      </c>
      <c r="M276" s="12">
        <v>568.04999999999995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917.96</v>
      </c>
      <c r="T276" s="13">
        <v>-4049.87</v>
      </c>
      <c r="U276" s="12">
        <v>4049.87</v>
      </c>
      <c r="V276" s="12">
        <v>0</v>
      </c>
      <c r="W276" s="12">
        <v>0</v>
      </c>
      <c r="X276" s="12">
        <v>0</v>
      </c>
      <c r="Y276" s="12">
        <v>5865.56</v>
      </c>
      <c r="Z276" s="12">
        <v>39.159999999999997</v>
      </c>
      <c r="AA276" s="12">
        <v>705.62</v>
      </c>
      <c r="AB276" s="12">
        <v>705.62</v>
      </c>
      <c r="AC276" s="12">
        <v>19.5</v>
      </c>
      <c r="AD276" s="12">
        <v>41.73</v>
      </c>
      <c r="AE276" s="12">
        <v>7.0000000000000007E-2</v>
      </c>
      <c r="AF276" s="12">
        <v>0</v>
      </c>
      <c r="AG276" s="12">
        <v>0</v>
      </c>
      <c r="AH276" s="12">
        <v>1349</v>
      </c>
      <c r="AI276" s="12">
        <v>0</v>
      </c>
      <c r="AJ276" s="12">
        <v>0</v>
      </c>
      <c r="AK276" s="12">
        <v>0</v>
      </c>
      <c r="AL276" s="12">
        <v>0</v>
      </c>
      <c r="AM276" s="12">
        <v>0</v>
      </c>
      <c r="AN276" s="12">
        <v>0</v>
      </c>
      <c r="AO276" s="12">
        <v>479.84</v>
      </c>
      <c r="AP276" s="12">
        <v>0</v>
      </c>
      <c r="AQ276" s="12">
        <v>0</v>
      </c>
      <c r="AR276" s="12">
        <v>0</v>
      </c>
      <c r="AS276" s="12">
        <v>2595.7600000000002</v>
      </c>
      <c r="AT276" s="12">
        <v>3269.8</v>
      </c>
      <c r="AU276" s="12">
        <v>347.74</v>
      </c>
      <c r="AV276" s="12">
        <v>135.93</v>
      </c>
      <c r="AW276" s="12">
        <v>4107.5600000000004</v>
      </c>
      <c r="AX276" s="12">
        <v>602.03</v>
      </c>
      <c r="AY276" s="12">
        <v>0</v>
      </c>
      <c r="AZ276" s="12">
        <v>4845.5200000000004</v>
      </c>
    </row>
    <row r="277" spans="1:52" x14ac:dyDescent="0.2">
      <c r="A277" s="4" t="s">
        <v>1314</v>
      </c>
      <c r="B277" s="2" t="s">
        <v>1315</v>
      </c>
      <c r="C277" s="2" t="str">
        <f>VLOOKUP(A277,[3]Hoja2!$A$1:$D$846,4,0)</f>
        <v>AUXILIAR DE INTENDENCIA</v>
      </c>
      <c r="D277" s="2" t="str">
        <f>VLOOKUP(A277,[3]Hoja2!$A$1:$D$846,3,0)</f>
        <v>PLANTEL 11 GUADALAJARA</v>
      </c>
      <c r="E277" s="12">
        <v>3454.35</v>
      </c>
      <c r="F277" s="12">
        <v>0</v>
      </c>
      <c r="G277" s="12">
        <v>207</v>
      </c>
      <c r="H277" s="12">
        <v>931</v>
      </c>
      <c r="I277" s="12">
        <v>0</v>
      </c>
      <c r="J277" s="12">
        <v>0</v>
      </c>
      <c r="K277" s="12">
        <v>0</v>
      </c>
      <c r="L277" s="12">
        <v>0</v>
      </c>
      <c r="M277" s="12">
        <v>568.04999999999995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759.96</v>
      </c>
      <c r="T277" s="13">
        <v>-3499.61</v>
      </c>
      <c r="U277" s="12">
        <v>3499.61</v>
      </c>
      <c r="V277" s="12">
        <v>0</v>
      </c>
      <c r="W277" s="12">
        <v>0</v>
      </c>
      <c r="X277" s="12">
        <v>0</v>
      </c>
      <c r="Y277" s="12">
        <v>4989.3599999999997</v>
      </c>
      <c r="Z277" s="12">
        <v>30.01</v>
      </c>
      <c r="AA277" s="12">
        <v>521.63</v>
      </c>
      <c r="AB277" s="12">
        <v>521.63</v>
      </c>
      <c r="AC277" s="12">
        <v>17.25</v>
      </c>
      <c r="AD277" s="12">
        <v>34.54</v>
      </c>
      <c r="AE277" s="13">
        <v>-0.11</v>
      </c>
      <c r="AF277" s="12">
        <v>0</v>
      </c>
      <c r="AG277" s="12">
        <v>0</v>
      </c>
      <c r="AH277" s="12">
        <v>1152</v>
      </c>
      <c r="AI277" s="12">
        <v>0</v>
      </c>
      <c r="AJ277" s="12">
        <v>0</v>
      </c>
      <c r="AK277" s="12">
        <v>0</v>
      </c>
      <c r="AL277" s="12">
        <v>0</v>
      </c>
      <c r="AM277" s="12">
        <v>0</v>
      </c>
      <c r="AN277" s="12">
        <v>0</v>
      </c>
      <c r="AO277" s="12">
        <v>397.25</v>
      </c>
      <c r="AP277" s="12">
        <v>0</v>
      </c>
      <c r="AQ277" s="12">
        <v>0</v>
      </c>
      <c r="AR277" s="12">
        <v>0</v>
      </c>
      <c r="AS277" s="12">
        <v>2122.56</v>
      </c>
      <c r="AT277" s="12">
        <v>2866.8</v>
      </c>
      <c r="AU277" s="12">
        <v>322.27</v>
      </c>
      <c r="AV277" s="12">
        <v>118.41</v>
      </c>
      <c r="AW277" s="12">
        <v>3400.58</v>
      </c>
      <c r="AX277" s="12">
        <v>532.79999999999995</v>
      </c>
      <c r="AY277" s="12">
        <v>0</v>
      </c>
      <c r="AZ277" s="12">
        <v>4051.79</v>
      </c>
    </row>
    <row r="278" spans="1:52" x14ac:dyDescent="0.2">
      <c r="A278" s="4" t="s">
        <v>1316</v>
      </c>
      <c r="B278" s="2" t="s">
        <v>1317</v>
      </c>
      <c r="C278" s="2" t="str">
        <f>VLOOKUP(A278,[3]Hoja2!$A$1:$D$846,4,0)</f>
        <v>AUXILIAR DE BIBLIOTECA</v>
      </c>
      <c r="D278" s="2" t="str">
        <f>VLOOKUP(A278,[3]Hoja2!$A$1:$D$846,3,0)</f>
        <v>PLANTEL 11 GUADALAJARA</v>
      </c>
      <c r="E278" s="12">
        <v>3912.15</v>
      </c>
      <c r="F278" s="12">
        <v>0</v>
      </c>
      <c r="G278" s="12">
        <v>207</v>
      </c>
      <c r="H278" s="12">
        <v>931</v>
      </c>
      <c r="I278" s="12">
        <v>0</v>
      </c>
      <c r="J278" s="12">
        <v>0</v>
      </c>
      <c r="K278" s="12">
        <v>0</v>
      </c>
      <c r="L278" s="12">
        <v>0</v>
      </c>
      <c r="M278" s="12">
        <v>568.04999999999995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782.43</v>
      </c>
      <c r="T278" s="13">
        <v>-3801.22</v>
      </c>
      <c r="U278" s="12">
        <v>3801.22</v>
      </c>
      <c r="V278" s="12">
        <v>0</v>
      </c>
      <c r="W278" s="12">
        <v>0</v>
      </c>
      <c r="X278" s="12">
        <v>0</v>
      </c>
      <c r="Y278" s="12">
        <v>5469.63</v>
      </c>
      <c r="Z278" s="12">
        <v>35.85</v>
      </c>
      <c r="AA278" s="12">
        <v>621.04999999999995</v>
      </c>
      <c r="AB278" s="12">
        <v>621.04999999999995</v>
      </c>
      <c r="AC278" s="12">
        <v>21.15</v>
      </c>
      <c r="AD278" s="12">
        <v>39.119999999999997</v>
      </c>
      <c r="AE278" s="12">
        <v>0.01</v>
      </c>
      <c r="AF278" s="12">
        <v>0</v>
      </c>
      <c r="AG278" s="12">
        <v>0</v>
      </c>
      <c r="AH278" s="12">
        <v>1305</v>
      </c>
      <c r="AI278" s="12">
        <v>0</v>
      </c>
      <c r="AJ278" s="12">
        <v>0</v>
      </c>
      <c r="AK278" s="12">
        <v>0</v>
      </c>
      <c r="AL278" s="12">
        <v>0</v>
      </c>
      <c r="AM278" s="12">
        <v>0</v>
      </c>
      <c r="AN278" s="12">
        <v>0</v>
      </c>
      <c r="AO278" s="12">
        <v>449.9</v>
      </c>
      <c r="AP278" s="12">
        <v>0</v>
      </c>
      <c r="AQ278" s="12">
        <v>0</v>
      </c>
      <c r="AR278" s="12">
        <v>0</v>
      </c>
      <c r="AS278" s="12">
        <v>2436.23</v>
      </c>
      <c r="AT278" s="12">
        <v>3033.4</v>
      </c>
      <c r="AU278" s="12">
        <v>338.51</v>
      </c>
      <c r="AV278" s="12">
        <v>128.01</v>
      </c>
      <c r="AW278" s="12">
        <v>3851.32</v>
      </c>
      <c r="AX278" s="12">
        <v>576.92999999999995</v>
      </c>
      <c r="AY278" s="12">
        <v>0</v>
      </c>
      <c r="AZ278" s="12">
        <v>4556.26</v>
      </c>
    </row>
    <row r="279" spans="1:52" x14ac:dyDescent="0.2">
      <c r="A279" s="4" t="s">
        <v>1318</v>
      </c>
      <c r="B279" s="2" t="s">
        <v>1319</v>
      </c>
      <c r="C279" s="2" t="str">
        <f>VLOOKUP(A279,[3]Hoja2!$A$1:$D$846,4,0)</f>
        <v>VIGILANTE</v>
      </c>
      <c r="D279" s="2" t="str">
        <f>VLOOKUP(A279,[3]Hoja2!$A$1:$D$846,3,0)</f>
        <v>PLANTEL 11 GUADALAJARA</v>
      </c>
      <c r="E279" s="12">
        <v>3679.05</v>
      </c>
      <c r="F279" s="12">
        <v>0</v>
      </c>
      <c r="G279" s="12">
        <v>207</v>
      </c>
      <c r="H279" s="12">
        <v>931</v>
      </c>
      <c r="I279" s="12">
        <v>0</v>
      </c>
      <c r="J279" s="12">
        <v>0</v>
      </c>
      <c r="K279" s="12">
        <v>0</v>
      </c>
      <c r="L279" s="12">
        <v>0</v>
      </c>
      <c r="M279" s="12">
        <v>568.04999999999995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735.81</v>
      </c>
      <c r="T279" s="13">
        <v>-3625.56</v>
      </c>
      <c r="U279" s="12">
        <v>3625.56</v>
      </c>
      <c r="V279" s="12">
        <v>0</v>
      </c>
      <c r="W279" s="12">
        <v>0</v>
      </c>
      <c r="X279" s="12">
        <v>0</v>
      </c>
      <c r="Y279" s="12">
        <v>5189.91</v>
      </c>
      <c r="Z279" s="12">
        <v>32.880000000000003</v>
      </c>
      <c r="AA279" s="12">
        <v>561.29999999999995</v>
      </c>
      <c r="AB279" s="12">
        <v>561.29999999999995</v>
      </c>
      <c r="AC279" s="12">
        <v>19.2</v>
      </c>
      <c r="AD279" s="12">
        <v>0</v>
      </c>
      <c r="AE279" s="12">
        <v>0.12</v>
      </c>
      <c r="AF279" s="12">
        <v>0</v>
      </c>
      <c r="AG279" s="12">
        <v>0</v>
      </c>
      <c r="AH279" s="12">
        <v>1189</v>
      </c>
      <c r="AI279" s="12">
        <v>0</v>
      </c>
      <c r="AJ279" s="12">
        <v>0</v>
      </c>
      <c r="AK279" s="12">
        <v>0</v>
      </c>
      <c r="AL279" s="12">
        <v>0</v>
      </c>
      <c r="AM279" s="12">
        <v>0</v>
      </c>
      <c r="AN279" s="12">
        <v>0</v>
      </c>
      <c r="AO279" s="12">
        <v>423.09</v>
      </c>
      <c r="AP279" s="12">
        <v>0</v>
      </c>
      <c r="AQ279" s="12">
        <v>0</v>
      </c>
      <c r="AR279" s="12">
        <v>0</v>
      </c>
      <c r="AS279" s="12">
        <v>2192.71</v>
      </c>
      <c r="AT279" s="12">
        <v>2997.2</v>
      </c>
      <c r="AU279" s="12">
        <v>330.25</v>
      </c>
      <c r="AV279" s="12">
        <v>122.42</v>
      </c>
      <c r="AW279" s="12">
        <v>3621.7</v>
      </c>
      <c r="AX279" s="12">
        <v>554.47</v>
      </c>
      <c r="AY279" s="12">
        <v>0</v>
      </c>
      <c r="AZ279" s="12">
        <v>4298.59</v>
      </c>
    </row>
    <row r="280" spans="1:52" x14ac:dyDescent="0.2">
      <c r="A280" s="4" t="s">
        <v>1320</v>
      </c>
      <c r="B280" s="2" t="s">
        <v>1321</v>
      </c>
      <c r="C280" s="2" t="str">
        <f>VLOOKUP(A280,[3]Hoja2!$A$1:$D$846,4,0)</f>
        <v>RESP DE LABORATORIO TECNICO</v>
      </c>
      <c r="D280" s="2" t="str">
        <f>VLOOKUP(A280,[3]Hoja2!$A$1:$D$846,3,0)</f>
        <v>PLANTEL 11 GUADALAJARA</v>
      </c>
      <c r="E280" s="12">
        <v>6152.85</v>
      </c>
      <c r="F280" s="12">
        <v>0</v>
      </c>
      <c r="G280" s="12">
        <v>207</v>
      </c>
      <c r="H280" s="12">
        <v>931</v>
      </c>
      <c r="I280" s="12">
        <v>0</v>
      </c>
      <c r="J280" s="12">
        <v>0</v>
      </c>
      <c r="K280" s="12">
        <v>0</v>
      </c>
      <c r="L280" s="12">
        <v>0</v>
      </c>
      <c r="M280" s="12">
        <v>568.04999999999995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1230.57</v>
      </c>
      <c r="T280" s="13">
        <v>-5489.81</v>
      </c>
      <c r="U280" s="12">
        <v>5489.81</v>
      </c>
      <c r="V280" s="12">
        <v>0</v>
      </c>
      <c r="W280" s="12">
        <v>0</v>
      </c>
      <c r="X280" s="12">
        <v>0</v>
      </c>
      <c r="Y280" s="12">
        <v>8158.47</v>
      </c>
      <c r="Z280" s="12">
        <v>64.42</v>
      </c>
      <c r="AA280" s="12">
        <v>1195.3900000000001</v>
      </c>
      <c r="AB280" s="12">
        <v>1195.3900000000001</v>
      </c>
      <c r="AC280" s="12">
        <v>39.299999999999997</v>
      </c>
      <c r="AD280" s="12">
        <v>0</v>
      </c>
      <c r="AE280" s="12">
        <v>0</v>
      </c>
      <c r="AF280" s="12">
        <v>0</v>
      </c>
      <c r="AG280" s="12">
        <v>0</v>
      </c>
      <c r="AH280" s="12">
        <v>0</v>
      </c>
      <c r="AI280" s="12">
        <v>0</v>
      </c>
      <c r="AJ280" s="12">
        <v>0</v>
      </c>
      <c r="AK280" s="12">
        <v>0</v>
      </c>
      <c r="AL280" s="12">
        <v>0</v>
      </c>
      <c r="AM280" s="12">
        <v>0</v>
      </c>
      <c r="AN280" s="12">
        <v>0</v>
      </c>
      <c r="AO280" s="12">
        <v>707.58</v>
      </c>
      <c r="AP280" s="12">
        <v>0</v>
      </c>
      <c r="AQ280" s="12">
        <v>0</v>
      </c>
      <c r="AR280" s="12">
        <v>0</v>
      </c>
      <c r="AS280" s="12">
        <v>1942.27</v>
      </c>
      <c r="AT280" s="12">
        <v>6216.2</v>
      </c>
      <c r="AU280" s="12">
        <v>417.93</v>
      </c>
      <c r="AV280" s="12">
        <v>181.79</v>
      </c>
      <c r="AW280" s="12">
        <v>6057</v>
      </c>
      <c r="AX280" s="12">
        <v>792.91</v>
      </c>
      <c r="AY280" s="12">
        <v>0</v>
      </c>
      <c r="AZ280" s="12">
        <v>7031.7</v>
      </c>
    </row>
    <row r="281" spans="1:52" x14ac:dyDescent="0.2">
      <c r="A281" s="4" t="s">
        <v>1322</v>
      </c>
      <c r="B281" s="2" t="s">
        <v>1323</v>
      </c>
      <c r="C281" s="2" t="str">
        <f>VLOOKUP(A281,[3]Hoja2!$A$1:$D$846,4,0)</f>
        <v>BIBLIOTECARIO</v>
      </c>
      <c r="D281" s="2" t="str">
        <f>VLOOKUP(A281,[3]Hoja2!$A$1:$D$846,3,0)</f>
        <v>PLANTEL 11 GUADALAJARA</v>
      </c>
      <c r="E281" s="12">
        <v>4167.8999999999996</v>
      </c>
      <c r="F281" s="12">
        <v>0</v>
      </c>
      <c r="G281" s="12">
        <v>207</v>
      </c>
      <c r="H281" s="12">
        <v>931</v>
      </c>
      <c r="I281" s="12">
        <v>0</v>
      </c>
      <c r="J281" s="12">
        <v>0</v>
      </c>
      <c r="K281" s="12">
        <v>2500</v>
      </c>
      <c r="L281" s="12">
        <v>0</v>
      </c>
      <c r="M281" s="12">
        <v>568.04999999999995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833.58</v>
      </c>
      <c r="T281" s="13">
        <v>-5243.95</v>
      </c>
      <c r="U281" s="12">
        <v>5243.95</v>
      </c>
      <c r="V281" s="12">
        <v>0</v>
      </c>
      <c r="W281" s="12">
        <v>0</v>
      </c>
      <c r="X281" s="12">
        <v>0</v>
      </c>
      <c r="Y281" s="12">
        <v>8276.5300000000007</v>
      </c>
      <c r="Z281" s="12">
        <v>39.11</v>
      </c>
      <c r="AA281" s="12">
        <v>686.6</v>
      </c>
      <c r="AB281" s="12">
        <v>686.6</v>
      </c>
      <c r="AC281" s="12">
        <v>25.65</v>
      </c>
      <c r="AD281" s="12">
        <v>41.68</v>
      </c>
      <c r="AE281" s="12">
        <v>0.02</v>
      </c>
      <c r="AF281" s="12">
        <v>0</v>
      </c>
      <c r="AG281" s="12">
        <v>37.58</v>
      </c>
      <c r="AH281" s="12">
        <v>224</v>
      </c>
      <c r="AI281" s="12">
        <v>454.89</v>
      </c>
      <c r="AJ281" s="12">
        <v>0</v>
      </c>
      <c r="AK281" s="12">
        <v>0</v>
      </c>
      <c r="AL281" s="12">
        <v>0</v>
      </c>
      <c r="AM281" s="12">
        <v>0</v>
      </c>
      <c r="AN281" s="12">
        <v>0</v>
      </c>
      <c r="AO281" s="12">
        <v>479.31</v>
      </c>
      <c r="AP281" s="12">
        <v>0</v>
      </c>
      <c r="AQ281" s="12">
        <v>0</v>
      </c>
      <c r="AR281" s="12">
        <v>0</v>
      </c>
      <c r="AS281" s="12">
        <v>1949.73</v>
      </c>
      <c r="AT281" s="12">
        <v>6326.8</v>
      </c>
      <c r="AU281" s="12">
        <v>347.57</v>
      </c>
      <c r="AV281" s="12">
        <v>134.15</v>
      </c>
      <c r="AW281" s="12">
        <v>4102.83</v>
      </c>
      <c r="AX281" s="12">
        <v>601.55999999999995</v>
      </c>
      <c r="AY281" s="12">
        <v>0</v>
      </c>
      <c r="AZ281" s="12">
        <v>4838.54</v>
      </c>
    </row>
    <row r="282" spans="1:52" x14ac:dyDescent="0.2">
      <c r="A282" s="4" t="s">
        <v>1324</v>
      </c>
      <c r="B282" s="2" t="s">
        <v>1325</v>
      </c>
      <c r="C282" s="2" t="str">
        <f>VLOOKUP(A282,[3]Hoja2!$A$1:$D$846,4,0)</f>
        <v>TECNICO</v>
      </c>
      <c r="D282" s="2" t="str">
        <f>VLOOKUP(A282,[3]Hoja2!$A$1:$D$846,3,0)</f>
        <v>PLANTEL 11 GUADALAJARA</v>
      </c>
      <c r="E282" s="12">
        <v>4172.55</v>
      </c>
      <c r="F282" s="12">
        <v>0</v>
      </c>
      <c r="G282" s="12">
        <v>207</v>
      </c>
      <c r="H282" s="12">
        <v>931</v>
      </c>
      <c r="I282" s="12">
        <v>0</v>
      </c>
      <c r="J282" s="12">
        <v>0</v>
      </c>
      <c r="K282" s="12">
        <v>0</v>
      </c>
      <c r="L282" s="12">
        <v>0</v>
      </c>
      <c r="M282" s="12">
        <v>568.04999999999995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751.06</v>
      </c>
      <c r="T282" s="13">
        <v>-3945.05</v>
      </c>
      <c r="U282" s="12">
        <v>3945.05</v>
      </c>
      <c r="V282" s="12">
        <v>0</v>
      </c>
      <c r="W282" s="12">
        <v>0</v>
      </c>
      <c r="X282" s="12">
        <v>0</v>
      </c>
      <c r="Y282" s="12">
        <v>5698.66</v>
      </c>
      <c r="Z282" s="12">
        <v>39.159999999999997</v>
      </c>
      <c r="AA282" s="12">
        <v>669.97</v>
      </c>
      <c r="AB282" s="12">
        <v>669.97</v>
      </c>
      <c r="AC282" s="12">
        <v>18.75</v>
      </c>
      <c r="AD282" s="12">
        <v>41.73</v>
      </c>
      <c r="AE282" s="13">
        <v>-0.03</v>
      </c>
      <c r="AF282" s="12">
        <v>0</v>
      </c>
      <c r="AG282" s="12">
        <v>0</v>
      </c>
      <c r="AH282" s="12">
        <v>0</v>
      </c>
      <c r="AI282" s="12">
        <v>0</v>
      </c>
      <c r="AJ282" s="12">
        <v>0</v>
      </c>
      <c r="AK282" s="12">
        <v>0</v>
      </c>
      <c r="AL282" s="12">
        <v>0</v>
      </c>
      <c r="AM282" s="12">
        <v>0</v>
      </c>
      <c r="AN282" s="12">
        <v>0</v>
      </c>
      <c r="AO282" s="12">
        <v>479.84</v>
      </c>
      <c r="AP282" s="12">
        <v>0</v>
      </c>
      <c r="AQ282" s="12">
        <v>0</v>
      </c>
      <c r="AR282" s="12">
        <v>0</v>
      </c>
      <c r="AS282" s="12">
        <v>1210.26</v>
      </c>
      <c r="AT282" s="12">
        <v>4488.3999999999996</v>
      </c>
      <c r="AU282" s="12">
        <v>347.74</v>
      </c>
      <c r="AV282" s="12">
        <v>132.59</v>
      </c>
      <c r="AW282" s="12">
        <v>4107.5600000000004</v>
      </c>
      <c r="AX282" s="12">
        <v>602.03</v>
      </c>
      <c r="AY282" s="12">
        <v>0</v>
      </c>
      <c r="AZ282" s="12">
        <v>4842.18</v>
      </c>
    </row>
    <row r="283" spans="1:52" x14ac:dyDescent="0.2">
      <c r="A283" s="4" t="s">
        <v>1326</v>
      </c>
      <c r="B283" s="2" t="s">
        <v>1327</v>
      </c>
      <c r="C283" s="2" t="str">
        <f>VLOOKUP(A283,[3]Hoja2!$A$1:$D$846,4,0)</f>
        <v>TECNICO ESPECIALIZADO</v>
      </c>
      <c r="D283" s="2" t="str">
        <f>VLOOKUP(A283,[3]Hoja2!$A$1:$D$846,3,0)</f>
        <v>PLANTEL 11 GUADALAJARA</v>
      </c>
      <c r="E283" s="12">
        <v>6146.4</v>
      </c>
      <c r="F283" s="12">
        <v>0</v>
      </c>
      <c r="G283" s="12">
        <v>207</v>
      </c>
      <c r="H283" s="12">
        <v>931</v>
      </c>
      <c r="I283" s="12">
        <v>0</v>
      </c>
      <c r="J283" s="12">
        <v>0</v>
      </c>
      <c r="K283" s="12">
        <v>0</v>
      </c>
      <c r="L283" s="12">
        <v>0</v>
      </c>
      <c r="M283" s="12">
        <v>568.04999999999995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1106.3499999999999</v>
      </c>
      <c r="T283" s="13">
        <v>-5407.75</v>
      </c>
      <c r="U283" s="12">
        <v>5407.75</v>
      </c>
      <c r="V283" s="12">
        <v>0</v>
      </c>
      <c r="W283" s="12">
        <v>0</v>
      </c>
      <c r="X283" s="12">
        <v>0</v>
      </c>
      <c r="Y283" s="12">
        <v>8027.8</v>
      </c>
      <c r="Z283" s="12">
        <v>64.33</v>
      </c>
      <c r="AA283" s="12">
        <v>1167.48</v>
      </c>
      <c r="AB283" s="12">
        <v>1167.48</v>
      </c>
      <c r="AC283" s="12">
        <v>32.549999999999997</v>
      </c>
      <c r="AD283" s="12">
        <v>0</v>
      </c>
      <c r="AE283" s="12">
        <v>0.13</v>
      </c>
      <c r="AF283" s="12">
        <v>0</v>
      </c>
      <c r="AG283" s="12">
        <v>0</v>
      </c>
      <c r="AH283" s="12">
        <v>1987</v>
      </c>
      <c r="AI283" s="12">
        <v>0</v>
      </c>
      <c r="AJ283" s="12">
        <v>0</v>
      </c>
      <c r="AK283" s="12">
        <v>0</v>
      </c>
      <c r="AL283" s="12">
        <v>0</v>
      </c>
      <c r="AM283" s="12">
        <v>0</v>
      </c>
      <c r="AN283" s="12">
        <v>0</v>
      </c>
      <c r="AO283" s="12">
        <v>706.84</v>
      </c>
      <c r="AP283" s="12">
        <v>0</v>
      </c>
      <c r="AQ283" s="12">
        <v>0</v>
      </c>
      <c r="AR283" s="12">
        <v>0</v>
      </c>
      <c r="AS283" s="12">
        <v>3894</v>
      </c>
      <c r="AT283" s="12">
        <v>4133.8</v>
      </c>
      <c r="AU283" s="12">
        <v>417.71</v>
      </c>
      <c r="AV283" s="12">
        <v>179.18</v>
      </c>
      <c r="AW283" s="12">
        <v>6050.7</v>
      </c>
      <c r="AX283" s="12">
        <v>792.29</v>
      </c>
      <c r="AY283" s="12">
        <v>0</v>
      </c>
      <c r="AZ283" s="12">
        <v>7022.17</v>
      </c>
    </row>
    <row r="284" spans="1:52" x14ac:dyDescent="0.2">
      <c r="A284" s="4" t="s">
        <v>1328</v>
      </c>
      <c r="B284" s="2" t="s">
        <v>1329</v>
      </c>
      <c r="C284" s="2" t="str">
        <f>VLOOKUP(A284,[3]Hoja2!$A$1:$D$846,4,0)</f>
        <v>ENCARGADO DE ORDEN</v>
      </c>
      <c r="D284" s="2" t="str">
        <f>VLOOKUP(A284,[3]Hoja2!$A$1:$D$846,3,0)</f>
        <v>PLANTEL 11 GUADALAJARA</v>
      </c>
      <c r="E284" s="12">
        <v>4768.95</v>
      </c>
      <c r="F284" s="12">
        <v>0</v>
      </c>
      <c r="G284" s="12">
        <v>207</v>
      </c>
      <c r="H284" s="12">
        <v>931</v>
      </c>
      <c r="I284" s="12">
        <v>0</v>
      </c>
      <c r="J284" s="12">
        <v>0</v>
      </c>
      <c r="K284" s="12">
        <v>0</v>
      </c>
      <c r="L284" s="12">
        <v>0</v>
      </c>
      <c r="M284" s="12">
        <v>568.04999999999995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858.41</v>
      </c>
      <c r="T284" s="13">
        <v>-4387.01</v>
      </c>
      <c r="U284" s="12">
        <v>4387.01</v>
      </c>
      <c r="V284" s="12">
        <v>0</v>
      </c>
      <c r="W284" s="12">
        <v>0</v>
      </c>
      <c r="X284" s="12">
        <v>0</v>
      </c>
      <c r="Y284" s="12">
        <v>6402.41</v>
      </c>
      <c r="Z284" s="12">
        <v>46.77</v>
      </c>
      <c r="AA284" s="12">
        <v>820.29</v>
      </c>
      <c r="AB284" s="12">
        <v>820.29</v>
      </c>
      <c r="AC284" s="12">
        <v>22.95</v>
      </c>
      <c r="AD284" s="12">
        <v>47.69</v>
      </c>
      <c r="AE284" s="12">
        <v>7.0000000000000007E-2</v>
      </c>
      <c r="AF284" s="12">
        <v>118.8</v>
      </c>
      <c r="AG284" s="12">
        <v>5.0999999999999996</v>
      </c>
      <c r="AH284" s="12">
        <v>0</v>
      </c>
      <c r="AI284" s="12">
        <v>185.13</v>
      </c>
      <c r="AJ284" s="12">
        <v>0</v>
      </c>
      <c r="AK284" s="12">
        <v>0</v>
      </c>
      <c r="AL284" s="12">
        <v>0</v>
      </c>
      <c r="AM284" s="12">
        <v>2005.55</v>
      </c>
      <c r="AN284" s="12">
        <v>0</v>
      </c>
      <c r="AO284" s="12">
        <v>548.42999999999995</v>
      </c>
      <c r="AP284" s="12">
        <v>0</v>
      </c>
      <c r="AQ284" s="12">
        <v>0</v>
      </c>
      <c r="AR284" s="12">
        <v>0</v>
      </c>
      <c r="AS284" s="12">
        <v>3754.01</v>
      </c>
      <c r="AT284" s="12">
        <v>2648.4</v>
      </c>
      <c r="AU284" s="12">
        <v>368.88</v>
      </c>
      <c r="AV284" s="12">
        <v>146.66999999999999</v>
      </c>
      <c r="AW284" s="12">
        <v>4694.6899999999996</v>
      </c>
      <c r="AX284" s="12">
        <v>659.52</v>
      </c>
      <c r="AY284" s="12">
        <v>0</v>
      </c>
      <c r="AZ284" s="12">
        <v>5500.88</v>
      </c>
    </row>
    <row r="285" spans="1:52" x14ac:dyDescent="0.2">
      <c r="A285" s="4" t="s">
        <v>1330</v>
      </c>
      <c r="B285" s="2" t="s">
        <v>1331</v>
      </c>
      <c r="C285" s="2" t="str">
        <f>VLOOKUP(A285,[3]Hoja2!$A$1:$D$846,4,0)</f>
        <v>JEFE DE OFICINA</v>
      </c>
      <c r="D285" s="2" t="str">
        <f>VLOOKUP(A285,[3]Hoja2!$A$1:$D$846,3,0)</f>
        <v>PLANTEL 11 GUADALAJARA</v>
      </c>
      <c r="E285" s="12">
        <v>6773.25</v>
      </c>
      <c r="F285" s="12">
        <v>0</v>
      </c>
      <c r="G285" s="12">
        <v>207</v>
      </c>
      <c r="H285" s="12">
        <v>931</v>
      </c>
      <c r="I285" s="12">
        <v>0</v>
      </c>
      <c r="J285" s="12">
        <v>0</v>
      </c>
      <c r="K285" s="12">
        <v>0</v>
      </c>
      <c r="L285" s="12">
        <v>0</v>
      </c>
      <c r="M285" s="12">
        <v>568.04999999999995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1219.18</v>
      </c>
      <c r="T285" s="13">
        <v>-5872.27</v>
      </c>
      <c r="U285" s="12">
        <v>5872.27</v>
      </c>
      <c r="V285" s="12">
        <v>0</v>
      </c>
      <c r="W285" s="12">
        <v>0</v>
      </c>
      <c r="X285" s="12">
        <v>0</v>
      </c>
      <c r="Y285" s="12">
        <v>8767.48</v>
      </c>
      <c r="Z285" s="12">
        <v>72.319999999999993</v>
      </c>
      <c r="AA285" s="12">
        <v>1325.47</v>
      </c>
      <c r="AB285" s="12">
        <v>1325.47</v>
      </c>
      <c r="AC285" s="12">
        <v>39.450000000000003</v>
      </c>
      <c r="AD285" s="12">
        <v>67.73</v>
      </c>
      <c r="AE285" s="12">
        <v>0.11</v>
      </c>
      <c r="AF285" s="12">
        <v>0</v>
      </c>
      <c r="AG285" s="12">
        <v>0</v>
      </c>
      <c r="AH285" s="12">
        <v>0</v>
      </c>
      <c r="AI285" s="12">
        <v>0</v>
      </c>
      <c r="AJ285" s="12">
        <v>0</v>
      </c>
      <c r="AK285" s="12">
        <v>0</v>
      </c>
      <c r="AL285" s="12">
        <v>0</v>
      </c>
      <c r="AM285" s="12">
        <v>0</v>
      </c>
      <c r="AN285" s="12">
        <v>1300</v>
      </c>
      <c r="AO285" s="12">
        <v>778.92</v>
      </c>
      <c r="AP285" s="12">
        <v>0</v>
      </c>
      <c r="AQ285" s="12">
        <v>0</v>
      </c>
      <c r="AR285" s="12">
        <v>0</v>
      </c>
      <c r="AS285" s="12">
        <v>3511.68</v>
      </c>
      <c r="AT285" s="12">
        <v>5255.8</v>
      </c>
      <c r="AU285" s="12">
        <v>439.92</v>
      </c>
      <c r="AV285" s="12">
        <v>193.97</v>
      </c>
      <c r="AW285" s="12">
        <v>6667.76</v>
      </c>
      <c r="AX285" s="12">
        <v>852.7</v>
      </c>
      <c r="AY285" s="12">
        <v>0</v>
      </c>
      <c r="AZ285" s="12">
        <v>7714.43</v>
      </c>
    </row>
    <row r="286" spans="1:52" x14ac:dyDescent="0.2">
      <c r="A286" s="4" t="s">
        <v>1332</v>
      </c>
      <c r="B286" s="2" t="s">
        <v>1333</v>
      </c>
      <c r="C286" s="2" t="str">
        <f>VLOOKUP(A286,[3]Hoja2!$A$1:$D$846,4,0)</f>
        <v>TECNICO</v>
      </c>
      <c r="D286" s="2" t="str">
        <f>VLOOKUP(A286,[3]Hoja2!$A$1:$D$846,3,0)</f>
        <v>PLANTEL 11 GUADALAJARA</v>
      </c>
      <c r="E286" s="12">
        <v>4172.55</v>
      </c>
      <c r="F286" s="12">
        <v>0</v>
      </c>
      <c r="G286" s="12">
        <v>207</v>
      </c>
      <c r="H286" s="12">
        <v>931</v>
      </c>
      <c r="I286" s="12">
        <v>0</v>
      </c>
      <c r="J286" s="12">
        <v>0</v>
      </c>
      <c r="K286" s="12">
        <v>0</v>
      </c>
      <c r="L286" s="12">
        <v>0</v>
      </c>
      <c r="M286" s="12">
        <v>568.04999999999995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667.61</v>
      </c>
      <c r="T286" s="13">
        <v>-3892.65</v>
      </c>
      <c r="U286" s="12">
        <v>3892.65</v>
      </c>
      <c r="V286" s="12">
        <v>0</v>
      </c>
      <c r="W286" s="12">
        <v>0</v>
      </c>
      <c r="X286" s="12">
        <v>0</v>
      </c>
      <c r="Y286" s="12">
        <v>5615.21</v>
      </c>
      <c r="Z286" s="12">
        <v>39.159999999999997</v>
      </c>
      <c r="AA286" s="12">
        <v>652.15</v>
      </c>
      <c r="AB286" s="12">
        <v>652.15</v>
      </c>
      <c r="AC286" s="12">
        <v>18.3</v>
      </c>
      <c r="AD286" s="12">
        <v>41.73</v>
      </c>
      <c r="AE286" s="13">
        <v>-0.01</v>
      </c>
      <c r="AF286" s="12">
        <v>0</v>
      </c>
      <c r="AG286" s="12">
        <v>0</v>
      </c>
      <c r="AH286" s="12">
        <v>0</v>
      </c>
      <c r="AI286" s="12">
        <v>0</v>
      </c>
      <c r="AJ286" s="12">
        <v>0</v>
      </c>
      <c r="AK286" s="12">
        <v>0</v>
      </c>
      <c r="AL286" s="12">
        <v>0</v>
      </c>
      <c r="AM286" s="12">
        <v>0</v>
      </c>
      <c r="AN286" s="12">
        <v>0</v>
      </c>
      <c r="AO286" s="12">
        <v>479.84</v>
      </c>
      <c r="AP286" s="12">
        <v>0</v>
      </c>
      <c r="AQ286" s="12">
        <v>0</v>
      </c>
      <c r="AR286" s="12">
        <v>0</v>
      </c>
      <c r="AS286" s="12">
        <v>1192.01</v>
      </c>
      <c r="AT286" s="12">
        <v>4423.2</v>
      </c>
      <c r="AU286" s="12">
        <v>347.74</v>
      </c>
      <c r="AV286" s="12">
        <v>130.91999999999999</v>
      </c>
      <c r="AW286" s="12">
        <v>4107.5600000000004</v>
      </c>
      <c r="AX286" s="12">
        <v>602.03</v>
      </c>
      <c r="AY286" s="12">
        <v>0</v>
      </c>
      <c r="AZ286" s="12">
        <v>4840.51</v>
      </c>
    </row>
    <row r="287" spans="1:52" x14ac:dyDescent="0.2">
      <c r="A287" s="4" t="s">
        <v>1334</v>
      </c>
      <c r="B287" s="2" t="s">
        <v>1335</v>
      </c>
      <c r="C287" s="2" t="str">
        <f>VLOOKUP(A287,[3]Hoja2!$A$1:$D$846,4,0)</f>
        <v>LABORATORISTA</v>
      </c>
      <c r="D287" s="2" t="str">
        <f>VLOOKUP(A287,[3]Hoja2!$A$1:$D$846,3,0)</f>
        <v>PLANTEL 11 GUADALAJARA</v>
      </c>
      <c r="E287" s="12">
        <v>3919.2</v>
      </c>
      <c r="F287" s="12">
        <v>0</v>
      </c>
      <c r="G287" s="12">
        <v>207</v>
      </c>
      <c r="H287" s="12">
        <v>931</v>
      </c>
      <c r="I287" s="12">
        <v>0</v>
      </c>
      <c r="J287" s="12">
        <v>0</v>
      </c>
      <c r="K287" s="12">
        <v>0</v>
      </c>
      <c r="L287" s="12">
        <v>0</v>
      </c>
      <c r="M287" s="12">
        <v>568.04999999999995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470.3</v>
      </c>
      <c r="T287" s="13">
        <v>-3609.63</v>
      </c>
      <c r="U287" s="12">
        <v>3609.63</v>
      </c>
      <c r="V287" s="12">
        <v>0</v>
      </c>
      <c r="W287" s="12">
        <v>0</v>
      </c>
      <c r="X287" s="12">
        <v>0</v>
      </c>
      <c r="Y287" s="12">
        <v>5164.55</v>
      </c>
      <c r="Z287" s="12">
        <v>35.94</v>
      </c>
      <c r="AA287" s="12">
        <v>555.88</v>
      </c>
      <c r="AB287" s="12">
        <v>555.88</v>
      </c>
      <c r="AC287" s="12">
        <v>15.9</v>
      </c>
      <c r="AD287" s="12">
        <v>0</v>
      </c>
      <c r="AE287" s="12">
        <v>0.06</v>
      </c>
      <c r="AF287" s="12">
        <v>0</v>
      </c>
      <c r="AG287" s="12">
        <v>0</v>
      </c>
      <c r="AH287" s="12">
        <v>1260</v>
      </c>
      <c r="AI287" s="12">
        <v>0</v>
      </c>
      <c r="AJ287" s="12">
        <v>0</v>
      </c>
      <c r="AK287" s="12">
        <v>0</v>
      </c>
      <c r="AL287" s="12">
        <v>0</v>
      </c>
      <c r="AM287" s="12">
        <v>0</v>
      </c>
      <c r="AN287" s="12">
        <v>0</v>
      </c>
      <c r="AO287" s="12">
        <v>450.71</v>
      </c>
      <c r="AP287" s="12">
        <v>0</v>
      </c>
      <c r="AQ287" s="12">
        <v>0</v>
      </c>
      <c r="AR287" s="12">
        <v>0</v>
      </c>
      <c r="AS287" s="12">
        <v>2282.5500000000002</v>
      </c>
      <c r="AT287" s="12">
        <v>2882</v>
      </c>
      <c r="AU287" s="12">
        <v>338.75</v>
      </c>
      <c r="AV287" s="12">
        <v>121.91</v>
      </c>
      <c r="AW287" s="12">
        <v>3858.09</v>
      </c>
      <c r="AX287" s="12">
        <v>577.59</v>
      </c>
      <c r="AY287" s="12">
        <v>0</v>
      </c>
      <c r="AZ287" s="12">
        <v>4557.59</v>
      </c>
    </row>
    <row r="288" spans="1:52" x14ac:dyDescent="0.2">
      <c r="A288" s="4" t="s">
        <v>1336</v>
      </c>
      <c r="B288" s="2" t="s">
        <v>1337</v>
      </c>
      <c r="C288" s="2" t="str">
        <f>VLOOKUP(A288,[3]Hoja2!$A$1:$D$846,4,0)</f>
        <v>TECNICO ESPECIALIZADO</v>
      </c>
      <c r="D288" s="2" t="str">
        <f>VLOOKUP(A288,[3]Hoja2!$A$1:$D$846,3,0)</f>
        <v>PLANTEL 11 GUADALAJARA</v>
      </c>
      <c r="E288" s="12">
        <v>6146.4</v>
      </c>
      <c r="F288" s="12">
        <v>0</v>
      </c>
      <c r="G288" s="12">
        <v>207</v>
      </c>
      <c r="H288" s="12">
        <v>931</v>
      </c>
      <c r="I288" s="12">
        <v>0</v>
      </c>
      <c r="J288" s="12">
        <v>0</v>
      </c>
      <c r="K288" s="12">
        <v>0</v>
      </c>
      <c r="L288" s="12">
        <v>0</v>
      </c>
      <c r="M288" s="12">
        <v>568.04999999999995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737.57</v>
      </c>
      <c r="T288" s="13">
        <v>-5176.16</v>
      </c>
      <c r="U288" s="12">
        <v>5176.16</v>
      </c>
      <c r="V288" s="12">
        <v>0</v>
      </c>
      <c r="W288" s="12">
        <v>0</v>
      </c>
      <c r="X288" s="12">
        <v>0</v>
      </c>
      <c r="Y288" s="12">
        <v>7659.02</v>
      </c>
      <c r="Z288" s="12">
        <v>64.33</v>
      </c>
      <c r="AA288" s="12">
        <v>1088.7</v>
      </c>
      <c r="AB288" s="12">
        <v>1088.7</v>
      </c>
      <c r="AC288" s="12">
        <v>30.9</v>
      </c>
      <c r="AD288" s="12">
        <v>61.46</v>
      </c>
      <c r="AE288" s="12">
        <v>0.12</v>
      </c>
      <c r="AF288" s="12">
        <v>0</v>
      </c>
      <c r="AG288" s="12">
        <v>0</v>
      </c>
      <c r="AH288" s="12">
        <v>900</v>
      </c>
      <c r="AI288" s="12">
        <v>0</v>
      </c>
      <c r="AJ288" s="12">
        <v>0</v>
      </c>
      <c r="AK288" s="12">
        <v>0</v>
      </c>
      <c r="AL288" s="12">
        <v>0</v>
      </c>
      <c r="AM288" s="12">
        <v>0</v>
      </c>
      <c r="AN288" s="12">
        <v>0</v>
      </c>
      <c r="AO288" s="12">
        <v>706.84</v>
      </c>
      <c r="AP288" s="12">
        <v>0</v>
      </c>
      <c r="AQ288" s="12">
        <v>0</v>
      </c>
      <c r="AR288" s="12">
        <v>0</v>
      </c>
      <c r="AS288" s="12">
        <v>2788.02</v>
      </c>
      <c r="AT288" s="12">
        <v>4871</v>
      </c>
      <c r="AU288" s="12">
        <v>417.71</v>
      </c>
      <c r="AV288" s="12">
        <v>171.8</v>
      </c>
      <c r="AW288" s="12">
        <v>6050.7</v>
      </c>
      <c r="AX288" s="12">
        <v>792.29</v>
      </c>
      <c r="AY288" s="12">
        <v>0</v>
      </c>
      <c r="AZ288" s="12">
        <v>7014.79</v>
      </c>
    </row>
    <row r="289" spans="1:52" x14ac:dyDescent="0.2">
      <c r="A289" s="4" t="s">
        <v>1338</v>
      </c>
      <c r="B289" s="2" t="s">
        <v>1339</v>
      </c>
      <c r="C289" s="2" t="str">
        <f>VLOOKUP(A289,[3]Hoja2!$A$1:$D$846,4,0)</f>
        <v>SRIA SUBDIRECTOR PLANTEL</v>
      </c>
      <c r="D289" s="2" t="str">
        <f>VLOOKUP(A289,[3]Hoja2!$A$1:$D$846,3,0)</f>
        <v>PLANTEL 11 GUADALAJARA</v>
      </c>
      <c r="E289" s="12">
        <v>4167.75</v>
      </c>
      <c r="F289" s="12">
        <v>0</v>
      </c>
      <c r="G289" s="12">
        <v>207</v>
      </c>
      <c r="H289" s="12">
        <v>931</v>
      </c>
      <c r="I289" s="12">
        <v>0</v>
      </c>
      <c r="J289" s="12">
        <v>0</v>
      </c>
      <c r="K289" s="12">
        <v>0</v>
      </c>
      <c r="L289" s="12">
        <v>0</v>
      </c>
      <c r="M289" s="12">
        <v>568.04999999999995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416.78</v>
      </c>
      <c r="T289" s="13">
        <v>-3732.11</v>
      </c>
      <c r="U289" s="12">
        <v>3732.11</v>
      </c>
      <c r="V289" s="12">
        <v>0</v>
      </c>
      <c r="W289" s="12">
        <v>0</v>
      </c>
      <c r="X289" s="12">
        <v>0</v>
      </c>
      <c r="Y289" s="12">
        <v>5359.58</v>
      </c>
      <c r="Z289" s="12">
        <v>39.11</v>
      </c>
      <c r="AA289" s="12">
        <v>597.54</v>
      </c>
      <c r="AB289" s="12">
        <v>597.54</v>
      </c>
      <c r="AC289" s="12">
        <v>17.100000000000001</v>
      </c>
      <c r="AD289" s="12">
        <v>41.68</v>
      </c>
      <c r="AE289" s="13">
        <v>-0.03</v>
      </c>
      <c r="AF289" s="12">
        <v>0</v>
      </c>
      <c r="AG289" s="12">
        <v>0</v>
      </c>
      <c r="AH289" s="12">
        <v>1277</v>
      </c>
      <c r="AI289" s="12">
        <v>0</v>
      </c>
      <c r="AJ289" s="12">
        <v>0</v>
      </c>
      <c r="AK289" s="12">
        <v>0</v>
      </c>
      <c r="AL289" s="12">
        <v>0</v>
      </c>
      <c r="AM289" s="12">
        <v>0</v>
      </c>
      <c r="AN289" s="12">
        <v>0</v>
      </c>
      <c r="AO289" s="12">
        <v>479.29</v>
      </c>
      <c r="AP289" s="12">
        <v>0</v>
      </c>
      <c r="AQ289" s="12">
        <v>0</v>
      </c>
      <c r="AR289" s="12">
        <v>0</v>
      </c>
      <c r="AS289" s="12">
        <v>2412.58</v>
      </c>
      <c r="AT289" s="12">
        <v>2947</v>
      </c>
      <c r="AU289" s="12">
        <v>347.57</v>
      </c>
      <c r="AV289" s="12">
        <v>125.81</v>
      </c>
      <c r="AW289" s="12">
        <v>4102.83</v>
      </c>
      <c r="AX289" s="12">
        <v>601.55999999999995</v>
      </c>
      <c r="AY289" s="12">
        <v>0</v>
      </c>
      <c r="AZ289" s="12">
        <v>4830.2</v>
      </c>
    </row>
    <row r="290" spans="1:52" x14ac:dyDescent="0.2">
      <c r="A290" s="4" t="s">
        <v>1340</v>
      </c>
      <c r="B290" s="2" t="s">
        <v>1341</v>
      </c>
      <c r="C290" s="2" t="str">
        <f>VLOOKUP(A290,[3]Hoja2!$A$1:$D$846,4,0)</f>
        <v>TECNICO</v>
      </c>
      <c r="D290" s="2" t="str">
        <f>VLOOKUP(A290,[3]Hoja2!$A$1:$D$846,3,0)</f>
        <v>PLANTEL 11 GUADALAJARA</v>
      </c>
      <c r="E290" s="12">
        <v>4172.55</v>
      </c>
      <c r="F290" s="12">
        <v>0</v>
      </c>
      <c r="G290" s="12">
        <v>207</v>
      </c>
      <c r="H290" s="12">
        <v>931</v>
      </c>
      <c r="I290" s="12">
        <v>0</v>
      </c>
      <c r="J290" s="12">
        <v>0</v>
      </c>
      <c r="K290" s="12">
        <v>0</v>
      </c>
      <c r="L290" s="12">
        <v>0</v>
      </c>
      <c r="M290" s="12">
        <v>568.04999999999995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417.26</v>
      </c>
      <c r="T290" s="13">
        <v>-3735.43</v>
      </c>
      <c r="U290" s="12">
        <v>3735.43</v>
      </c>
      <c r="V290" s="12">
        <v>0</v>
      </c>
      <c r="W290" s="12">
        <v>0</v>
      </c>
      <c r="X290" s="12">
        <v>0</v>
      </c>
      <c r="Y290" s="12">
        <v>5364.86</v>
      </c>
      <c r="Z290" s="12">
        <v>39.159999999999997</v>
      </c>
      <c r="AA290" s="12">
        <v>598.66999999999996</v>
      </c>
      <c r="AB290" s="12">
        <v>598.66999999999996</v>
      </c>
      <c r="AC290" s="12">
        <v>15.45</v>
      </c>
      <c r="AD290" s="12">
        <v>41.73</v>
      </c>
      <c r="AE290" s="13">
        <v>-0.03</v>
      </c>
      <c r="AF290" s="12">
        <v>0</v>
      </c>
      <c r="AG290" s="12">
        <v>0</v>
      </c>
      <c r="AH290" s="12">
        <v>1391</v>
      </c>
      <c r="AI290" s="12">
        <v>0</v>
      </c>
      <c r="AJ290" s="12">
        <v>0</v>
      </c>
      <c r="AK290" s="12">
        <v>0</v>
      </c>
      <c r="AL290" s="12">
        <v>0</v>
      </c>
      <c r="AM290" s="12">
        <v>0</v>
      </c>
      <c r="AN290" s="12">
        <v>0</v>
      </c>
      <c r="AO290" s="12">
        <v>479.84</v>
      </c>
      <c r="AP290" s="12">
        <v>0</v>
      </c>
      <c r="AQ290" s="12">
        <v>0</v>
      </c>
      <c r="AR290" s="12">
        <v>0</v>
      </c>
      <c r="AS290" s="12">
        <v>2526.66</v>
      </c>
      <c r="AT290" s="12">
        <v>2838.2</v>
      </c>
      <c r="AU290" s="12">
        <v>347.74</v>
      </c>
      <c r="AV290" s="12">
        <v>125.92</v>
      </c>
      <c r="AW290" s="12">
        <v>4107.5600000000004</v>
      </c>
      <c r="AX290" s="12">
        <v>602.03</v>
      </c>
      <c r="AY290" s="12">
        <v>0</v>
      </c>
      <c r="AZ290" s="12">
        <v>4835.51</v>
      </c>
    </row>
    <row r="291" spans="1:52" x14ac:dyDescent="0.2">
      <c r="A291" s="4" t="s">
        <v>1342</v>
      </c>
      <c r="B291" s="2" t="s">
        <v>1343</v>
      </c>
      <c r="C291" s="2" t="str">
        <f>VLOOKUP(A291,[3]Hoja2!$A$1:$D$846,4,0)</f>
        <v>AUXILIAR DE INTENDENCIA</v>
      </c>
      <c r="D291" s="2" t="str">
        <f>VLOOKUP(A291,[3]Hoja2!$A$1:$D$846,3,0)</f>
        <v>PLANTEL 11 GUADALAJARA</v>
      </c>
      <c r="E291" s="12">
        <v>3454.35</v>
      </c>
      <c r="F291" s="12">
        <v>0</v>
      </c>
      <c r="G291" s="12">
        <v>207</v>
      </c>
      <c r="H291" s="12">
        <v>931</v>
      </c>
      <c r="I291" s="12">
        <v>0</v>
      </c>
      <c r="J291" s="12">
        <v>0</v>
      </c>
      <c r="K291" s="12">
        <v>0</v>
      </c>
      <c r="L291" s="12">
        <v>0</v>
      </c>
      <c r="M291" s="12">
        <v>568.04999999999995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3">
        <v>-3022.36</v>
      </c>
      <c r="U291" s="12">
        <v>3022.36</v>
      </c>
      <c r="V291" s="12">
        <v>0</v>
      </c>
      <c r="W291" s="12">
        <v>0</v>
      </c>
      <c r="X291" s="12">
        <v>0</v>
      </c>
      <c r="Y291" s="12">
        <v>4229.3999999999996</v>
      </c>
      <c r="Z291" s="12">
        <v>30.01</v>
      </c>
      <c r="AA291" s="12">
        <v>385.73</v>
      </c>
      <c r="AB291" s="12">
        <v>385.73</v>
      </c>
      <c r="AC291" s="12">
        <v>10.95</v>
      </c>
      <c r="AD291" s="12">
        <v>34.54</v>
      </c>
      <c r="AE291" s="12">
        <v>0.13</v>
      </c>
      <c r="AF291" s="12">
        <v>0</v>
      </c>
      <c r="AG291" s="12">
        <v>0</v>
      </c>
      <c r="AH291" s="12">
        <v>1675</v>
      </c>
      <c r="AI291" s="12">
        <v>0</v>
      </c>
      <c r="AJ291" s="12">
        <v>0</v>
      </c>
      <c r="AK291" s="12">
        <v>0</v>
      </c>
      <c r="AL291" s="12">
        <v>0</v>
      </c>
      <c r="AM291" s="12">
        <v>0</v>
      </c>
      <c r="AN291" s="12">
        <v>0</v>
      </c>
      <c r="AO291" s="12">
        <v>397.25</v>
      </c>
      <c r="AP291" s="12">
        <v>0</v>
      </c>
      <c r="AQ291" s="12">
        <v>0</v>
      </c>
      <c r="AR291" s="12">
        <v>0</v>
      </c>
      <c r="AS291" s="12">
        <v>2503.6</v>
      </c>
      <c r="AT291" s="12">
        <v>1725.8</v>
      </c>
      <c r="AU291" s="12">
        <v>322.27</v>
      </c>
      <c r="AV291" s="12">
        <v>103.21</v>
      </c>
      <c r="AW291" s="12">
        <v>3400.58</v>
      </c>
      <c r="AX291" s="12">
        <v>532.79999999999995</v>
      </c>
      <c r="AY291" s="12">
        <v>0</v>
      </c>
      <c r="AZ291" s="12">
        <v>4036.59</v>
      </c>
    </row>
    <row r="292" spans="1:52" x14ac:dyDescent="0.2">
      <c r="A292" s="4" t="s">
        <v>1344</v>
      </c>
      <c r="B292" s="2" t="s">
        <v>1345</v>
      </c>
      <c r="C292" s="2" t="str">
        <f>VLOOKUP(A292,[3]Hoja2!$A$1:$D$846,4,0)</f>
        <v>TAQUIMECANOGRAFA</v>
      </c>
      <c r="D292" s="2" t="str">
        <f>VLOOKUP(A292,[3]Hoja2!$A$1:$D$846,3,0)</f>
        <v>PLANTEL 11 GUADALAJARA</v>
      </c>
      <c r="E292" s="12">
        <v>4165.2</v>
      </c>
      <c r="F292" s="12">
        <v>0</v>
      </c>
      <c r="G292" s="12">
        <v>207</v>
      </c>
      <c r="H292" s="12">
        <v>931</v>
      </c>
      <c r="I292" s="12">
        <v>0</v>
      </c>
      <c r="J292" s="12">
        <v>0</v>
      </c>
      <c r="K292" s="12">
        <v>0</v>
      </c>
      <c r="L292" s="12">
        <v>0</v>
      </c>
      <c r="M292" s="12">
        <v>568.04999999999995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3">
        <v>-3468.77</v>
      </c>
      <c r="U292" s="12">
        <v>3468.77</v>
      </c>
      <c r="V292" s="12">
        <v>0</v>
      </c>
      <c r="W292" s="12">
        <v>0</v>
      </c>
      <c r="X292" s="12">
        <v>0</v>
      </c>
      <c r="Y292" s="12">
        <v>4940.25</v>
      </c>
      <c r="Z292" s="12">
        <v>39.08</v>
      </c>
      <c r="AA292" s="12">
        <v>512.83000000000004</v>
      </c>
      <c r="AB292" s="12">
        <v>512.83000000000004</v>
      </c>
      <c r="AC292" s="12">
        <v>15.3</v>
      </c>
      <c r="AD292" s="12">
        <v>41.65</v>
      </c>
      <c r="AE292" s="13">
        <v>-0.13</v>
      </c>
      <c r="AF292" s="12">
        <v>0</v>
      </c>
      <c r="AG292" s="12">
        <v>0</v>
      </c>
      <c r="AH292" s="12">
        <v>1346</v>
      </c>
      <c r="AI292" s="12">
        <v>0</v>
      </c>
      <c r="AJ292" s="12">
        <v>0</v>
      </c>
      <c r="AK292" s="12">
        <v>0</v>
      </c>
      <c r="AL292" s="12">
        <v>0</v>
      </c>
      <c r="AM292" s="12">
        <v>0</v>
      </c>
      <c r="AN292" s="12">
        <v>0</v>
      </c>
      <c r="AO292" s="12">
        <v>479</v>
      </c>
      <c r="AP292" s="12">
        <v>0</v>
      </c>
      <c r="AQ292" s="12">
        <v>0</v>
      </c>
      <c r="AR292" s="12">
        <v>0</v>
      </c>
      <c r="AS292" s="12">
        <v>2394.65</v>
      </c>
      <c r="AT292" s="12">
        <v>2545.6</v>
      </c>
      <c r="AU292" s="12">
        <v>347.47</v>
      </c>
      <c r="AV292" s="12">
        <v>117.42</v>
      </c>
      <c r="AW292" s="12">
        <v>4100.3100000000004</v>
      </c>
      <c r="AX292" s="12">
        <v>601.30999999999995</v>
      </c>
      <c r="AY292" s="12">
        <v>0</v>
      </c>
      <c r="AZ292" s="12">
        <v>4819.04</v>
      </c>
    </row>
    <row r="293" spans="1:52" x14ac:dyDescent="0.2">
      <c r="A293" s="4" t="s">
        <v>1346</v>
      </c>
      <c r="B293" s="2" t="s">
        <v>1347</v>
      </c>
      <c r="C293" s="2" t="str">
        <f>VLOOKUP(A293,[3]Hoja2!$A$1:$D$846,4,0)</f>
        <v>AUXILIAR DE INTENDENCIA</v>
      </c>
      <c r="D293" s="2" t="str">
        <f>VLOOKUP(A293,[3]Hoja2!$A$1:$D$846,3,0)</f>
        <v>PLANTEL 11 GUADALAJARA</v>
      </c>
      <c r="E293" s="12">
        <v>3454.35</v>
      </c>
      <c r="F293" s="12">
        <v>0</v>
      </c>
      <c r="G293" s="12">
        <v>207</v>
      </c>
      <c r="H293" s="12">
        <v>931</v>
      </c>
      <c r="I293" s="12">
        <v>0</v>
      </c>
      <c r="J293" s="12">
        <v>0</v>
      </c>
      <c r="K293" s="12">
        <v>0</v>
      </c>
      <c r="L293" s="12">
        <v>0</v>
      </c>
      <c r="M293" s="12">
        <v>568.04999999999995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3">
        <v>-3022.36</v>
      </c>
      <c r="U293" s="12">
        <v>3022.36</v>
      </c>
      <c r="V293" s="12">
        <v>0</v>
      </c>
      <c r="W293" s="12">
        <v>0</v>
      </c>
      <c r="X293" s="12">
        <v>0</v>
      </c>
      <c r="Y293" s="12">
        <v>4229.3999999999996</v>
      </c>
      <c r="Z293" s="12">
        <v>30.01</v>
      </c>
      <c r="AA293" s="12">
        <v>385.73</v>
      </c>
      <c r="AB293" s="12">
        <v>385.73</v>
      </c>
      <c r="AC293" s="12">
        <v>10.95</v>
      </c>
      <c r="AD293" s="12">
        <v>34.54</v>
      </c>
      <c r="AE293" s="13">
        <v>-7.0000000000000007E-2</v>
      </c>
      <c r="AF293" s="12">
        <v>0</v>
      </c>
      <c r="AG293" s="12">
        <v>0</v>
      </c>
      <c r="AH293" s="12">
        <v>1382</v>
      </c>
      <c r="AI293" s="12">
        <v>0</v>
      </c>
      <c r="AJ293" s="12">
        <v>0</v>
      </c>
      <c r="AK293" s="12">
        <v>0</v>
      </c>
      <c r="AL293" s="12">
        <v>0</v>
      </c>
      <c r="AM293" s="12">
        <v>0</v>
      </c>
      <c r="AN293" s="12">
        <v>0</v>
      </c>
      <c r="AO293" s="12">
        <v>397.25</v>
      </c>
      <c r="AP293" s="12">
        <v>0</v>
      </c>
      <c r="AQ293" s="12">
        <v>0</v>
      </c>
      <c r="AR293" s="12">
        <v>0</v>
      </c>
      <c r="AS293" s="12">
        <v>2210.4</v>
      </c>
      <c r="AT293" s="12">
        <v>2019</v>
      </c>
      <c r="AU293" s="12">
        <v>322.27</v>
      </c>
      <c r="AV293" s="12">
        <v>103.21</v>
      </c>
      <c r="AW293" s="12">
        <v>3400.58</v>
      </c>
      <c r="AX293" s="12">
        <v>532.79999999999995</v>
      </c>
      <c r="AY293" s="12">
        <v>0</v>
      </c>
      <c r="AZ293" s="12">
        <v>4036.59</v>
      </c>
    </row>
    <row r="294" spans="1:52" x14ac:dyDescent="0.2">
      <c r="A294" s="4" t="s">
        <v>1348</v>
      </c>
      <c r="B294" s="2" t="s">
        <v>1349</v>
      </c>
      <c r="C294" s="2" t="str">
        <f>VLOOKUP(A294,[3]Hoja2!$A$1:$D$846,4,0)</f>
        <v>TAQUIMECANOGRAFA</v>
      </c>
      <c r="D294" s="2" t="str">
        <f>VLOOKUP(A294,[3]Hoja2!$A$1:$D$846,3,0)</f>
        <v>PLANTEL 11 GUADALAJARA</v>
      </c>
      <c r="E294" s="12">
        <v>4165.2</v>
      </c>
      <c r="F294" s="12">
        <v>0</v>
      </c>
      <c r="G294" s="12">
        <v>207</v>
      </c>
      <c r="H294" s="12">
        <v>931</v>
      </c>
      <c r="I294" s="12">
        <v>0</v>
      </c>
      <c r="J294" s="12">
        <v>0</v>
      </c>
      <c r="K294" s="12">
        <v>0</v>
      </c>
      <c r="L294" s="12">
        <v>0</v>
      </c>
      <c r="M294" s="12">
        <v>568.04999999999995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3">
        <v>-3468.77</v>
      </c>
      <c r="U294" s="12">
        <v>3468.77</v>
      </c>
      <c r="V294" s="12">
        <v>0</v>
      </c>
      <c r="W294" s="12">
        <v>0</v>
      </c>
      <c r="X294" s="12">
        <v>0</v>
      </c>
      <c r="Y294" s="12">
        <v>4940.25</v>
      </c>
      <c r="Z294" s="12">
        <v>39.08</v>
      </c>
      <c r="AA294" s="12">
        <v>512.83000000000004</v>
      </c>
      <c r="AB294" s="12">
        <v>512.83000000000004</v>
      </c>
      <c r="AC294" s="12">
        <v>15.3</v>
      </c>
      <c r="AD294" s="12">
        <v>41.65</v>
      </c>
      <c r="AE294" s="12">
        <v>7.0000000000000007E-2</v>
      </c>
      <c r="AF294" s="12">
        <v>0</v>
      </c>
      <c r="AG294" s="12">
        <v>0</v>
      </c>
      <c r="AH294" s="12">
        <v>1346</v>
      </c>
      <c r="AI294" s="12">
        <v>0</v>
      </c>
      <c r="AJ294" s="12">
        <v>0</v>
      </c>
      <c r="AK294" s="12">
        <v>0</v>
      </c>
      <c r="AL294" s="12">
        <v>0</v>
      </c>
      <c r="AM294" s="12">
        <v>0</v>
      </c>
      <c r="AN294" s="12">
        <v>0</v>
      </c>
      <c r="AO294" s="12">
        <v>479</v>
      </c>
      <c r="AP294" s="12">
        <v>0</v>
      </c>
      <c r="AQ294" s="12">
        <v>0</v>
      </c>
      <c r="AR294" s="12">
        <v>0</v>
      </c>
      <c r="AS294" s="12">
        <v>2394.85</v>
      </c>
      <c r="AT294" s="12">
        <v>2545.4</v>
      </c>
      <c r="AU294" s="12">
        <v>347.47</v>
      </c>
      <c r="AV294" s="12">
        <v>117.42</v>
      </c>
      <c r="AW294" s="12">
        <v>4100.3100000000004</v>
      </c>
      <c r="AX294" s="12">
        <v>601.30999999999995</v>
      </c>
      <c r="AY294" s="12">
        <v>0</v>
      </c>
      <c r="AZ294" s="12">
        <v>4819.04</v>
      </c>
    </row>
    <row r="295" spans="1:52" x14ac:dyDescent="0.2">
      <c r="A295" s="4" t="s">
        <v>1350</v>
      </c>
      <c r="B295" s="2" t="s">
        <v>1351</v>
      </c>
      <c r="C295" s="2" t="str">
        <f>VLOOKUP(A295,[3]Hoja2!$A$1:$D$846,4,0)</f>
        <v>SRIA SUBDIRECTOR PLANTEL</v>
      </c>
      <c r="D295" s="2" t="str">
        <f>VLOOKUP(A295,[3]Hoja2!$A$1:$D$846,3,0)</f>
        <v>PLANTEL 11 GUADALAJARA</v>
      </c>
      <c r="E295" s="12">
        <v>4167.75</v>
      </c>
      <c r="F295" s="12">
        <v>0</v>
      </c>
      <c r="G295" s="12">
        <v>207</v>
      </c>
      <c r="H295" s="12">
        <v>931</v>
      </c>
      <c r="I295" s="12">
        <v>0</v>
      </c>
      <c r="J295" s="12">
        <v>0</v>
      </c>
      <c r="K295" s="12">
        <v>0</v>
      </c>
      <c r="L295" s="12">
        <v>0</v>
      </c>
      <c r="M295" s="12">
        <v>568.04999999999995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3">
        <v>-3470.37</v>
      </c>
      <c r="U295" s="12">
        <v>3470.37</v>
      </c>
      <c r="V295" s="12">
        <v>0</v>
      </c>
      <c r="W295" s="12">
        <v>0</v>
      </c>
      <c r="X295" s="12">
        <v>0</v>
      </c>
      <c r="Y295" s="12">
        <v>4942.8</v>
      </c>
      <c r="Z295" s="12">
        <v>39.11</v>
      </c>
      <c r="AA295" s="12">
        <v>513.29</v>
      </c>
      <c r="AB295" s="12">
        <v>513.29</v>
      </c>
      <c r="AC295" s="12">
        <v>15.3</v>
      </c>
      <c r="AD295" s="12">
        <v>41.68</v>
      </c>
      <c r="AE295" s="12">
        <v>0.04</v>
      </c>
      <c r="AF295" s="12">
        <v>0</v>
      </c>
      <c r="AG295" s="12">
        <v>0</v>
      </c>
      <c r="AH295" s="12">
        <v>1187</v>
      </c>
      <c r="AI295" s="12">
        <v>0</v>
      </c>
      <c r="AJ295" s="12">
        <v>0</v>
      </c>
      <c r="AK295" s="12">
        <v>0</v>
      </c>
      <c r="AL295" s="12">
        <v>0</v>
      </c>
      <c r="AM295" s="12">
        <v>0</v>
      </c>
      <c r="AN295" s="12">
        <v>0</v>
      </c>
      <c r="AO295" s="12">
        <v>479.29</v>
      </c>
      <c r="AP295" s="12">
        <v>0</v>
      </c>
      <c r="AQ295" s="12">
        <v>0</v>
      </c>
      <c r="AR295" s="12">
        <v>0</v>
      </c>
      <c r="AS295" s="12">
        <v>2236.6</v>
      </c>
      <c r="AT295" s="12">
        <v>2706.2</v>
      </c>
      <c r="AU295" s="12">
        <v>347.57</v>
      </c>
      <c r="AV295" s="12">
        <v>117.48</v>
      </c>
      <c r="AW295" s="12">
        <v>4102.83</v>
      </c>
      <c r="AX295" s="12">
        <v>601.55999999999995</v>
      </c>
      <c r="AY295" s="12">
        <v>0</v>
      </c>
      <c r="AZ295" s="12">
        <v>4821.87</v>
      </c>
    </row>
    <row r="296" spans="1:52" x14ac:dyDescent="0.2">
      <c r="A296" s="4" t="s">
        <v>1352</v>
      </c>
      <c r="B296" s="2" t="s">
        <v>1353</v>
      </c>
      <c r="C296" s="2" t="str">
        <f>VLOOKUP(A296,[3]Hoja2!$A$1:$D$846,4,0)</f>
        <v>ENCARGADO DE ORDEN</v>
      </c>
      <c r="D296" s="2" t="str">
        <f>VLOOKUP(A296,[3]Hoja2!$A$1:$D$846,3,0)</f>
        <v>PLANTEL 11 GUADALAJARA</v>
      </c>
      <c r="E296" s="12">
        <v>4768.95</v>
      </c>
      <c r="F296" s="12">
        <v>0</v>
      </c>
      <c r="G296" s="12">
        <v>207</v>
      </c>
      <c r="H296" s="12">
        <v>931</v>
      </c>
      <c r="I296" s="12">
        <v>0</v>
      </c>
      <c r="J296" s="12">
        <v>0</v>
      </c>
      <c r="K296" s="12">
        <v>0</v>
      </c>
      <c r="L296" s="12">
        <v>0</v>
      </c>
      <c r="M296" s="12">
        <v>568.04999999999995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3">
        <v>-3847.93</v>
      </c>
      <c r="U296" s="12">
        <v>3847.93</v>
      </c>
      <c r="V296" s="12">
        <v>0</v>
      </c>
      <c r="W296" s="12">
        <v>0</v>
      </c>
      <c r="X296" s="12">
        <v>0</v>
      </c>
      <c r="Y296" s="12">
        <v>5544</v>
      </c>
      <c r="Z296" s="12">
        <v>46.77</v>
      </c>
      <c r="AA296" s="12">
        <v>636.94000000000005</v>
      </c>
      <c r="AB296" s="12">
        <v>636.94000000000005</v>
      </c>
      <c r="AC296" s="12">
        <v>19.05</v>
      </c>
      <c r="AD296" s="12">
        <v>0</v>
      </c>
      <c r="AE296" s="13">
        <v>-0.02</v>
      </c>
      <c r="AF296" s="12">
        <v>0</v>
      </c>
      <c r="AG296" s="12">
        <v>0</v>
      </c>
      <c r="AH296" s="12">
        <v>1542</v>
      </c>
      <c r="AI296" s="12">
        <v>0</v>
      </c>
      <c r="AJ296" s="12">
        <v>0</v>
      </c>
      <c r="AK296" s="12">
        <v>0</v>
      </c>
      <c r="AL296" s="12">
        <v>0</v>
      </c>
      <c r="AM296" s="12">
        <v>0</v>
      </c>
      <c r="AN296" s="12">
        <v>0</v>
      </c>
      <c r="AO296" s="12">
        <v>548.42999999999995</v>
      </c>
      <c r="AP296" s="12">
        <v>0</v>
      </c>
      <c r="AQ296" s="12">
        <v>0</v>
      </c>
      <c r="AR296" s="12">
        <v>0</v>
      </c>
      <c r="AS296" s="12">
        <v>2746.4</v>
      </c>
      <c r="AT296" s="12">
        <v>2797.6</v>
      </c>
      <c r="AU296" s="12">
        <v>368.88</v>
      </c>
      <c r="AV296" s="12">
        <v>129.5</v>
      </c>
      <c r="AW296" s="12">
        <v>4694.6899999999996</v>
      </c>
      <c r="AX296" s="12">
        <v>659.52</v>
      </c>
      <c r="AY296" s="12">
        <v>0</v>
      </c>
      <c r="AZ296" s="12">
        <v>5483.71</v>
      </c>
    </row>
    <row r="297" spans="1:52" x14ac:dyDescent="0.2">
      <c r="A297" s="4" t="s">
        <v>1354</v>
      </c>
      <c r="B297" s="2" t="s">
        <v>1355</v>
      </c>
      <c r="C297" s="2" t="str">
        <f>VLOOKUP(A297,[3]Hoja2!$A$1:$D$846,4,0)</f>
        <v>VIGILANTE</v>
      </c>
      <c r="D297" s="2" t="str">
        <f>VLOOKUP(A297,[3]Hoja2!$A$1:$D$846,3,0)</f>
        <v>PLANTEL 11 GUADALAJARA</v>
      </c>
      <c r="E297" s="12">
        <v>3679.05</v>
      </c>
      <c r="F297" s="12">
        <v>0</v>
      </c>
      <c r="G297" s="12">
        <v>207</v>
      </c>
      <c r="H297" s="12">
        <v>931</v>
      </c>
      <c r="I297" s="12">
        <v>0</v>
      </c>
      <c r="J297" s="12">
        <v>0</v>
      </c>
      <c r="K297" s="12">
        <v>0</v>
      </c>
      <c r="L297" s="12">
        <v>0</v>
      </c>
      <c r="M297" s="12">
        <v>568.04999999999995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3">
        <v>-3163.47</v>
      </c>
      <c r="U297" s="12">
        <v>3163.47</v>
      </c>
      <c r="V297" s="12">
        <v>0</v>
      </c>
      <c r="W297" s="12">
        <v>0</v>
      </c>
      <c r="X297" s="12">
        <v>0</v>
      </c>
      <c r="Y297" s="12">
        <v>4454.1000000000004</v>
      </c>
      <c r="Z297" s="12">
        <v>32.880000000000003</v>
      </c>
      <c r="AA297" s="12">
        <v>425.72</v>
      </c>
      <c r="AB297" s="12">
        <v>425.72</v>
      </c>
      <c r="AC297" s="12">
        <v>12.3</v>
      </c>
      <c r="AD297" s="12">
        <v>36.79</v>
      </c>
      <c r="AE297" s="12">
        <v>0</v>
      </c>
      <c r="AF297" s="12">
        <v>0</v>
      </c>
      <c r="AG297" s="12">
        <v>0</v>
      </c>
      <c r="AH297" s="12">
        <v>822</v>
      </c>
      <c r="AI297" s="12">
        <v>0</v>
      </c>
      <c r="AJ297" s="12">
        <v>0</v>
      </c>
      <c r="AK297" s="12">
        <v>0</v>
      </c>
      <c r="AL297" s="12">
        <v>0</v>
      </c>
      <c r="AM297" s="12">
        <v>0</v>
      </c>
      <c r="AN297" s="12">
        <v>0</v>
      </c>
      <c r="AO297" s="12">
        <v>423.09</v>
      </c>
      <c r="AP297" s="12">
        <v>0</v>
      </c>
      <c r="AQ297" s="12">
        <v>0</v>
      </c>
      <c r="AR297" s="12">
        <v>0</v>
      </c>
      <c r="AS297" s="12">
        <v>1719.9</v>
      </c>
      <c r="AT297" s="12">
        <v>2734.2</v>
      </c>
      <c r="AU297" s="12">
        <v>330.25</v>
      </c>
      <c r="AV297" s="12">
        <v>107.7</v>
      </c>
      <c r="AW297" s="12">
        <v>3621.7</v>
      </c>
      <c r="AX297" s="12">
        <v>554.47</v>
      </c>
      <c r="AY297" s="12">
        <v>0</v>
      </c>
      <c r="AZ297" s="12">
        <v>4283.87</v>
      </c>
    </row>
    <row r="298" spans="1:52" x14ac:dyDescent="0.2">
      <c r="A298" s="4" t="s">
        <v>1356</v>
      </c>
      <c r="B298" s="2" t="s">
        <v>1357</v>
      </c>
      <c r="C298" s="2" t="str">
        <f>VLOOKUP(A298,[3]Hoja2!$A$1:$D$846,4,0)</f>
        <v>DIRECTOR DE PLANTEL B</v>
      </c>
      <c r="D298" s="2" t="str">
        <f>VLOOKUP(A298,[3]Hoja2!$A$1:$D$846,3,0)</f>
        <v>PLANTEL 11 GUADALAJARA</v>
      </c>
      <c r="E298" s="12">
        <v>19193.55</v>
      </c>
      <c r="F298" s="12">
        <v>0</v>
      </c>
      <c r="G298" s="12">
        <v>0</v>
      </c>
      <c r="H298" s="12">
        <v>931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10062.27</v>
      </c>
      <c r="W298" s="13">
        <v>-10062.27</v>
      </c>
      <c r="X298" s="12">
        <v>0</v>
      </c>
      <c r="Y298" s="12">
        <v>19193.55</v>
      </c>
      <c r="Z298" s="12">
        <v>230.66</v>
      </c>
      <c r="AA298" s="12">
        <v>3942.72</v>
      </c>
      <c r="AB298" s="12">
        <v>3942.72</v>
      </c>
      <c r="AC298" s="12">
        <v>96.45</v>
      </c>
      <c r="AD298" s="12">
        <v>0</v>
      </c>
      <c r="AE298" s="13">
        <v>-0.08</v>
      </c>
      <c r="AF298" s="12">
        <v>0</v>
      </c>
      <c r="AG298" s="12">
        <v>0</v>
      </c>
      <c r="AH298" s="12">
        <v>0</v>
      </c>
      <c r="AI298" s="12">
        <v>0</v>
      </c>
      <c r="AJ298" s="12">
        <v>0</v>
      </c>
      <c r="AK298" s="12">
        <v>0</v>
      </c>
      <c r="AL298" s="12">
        <v>0</v>
      </c>
      <c r="AM298" s="12">
        <v>0</v>
      </c>
      <c r="AN298" s="12">
        <v>0</v>
      </c>
      <c r="AO298" s="12">
        <v>2207.2600000000002</v>
      </c>
      <c r="AP298" s="12">
        <v>0</v>
      </c>
      <c r="AQ298" s="12">
        <v>0</v>
      </c>
      <c r="AR298" s="12">
        <v>0</v>
      </c>
      <c r="AS298" s="12">
        <v>6246.35</v>
      </c>
      <c r="AT298" s="12">
        <v>12947.2</v>
      </c>
      <c r="AU298" s="12">
        <v>880.17</v>
      </c>
      <c r="AV298" s="12">
        <v>402.49</v>
      </c>
      <c r="AW298" s="12">
        <v>18894.36</v>
      </c>
      <c r="AX298" s="12">
        <v>2049.88</v>
      </c>
      <c r="AY298" s="12">
        <v>0</v>
      </c>
      <c r="AZ298" s="12">
        <v>21346.73</v>
      </c>
    </row>
    <row r="299" spans="1:52" x14ac:dyDescent="0.2">
      <c r="A299" s="4" t="s">
        <v>1358</v>
      </c>
      <c r="B299" s="2" t="s">
        <v>1359</v>
      </c>
      <c r="C299" s="2" t="str">
        <f>VLOOKUP(A299,[3]Hoja2!$A$1:$D$846,4,0)</f>
        <v>SUBDIR DE PLANTEL B</v>
      </c>
      <c r="D299" s="2" t="str">
        <f>VLOOKUP(A299,[3]Hoja2!$A$1:$D$846,3,0)</f>
        <v>PLANTEL 11 GUADALAJARA</v>
      </c>
      <c r="E299" s="12">
        <v>14108.55</v>
      </c>
      <c r="F299" s="12">
        <v>0</v>
      </c>
      <c r="G299" s="12">
        <v>0</v>
      </c>
      <c r="H299" s="12">
        <v>931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7519.77</v>
      </c>
      <c r="W299" s="13">
        <v>-7519.77</v>
      </c>
      <c r="X299" s="12">
        <v>0</v>
      </c>
      <c r="Y299" s="12">
        <v>14108.55</v>
      </c>
      <c r="Z299" s="12">
        <v>165.84</v>
      </c>
      <c r="AA299" s="12">
        <v>2549.6999999999998</v>
      </c>
      <c r="AB299" s="12">
        <v>2549.6999999999998</v>
      </c>
      <c r="AC299" s="12">
        <v>75</v>
      </c>
      <c r="AD299" s="12">
        <v>0</v>
      </c>
      <c r="AE299" s="12">
        <v>0.17</v>
      </c>
      <c r="AF299" s="12">
        <v>0</v>
      </c>
      <c r="AG299" s="12">
        <v>0</v>
      </c>
      <c r="AH299" s="12">
        <v>3040</v>
      </c>
      <c r="AI299" s="12">
        <v>0</v>
      </c>
      <c r="AJ299" s="12">
        <v>0</v>
      </c>
      <c r="AK299" s="12">
        <v>0</v>
      </c>
      <c r="AL299" s="12">
        <v>0</v>
      </c>
      <c r="AM299" s="12">
        <v>0</v>
      </c>
      <c r="AN299" s="12">
        <v>0</v>
      </c>
      <c r="AO299" s="12">
        <v>1622.48</v>
      </c>
      <c r="AP299" s="12">
        <v>0</v>
      </c>
      <c r="AQ299" s="12">
        <v>0</v>
      </c>
      <c r="AR299" s="12">
        <v>0</v>
      </c>
      <c r="AS299" s="12">
        <v>7287.35</v>
      </c>
      <c r="AT299" s="12">
        <v>6821.2</v>
      </c>
      <c r="AU299" s="12">
        <v>699.93</v>
      </c>
      <c r="AV299" s="12">
        <v>300.79000000000002</v>
      </c>
      <c r="AW299" s="12">
        <v>13888.62</v>
      </c>
      <c r="AX299" s="12">
        <v>1559.75</v>
      </c>
      <c r="AY299" s="12">
        <v>0</v>
      </c>
      <c r="AZ299" s="12">
        <v>15749.16</v>
      </c>
    </row>
    <row r="300" spans="1:52" x14ac:dyDescent="0.2">
      <c r="A300" s="4" t="s">
        <v>1360</v>
      </c>
      <c r="B300" s="2" t="s">
        <v>1361</v>
      </c>
      <c r="C300" s="2" t="str">
        <f>VLOOKUP(A300,[3]Hoja2!$A$1:$D$846,4,0)</f>
        <v>TECNICO</v>
      </c>
      <c r="D300" s="2" t="str">
        <f>VLOOKUP(A300,[3]Hoja2!$A$1:$D$846,3,0)</f>
        <v>PLANTEL 11 GUADALAJARA</v>
      </c>
      <c r="E300" s="12">
        <v>4172.55</v>
      </c>
      <c r="F300" s="12">
        <v>0</v>
      </c>
      <c r="G300" s="12">
        <v>207</v>
      </c>
      <c r="H300" s="12">
        <v>931</v>
      </c>
      <c r="I300" s="12">
        <v>0</v>
      </c>
      <c r="J300" s="12">
        <v>0</v>
      </c>
      <c r="K300" s="12">
        <v>0</v>
      </c>
      <c r="L300" s="12">
        <v>0</v>
      </c>
      <c r="M300" s="12">
        <v>568.04999999999995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3">
        <v>-3473.39</v>
      </c>
      <c r="U300" s="12">
        <v>3473.39</v>
      </c>
      <c r="V300" s="12">
        <v>0</v>
      </c>
      <c r="W300" s="12">
        <v>0</v>
      </c>
      <c r="X300" s="12">
        <v>0</v>
      </c>
      <c r="Y300" s="12">
        <v>4947.6000000000004</v>
      </c>
      <c r="Z300" s="12">
        <v>39.159999999999997</v>
      </c>
      <c r="AA300" s="12">
        <v>514.15</v>
      </c>
      <c r="AB300" s="12">
        <v>514.15</v>
      </c>
      <c r="AC300" s="12">
        <v>15.45</v>
      </c>
      <c r="AD300" s="12">
        <v>0</v>
      </c>
      <c r="AE300" s="13">
        <v>-0.04</v>
      </c>
      <c r="AF300" s="12">
        <v>0</v>
      </c>
      <c r="AG300" s="12">
        <v>0</v>
      </c>
      <c r="AH300" s="12">
        <v>899</v>
      </c>
      <c r="AI300" s="12">
        <v>0</v>
      </c>
      <c r="AJ300" s="12">
        <v>0</v>
      </c>
      <c r="AK300" s="12">
        <v>0</v>
      </c>
      <c r="AL300" s="12">
        <v>0</v>
      </c>
      <c r="AM300" s="12">
        <v>0</v>
      </c>
      <c r="AN300" s="12">
        <v>0</v>
      </c>
      <c r="AO300" s="12">
        <v>479.84</v>
      </c>
      <c r="AP300" s="12">
        <v>0</v>
      </c>
      <c r="AQ300" s="12">
        <v>0</v>
      </c>
      <c r="AR300" s="12">
        <v>0</v>
      </c>
      <c r="AS300" s="12">
        <v>1908.4</v>
      </c>
      <c r="AT300" s="12">
        <v>3039.2</v>
      </c>
      <c r="AU300" s="12">
        <v>347.74</v>
      </c>
      <c r="AV300" s="12">
        <v>117.57</v>
      </c>
      <c r="AW300" s="12">
        <v>4107.5600000000004</v>
      </c>
      <c r="AX300" s="12">
        <v>602.03</v>
      </c>
      <c r="AY300" s="12">
        <v>0</v>
      </c>
      <c r="AZ300" s="12">
        <v>4827.16</v>
      </c>
    </row>
    <row r="301" spans="1:52" x14ac:dyDescent="0.2">
      <c r="A301" s="4" t="s">
        <v>1362</v>
      </c>
      <c r="B301" s="2" t="s">
        <v>1363</v>
      </c>
      <c r="C301" s="2" t="str">
        <f>VLOOKUP(A301,[3]Hoja2!$A$1:$D$846,4,0)</f>
        <v>AUXILIAR DE BIBLIOTECA</v>
      </c>
      <c r="D301" s="2" t="str">
        <f>VLOOKUP(A301,[3]Hoja2!$A$1:$D$846,3,0)</f>
        <v>PLANTEL 11 GUADALAJARA</v>
      </c>
      <c r="E301" s="12">
        <v>3912.15</v>
      </c>
      <c r="F301" s="12">
        <v>0</v>
      </c>
      <c r="G301" s="12">
        <v>207</v>
      </c>
      <c r="H301" s="12">
        <v>931</v>
      </c>
      <c r="I301" s="12">
        <v>0</v>
      </c>
      <c r="J301" s="12">
        <v>0</v>
      </c>
      <c r="K301" s="12">
        <v>0</v>
      </c>
      <c r="L301" s="12">
        <v>0</v>
      </c>
      <c r="M301" s="12">
        <v>568.04999999999995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3">
        <v>-3309.86</v>
      </c>
      <c r="U301" s="12">
        <v>3309.86</v>
      </c>
      <c r="V301" s="12">
        <v>0</v>
      </c>
      <c r="W301" s="12">
        <v>0</v>
      </c>
      <c r="X301" s="12">
        <v>0</v>
      </c>
      <c r="Y301" s="12">
        <v>4687.2</v>
      </c>
      <c r="Z301" s="12">
        <v>35.85</v>
      </c>
      <c r="AA301" s="12">
        <v>467.49</v>
      </c>
      <c r="AB301" s="12">
        <v>467.49</v>
      </c>
      <c r="AC301" s="12">
        <v>13.8</v>
      </c>
      <c r="AD301" s="12">
        <v>0</v>
      </c>
      <c r="AE301" s="12">
        <v>0.01</v>
      </c>
      <c r="AF301" s="12">
        <v>0</v>
      </c>
      <c r="AG301" s="12">
        <v>0</v>
      </c>
      <c r="AH301" s="12">
        <v>0</v>
      </c>
      <c r="AI301" s="12">
        <v>0</v>
      </c>
      <c r="AJ301" s="12">
        <v>0</v>
      </c>
      <c r="AK301" s="12">
        <v>0</v>
      </c>
      <c r="AL301" s="12">
        <v>0</v>
      </c>
      <c r="AM301" s="12">
        <v>0</v>
      </c>
      <c r="AN301" s="12">
        <v>0</v>
      </c>
      <c r="AO301" s="12">
        <v>449.9</v>
      </c>
      <c r="AP301" s="12">
        <v>0</v>
      </c>
      <c r="AQ301" s="12">
        <v>0</v>
      </c>
      <c r="AR301" s="12">
        <v>0</v>
      </c>
      <c r="AS301" s="12">
        <v>931.2</v>
      </c>
      <c r="AT301" s="12">
        <v>3756</v>
      </c>
      <c r="AU301" s="12">
        <v>338.51</v>
      </c>
      <c r="AV301" s="12">
        <v>112.36</v>
      </c>
      <c r="AW301" s="12">
        <v>3851.32</v>
      </c>
      <c r="AX301" s="12">
        <v>576.92999999999995</v>
      </c>
      <c r="AY301" s="12">
        <v>0</v>
      </c>
      <c r="AZ301" s="12">
        <v>4540.6099999999997</v>
      </c>
    </row>
    <row r="302" spans="1:52" x14ac:dyDescent="0.2">
      <c r="A302" s="4" t="s">
        <v>1364</v>
      </c>
      <c r="B302" s="2" t="s">
        <v>1365</v>
      </c>
      <c r="C302" s="2" t="str">
        <f>VLOOKUP(A302,[3]Hoja2!$A$1:$D$846,4,0)</f>
        <v>BIBLIOTECARIO</v>
      </c>
      <c r="D302" s="2" t="str">
        <f>VLOOKUP(A302,[3]Hoja2!$A$1:$D$846,3,0)</f>
        <v>PLANTEL 11 GUADALAJARA</v>
      </c>
      <c r="E302" s="12">
        <v>4167.8999999999996</v>
      </c>
      <c r="F302" s="12">
        <v>0</v>
      </c>
      <c r="G302" s="12">
        <v>207</v>
      </c>
      <c r="H302" s="12">
        <v>931</v>
      </c>
      <c r="I302" s="12">
        <v>0</v>
      </c>
      <c r="J302" s="12">
        <v>0</v>
      </c>
      <c r="K302" s="12">
        <v>0</v>
      </c>
      <c r="L302" s="12">
        <v>0</v>
      </c>
      <c r="M302" s="12">
        <v>568.04999999999995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3">
        <v>-3470.47</v>
      </c>
      <c r="U302" s="12">
        <v>3470.47</v>
      </c>
      <c r="V302" s="12">
        <v>0</v>
      </c>
      <c r="W302" s="12">
        <v>0</v>
      </c>
      <c r="X302" s="12">
        <v>0</v>
      </c>
      <c r="Y302" s="12">
        <v>4942.95</v>
      </c>
      <c r="Z302" s="12">
        <v>39.11</v>
      </c>
      <c r="AA302" s="12">
        <v>513.32000000000005</v>
      </c>
      <c r="AB302" s="12">
        <v>513.32000000000005</v>
      </c>
      <c r="AC302" s="12">
        <v>15.45</v>
      </c>
      <c r="AD302" s="12">
        <v>0</v>
      </c>
      <c r="AE302" s="12">
        <v>7.0000000000000007E-2</v>
      </c>
      <c r="AF302" s="12">
        <v>0</v>
      </c>
      <c r="AG302" s="12">
        <v>0</v>
      </c>
      <c r="AH302" s="12">
        <v>674</v>
      </c>
      <c r="AI302" s="12">
        <v>0</v>
      </c>
      <c r="AJ302" s="12">
        <v>0</v>
      </c>
      <c r="AK302" s="12">
        <v>0</v>
      </c>
      <c r="AL302" s="12">
        <v>0</v>
      </c>
      <c r="AM302" s="12">
        <v>0</v>
      </c>
      <c r="AN302" s="12">
        <v>0</v>
      </c>
      <c r="AO302" s="12">
        <v>479.31</v>
      </c>
      <c r="AP302" s="12">
        <v>0</v>
      </c>
      <c r="AQ302" s="12">
        <v>0</v>
      </c>
      <c r="AR302" s="12">
        <v>0</v>
      </c>
      <c r="AS302" s="12">
        <v>1682.15</v>
      </c>
      <c r="AT302" s="12">
        <v>3260.8</v>
      </c>
      <c r="AU302" s="12">
        <v>347.57</v>
      </c>
      <c r="AV302" s="12">
        <v>117.48</v>
      </c>
      <c r="AW302" s="12">
        <v>4102.83</v>
      </c>
      <c r="AX302" s="12">
        <v>601.55999999999995</v>
      </c>
      <c r="AY302" s="12">
        <v>0</v>
      </c>
      <c r="AZ302" s="12">
        <v>4821.87</v>
      </c>
    </row>
    <row r="303" spans="1:52" x14ac:dyDescent="0.2">
      <c r="A303" s="4" t="s">
        <v>1366</v>
      </c>
      <c r="B303" s="2" t="s">
        <v>1367</v>
      </c>
      <c r="C303" s="2" t="str">
        <f>VLOOKUP(A303,[3]Hoja2!$A$1:$D$846,4,0)</f>
        <v>RESP DE LABORATORIO TECNICO</v>
      </c>
      <c r="D303" s="2" t="str">
        <f>VLOOKUP(A303,[3]Hoja2!$A$1:$D$846,3,0)</f>
        <v>PLANTEL 11 GUADALAJARA</v>
      </c>
      <c r="E303" s="12">
        <v>6152.85</v>
      </c>
      <c r="F303" s="12">
        <v>0</v>
      </c>
      <c r="G303" s="12">
        <v>207</v>
      </c>
      <c r="H303" s="12">
        <v>931</v>
      </c>
      <c r="I303" s="12">
        <v>0</v>
      </c>
      <c r="J303" s="12">
        <v>0</v>
      </c>
      <c r="K303" s="12">
        <v>0</v>
      </c>
      <c r="L303" s="12">
        <v>0</v>
      </c>
      <c r="M303" s="12">
        <v>568.04999999999995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3">
        <v>-4717.01</v>
      </c>
      <c r="U303" s="12">
        <v>4717.01</v>
      </c>
      <c r="V303" s="12">
        <v>0</v>
      </c>
      <c r="W303" s="12">
        <v>0</v>
      </c>
      <c r="X303" s="12">
        <v>0</v>
      </c>
      <c r="Y303" s="12">
        <v>6927.9</v>
      </c>
      <c r="Z303" s="12">
        <v>0</v>
      </c>
      <c r="AA303" s="12">
        <v>932.54</v>
      </c>
      <c r="AB303" s="12">
        <v>932.54</v>
      </c>
      <c r="AC303" s="12">
        <v>25.65</v>
      </c>
      <c r="AD303" s="12">
        <v>0</v>
      </c>
      <c r="AE303" s="13">
        <v>-7.0000000000000007E-2</v>
      </c>
      <c r="AF303" s="12">
        <v>0</v>
      </c>
      <c r="AG303" s="12">
        <v>0</v>
      </c>
      <c r="AH303" s="12">
        <v>0</v>
      </c>
      <c r="AI303" s="12">
        <v>0</v>
      </c>
      <c r="AJ303" s="12">
        <v>0</v>
      </c>
      <c r="AK303" s="12">
        <v>0</v>
      </c>
      <c r="AL303" s="12">
        <v>0</v>
      </c>
      <c r="AM303" s="12">
        <v>0</v>
      </c>
      <c r="AN303" s="12">
        <v>0</v>
      </c>
      <c r="AO303" s="12">
        <v>707.58</v>
      </c>
      <c r="AP303" s="12">
        <v>0</v>
      </c>
      <c r="AQ303" s="12">
        <v>0</v>
      </c>
      <c r="AR303" s="12">
        <v>0</v>
      </c>
      <c r="AS303" s="12">
        <v>1665.7</v>
      </c>
      <c r="AT303" s="12">
        <v>5262.2</v>
      </c>
      <c r="AU303" s="12">
        <v>238.4</v>
      </c>
      <c r="AV303" s="12">
        <v>157.18</v>
      </c>
      <c r="AW303" s="12">
        <v>0</v>
      </c>
      <c r="AX303" s="12">
        <v>238.4</v>
      </c>
      <c r="AY303" s="12">
        <v>0</v>
      </c>
      <c r="AZ303" s="12">
        <v>395.58</v>
      </c>
    </row>
    <row r="304" spans="1:52" x14ac:dyDescent="0.2">
      <c r="A304" s="4" t="s">
        <v>1368</v>
      </c>
      <c r="B304" s="2" t="s">
        <v>1369</v>
      </c>
      <c r="C304" s="2" t="str">
        <f>VLOOKUP(A304,[3]Hoja2!$A$1:$D$846,4,0)</f>
        <v>RESP DE LABORATORIO TECNICO</v>
      </c>
      <c r="D304" s="2" t="str">
        <f>VLOOKUP(A304,[3]Hoja2!$A$1:$D$846,3,0)</f>
        <v>PLANTEL 12 ARROYO HONDO</v>
      </c>
      <c r="E304" s="12">
        <v>6152.85</v>
      </c>
      <c r="F304" s="12">
        <v>0</v>
      </c>
      <c r="G304" s="12">
        <v>207</v>
      </c>
      <c r="H304" s="12">
        <v>931</v>
      </c>
      <c r="I304" s="12">
        <v>0</v>
      </c>
      <c r="J304" s="12">
        <v>0</v>
      </c>
      <c r="K304" s="12">
        <v>0</v>
      </c>
      <c r="L304" s="12">
        <v>0</v>
      </c>
      <c r="M304" s="12">
        <v>568.04999999999995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1476.68</v>
      </c>
      <c r="T304" s="13">
        <v>-5644.37</v>
      </c>
      <c r="U304" s="12">
        <v>5644.37</v>
      </c>
      <c r="V304" s="12">
        <v>0</v>
      </c>
      <c r="W304" s="12">
        <v>0</v>
      </c>
      <c r="X304" s="12">
        <v>0</v>
      </c>
      <c r="Y304" s="12">
        <v>8404.58</v>
      </c>
      <c r="Z304" s="12">
        <v>67.08</v>
      </c>
      <c r="AA304" s="12">
        <v>1247.96</v>
      </c>
      <c r="AB304" s="12">
        <v>1247.96</v>
      </c>
      <c r="AC304" s="12">
        <v>36.75</v>
      </c>
      <c r="AD304" s="12">
        <v>61.53</v>
      </c>
      <c r="AE304" s="12">
        <v>7.0000000000000007E-2</v>
      </c>
      <c r="AF304" s="12">
        <v>0</v>
      </c>
      <c r="AG304" s="12">
        <v>0</v>
      </c>
      <c r="AH304" s="12">
        <v>463</v>
      </c>
      <c r="AI304" s="12">
        <v>0</v>
      </c>
      <c r="AJ304" s="12">
        <v>2498.4899999999998</v>
      </c>
      <c r="AK304" s="12">
        <v>0</v>
      </c>
      <c r="AL304" s="12">
        <v>0</v>
      </c>
      <c r="AM304" s="12">
        <v>0</v>
      </c>
      <c r="AN304" s="12">
        <v>0</v>
      </c>
      <c r="AO304" s="12">
        <v>707.58</v>
      </c>
      <c r="AP304" s="12">
        <v>0</v>
      </c>
      <c r="AQ304" s="12">
        <v>0</v>
      </c>
      <c r="AR304" s="12">
        <v>0</v>
      </c>
      <c r="AS304" s="12">
        <v>5015.38</v>
      </c>
      <c r="AT304" s="12">
        <v>3389.2</v>
      </c>
      <c r="AU304" s="12">
        <v>425.35</v>
      </c>
      <c r="AV304" s="12">
        <v>186.71</v>
      </c>
      <c r="AW304" s="12">
        <v>6263</v>
      </c>
      <c r="AX304" s="12">
        <v>813.07</v>
      </c>
      <c r="AY304" s="12">
        <v>0</v>
      </c>
      <c r="AZ304" s="12">
        <v>7262.78</v>
      </c>
    </row>
    <row r="305" spans="1:52" x14ac:dyDescent="0.2">
      <c r="A305" s="4" t="s">
        <v>1370</v>
      </c>
      <c r="B305" s="2" t="s">
        <v>1371</v>
      </c>
      <c r="C305" s="2" t="str">
        <f>VLOOKUP(A305,[3]Hoja2!$A$1:$D$846,4,0)</f>
        <v>VIGILANTE</v>
      </c>
      <c r="D305" s="2" t="str">
        <f>VLOOKUP(A305,[3]Hoja2!$A$1:$D$846,3,0)</f>
        <v>PLANTEL 12 ARROYO HONDO</v>
      </c>
      <c r="E305" s="12">
        <v>3679.05</v>
      </c>
      <c r="F305" s="12">
        <v>0</v>
      </c>
      <c r="G305" s="12">
        <v>207</v>
      </c>
      <c r="H305" s="12">
        <v>931</v>
      </c>
      <c r="I305" s="12">
        <v>0</v>
      </c>
      <c r="J305" s="12">
        <v>0</v>
      </c>
      <c r="K305" s="12">
        <v>0</v>
      </c>
      <c r="L305" s="12">
        <v>0</v>
      </c>
      <c r="M305" s="12">
        <v>568.04999999999995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735.81</v>
      </c>
      <c r="T305" s="13">
        <v>-3625.56</v>
      </c>
      <c r="U305" s="12">
        <v>3625.56</v>
      </c>
      <c r="V305" s="12">
        <v>0</v>
      </c>
      <c r="W305" s="12">
        <v>0</v>
      </c>
      <c r="X305" s="12">
        <v>0</v>
      </c>
      <c r="Y305" s="12">
        <v>5189.91</v>
      </c>
      <c r="Z305" s="12">
        <v>32.880000000000003</v>
      </c>
      <c r="AA305" s="12">
        <v>561.29999999999995</v>
      </c>
      <c r="AB305" s="12">
        <v>561.29999999999995</v>
      </c>
      <c r="AC305" s="12">
        <v>22.2</v>
      </c>
      <c r="AD305" s="12">
        <v>36.79</v>
      </c>
      <c r="AE305" s="12">
        <v>0.13</v>
      </c>
      <c r="AF305" s="12">
        <v>0</v>
      </c>
      <c r="AG305" s="12">
        <v>0</v>
      </c>
      <c r="AH305" s="12">
        <v>1104</v>
      </c>
      <c r="AI305" s="12">
        <v>0</v>
      </c>
      <c r="AJ305" s="12">
        <v>0</v>
      </c>
      <c r="AK305" s="12">
        <v>0</v>
      </c>
      <c r="AL305" s="12">
        <v>0</v>
      </c>
      <c r="AM305" s="12">
        <v>0</v>
      </c>
      <c r="AN305" s="12">
        <v>0</v>
      </c>
      <c r="AO305" s="12">
        <v>423.09</v>
      </c>
      <c r="AP305" s="12">
        <v>0</v>
      </c>
      <c r="AQ305" s="12">
        <v>0</v>
      </c>
      <c r="AR305" s="12">
        <v>0</v>
      </c>
      <c r="AS305" s="12">
        <v>2147.5100000000002</v>
      </c>
      <c r="AT305" s="12">
        <v>3042.4</v>
      </c>
      <c r="AU305" s="12">
        <v>330.25</v>
      </c>
      <c r="AV305" s="12">
        <v>122.42</v>
      </c>
      <c r="AW305" s="12">
        <v>3621.7</v>
      </c>
      <c r="AX305" s="12">
        <v>554.47</v>
      </c>
      <c r="AY305" s="12">
        <v>0</v>
      </c>
      <c r="AZ305" s="12">
        <v>4298.59</v>
      </c>
    </row>
    <row r="306" spans="1:52" x14ac:dyDescent="0.2">
      <c r="A306" s="4" t="s">
        <v>1372</v>
      </c>
      <c r="B306" s="2" t="s">
        <v>1373</v>
      </c>
      <c r="C306" s="2" t="str">
        <f>VLOOKUP(A306,[3]Hoja2!$A$1:$D$846,4,0)</f>
        <v>VIGILANTE</v>
      </c>
      <c r="D306" s="2" t="str">
        <f>VLOOKUP(A306,[3]Hoja2!$A$1:$D$846,3,0)</f>
        <v>PLANTEL 12 ARROYO HONDO</v>
      </c>
      <c r="E306" s="12">
        <v>3679.05</v>
      </c>
      <c r="F306" s="12">
        <v>0</v>
      </c>
      <c r="G306" s="12">
        <v>207</v>
      </c>
      <c r="H306" s="12">
        <v>931</v>
      </c>
      <c r="I306" s="12">
        <v>0</v>
      </c>
      <c r="J306" s="12">
        <v>0</v>
      </c>
      <c r="K306" s="12">
        <v>0</v>
      </c>
      <c r="L306" s="12">
        <v>0</v>
      </c>
      <c r="M306" s="12">
        <v>568.04999999999995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809.39</v>
      </c>
      <c r="T306" s="13">
        <v>-3671.77</v>
      </c>
      <c r="U306" s="12">
        <v>3671.77</v>
      </c>
      <c r="V306" s="12">
        <v>0</v>
      </c>
      <c r="W306" s="12">
        <v>0</v>
      </c>
      <c r="X306" s="12">
        <v>0</v>
      </c>
      <c r="Y306" s="12">
        <v>5263.49</v>
      </c>
      <c r="Z306" s="12">
        <v>32.880000000000003</v>
      </c>
      <c r="AA306" s="12">
        <v>577.02</v>
      </c>
      <c r="AB306" s="12">
        <v>577.02</v>
      </c>
      <c r="AC306" s="12">
        <v>19.649999999999999</v>
      </c>
      <c r="AD306" s="12">
        <v>36.79</v>
      </c>
      <c r="AE306" s="13">
        <v>-0.06</v>
      </c>
      <c r="AF306" s="12">
        <v>0</v>
      </c>
      <c r="AG306" s="12">
        <v>0</v>
      </c>
      <c r="AH306" s="12">
        <v>0</v>
      </c>
      <c r="AI306" s="12">
        <v>0</v>
      </c>
      <c r="AJ306" s="12">
        <v>0</v>
      </c>
      <c r="AK306" s="12">
        <v>0</v>
      </c>
      <c r="AL306" s="12">
        <v>0</v>
      </c>
      <c r="AM306" s="12">
        <v>0</v>
      </c>
      <c r="AN306" s="12">
        <v>0</v>
      </c>
      <c r="AO306" s="12">
        <v>423.09</v>
      </c>
      <c r="AP306" s="12">
        <v>0</v>
      </c>
      <c r="AQ306" s="12">
        <v>0</v>
      </c>
      <c r="AR306" s="12">
        <v>0</v>
      </c>
      <c r="AS306" s="12">
        <v>1056.49</v>
      </c>
      <c r="AT306" s="12">
        <v>4207</v>
      </c>
      <c r="AU306" s="12">
        <v>330.25</v>
      </c>
      <c r="AV306" s="12">
        <v>123.89</v>
      </c>
      <c r="AW306" s="12">
        <v>3621.7</v>
      </c>
      <c r="AX306" s="12">
        <v>554.47</v>
      </c>
      <c r="AY306" s="12">
        <v>0</v>
      </c>
      <c r="AZ306" s="12">
        <v>4300.0600000000004</v>
      </c>
    </row>
    <row r="307" spans="1:52" x14ac:dyDescent="0.2">
      <c r="A307" s="4" t="s">
        <v>1374</v>
      </c>
      <c r="B307" s="2" t="s">
        <v>1375</v>
      </c>
      <c r="C307" s="2" t="str">
        <f>VLOOKUP(A307,[3]Hoja2!$A$1:$D$846,4,0)</f>
        <v>TECNICO</v>
      </c>
      <c r="D307" s="2" t="str">
        <f>VLOOKUP(A307,[3]Hoja2!$A$1:$D$846,3,0)</f>
        <v>PLANTEL 12 ARROYO HONDO</v>
      </c>
      <c r="E307" s="12">
        <v>4172.55</v>
      </c>
      <c r="F307" s="12">
        <v>0</v>
      </c>
      <c r="G307" s="12">
        <v>207</v>
      </c>
      <c r="H307" s="12">
        <v>931</v>
      </c>
      <c r="I307" s="12">
        <v>0</v>
      </c>
      <c r="J307" s="12">
        <v>0</v>
      </c>
      <c r="K307" s="12">
        <v>2500</v>
      </c>
      <c r="L307" s="12">
        <v>0</v>
      </c>
      <c r="M307" s="12">
        <v>568.04999999999995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834.51</v>
      </c>
      <c r="T307" s="13">
        <v>-5247.46</v>
      </c>
      <c r="U307" s="12">
        <v>5247.46</v>
      </c>
      <c r="V307" s="12">
        <v>0</v>
      </c>
      <c r="W307" s="12">
        <v>0</v>
      </c>
      <c r="X307" s="12">
        <v>0</v>
      </c>
      <c r="Y307" s="12">
        <v>8282.11</v>
      </c>
      <c r="Z307" s="12">
        <v>39.159999999999997</v>
      </c>
      <c r="AA307" s="12">
        <v>687.8</v>
      </c>
      <c r="AB307" s="12">
        <v>687.8</v>
      </c>
      <c r="AC307" s="12">
        <v>23.25</v>
      </c>
      <c r="AD307" s="12">
        <v>41.73</v>
      </c>
      <c r="AE307" s="12">
        <v>0.08</v>
      </c>
      <c r="AF307" s="12">
        <v>163.80000000000001</v>
      </c>
      <c r="AG307" s="12">
        <v>0</v>
      </c>
      <c r="AH307" s="12">
        <v>0</v>
      </c>
      <c r="AI307" s="12">
        <v>0</v>
      </c>
      <c r="AJ307" s="12">
        <v>0</v>
      </c>
      <c r="AK307" s="12">
        <v>0</v>
      </c>
      <c r="AL307" s="12">
        <v>0</v>
      </c>
      <c r="AM307" s="12">
        <v>1480.21</v>
      </c>
      <c r="AN307" s="12">
        <v>0</v>
      </c>
      <c r="AO307" s="12">
        <v>479.84</v>
      </c>
      <c r="AP307" s="12">
        <v>0</v>
      </c>
      <c r="AQ307" s="12">
        <v>0</v>
      </c>
      <c r="AR307" s="12">
        <v>0</v>
      </c>
      <c r="AS307" s="12">
        <v>2876.71</v>
      </c>
      <c r="AT307" s="12">
        <v>5405.4</v>
      </c>
      <c r="AU307" s="12">
        <v>347.74</v>
      </c>
      <c r="AV307" s="12">
        <v>134.26</v>
      </c>
      <c r="AW307" s="12">
        <v>4107.5600000000004</v>
      </c>
      <c r="AX307" s="12">
        <v>602.03</v>
      </c>
      <c r="AY307" s="12">
        <v>0</v>
      </c>
      <c r="AZ307" s="12">
        <v>4843.8500000000004</v>
      </c>
    </row>
    <row r="308" spans="1:52" x14ac:dyDescent="0.2">
      <c r="A308" s="4" t="s">
        <v>1376</v>
      </c>
      <c r="B308" s="2" t="s">
        <v>1377</v>
      </c>
      <c r="C308" s="2" t="str">
        <f>VLOOKUP(A308,[3]Hoja2!$A$1:$D$846,4,0)</f>
        <v>ENCARGADO DE ORDEN</v>
      </c>
      <c r="D308" s="2" t="str">
        <f>VLOOKUP(A308,[3]Hoja2!$A$1:$D$846,3,0)</f>
        <v>PLANTEL 12 ARROYO HONDO</v>
      </c>
      <c r="E308" s="12">
        <v>4768.95</v>
      </c>
      <c r="F308" s="12">
        <v>0</v>
      </c>
      <c r="G308" s="12">
        <v>207</v>
      </c>
      <c r="H308" s="12">
        <v>931</v>
      </c>
      <c r="I308" s="12">
        <v>0</v>
      </c>
      <c r="J308" s="12">
        <v>0</v>
      </c>
      <c r="K308" s="12">
        <v>0</v>
      </c>
      <c r="L308" s="12">
        <v>0</v>
      </c>
      <c r="M308" s="12">
        <v>568.04999999999995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953.79</v>
      </c>
      <c r="T308" s="13">
        <v>-4446.91</v>
      </c>
      <c r="U308" s="12">
        <v>4446.91</v>
      </c>
      <c r="V308" s="12">
        <v>0</v>
      </c>
      <c r="W308" s="12">
        <v>0</v>
      </c>
      <c r="X308" s="12">
        <v>0</v>
      </c>
      <c r="Y308" s="12">
        <v>6497.79</v>
      </c>
      <c r="Z308" s="12">
        <v>46.77</v>
      </c>
      <c r="AA308" s="12">
        <v>840.66</v>
      </c>
      <c r="AB308" s="12">
        <v>840.66</v>
      </c>
      <c r="AC308" s="12">
        <v>28.05</v>
      </c>
      <c r="AD308" s="12">
        <v>47.69</v>
      </c>
      <c r="AE308" s="12">
        <v>0.08</v>
      </c>
      <c r="AF308" s="12">
        <v>0</v>
      </c>
      <c r="AG308" s="12">
        <v>0</v>
      </c>
      <c r="AH308" s="12">
        <v>2305.08</v>
      </c>
      <c r="AI308" s="12">
        <v>0</v>
      </c>
      <c r="AJ308" s="12">
        <v>0</v>
      </c>
      <c r="AK308" s="12">
        <v>0</v>
      </c>
      <c r="AL308" s="12">
        <v>0</v>
      </c>
      <c r="AM308" s="12">
        <v>0</v>
      </c>
      <c r="AN308" s="12">
        <v>0</v>
      </c>
      <c r="AO308" s="12">
        <v>548.42999999999995</v>
      </c>
      <c r="AP308" s="12">
        <v>0</v>
      </c>
      <c r="AQ308" s="12">
        <v>0</v>
      </c>
      <c r="AR308" s="12">
        <v>0</v>
      </c>
      <c r="AS308" s="12">
        <v>3769.99</v>
      </c>
      <c r="AT308" s="12">
        <v>2727.8</v>
      </c>
      <c r="AU308" s="12">
        <v>368.88</v>
      </c>
      <c r="AV308" s="12">
        <v>148.58000000000001</v>
      </c>
      <c r="AW308" s="12">
        <v>4694.6899999999996</v>
      </c>
      <c r="AX308" s="12">
        <v>659.52</v>
      </c>
      <c r="AY308" s="12">
        <v>0</v>
      </c>
      <c r="AZ308" s="12">
        <v>5502.79</v>
      </c>
    </row>
    <row r="309" spans="1:52" x14ac:dyDescent="0.2">
      <c r="A309" s="4" t="s">
        <v>1378</v>
      </c>
      <c r="B309" s="2" t="s">
        <v>1379</v>
      </c>
      <c r="C309" s="2" t="str">
        <f>VLOOKUP(A309,[3]Hoja2!$A$1:$D$846,4,0)</f>
        <v>TECNICO ESPECIALIZADO</v>
      </c>
      <c r="D309" s="2" t="str">
        <f>VLOOKUP(A309,[3]Hoja2!$A$1:$D$846,3,0)</f>
        <v>PLANTEL 12 ARROYO HONDO</v>
      </c>
      <c r="E309" s="12">
        <v>6146.4</v>
      </c>
      <c r="F309" s="12">
        <v>0</v>
      </c>
      <c r="G309" s="12">
        <v>207</v>
      </c>
      <c r="H309" s="12">
        <v>931</v>
      </c>
      <c r="I309" s="12">
        <v>0</v>
      </c>
      <c r="J309" s="12">
        <v>0</v>
      </c>
      <c r="K309" s="12">
        <v>0</v>
      </c>
      <c r="L309" s="12">
        <v>0</v>
      </c>
      <c r="M309" s="12">
        <v>568.04999999999995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1229.28</v>
      </c>
      <c r="T309" s="13">
        <v>-5484.95</v>
      </c>
      <c r="U309" s="12">
        <v>5484.95</v>
      </c>
      <c r="V309" s="12">
        <v>0</v>
      </c>
      <c r="W309" s="12">
        <v>0</v>
      </c>
      <c r="X309" s="12">
        <v>0</v>
      </c>
      <c r="Y309" s="12">
        <v>8150.73</v>
      </c>
      <c r="Z309" s="12">
        <v>64.33</v>
      </c>
      <c r="AA309" s="12">
        <v>1193.73</v>
      </c>
      <c r="AB309" s="12">
        <v>1193.73</v>
      </c>
      <c r="AC309" s="12">
        <v>39</v>
      </c>
      <c r="AD309" s="12">
        <v>61.46</v>
      </c>
      <c r="AE309" s="13">
        <v>-0.02</v>
      </c>
      <c r="AF309" s="12">
        <v>113.4</v>
      </c>
      <c r="AG309" s="12">
        <v>5.85</v>
      </c>
      <c r="AH309" s="12">
        <v>0</v>
      </c>
      <c r="AI309" s="12">
        <v>283.16000000000003</v>
      </c>
      <c r="AJ309" s="12">
        <v>0</v>
      </c>
      <c r="AK309" s="12">
        <v>0</v>
      </c>
      <c r="AL309" s="12">
        <v>0</v>
      </c>
      <c r="AM309" s="12">
        <v>2552.5100000000002</v>
      </c>
      <c r="AN309" s="12">
        <v>0</v>
      </c>
      <c r="AO309" s="12">
        <v>706.84</v>
      </c>
      <c r="AP309" s="12">
        <v>0</v>
      </c>
      <c r="AQ309" s="12">
        <v>0</v>
      </c>
      <c r="AR309" s="12">
        <v>0</v>
      </c>
      <c r="AS309" s="12">
        <v>4955.93</v>
      </c>
      <c r="AT309" s="12">
        <v>3194.8</v>
      </c>
      <c r="AU309" s="12">
        <v>417.71</v>
      </c>
      <c r="AV309" s="12">
        <v>181.63</v>
      </c>
      <c r="AW309" s="12">
        <v>6050.7</v>
      </c>
      <c r="AX309" s="12">
        <v>792.29</v>
      </c>
      <c r="AY309" s="12">
        <v>0</v>
      </c>
      <c r="AZ309" s="12">
        <v>7024.62</v>
      </c>
    </row>
    <row r="310" spans="1:52" x14ac:dyDescent="0.2">
      <c r="A310" s="4" t="s">
        <v>1380</v>
      </c>
      <c r="B310" s="2" t="s">
        <v>1381</v>
      </c>
      <c r="C310" s="2" t="str">
        <f>VLOOKUP(A310,[3]Hoja2!$A$1:$D$846,4,0)</f>
        <v>TECNICO</v>
      </c>
      <c r="D310" s="2" t="str">
        <f>VLOOKUP(A310,[3]Hoja2!$A$1:$D$846,3,0)</f>
        <v>PLANTEL 12 ARROYO HONDO</v>
      </c>
      <c r="E310" s="12">
        <v>4172.55</v>
      </c>
      <c r="F310" s="12">
        <v>0</v>
      </c>
      <c r="G310" s="12">
        <v>207</v>
      </c>
      <c r="H310" s="12">
        <v>931</v>
      </c>
      <c r="I310" s="12">
        <v>0</v>
      </c>
      <c r="J310" s="12">
        <v>0</v>
      </c>
      <c r="K310" s="12">
        <v>0</v>
      </c>
      <c r="L310" s="12">
        <v>0</v>
      </c>
      <c r="M310" s="12">
        <v>568.04999999999995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834.51</v>
      </c>
      <c r="T310" s="13">
        <v>-3997.46</v>
      </c>
      <c r="U310" s="12">
        <v>3997.46</v>
      </c>
      <c r="V310" s="12">
        <v>0</v>
      </c>
      <c r="W310" s="12">
        <v>0</v>
      </c>
      <c r="X310" s="12">
        <v>0</v>
      </c>
      <c r="Y310" s="12">
        <v>5782.11</v>
      </c>
      <c r="Z310" s="12">
        <v>39.159999999999997</v>
      </c>
      <c r="AA310" s="12">
        <v>687.8</v>
      </c>
      <c r="AB310" s="12">
        <v>687.8</v>
      </c>
      <c r="AC310" s="12">
        <v>18.899999999999999</v>
      </c>
      <c r="AD310" s="12">
        <v>0</v>
      </c>
      <c r="AE310" s="12">
        <v>0.17</v>
      </c>
      <c r="AF310" s="12">
        <v>0</v>
      </c>
      <c r="AG310" s="12">
        <v>0</v>
      </c>
      <c r="AH310" s="12">
        <v>0</v>
      </c>
      <c r="AI310" s="12">
        <v>0</v>
      </c>
      <c r="AJ310" s="12">
        <v>0</v>
      </c>
      <c r="AK310" s="12">
        <v>0</v>
      </c>
      <c r="AL310" s="12">
        <v>0</v>
      </c>
      <c r="AM310" s="12">
        <v>0</v>
      </c>
      <c r="AN310" s="12">
        <v>0</v>
      </c>
      <c r="AO310" s="12">
        <v>479.84</v>
      </c>
      <c r="AP310" s="12">
        <v>0</v>
      </c>
      <c r="AQ310" s="12">
        <v>0</v>
      </c>
      <c r="AR310" s="12">
        <v>0</v>
      </c>
      <c r="AS310" s="12">
        <v>1186.71</v>
      </c>
      <c r="AT310" s="12">
        <v>4595.3999999999996</v>
      </c>
      <c r="AU310" s="12">
        <v>347.74</v>
      </c>
      <c r="AV310" s="12">
        <v>134.26</v>
      </c>
      <c r="AW310" s="12">
        <v>4107.5600000000004</v>
      </c>
      <c r="AX310" s="12">
        <v>602.03</v>
      </c>
      <c r="AY310" s="12">
        <v>0</v>
      </c>
      <c r="AZ310" s="12">
        <v>4843.8500000000004</v>
      </c>
    </row>
    <row r="311" spans="1:52" x14ac:dyDescent="0.2">
      <c r="A311" s="4" t="s">
        <v>1382</v>
      </c>
      <c r="B311" s="2" t="s">
        <v>1383</v>
      </c>
      <c r="C311" s="2" t="str">
        <f>VLOOKUP(A311,[3]Hoja2!$A$1:$D$846,4,0)</f>
        <v>SRIA DE DIRECTOR DE PLANTEL</v>
      </c>
      <c r="D311" s="2" t="str">
        <f>VLOOKUP(A311,[3]Hoja2!$A$1:$D$846,3,0)</f>
        <v>PLANTEL 12 ARROYO HONDO</v>
      </c>
      <c r="E311" s="12">
        <v>4169.8500000000004</v>
      </c>
      <c r="F311" s="12">
        <v>0</v>
      </c>
      <c r="G311" s="12">
        <v>207</v>
      </c>
      <c r="H311" s="12">
        <v>931</v>
      </c>
      <c r="I311" s="12">
        <v>0</v>
      </c>
      <c r="J311" s="12">
        <v>0</v>
      </c>
      <c r="K311" s="12">
        <v>0</v>
      </c>
      <c r="L311" s="12">
        <v>0</v>
      </c>
      <c r="M311" s="12">
        <v>568.04999999999995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833.97</v>
      </c>
      <c r="T311" s="13">
        <v>-3995.42</v>
      </c>
      <c r="U311" s="12">
        <v>3995.42</v>
      </c>
      <c r="V311" s="12">
        <v>0</v>
      </c>
      <c r="W311" s="12">
        <v>0</v>
      </c>
      <c r="X311" s="12">
        <v>0</v>
      </c>
      <c r="Y311" s="12">
        <v>5778.87</v>
      </c>
      <c r="Z311" s="12">
        <v>39.14</v>
      </c>
      <c r="AA311" s="12">
        <v>687.1</v>
      </c>
      <c r="AB311" s="12">
        <v>687.1</v>
      </c>
      <c r="AC311" s="12">
        <v>18.899999999999999</v>
      </c>
      <c r="AD311" s="12">
        <v>41.7</v>
      </c>
      <c r="AE311" s="12">
        <v>0.04</v>
      </c>
      <c r="AF311" s="12">
        <v>0</v>
      </c>
      <c r="AG311" s="12">
        <v>0</v>
      </c>
      <c r="AH311" s="12">
        <v>2022</v>
      </c>
      <c r="AI311" s="12">
        <v>0</v>
      </c>
      <c r="AJ311" s="12">
        <v>0</v>
      </c>
      <c r="AK311" s="12">
        <v>0</v>
      </c>
      <c r="AL311" s="12">
        <v>0</v>
      </c>
      <c r="AM311" s="12">
        <v>0</v>
      </c>
      <c r="AN311" s="12">
        <v>0</v>
      </c>
      <c r="AO311" s="12">
        <v>479.53</v>
      </c>
      <c r="AP311" s="12">
        <v>0</v>
      </c>
      <c r="AQ311" s="12">
        <v>0</v>
      </c>
      <c r="AR311" s="12">
        <v>0</v>
      </c>
      <c r="AS311" s="12">
        <v>3249.27</v>
      </c>
      <c r="AT311" s="12">
        <v>2529.6</v>
      </c>
      <c r="AU311" s="12">
        <v>347.64</v>
      </c>
      <c r="AV311" s="12">
        <v>134.19999999999999</v>
      </c>
      <c r="AW311" s="12">
        <v>4104.88</v>
      </c>
      <c r="AX311" s="12">
        <v>601.77</v>
      </c>
      <c r="AY311" s="12">
        <v>0</v>
      </c>
      <c r="AZ311" s="12">
        <v>4840.8500000000004</v>
      </c>
    </row>
    <row r="312" spans="1:52" x14ac:dyDescent="0.2">
      <c r="A312" s="4" t="s">
        <v>1384</v>
      </c>
      <c r="B312" s="2" t="s">
        <v>1385</v>
      </c>
      <c r="C312" s="2" t="str">
        <f>VLOOKUP(A312,[3]Hoja2!$A$1:$D$846,4,0)</f>
        <v>TAQUIMECANOGRAFA</v>
      </c>
      <c r="D312" s="2" t="str">
        <f>VLOOKUP(A312,[3]Hoja2!$A$1:$D$846,3,0)</f>
        <v>PLANTEL 12 ARROYO HONDO</v>
      </c>
      <c r="E312" s="12">
        <v>4165.2</v>
      </c>
      <c r="F312" s="12">
        <v>0</v>
      </c>
      <c r="G312" s="12">
        <v>207</v>
      </c>
      <c r="H312" s="12">
        <v>931</v>
      </c>
      <c r="I312" s="12">
        <v>0</v>
      </c>
      <c r="J312" s="12">
        <v>0</v>
      </c>
      <c r="K312" s="12">
        <v>0</v>
      </c>
      <c r="L312" s="12">
        <v>0</v>
      </c>
      <c r="M312" s="12">
        <v>568.04999999999995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833.04</v>
      </c>
      <c r="T312" s="13">
        <v>-3991.92</v>
      </c>
      <c r="U312" s="12">
        <v>3991.92</v>
      </c>
      <c r="V312" s="12">
        <v>0</v>
      </c>
      <c r="W312" s="12">
        <v>0</v>
      </c>
      <c r="X312" s="12">
        <v>0</v>
      </c>
      <c r="Y312" s="12">
        <v>5773.29</v>
      </c>
      <c r="Z312" s="12">
        <v>39.08</v>
      </c>
      <c r="AA312" s="12">
        <v>685.91</v>
      </c>
      <c r="AB312" s="12">
        <v>685.91</v>
      </c>
      <c r="AC312" s="12">
        <v>18.75</v>
      </c>
      <c r="AD312" s="12">
        <v>0</v>
      </c>
      <c r="AE312" s="12">
        <v>0.08</v>
      </c>
      <c r="AF312" s="12">
        <v>107.4</v>
      </c>
      <c r="AG312" s="12">
        <v>4.8</v>
      </c>
      <c r="AH312" s="12">
        <v>0</v>
      </c>
      <c r="AI312" s="12">
        <v>167.71</v>
      </c>
      <c r="AJ312" s="12">
        <v>0</v>
      </c>
      <c r="AK312" s="12">
        <v>0</v>
      </c>
      <c r="AL312" s="12">
        <v>0</v>
      </c>
      <c r="AM312" s="12">
        <v>1745.04</v>
      </c>
      <c r="AN312" s="12">
        <v>0</v>
      </c>
      <c r="AO312" s="12">
        <v>479</v>
      </c>
      <c r="AP312" s="12">
        <v>0</v>
      </c>
      <c r="AQ312" s="12">
        <v>0</v>
      </c>
      <c r="AR312" s="12">
        <v>0</v>
      </c>
      <c r="AS312" s="12">
        <v>3208.69</v>
      </c>
      <c r="AT312" s="12">
        <v>2564.6</v>
      </c>
      <c r="AU312" s="12">
        <v>347.47</v>
      </c>
      <c r="AV312" s="12">
        <v>134.09</v>
      </c>
      <c r="AW312" s="12">
        <v>4100.3100000000004</v>
      </c>
      <c r="AX312" s="12">
        <v>601.30999999999995</v>
      </c>
      <c r="AY312" s="12">
        <v>0</v>
      </c>
      <c r="AZ312" s="12">
        <v>4835.71</v>
      </c>
    </row>
    <row r="313" spans="1:52" x14ac:dyDescent="0.2">
      <c r="A313" s="4" t="s">
        <v>1386</v>
      </c>
      <c r="B313" s="2" t="s">
        <v>1387</v>
      </c>
      <c r="C313" s="2" t="str">
        <f>VLOOKUP(A313,[3]Hoja2!$A$1:$D$846,4,0)</f>
        <v>JEFE DE OFICINA</v>
      </c>
      <c r="D313" s="2" t="str">
        <f>VLOOKUP(A313,[3]Hoja2!$A$1:$D$846,3,0)</f>
        <v>PLANTEL 12 ARROYO HONDO</v>
      </c>
      <c r="E313" s="12">
        <v>6773.25</v>
      </c>
      <c r="F313" s="12">
        <v>0</v>
      </c>
      <c r="G313" s="12">
        <v>207</v>
      </c>
      <c r="H313" s="12">
        <v>931</v>
      </c>
      <c r="I313" s="12">
        <v>0</v>
      </c>
      <c r="J313" s="12">
        <v>0</v>
      </c>
      <c r="K313" s="12">
        <v>0</v>
      </c>
      <c r="L313" s="12">
        <v>0</v>
      </c>
      <c r="M313" s="12">
        <v>568.04999999999995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2">
        <v>1219.18</v>
      </c>
      <c r="T313" s="13">
        <v>-5872.27</v>
      </c>
      <c r="U313" s="12">
        <v>5872.27</v>
      </c>
      <c r="V313" s="12">
        <v>0</v>
      </c>
      <c r="W313" s="12">
        <v>0</v>
      </c>
      <c r="X313" s="12">
        <v>0</v>
      </c>
      <c r="Y313" s="12">
        <v>8767.48</v>
      </c>
      <c r="Z313" s="12">
        <v>72.319999999999993</v>
      </c>
      <c r="AA313" s="12">
        <v>1325.47</v>
      </c>
      <c r="AB313" s="12">
        <v>1325.47</v>
      </c>
      <c r="AC313" s="12">
        <v>37.049999999999997</v>
      </c>
      <c r="AD313" s="12">
        <v>67.73</v>
      </c>
      <c r="AE313" s="13">
        <v>-0.02</v>
      </c>
      <c r="AF313" s="12">
        <v>131.4</v>
      </c>
      <c r="AG313" s="12">
        <v>6.75</v>
      </c>
      <c r="AH313" s="12">
        <v>0</v>
      </c>
      <c r="AI313" s="12">
        <v>326.70999999999998</v>
      </c>
      <c r="AJ313" s="12">
        <v>0</v>
      </c>
      <c r="AK313" s="12">
        <v>0</v>
      </c>
      <c r="AL313" s="12">
        <v>0</v>
      </c>
      <c r="AM313" s="12">
        <v>2957.67</v>
      </c>
      <c r="AN313" s="12">
        <v>0</v>
      </c>
      <c r="AO313" s="12">
        <v>778.92</v>
      </c>
      <c r="AP313" s="12">
        <v>0</v>
      </c>
      <c r="AQ313" s="12">
        <v>0</v>
      </c>
      <c r="AR313" s="12">
        <v>0</v>
      </c>
      <c r="AS313" s="12">
        <v>5631.68</v>
      </c>
      <c r="AT313" s="12">
        <v>3135.8</v>
      </c>
      <c r="AU313" s="12">
        <v>439.92</v>
      </c>
      <c r="AV313" s="12">
        <v>193.97</v>
      </c>
      <c r="AW313" s="12">
        <v>6667.76</v>
      </c>
      <c r="AX313" s="12">
        <v>852.7</v>
      </c>
      <c r="AY313" s="12">
        <v>0</v>
      </c>
      <c r="AZ313" s="12">
        <v>7714.43</v>
      </c>
    </row>
    <row r="314" spans="1:52" x14ac:dyDescent="0.2">
      <c r="A314" s="4" t="s">
        <v>1388</v>
      </c>
      <c r="B314" s="2" t="s">
        <v>1389</v>
      </c>
      <c r="C314" s="2" t="str">
        <f>VLOOKUP(A314,[3]Hoja2!$A$1:$D$846,4,0)</f>
        <v>TECNICO</v>
      </c>
      <c r="D314" s="2" t="str">
        <f>VLOOKUP(A314,[3]Hoja2!$A$1:$D$846,3,0)</f>
        <v>PLANTEL 12 ARROYO HONDO</v>
      </c>
      <c r="E314" s="12">
        <v>4172.55</v>
      </c>
      <c r="F314" s="12">
        <v>0</v>
      </c>
      <c r="G314" s="12">
        <v>207</v>
      </c>
      <c r="H314" s="12">
        <v>931</v>
      </c>
      <c r="I314" s="12">
        <v>0</v>
      </c>
      <c r="J314" s="12">
        <v>0</v>
      </c>
      <c r="K314" s="12">
        <v>0</v>
      </c>
      <c r="L314" s="12">
        <v>0</v>
      </c>
      <c r="M314" s="12">
        <v>568.04999999999995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751.06</v>
      </c>
      <c r="T314" s="13">
        <v>-3945.05</v>
      </c>
      <c r="U314" s="12">
        <v>3945.05</v>
      </c>
      <c r="V314" s="12">
        <v>0</v>
      </c>
      <c r="W314" s="12">
        <v>0</v>
      </c>
      <c r="X314" s="12">
        <v>0</v>
      </c>
      <c r="Y314" s="12">
        <v>5698.66</v>
      </c>
      <c r="Z314" s="12">
        <v>39.159999999999997</v>
      </c>
      <c r="AA314" s="12">
        <v>669.97</v>
      </c>
      <c r="AB314" s="12">
        <v>669.97</v>
      </c>
      <c r="AC314" s="12">
        <v>18.75</v>
      </c>
      <c r="AD314" s="12">
        <v>41.73</v>
      </c>
      <c r="AE314" s="12">
        <v>0.17</v>
      </c>
      <c r="AF314" s="12">
        <v>0</v>
      </c>
      <c r="AG314" s="12">
        <v>0</v>
      </c>
      <c r="AH314" s="12">
        <v>1305</v>
      </c>
      <c r="AI314" s="12">
        <v>0</v>
      </c>
      <c r="AJ314" s="12">
        <v>0</v>
      </c>
      <c r="AK314" s="12">
        <v>0</v>
      </c>
      <c r="AL314" s="12">
        <v>0</v>
      </c>
      <c r="AM314" s="12">
        <v>0</v>
      </c>
      <c r="AN314" s="12">
        <v>0</v>
      </c>
      <c r="AO314" s="12">
        <v>479.84</v>
      </c>
      <c r="AP314" s="12">
        <v>0</v>
      </c>
      <c r="AQ314" s="12">
        <v>0</v>
      </c>
      <c r="AR314" s="12">
        <v>0</v>
      </c>
      <c r="AS314" s="12">
        <v>2515.46</v>
      </c>
      <c r="AT314" s="12">
        <v>3183.2</v>
      </c>
      <c r="AU314" s="12">
        <v>347.74</v>
      </c>
      <c r="AV314" s="12">
        <v>132.59</v>
      </c>
      <c r="AW314" s="12">
        <v>4107.5600000000004</v>
      </c>
      <c r="AX314" s="12">
        <v>602.03</v>
      </c>
      <c r="AY314" s="12">
        <v>0</v>
      </c>
      <c r="AZ314" s="12">
        <v>4842.18</v>
      </c>
    </row>
    <row r="315" spans="1:52" x14ac:dyDescent="0.2">
      <c r="A315" s="4" t="s">
        <v>1390</v>
      </c>
      <c r="B315" s="2" t="s">
        <v>1391</v>
      </c>
      <c r="C315" s="2" t="str">
        <f>VLOOKUP(A315,[3]Hoja2!$A$1:$D$846,4,0)</f>
        <v>RESP DE LABORATORIO TECNICO</v>
      </c>
      <c r="D315" s="2" t="str">
        <f>VLOOKUP(A315,[3]Hoja2!$A$1:$D$846,3,0)</f>
        <v>PLANTEL 12 ARROYO HONDO</v>
      </c>
      <c r="E315" s="12">
        <v>6152.85</v>
      </c>
      <c r="F315" s="12">
        <v>0</v>
      </c>
      <c r="G315" s="12">
        <v>207</v>
      </c>
      <c r="H315" s="12">
        <v>931</v>
      </c>
      <c r="I315" s="12">
        <v>0</v>
      </c>
      <c r="J315" s="12">
        <v>0</v>
      </c>
      <c r="K315" s="12">
        <v>2050.0100000000002</v>
      </c>
      <c r="L315" s="12">
        <v>0</v>
      </c>
      <c r="M315" s="12">
        <v>568.04999999999995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3">
        <v>-5742.02</v>
      </c>
      <c r="U315" s="12">
        <v>5742.02</v>
      </c>
      <c r="V315" s="12">
        <v>0</v>
      </c>
      <c r="W315" s="12">
        <v>0</v>
      </c>
      <c r="X315" s="12">
        <v>0</v>
      </c>
      <c r="Y315" s="12">
        <v>8977.91</v>
      </c>
      <c r="Z315" s="12">
        <v>64.42</v>
      </c>
      <c r="AA315" s="12">
        <v>932.54</v>
      </c>
      <c r="AB315" s="12">
        <v>932.54</v>
      </c>
      <c r="AC315" s="12">
        <v>27.75</v>
      </c>
      <c r="AD315" s="12">
        <v>0</v>
      </c>
      <c r="AE315" s="13">
        <v>-0.1</v>
      </c>
      <c r="AF315" s="12">
        <v>131.18</v>
      </c>
      <c r="AG315" s="12">
        <v>0</v>
      </c>
      <c r="AH315" s="12">
        <v>0</v>
      </c>
      <c r="AI315" s="12">
        <v>0</v>
      </c>
      <c r="AJ315" s="12">
        <v>0</v>
      </c>
      <c r="AK315" s="12">
        <v>0</v>
      </c>
      <c r="AL315" s="12">
        <v>0</v>
      </c>
      <c r="AM315" s="12">
        <v>3289.56</v>
      </c>
      <c r="AN315" s="12">
        <v>0</v>
      </c>
      <c r="AO315" s="12">
        <v>707.58</v>
      </c>
      <c r="AP315" s="12">
        <v>0</v>
      </c>
      <c r="AQ315" s="12">
        <v>0</v>
      </c>
      <c r="AR315" s="12">
        <v>0</v>
      </c>
      <c r="AS315" s="12">
        <v>5088.51</v>
      </c>
      <c r="AT315" s="12">
        <v>3889.4</v>
      </c>
      <c r="AU315" s="12">
        <v>417.93</v>
      </c>
      <c r="AV315" s="12">
        <v>157.18</v>
      </c>
      <c r="AW315" s="12">
        <v>6057</v>
      </c>
      <c r="AX315" s="12">
        <v>792.91</v>
      </c>
      <c r="AY315" s="12">
        <v>0</v>
      </c>
      <c r="AZ315" s="12">
        <v>7007.09</v>
      </c>
    </row>
    <row r="316" spans="1:52" x14ac:dyDescent="0.2">
      <c r="A316" s="4" t="s">
        <v>1392</v>
      </c>
      <c r="B316" s="2" t="s">
        <v>1393</v>
      </c>
      <c r="C316" s="2" t="str">
        <f>VLOOKUP(A316,[3]Hoja2!$A$1:$D$846,4,0)</f>
        <v>VIGILANTE</v>
      </c>
      <c r="D316" s="2" t="str">
        <f>VLOOKUP(A316,[3]Hoja2!$A$1:$D$846,3,0)</f>
        <v>PLANTEL 12 ARROYO HONDO</v>
      </c>
      <c r="E316" s="12">
        <v>3679.05</v>
      </c>
      <c r="F316" s="12">
        <v>0</v>
      </c>
      <c r="G316" s="12">
        <v>207</v>
      </c>
      <c r="H316" s="12">
        <v>931</v>
      </c>
      <c r="I316" s="12">
        <v>0</v>
      </c>
      <c r="J316" s="12">
        <v>0</v>
      </c>
      <c r="K316" s="12">
        <v>0</v>
      </c>
      <c r="L316" s="12">
        <v>0</v>
      </c>
      <c r="M316" s="12">
        <v>568.04999999999995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588.65</v>
      </c>
      <c r="T316" s="13">
        <v>-3533.14</v>
      </c>
      <c r="U316" s="12">
        <v>3533.14</v>
      </c>
      <c r="V316" s="12">
        <v>0</v>
      </c>
      <c r="W316" s="12">
        <v>0</v>
      </c>
      <c r="X316" s="12">
        <v>0</v>
      </c>
      <c r="Y316" s="12">
        <v>5042.75</v>
      </c>
      <c r="Z316" s="12">
        <v>32.880000000000003</v>
      </c>
      <c r="AA316" s="12">
        <v>531.20000000000005</v>
      </c>
      <c r="AB316" s="12">
        <v>531.20000000000005</v>
      </c>
      <c r="AC316" s="12">
        <v>18</v>
      </c>
      <c r="AD316" s="12">
        <v>36.79</v>
      </c>
      <c r="AE316" s="13">
        <v>-0.13</v>
      </c>
      <c r="AF316" s="12">
        <v>0</v>
      </c>
      <c r="AG316" s="12">
        <v>0</v>
      </c>
      <c r="AH316" s="12">
        <v>0</v>
      </c>
      <c r="AI316" s="12">
        <v>0</v>
      </c>
      <c r="AJ316" s="12">
        <v>0</v>
      </c>
      <c r="AK316" s="12">
        <v>0</v>
      </c>
      <c r="AL316" s="12">
        <v>0</v>
      </c>
      <c r="AM316" s="12">
        <v>0</v>
      </c>
      <c r="AN316" s="12">
        <v>0</v>
      </c>
      <c r="AO316" s="12">
        <v>423.09</v>
      </c>
      <c r="AP316" s="12">
        <v>0</v>
      </c>
      <c r="AQ316" s="12">
        <v>0</v>
      </c>
      <c r="AR316" s="12">
        <v>0</v>
      </c>
      <c r="AS316" s="12">
        <v>1008.95</v>
      </c>
      <c r="AT316" s="12">
        <v>4033.8</v>
      </c>
      <c r="AU316" s="12">
        <v>330.25</v>
      </c>
      <c r="AV316" s="12">
        <v>119.48</v>
      </c>
      <c r="AW316" s="12">
        <v>3621.7</v>
      </c>
      <c r="AX316" s="12">
        <v>554.47</v>
      </c>
      <c r="AY316" s="12">
        <v>0</v>
      </c>
      <c r="AZ316" s="12">
        <v>4295.6499999999996</v>
      </c>
    </row>
    <row r="317" spans="1:52" x14ac:dyDescent="0.2">
      <c r="A317" s="4" t="s">
        <v>1394</v>
      </c>
      <c r="B317" s="2" t="s">
        <v>1395</v>
      </c>
      <c r="C317" s="2" t="str">
        <f>VLOOKUP(A317,[3]Hoja2!$A$1:$D$846,4,0)</f>
        <v>BIBLIOTECARIO</v>
      </c>
      <c r="D317" s="2" t="str">
        <f>VLOOKUP(A317,[3]Hoja2!$A$1:$D$846,3,0)</f>
        <v>PLANTEL 12 ARROYO HONDO</v>
      </c>
      <c r="E317" s="12">
        <v>4167.8999999999996</v>
      </c>
      <c r="F317" s="12">
        <v>1640</v>
      </c>
      <c r="G317" s="12">
        <v>207</v>
      </c>
      <c r="H317" s="12">
        <v>931</v>
      </c>
      <c r="I317" s="12">
        <v>0</v>
      </c>
      <c r="J317" s="12">
        <v>0</v>
      </c>
      <c r="K317" s="12">
        <v>0</v>
      </c>
      <c r="L317" s="12">
        <v>0</v>
      </c>
      <c r="M317" s="12">
        <v>568.04999999999995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666.86</v>
      </c>
      <c r="T317" s="13">
        <v>-4709.25</v>
      </c>
      <c r="U317" s="12">
        <v>4709.25</v>
      </c>
      <c r="V317" s="12">
        <v>0</v>
      </c>
      <c r="W317" s="12">
        <v>0</v>
      </c>
      <c r="X317" s="12">
        <v>0</v>
      </c>
      <c r="Y317" s="12">
        <v>7249.81</v>
      </c>
      <c r="Z317" s="12">
        <v>39.11</v>
      </c>
      <c r="AA317" s="12">
        <v>650.99</v>
      </c>
      <c r="AB317" s="12">
        <v>650.99</v>
      </c>
      <c r="AC317" s="12">
        <v>20.100000000000001</v>
      </c>
      <c r="AD317" s="12">
        <v>41.68</v>
      </c>
      <c r="AE317" s="13">
        <v>-7.0000000000000007E-2</v>
      </c>
      <c r="AF317" s="12">
        <v>0</v>
      </c>
      <c r="AG317" s="12">
        <v>0</v>
      </c>
      <c r="AH317" s="12">
        <v>1390</v>
      </c>
      <c r="AI317" s="12">
        <v>0</v>
      </c>
      <c r="AJ317" s="12">
        <v>0</v>
      </c>
      <c r="AK317" s="12">
        <v>0</v>
      </c>
      <c r="AL317" s="12">
        <v>0</v>
      </c>
      <c r="AM317" s="12">
        <v>0</v>
      </c>
      <c r="AN317" s="12">
        <v>0</v>
      </c>
      <c r="AO317" s="12">
        <v>479.31</v>
      </c>
      <c r="AP317" s="12">
        <v>0</v>
      </c>
      <c r="AQ317" s="12">
        <v>0</v>
      </c>
      <c r="AR317" s="12">
        <v>0</v>
      </c>
      <c r="AS317" s="12">
        <v>2582.0100000000002</v>
      </c>
      <c r="AT317" s="12">
        <v>4667.8</v>
      </c>
      <c r="AU317" s="12">
        <v>347.57</v>
      </c>
      <c r="AV317" s="12">
        <v>130.82</v>
      </c>
      <c r="AW317" s="12">
        <v>4102.83</v>
      </c>
      <c r="AX317" s="12">
        <v>601.55999999999995</v>
      </c>
      <c r="AY317" s="12">
        <v>0</v>
      </c>
      <c r="AZ317" s="12">
        <v>4835.21</v>
      </c>
    </row>
    <row r="318" spans="1:52" x14ac:dyDescent="0.2">
      <c r="A318" s="4" t="s">
        <v>1396</v>
      </c>
      <c r="B318" s="2" t="s">
        <v>1397</v>
      </c>
      <c r="C318" s="2" t="str">
        <f>VLOOKUP(A318,[3]Hoja2!$A$1:$D$846,4,0)</f>
        <v>JEFE DE OFICINA</v>
      </c>
      <c r="D318" s="2" t="str">
        <f>VLOOKUP(A318,[3]Hoja2!$A$1:$D$846,3,0)</f>
        <v>PLANTEL 12 ARROYO HONDO</v>
      </c>
      <c r="E318" s="12">
        <v>6773.25</v>
      </c>
      <c r="F318" s="12">
        <v>0</v>
      </c>
      <c r="G318" s="12">
        <v>207</v>
      </c>
      <c r="H318" s="12">
        <v>931</v>
      </c>
      <c r="I318" s="12">
        <v>0</v>
      </c>
      <c r="J318" s="12">
        <v>0</v>
      </c>
      <c r="K318" s="12">
        <v>0</v>
      </c>
      <c r="L318" s="12">
        <v>0</v>
      </c>
      <c r="M318" s="12">
        <v>568.04999999999995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1083.72</v>
      </c>
      <c r="T318" s="13">
        <v>-5787.2</v>
      </c>
      <c r="U318" s="12">
        <v>5787.2</v>
      </c>
      <c r="V318" s="12">
        <v>0</v>
      </c>
      <c r="W318" s="12">
        <v>0</v>
      </c>
      <c r="X318" s="12">
        <v>0</v>
      </c>
      <c r="Y318" s="12">
        <v>8632.02</v>
      </c>
      <c r="Z318" s="12">
        <v>72.319999999999993</v>
      </c>
      <c r="AA318" s="12">
        <v>1296.54</v>
      </c>
      <c r="AB318" s="12">
        <v>1296.54</v>
      </c>
      <c r="AC318" s="12">
        <v>36.450000000000003</v>
      </c>
      <c r="AD318" s="12">
        <v>67.73</v>
      </c>
      <c r="AE318" s="13">
        <v>-0.13</v>
      </c>
      <c r="AF318" s="12">
        <v>89.33</v>
      </c>
      <c r="AG318" s="12">
        <v>0</v>
      </c>
      <c r="AH318" s="12">
        <v>1148</v>
      </c>
      <c r="AI318" s="12">
        <v>0</v>
      </c>
      <c r="AJ318" s="12">
        <v>0</v>
      </c>
      <c r="AK318" s="12">
        <v>0</v>
      </c>
      <c r="AL318" s="12">
        <v>0</v>
      </c>
      <c r="AM318" s="12">
        <v>2149.7800000000002</v>
      </c>
      <c r="AN318" s="12">
        <v>0</v>
      </c>
      <c r="AO318" s="12">
        <v>778.92</v>
      </c>
      <c r="AP318" s="12">
        <v>0</v>
      </c>
      <c r="AQ318" s="12">
        <v>0</v>
      </c>
      <c r="AR318" s="12">
        <v>0</v>
      </c>
      <c r="AS318" s="12">
        <v>5566.62</v>
      </c>
      <c r="AT318" s="12">
        <v>3065.4</v>
      </c>
      <c r="AU318" s="12">
        <v>439.92</v>
      </c>
      <c r="AV318" s="12">
        <v>191.26</v>
      </c>
      <c r="AW318" s="12">
        <v>6667.76</v>
      </c>
      <c r="AX318" s="12">
        <v>852.7</v>
      </c>
      <c r="AY318" s="12">
        <v>0</v>
      </c>
      <c r="AZ318" s="12">
        <v>7711.72</v>
      </c>
    </row>
    <row r="319" spans="1:52" x14ac:dyDescent="0.2">
      <c r="A319" s="4" t="s">
        <v>1398</v>
      </c>
      <c r="B319" s="2" t="s">
        <v>1399</v>
      </c>
      <c r="C319" s="2" t="str">
        <f>VLOOKUP(A319,[3]Hoja2!$A$1:$D$846,4,0)</f>
        <v>TAQUIMECANOGRAFA</v>
      </c>
      <c r="D319" s="2" t="str">
        <f>VLOOKUP(A319,[3]Hoja2!$A$1:$D$846,3,0)</f>
        <v>PLANTEL 12 ARROYO HONDO</v>
      </c>
      <c r="E319" s="12">
        <v>4165.2</v>
      </c>
      <c r="F319" s="12">
        <v>0</v>
      </c>
      <c r="G319" s="12">
        <v>207</v>
      </c>
      <c r="H319" s="12">
        <v>931</v>
      </c>
      <c r="I319" s="12">
        <v>0</v>
      </c>
      <c r="J319" s="12">
        <v>0</v>
      </c>
      <c r="K319" s="12">
        <v>0</v>
      </c>
      <c r="L319" s="12">
        <v>0</v>
      </c>
      <c r="M319" s="12">
        <v>568.04999999999995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666.43</v>
      </c>
      <c r="T319" s="13">
        <v>-3887.29</v>
      </c>
      <c r="U319" s="12">
        <v>3887.29</v>
      </c>
      <c r="V319" s="12">
        <v>0</v>
      </c>
      <c r="W319" s="12">
        <v>0</v>
      </c>
      <c r="X319" s="12">
        <v>0</v>
      </c>
      <c r="Y319" s="12">
        <v>5606.68</v>
      </c>
      <c r="Z319" s="12">
        <v>39.08</v>
      </c>
      <c r="AA319" s="12">
        <v>650.32000000000005</v>
      </c>
      <c r="AB319" s="12">
        <v>650.32000000000005</v>
      </c>
      <c r="AC319" s="12">
        <v>18.3</v>
      </c>
      <c r="AD319" s="12">
        <v>41.65</v>
      </c>
      <c r="AE319" s="12">
        <v>0.01</v>
      </c>
      <c r="AF319" s="12">
        <v>0</v>
      </c>
      <c r="AG319" s="12">
        <v>0</v>
      </c>
      <c r="AH319" s="12">
        <v>1389</v>
      </c>
      <c r="AI319" s="12">
        <v>0</v>
      </c>
      <c r="AJ319" s="12">
        <v>0</v>
      </c>
      <c r="AK319" s="12">
        <v>0</v>
      </c>
      <c r="AL319" s="12">
        <v>0</v>
      </c>
      <c r="AM319" s="12">
        <v>0</v>
      </c>
      <c r="AN319" s="12">
        <v>0</v>
      </c>
      <c r="AO319" s="12">
        <v>479</v>
      </c>
      <c r="AP319" s="12">
        <v>0</v>
      </c>
      <c r="AQ319" s="12">
        <v>0</v>
      </c>
      <c r="AR319" s="12">
        <v>0</v>
      </c>
      <c r="AS319" s="12">
        <v>2578.2800000000002</v>
      </c>
      <c r="AT319" s="12">
        <v>3028.4</v>
      </c>
      <c r="AU319" s="12">
        <v>347.47</v>
      </c>
      <c r="AV319" s="12">
        <v>130.75</v>
      </c>
      <c r="AW319" s="12">
        <v>4100.3100000000004</v>
      </c>
      <c r="AX319" s="12">
        <v>601.30999999999995</v>
      </c>
      <c r="AY319" s="12">
        <v>0</v>
      </c>
      <c r="AZ319" s="12">
        <v>4832.37</v>
      </c>
    </row>
    <row r="320" spans="1:52" x14ac:dyDescent="0.2">
      <c r="A320" s="4" t="s">
        <v>1400</v>
      </c>
      <c r="B320" s="2" t="s">
        <v>1401</v>
      </c>
      <c r="C320" s="2" t="str">
        <f>VLOOKUP(A320,[3]Hoja2!$A$1:$D$846,4,0)</f>
        <v>AUXILIAR DE INTENDENCIA</v>
      </c>
      <c r="D320" s="2" t="str">
        <f>VLOOKUP(A320,[3]Hoja2!$A$1:$D$846,3,0)</f>
        <v>PLANTEL 12 ARROYO HONDO</v>
      </c>
      <c r="E320" s="12">
        <v>3454.35</v>
      </c>
      <c r="F320" s="12">
        <v>0</v>
      </c>
      <c r="G320" s="12">
        <v>207</v>
      </c>
      <c r="H320" s="12">
        <v>931</v>
      </c>
      <c r="I320" s="12">
        <v>0</v>
      </c>
      <c r="J320" s="12">
        <v>0</v>
      </c>
      <c r="K320" s="12">
        <v>0</v>
      </c>
      <c r="L320" s="12">
        <v>0</v>
      </c>
      <c r="M320" s="12">
        <v>568.04999999999995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552.70000000000005</v>
      </c>
      <c r="T320" s="13">
        <v>-3369.45</v>
      </c>
      <c r="U320" s="12">
        <v>3369.45</v>
      </c>
      <c r="V320" s="12">
        <v>0</v>
      </c>
      <c r="W320" s="12">
        <v>0</v>
      </c>
      <c r="X320" s="12">
        <v>0</v>
      </c>
      <c r="Y320" s="12">
        <v>4782.1000000000004</v>
      </c>
      <c r="Z320" s="12">
        <v>30.01</v>
      </c>
      <c r="AA320" s="12">
        <v>484.49</v>
      </c>
      <c r="AB320" s="12">
        <v>484.49</v>
      </c>
      <c r="AC320" s="12">
        <v>13.35</v>
      </c>
      <c r="AD320" s="12">
        <v>34.54</v>
      </c>
      <c r="AE320" s="12">
        <v>7.0000000000000007E-2</v>
      </c>
      <c r="AF320" s="12">
        <v>0</v>
      </c>
      <c r="AG320" s="12">
        <v>0</v>
      </c>
      <c r="AH320" s="12">
        <v>1117</v>
      </c>
      <c r="AI320" s="12">
        <v>0</v>
      </c>
      <c r="AJ320" s="12">
        <v>0</v>
      </c>
      <c r="AK320" s="12">
        <v>0</v>
      </c>
      <c r="AL320" s="12">
        <v>0</v>
      </c>
      <c r="AM320" s="12">
        <v>0</v>
      </c>
      <c r="AN320" s="12">
        <v>0</v>
      </c>
      <c r="AO320" s="12">
        <v>397.25</v>
      </c>
      <c r="AP320" s="12">
        <v>0</v>
      </c>
      <c r="AQ320" s="12">
        <v>0</v>
      </c>
      <c r="AR320" s="12">
        <v>0</v>
      </c>
      <c r="AS320" s="12">
        <v>2046.7</v>
      </c>
      <c r="AT320" s="12">
        <v>2735.4</v>
      </c>
      <c r="AU320" s="12">
        <v>322.27</v>
      </c>
      <c r="AV320" s="12">
        <v>114.26</v>
      </c>
      <c r="AW320" s="12">
        <v>3400.58</v>
      </c>
      <c r="AX320" s="12">
        <v>532.79999999999995</v>
      </c>
      <c r="AY320" s="12">
        <v>0</v>
      </c>
      <c r="AZ320" s="12">
        <v>4047.64</v>
      </c>
    </row>
    <row r="321" spans="1:52" x14ac:dyDescent="0.2">
      <c r="A321" s="4" t="s">
        <v>1402</v>
      </c>
      <c r="B321" s="2" t="s">
        <v>1403</v>
      </c>
      <c r="C321" s="2" t="str">
        <f>VLOOKUP(A321,[3]Hoja2!$A$1:$D$846,4,0)</f>
        <v>TECNICO</v>
      </c>
      <c r="D321" s="2" t="str">
        <f>VLOOKUP(A321,[3]Hoja2!$A$1:$D$846,3,0)</f>
        <v>PLANTEL 12 ARROYO HONDO</v>
      </c>
      <c r="E321" s="12">
        <v>4172.55</v>
      </c>
      <c r="F321" s="12">
        <v>0</v>
      </c>
      <c r="G321" s="12">
        <v>207</v>
      </c>
      <c r="H321" s="12">
        <v>931</v>
      </c>
      <c r="I321" s="12">
        <v>0</v>
      </c>
      <c r="J321" s="12">
        <v>0</v>
      </c>
      <c r="K321" s="12">
        <v>0</v>
      </c>
      <c r="L321" s="12">
        <v>0</v>
      </c>
      <c r="M321" s="12">
        <v>568.04999999999995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667.61</v>
      </c>
      <c r="T321" s="13">
        <v>-3892.65</v>
      </c>
      <c r="U321" s="12">
        <v>3892.65</v>
      </c>
      <c r="V321" s="12">
        <v>0</v>
      </c>
      <c r="W321" s="12">
        <v>0</v>
      </c>
      <c r="X321" s="12">
        <v>0</v>
      </c>
      <c r="Y321" s="12">
        <v>5615.21</v>
      </c>
      <c r="Z321" s="12">
        <v>39.159999999999997</v>
      </c>
      <c r="AA321" s="12">
        <v>652.15</v>
      </c>
      <c r="AB321" s="12">
        <v>652.15</v>
      </c>
      <c r="AC321" s="12">
        <v>22.5</v>
      </c>
      <c r="AD321" s="12">
        <v>41.73</v>
      </c>
      <c r="AE321" s="12">
        <v>0.19</v>
      </c>
      <c r="AF321" s="12">
        <v>0</v>
      </c>
      <c r="AG321" s="12">
        <v>0</v>
      </c>
      <c r="AH321" s="12">
        <v>1391</v>
      </c>
      <c r="AI321" s="12">
        <v>0</v>
      </c>
      <c r="AJ321" s="12">
        <v>0</v>
      </c>
      <c r="AK321" s="12">
        <v>0</v>
      </c>
      <c r="AL321" s="12">
        <v>0</v>
      </c>
      <c r="AM321" s="12">
        <v>0</v>
      </c>
      <c r="AN321" s="12">
        <v>0</v>
      </c>
      <c r="AO321" s="12">
        <v>479.84</v>
      </c>
      <c r="AP321" s="12">
        <v>0</v>
      </c>
      <c r="AQ321" s="12">
        <v>0</v>
      </c>
      <c r="AR321" s="12">
        <v>0</v>
      </c>
      <c r="AS321" s="12">
        <v>2587.41</v>
      </c>
      <c r="AT321" s="12">
        <v>3027.8</v>
      </c>
      <c r="AU321" s="12">
        <v>347.74</v>
      </c>
      <c r="AV321" s="12">
        <v>130.91999999999999</v>
      </c>
      <c r="AW321" s="12">
        <v>4107.5600000000004</v>
      </c>
      <c r="AX321" s="12">
        <v>602.03</v>
      </c>
      <c r="AY321" s="12">
        <v>0</v>
      </c>
      <c r="AZ321" s="12">
        <v>4840.51</v>
      </c>
    </row>
    <row r="322" spans="1:52" x14ac:dyDescent="0.2">
      <c r="A322" s="4" t="s">
        <v>1404</v>
      </c>
      <c r="B322" s="2" t="s">
        <v>1405</v>
      </c>
      <c r="C322" s="2" t="str">
        <f>VLOOKUP(A322,[3]Hoja2!$A$1:$D$846,4,0)</f>
        <v>ENCARGADO DE ORDEN</v>
      </c>
      <c r="D322" s="2" t="str">
        <f>VLOOKUP(A322,[3]Hoja2!$A$1:$D$846,3,0)</f>
        <v>PLANTEL 12 ARROYO HONDO</v>
      </c>
      <c r="E322" s="12">
        <v>4768.95</v>
      </c>
      <c r="F322" s="12">
        <v>0</v>
      </c>
      <c r="G322" s="12">
        <v>207</v>
      </c>
      <c r="H322" s="12">
        <v>931</v>
      </c>
      <c r="I322" s="12">
        <v>0</v>
      </c>
      <c r="J322" s="12">
        <v>0</v>
      </c>
      <c r="K322" s="12">
        <v>0</v>
      </c>
      <c r="L322" s="12">
        <v>0</v>
      </c>
      <c r="M322" s="12">
        <v>568.04999999999995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667.65</v>
      </c>
      <c r="T322" s="13">
        <v>-4267.21</v>
      </c>
      <c r="U322" s="12">
        <v>4267.21</v>
      </c>
      <c r="V322" s="12">
        <v>0</v>
      </c>
      <c r="W322" s="12">
        <v>0</v>
      </c>
      <c r="X322" s="12">
        <v>0</v>
      </c>
      <c r="Y322" s="12">
        <v>6211.65</v>
      </c>
      <c r="Z322" s="12">
        <v>39.14</v>
      </c>
      <c r="AA322" s="12">
        <v>779.55</v>
      </c>
      <c r="AB322" s="12">
        <v>779.55</v>
      </c>
      <c r="AC322" s="12">
        <v>28.8</v>
      </c>
      <c r="AD322" s="12">
        <v>47.69</v>
      </c>
      <c r="AE322" s="13">
        <v>-0.02</v>
      </c>
      <c r="AF322" s="12">
        <v>0</v>
      </c>
      <c r="AG322" s="12">
        <v>0</v>
      </c>
      <c r="AH322" s="12">
        <v>1590</v>
      </c>
      <c r="AI322" s="12">
        <v>0</v>
      </c>
      <c r="AJ322" s="12">
        <v>0</v>
      </c>
      <c r="AK322" s="12">
        <v>0</v>
      </c>
      <c r="AL322" s="12">
        <v>0</v>
      </c>
      <c r="AM322" s="12">
        <v>0</v>
      </c>
      <c r="AN322" s="12">
        <v>0</v>
      </c>
      <c r="AO322" s="12">
        <v>548.42999999999995</v>
      </c>
      <c r="AP322" s="12">
        <v>0</v>
      </c>
      <c r="AQ322" s="12">
        <v>0</v>
      </c>
      <c r="AR322" s="12">
        <v>0</v>
      </c>
      <c r="AS322" s="12">
        <v>2994.45</v>
      </c>
      <c r="AT322" s="12">
        <v>3217.2</v>
      </c>
      <c r="AU322" s="12">
        <v>347.64</v>
      </c>
      <c r="AV322" s="12">
        <v>142.85</v>
      </c>
      <c r="AW322" s="12">
        <v>4104.88</v>
      </c>
      <c r="AX322" s="12">
        <v>601.77</v>
      </c>
      <c r="AY322" s="12">
        <v>0</v>
      </c>
      <c r="AZ322" s="12">
        <v>4849.5</v>
      </c>
    </row>
    <row r="323" spans="1:52" x14ac:dyDescent="0.2">
      <c r="A323" s="4" t="s">
        <v>1406</v>
      </c>
      <c r="B323" s="2" t="s">
        <v>1407</v>
      </c>
      <c r="C323" s="2" t="str">
        <f>VLOOKUP(A323,[3]Hoja2!$A$1:$D$846,4,0)</f>
        <v>SRIA SUBDIRECTOR PLANTEL</v>
      </c>
      <c r="D323" s="2" t="str">
        <f>VLOOKUP(A323,[3]Hoja2!$A$1:$D$846,3,0)</f>
        <v>PLANTEL 12 ARROYO HONDO</v>
      </c>
      <c r="E323" s="12">
        <v>4167.75</v>
      </c>
      <c r="F323" s="12">
        <v>0</v>
      </c>
      <c r="G323" s="12">
        <v>207</v>
      </c>
      <c r="H323" s="12">
        <v>931</v>
      </c>
      <c r="I323" s="12">
        <v>0</v>
      </c>
      <c r="J323" s="12">
        <v>0</v>
      </c>
      <c r="K323" s="12">
        <v>5000</v>
      </c>
      <c r="L323" s="12">
        <v>0</v>
      </c>
      <c r="M323" s="12">
        <v>568.04999999999995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416.78</v>
      </c>
      <c r="T323" s="13">
        <v>-6232.11</v>
      </c>
      <c r="U323" s="12">
        <v>6232.11</v>
      </c>
      <c r="V323" s="12">
        <v>0</v>
      </c>
      <c r="W323" s="12">
        <v>0</v>
      </c>
      <c r="X323" s="12">
        <v>0</v>
      </c>
      <c r="Y323" s="12">
        <v>10359.58</v>
      </c>
      <c r="Z323" s="12">
        <v>39.11</v>
      </c>
      <c r="AA323" s="12">
        <v>597.54</v>
      </c>
      <c r="AB323" s="12">
        <v>597.54</v>
      </c>
      <c r="AC323" s="12">
        <v>17.25</v>
      </c>
      <c r="AD323" s="12">
        <v>0</v>
      </c>
      <c r="AE323" s="12">
        <v>0.1</v>
      </c>
      <c r="AF323" s="12">
        <v>0</v>
      </c>
      <c r="AG323" s="12">
        <v>0</v>
      </c>
      <c r="AH323" s="12">
        <v>1924</v>
      </c>
      <c r="AI323" s="12">
        <v>0</v>
      </c>
      <c r="AJ323" s="12">
        <v>0</v>
      </c>
      <c r="AK323" s="12">
        <v>0</v>
      </c>
      <c r="AL323" s="12">
        <v>0</v>
      </c>
      <c r="AM323" s="12">
        <v>0</v>
      </c>
      <c r="AN323" s="12">
        <v>0</v>
      </c>
      <c r="AO323" s="12">
        <v>479.29</v>
      </c>
      <c r="AP323" s="12">
        <v>0</v>
      </c>
      <c r="AQ323" s="12">
        <v>0</v>
      </c>
      <c r="AR323" s="12">
        <v>0</v>
      </c>
      <c r="AS323" s="12">
        <v>3018.18</v>
      </c>
      <c r="AT323" s="12">
        <v>7341.4</v>
      </c>
      <c r="AU323" s="12">
        <v>347.57</v>
      </c>
      <c r="AV323" s="12">
        <v>125.81</v>
      </c>
      <c r="AW323" s="12">
        <v>4102.83</v>
      </c>
      <c r="AX323" s="12">
        <v>601.55999999999995</v>
      </c>
      <c r="AY323" s="12">
        <v>0</v>
      </c>
      <c r="AZ323" s="12">
        <v>4830.2</v>
      </c>
    </row>
    <row r="324" spans="1:52" x14ac:dyDescent="0.2">
      <c r="A324" s="4" t="s">
        <v>1408</v>
      </c>
      <c r="B324" s="2" t="s">
        <v>1409</v>
      </c>
      <c r="C324" s="2" t="str">
        <f>VLOOKUP(A324,[3]Hoja2!$A$1:$D$846,4,0)</f>
        <v>AUXILIAR DE BIBLIOTECA</v>
      </c>
      <c r="D324" s="2" t="str">
        <f>VLOOKUP(A324,[3]Hoja2!$A$1:$D$846,3,0)</f>
        <v>PLANTEL 12 ARROYO HONDO</v>
      </c>
      <c r="E324" s="12">
        <v>3912.15</v>
      </c>
      <c r="F324" s="12">
        <v>0</v>
      </c>
      <c r="G324" s="12">
        <v>207</v>
      </c>
      <c r="H324" s="12">
        <v>931</v>
      </c>
      <c r="I324" s="12">
        <v>0</v>
      </c>
      <c r="J324" s="12">
        <v>0</v>
      </c>
      <c r="K324" s="12">
        <v>0</v>
      </c>
      <c r="L324" s="12">
        <v>0</v>
      </c>
      <c r="M324" s="12">
        <v>568.04999999999995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3">
        <v>-3309.86</v>
      </c>
      <c r="U324" s="12">
        <v>3309.86</v>
      </c>
      <c r="V324" s="12">
        <v>0</v>
      </c>
      <c r="W324" s="12">
        <v>0</v>
      </c>
      <c r="X324" s="12">
        <v>0</v>
      </c>
      <c r="Y324" s="12">
        <v>4687.2</v>
      </c>
      <c r="Z324" s="12">
        <v>35.85</v>
      </c>
      <c r="AA324" s="12">
        <v>467.49</v>
      </c>
      <c r="AB324" s="12">
        <v>467.49</v>
      </c>
      <c r="AC324" s="12">
        <v>13.8</v>
      </c>
      <c r="AD324" s="12">
        <v>0</v>
      </c>
      <c r="AE324" s="12">
        <v>0</v>
      </c>
      <c r="AF324" s="12">
        <v>0</v>
      </c>
      <c r="AG324" s="12">
        <v>0</v>
      </c>
      <c r="AH324" s="12">
        <v>791.41</v>
      </c>
      <c r="AI324" s="12">
        <v>0</v>
      </c>
      <c r="AJ324" s="12">
        <v>0</v>
      </c>
      <c r="AK324" s="12">
        <v>0</v>
      </c>
      <c r="AL324" s="12">
        <v>0</v>
      </c>
      <c r="AM324" s="12">
        <v>0</v>
      </c>
      <c r="AN324" s="12">
        <v>0</v>
      </c>
      <c r="AO324" s="12">
        <v>449.9</v>
      </c>
      <c r="AP324" s="12">
        <v>0</v>
      </c>
      <c r="AQ324" s="12">
        <v>0</v>
      </c>
      <c r="AR324" s="12">
        <v>0</v>
      </c>
      <c r="AS324" s="12">
        <v>1722.6</v>
      </c>
      <c r="AT324" s="12">
        <v>2964.6</v>
      </c>
      <c r="AU324" s="12">
        <v>338.51</v>
      </c>
      <c r="AV324" s="12">
        <v>112.36</v>
      </c>
      <c r="AW324" s="12">
        <v>3851.32</v>
      </c>
      <c r="AX324" s="12">
        <v>576.92999999999995</v>
      </c>
      <c r="AY324" s="12">
        <v>0</v>
      </c>
      <c r="AZ324" s="12">
        <v>4540.6099999999997</v>
      </c>
    </row>
    <row r="325" spans="1:52" x14ac:dyDescent="0.2">
      <c r="A325" s="4" t="s">
        <v>1410</v>
      </c>
      <c r="B325" s="2" t="s">
        <v>1411</v>
      </c>
      <c r="C325" s="2" t="str">
        <f>VLOOKUP(A325,[3]Hoja2!$A$1:$D$846,4,0)</f>
        <v>TECNICO</v>
      </c>
      <c r="D325" s="2" t="str">
        <f>VLOOKUP(A325,[3]Hoja2!$A$1:$D$846,3,0)</f>
        <v>PLANTEL 12 ARROYO HONDO</v>
      </c>
      <c r="E325" s="12">
        <v>4172.55</v>
      </c>
      <c r="F325" s="12">
        <v>0</v>
      </c>
      <c r="G325" s="12">
        <v>207</v>
      </c>
      <c r="H325" s="12">
        <v>931</v>
      </c>
      <c r="I325" s="12">
        <v>0</v>
      </c>
      <c r="J325" s="12">
        <v>0</v>
      </c>
      <c r="K325" s="12">
        <v>0</v>
      </c>
      <c r="L325" s="12">
        <v>0</v>
      </c>
      <c r="M325" s="12">
        <v>568.04999999999995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417.26</v>
      </c>
      <c r="T325" s="13">
        <v>-3735.43</v>
      </c>
      <c r="U325" s="12">
        <v>3735.43</v>
      </c>
      <c r="V325" s="12">
        <v>0</v>
      </c>
      <c r="W325" s="12">
        <v>0</v>
      </c>
      <c r="X325" s="12">
        <v>0</v>
      </c>
      <c r="Y325" s="12">
        <v>5364.86</v>
      </c>
      <c r="Z325" s="12">
        <v>39.159999999999997</v>
      </c>
      <c r="AA325" s="12">
        <v>598.66999999999996</v>
      </c>
      <c r="AB325" s="12">
        <v>598.66999999999996</v>
      </c>
      <c r="AC325" s="12">
        <v>15.45</v>
      </c>
      <c r="AD325" s="12">
        <v>0</v>
      </c>
      <c r="AE325" s="12">
        <v>0.1</v>
      </c>
      <c r="AF325" s="12">
        <v>0</v>
      </c>
      <c r="AG325" s="12">
        <v>0</v>
      </c>
      <c r="AH325" s="12">
        <v>2086</v>
      </c>
      <c r="AI325" s="12">
        <v>0</v>
      </c>
      <c r="AJ325" s="12">
        <v>0</v>
      </c>
      <c r="AK325" s="12">
        <v>0</v>
      </c>
      <c r="AL325" s="12">
        <v>0</v>
      </c>
      <c r="AM325" s="12">
        <v>0</v>
      </c>
      <c r="AN325" s="12">
        <v>0</v>
      </c>
      <c r="AO325" s="12">
        <v>479.84</v>
      </c>
      <c r="AP325" s="12">
        <v>0</v>
      </c>
      <c r="AQ325" s="12">
        <v>0</v>
      </c>
      <c r="AR325" s="12">
        <v>0</v>
      </c>
      <c r="AS325" s="12">
        <v>3180.06</v>
      </c>
      <c r="AT325" s="12">
        <v>2184.8000000000002</v>
      </c>
      <c r="AU325" s="12">
        <v>347.74</v>
      </c>
      <c r="AV325" s="12">
        <v>125.92</v>
      </c>
      <c r="AW325" s="12">
        <v>4107.5600000000004</v>
      </c>
      <c r="AX325" s="12">
        <v>602.03</v>
      </c>
      <c r="AY325" s="12">
        <v>0</v>
      </c>
      <c r="AZ325" s="12">
        <v>4835.51</v>
      </c>
    </row>
    <row r="326" spans="1:52" x14ac:dyDescent="0.2">
      <c r="A326" s="4" t="s">
        <v>1412</v>
      </c>
      <c r="B326" s="2" t="s">
        <v>1413</v>
      </c>
      <c r="C326" s="2" t="str">
        <f>VLOOKUP(A326,[3]Hoja2!$A$1:$D$846,4,0)</f>
        <v>SRIA SUBDIRECTOR PLANTEL</v>
      </c>
      <c r="D326" s="2" t="str">
        <f>VLOOKUP(A326,[3]Hoja2!$A$1:$D$846,3,0)</f>
        <v>PLANTEL 12 ARROYO HONDO</v>
      </c>
      <c r="E326" s="12">
        <v>4167.75</v>
      </c>
      <c r="F326" s="12">
        <v>830</v>
      </c>
      <c r="G326" s="12">
        <v>207</v>
      </c>
      <c r="H326" s="12">
        <v>931</v>
      </c>
      <c r="I326" s="12">
        <v>0</v>
      </c>
      <c r="J326" s="12">
        <v>0</v>
      </c>
      <c r="K326" s="12">
        <v>0</v>
      </c>
      <c r="L326" s="12">
        <v>0</v>
      </c>
      <c r="M326" s="12">
        <v>568.04999999999995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3">
        <v>-3885.37</v>
      </c>
      <c r="U326" s="12">
        <v>3885.37</v>
      </c>
      <c r="V326" s="12">
        <v>0</v>
      </c>
      <c r="W326" s="12">
        <v>0</v>
      </c>
      <c r="X326" s="12">
        <v>0</v>
      </c>
      <c r="Y326" s="12">
        <v>5772.8</v>
      </c>
      <c r="Z326" s="12">
        <v>39.11</v>
      </c>
      <c r="AA326" s="12">
        <v>513.29</v>
      </c>
      <c r="AB326" s="12">
        <v>513.29</v>
      </c>
      <c r="AC326" s="12">
        <v>16.2</v>
      </c>
      <c r="AD326" s="12">
        <v>41.68</v>
      </c>
      <c r="AE326" s="13">
        <v>-0.06</v>
      </c>
      <c r="AF326" s="12">
        <v>0</v>
      </c>
      <c r="AG326" s="12">
        <v>0</v>
      </c>
      <c r="AH326" s="12">
        <v>1390</v>
      </c>
      <c r="AI326" s="12">
        <v>0</v>
      </c>
      <c r="AJ326" s="12">
        <v>0</v>
      </c>
      <c r="AK326" s="12">
        <v>0</v>
      </c>
      <c r="AL326" s="12">
        <v>0</v>
      </c>
      <c r="AM326" s="12">
        <v>0</v>
      </c>
      <c r="AN326" s="12">
        <v>0</v>
      </c>
      <c r="AO326" s="12">
        <v>479.29</v>
      </c>
      <c r="AP326" s="12">
        <v>0</v>
      </c>
      <c r="AQ326" s="12">
        <v>0</v>
      </c>
      <c r="AR326" s="12">
        <v>0</v>
      </c>
      <c r="AS326" s="12">
        <v>2440.4</v>
      </c>
      <c r="AT326" s="12">
        <v>3332.4</v>
      </c>
      <c r="AU326" s="12">
        <v>347.57</v>
      </c>
      <c r="AV326" s="12">
        <v>117.48</v>
      </c>
      <c r="AW326" s="12">
        <v>4102.83</v>
      </c>
      <c r="AX326" s="12">
        <v>601.55999999999995</v>
      </c>
      <c r="AY326" s="12">
        <v>0</v>
      </c>
      <c r="AZ326" s="12">
        <v>4821.87</v>
      </c>
    </row>
    <row r="327" spans="1:52" x14ac:dyDescent="0.2">
      <c r="A327" s="4" t="s">
        <v>1414</v>
      </c>
      <c r="B327" s="2" t="s">
        <v>1415</v>
      </c>
      <c r="C327" s="2" t="str">
        <f>VLOOKUP(A327,[3]Hoja2!$A$1:$D$846,4,0)</f>
        <v>TECNICO ESPECIALIZADO</v>
      </c>
      <c r="D327" s="2" t="str">
        <f>VLOOKUP(A327,[3]Hoja2!$A$1:$D$846,3,0)</f>
        <v>PLANTEL 12 ARROYO HONDO</v>
      </c>
      <c r="E327" s="12">
        <v>6146.4</v>
      </c>
      <c r="F327" s="12">
        <v>0</v>
      </c>
      <c r="G327" s="12">
        <v>207</v>
      </c>
      <c r="H327" s="12">
        <v>931</v>
      </c>
      <c r="I327" s="12">
        <v>0</v>
      </c>
      <c r="J327" s="12">
        <v>0</v>
      </c>
      <c r="K327" s="12">
        <v>0</v>
      </c>
      <c r="L327" s="12">
        <v>0</v>
      </c>
      <c r="M327" s="12">
        <v>568.04999999999995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3">
        <v>-4712.96</v>
      </c>
      <c r="U327" s="12">
        <v>4712.96</v>
      </c>
      <c r="V327" s="12">
        <v>0</v>
      </c>
      <c r="W327" s="12">
        <v>0</v>
      </c>
      <c r="X327" s="12">
        <v>0</v>
      </c>
      <c r="Y327" s="12">
        <v>6921.45</v>
      </c>
      <c r="Z327" s="12">
        <v>64.33</v>
      </c>
      <c r="AA327" s="12">
        <v>931.16</v>
      </c>
      <c r="AB327" s="12">
        <v>931.16</v>
      </c>
      <c r="AC327" s="12">
        <v>27.75</v>
      </c>
      <c r="AD327" s="12">
        <v>0</v>
      </c>
      <c r="AE327" s="12">
        <v>0.04</v>
      </c>
      <c r="AF327" s="12">
        <v>0</v>
      </c>
      <c r="AG327" s="12">
        <v>0</v>
      </c>
      <c r="AH327" s="12">
        <v>1054</v>
      </c>
      <c r="AI327" s="12">
        <v>0</v>
      </c>
      <c r="AJ327" s="12">
        <v>0</v>
      </c>
      <c r="AK327" s="12">
        <v>0</v>
      </c>
      <c r="AL327" s="12">
        <v>0</v>
      </c>
      <c r="AM327" s="12">
        <v>0</v>
      </c>
      <c r="AN327" s="12">
        <v>0</v>
      </c>
      <c r="AO327" s="12">
        <v>706.84</v>
      </c>
      <c r="AP327" s="12">
        <v>61.46</v>
      </c>
      <c r="AQ327" s="12">
        <v>0</v>
      </c>
      <c r="AR327" s="12">
        <v>0</v>
      </c>
      <c r="AS327" s="12">
        <v>2781.25</v>
      </c>
      <c r="AT327" s="12">
        <v>4140.2</v>
      </c>
      <c r="AU327" s="12">
        <v>417.71</v>
      </c>
      <c r="AV327" s="12">
        <v>157.05000000000001</v>
      </c>
      <c r="AW327" s="12">
        <v>6050.7</v>
      </c>
      <c r="AX327" s="12">
        <v>792.29</v>
      </c>
      <c r="AY327" s="12">
        <v>0</v>
      </c>
      <c r="AZ327" s="12">
        <v>7000.04</v>
      </c>
    </row>
    <row r="328" spans="1:52" x14ac:dyDescent="0.2">
      <c r="A328" s="4" t="s">
        <v>1416</v>
      </c>
      <c r="B328" s="2" t="s">
        <v>1417</v>
      </c>
      <c r="C328" s="2" t="str">
        <f>VLOOKUP(A328,[3]Hoja2!$A$1:$D$846,4,0)</f>
        <v>INGENIERO EN SISTEMAS</v>
      </c>
      <c r="D328" s="2" t="str">
        <f>VLOOKUP(A328,[3]Hoja2!$A$1:$D$846,3,0)</f>
        <v>PLANTEL 12 ARROYO HONDO</v>
      </c>
      <c r="E328" s="12">
        <v>6152.85</v>
      </c>
      <c r="F328" s="12">
        <v>0</v>
      </c>
      <c r="G328" s="12">
        <v>207</v>
      </c>
      <c r="H328" s="12">
        <v>931</v>
      </c>
      <c r="I328" s="12">
        <v>0</v>
      </c>
      <c r="J328" s="12">
        <v>0</v>
      </c>
      <c r="K328" s="12">
        <v>0</v>
      </c>
      <c r="L328" s="12">
        <v>0</v>
      </c>
      <c r="M328" s="12">
        <v>568.04999999999995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3">
        <v>-4717.01</v>
      </c>
      <c r="U328" s="12">
        <v>4717.01</v>
      </c>
      <c r="V328" s="12">
        <v>0</v>
      </c>
      <c r="W328" s="12">
        <v>0</v>
      </c>
      <c r="X328" s="12">
        <v>0</v>
      </c>
      <c r="Y328" s="12">
        <v>6927.9</v>
      </c>
      <c r="Z328" s="12">
        <v>64.42</v>
      </c>
      <c r="AA328" s="12">
        <v>932.54</v>
      </c>
      <c r="AB328" s="12">
        <v>932.54</v>
      </c>
      <c r="AC328" s="12">
        <v>27.75</v>
      </c>
      <c r="AD328" s="12">
        <v>61.53</v>
      </c>
      <c r="AE328" s="12">
        <v>0.1</v>
      </c>
      <c r="AF328" s="12">
        <v>0</v>
      </c>
      <c r="AG328" s="12">
        <v>0</v>
      </c>
      <c r="AH328" s="12">
        <v>0</v>
      </c>
      <c r="AI328" s="12">
        <v>0</v>
      </c>
      <c r="AJ328" s="12">
        <v>0</v>
      </c>
      <c r="AK328" s="12">
        <v>0</v>
      </c>
      <c r="AL328" s="12">
        <v>0</v>
      </c>
      <c r="AM328" s="12">
        <v>0</v>
      </c>
      <c r="AN328" s="12">
        <v>0</v>
      </c>
      <c r="AO328" s="12">
        <v>707.58</v>
      </c>
      <c r="AP328" s="12">
        <v>0</v>
      </c>
      <c r="AQ328" s="12">
        <v>0</v>
      </c>
      <c r="AR328" s="12">
        <v>0</v>
      </c>
      <c r="AS328" s="12">
        <v>1729.5</v>
      </c>
      <c r="AT328" s="12">
        <v>5198.3999999999996</v>
      </c>
      <c r="AU328" s="12">
        <v>417.93</v>
      </c>
      <c r="AV328" s="12">
        <v>157.18</v>
      </c>
      <c r="AW328" s="12">
        <v>6057</v>
      </c>
      <c r="AX328" s="12">
        <v>792.91</v>
      </c>
      <c r="AY328" s="12">
        <v>0</v>
      </c>
      <c r="AZ328" s="12">
        <v>7007.09</v>
      </c>
    </row>
    <row r="329" spans="1:52" x14ac:dyDescent="0.2">
      <c r="A329" s="4" t="s">
        <v>1418</v>
      </c>
      <c r="B329" s="2" t="s">
        <v>1419</v>
      </c>
      <c r="C329" s="2" t="str">
        <f>VLOOKUP(A329,[3]Hoja2!$A$1:$D$846,4,0)</f>
        <v>AUXILIAR DE INTENDENCIA</v>
      </c>
      <c r="D329" s="2" t="str">
        <f>VLOOKUP(A329,[3]Hoja2!$A$1:$D$846,3,0)</f>
        <v>PLANTEL 12 ARROYO HONDO</v>
      </c>
      <c r="E329" s="12">
        <v>3454.35</v>
      </c>
      <c r="F329" s="12">
        <v>0</v>
      </c>
      <c r="G329" s="12">
        <v>207</v>
      </c>
      <c r="H329" s="12">
        <v>931</v>
      </c>
      <c r="I329" s="12">
        <v>0</v>
      </c>
      <c r="J329" s="12">
        <v>0</v>
      </c>
      <c r="K329" s="12">
        <v>0</v>
      </c>
      <c r="L329" s="12">
        <v>0</v>
      </c>
      <c r="M329" s="12">
        <v>568.04999999999995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3">
        <v>-3022.36</v>
      </c>
      <c r="U329" s="12">
        <v>3022.36</v>
      </c>
      <c r="V329" s="12">
        <v>0</v>
      </c>
      <c r="W329" s="12">
        <v>0</v>
      </c>
      <c r="X329" s="12">
        <v>0</v>
      </c>
      <c r="Y329" s="12">
        <v>4229.3999999999996</v>
      </c>
      <c r="Z329" s="12">
        <v>30.01</v>
      </c>
      <c r="AA329" s="12">
        <v>385.73</v>
      </c>
      <c r="AB329" s="12">
        <v>385.73</v>
      </c>
      <c r="AC329" s="12">
        <v>10.95</v>
      </c>
      <c r="AD329" s="12">
        <v>34.54</v>
      </c>
      <c r="AE329" s="13">
        <v>-7.0000000000000007E-2</v>
      </c>
      <c r="AF329" s="12">
        <v>0</v>
      </c>
      <c r="AG329" s="12">
        <v>0</v>
      </c>
      <c r="AH329" s="12">
        <v>1117</v>
      </c>
      <c r="AI329" s="12">
        <v>0</v>
      </c>
      <c r="AJ329" s="12">
        <v>0</v>
      </c>
      <c r="AK329" s="12">
        <v>0</v>
      </c>
      <c r="AL329" s="12">
        <v>0</v>
      </c>
      <c r="AM329" s="12">
        <v>0</v>
      </c>
      <c r="AN329" s="12">
        <v>0</v>
      </c>
      <c r="AO329" s="12">
        <v>397.25</v>
      </c>
      <c r="AP329" s="12">
        <v>0</v>
      </c>
      <c r="AQ329" s="12">
        <v>0</v>
      </c>
      <c r="AR329" s="12">
        <v>0</v>
      </c>
      <c r="AS329" s="12">
        <v>1945.4</v>
      </c>
      <c r="AT329" s="12">
        <v>2284</v>
      </c>
      <c r="AU329" s="12">
        <v>322.27</v>
      </c>
      <c r="AV329" s="12">
        <v>103.21</v>
      </c>
      <c r="AW329" s="12">
        <v>3400.58</v>
      </c>
      <c r="AX329" s="12">
        <v>532.79999999999995</v>
      </c>
      <c r="AY329" s="12">
        <v>0</v>
      </c>
      <c r="AZ329" s="12">
        <v>4036.59</v>
      </c>
    </row>
    <row r="330" spans="1:52" x14ac:dyDescent="0.2">
      <c r="A330" s="4" t="s">
        <v>1420</v>
      </c>
      <c r="B330" s="2" t="s">
        <v>1421</v>
      </c>
      <c r="C330" s="2" t="str">
        <f>VLOOKUP(A330,[3]Hoja2!$A$1:$D$846,4,0)</f>
        <v>DIRECTOR DE PLANTEL</v>
      </c>
      <c r="D330" s="2" t="str">
        <f>VLOOKUP(A330,[3]Hoja2!$A$1:$D$846,3,0)</f>
        <v>PLANTEL 12 ARROYO HONDO</v>
      </c>
      <c r="E330" s="12">
        <v>19193.55</v>
      </c>
      <c r="F330" s="12">
        <v>0</v>
      </c>
      <c r="G330" s="12">
        <v>0</v>
      </c>
      <c r="H330" s="12">
        <v>931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3">
        <v>-12519.05</v>
      </c>
      <c r="U330" s="12">
        <v>12519.05</v>
      </c>
      <c r="V330" s="12">
        <v>0</v>
      </c>
      <c r="W330" s="12">
        <v>0</v>
      </c>
      <c r="X330" s="12">
        <v>0</v>
      </c>
      <c r="Y330" s="12">
        <v>19193.55</v>
      </c>
      <c r="Z330" s="12">
        <v>0</v>
      </c>
      <c r="AA330" s="12">
        <v>3942.72</v>
      </c>
      <c r="AB330" s="12">
        <v>3942.72</v>
      </c>
      <c r="AC330" s="12">
        <v>96.45</v>
      </c>
      <c r="AD330" s="12">
        <v>0</v>
      </c>
      <c r="AE330" s="13">
        <v>-0.08</v>
      </c>
      <c r="AF330" s="12">
        <v>0</v>
      </c>
      <c r="AG330" s="12">
        <v>0</v>
      </c>
      <c r="AH330" s="12">
        <v>6398</v>
      </c>
      <c r="AI330" s="12">
        <v>0</v>
      </c>
      <c r="AJ330" s="12">
        <v>0</v>
      </c>
      <c r="AK330" s="12">
        <v>0</v>
      </c>
      <c r="AL330" s="12">
        <v>0</v>
      </c>
      <c r="AM330" s="12">
        <v>0</v>
      </c>
      <c r="AN330" s="12">
        <v>0</v>
      </c>
      <c r="AO330" s="12">
        <v>2207.2600000000002</v>
      </c>
      <c r="AP330" s="12">
        <v>0</v>
      </c>
      <c r="AQ330" s="12">
        <v>0</v>
      </c>
      <c r="AR330" s="12">
        <v>0</v>
      </c>
      <c r="AS330" s="12">
        <v>12644.35</v>
      </c>
      <c r="AT330" s="12">
        <v>6549.2</v>
      </c>
      <c r="AU330" s="12">
        <v>238.4</v>
      </c>
      <c r="AV330" s="12">
        <v>402.49</v>
      </c>
      <c r="AW330" s="12">
        <v>0</v>
      </c>
      <c r="AX330" s="12">
        <v>238.4</v>
      </c>
      <c r="AY330" s="12">
        <v>0</v>
      </c>
      <c r="AZ330" s="12">
        <v>640.89</v>
      </c>
    </row>
    <row r="331" spans="1:52" x14ac:dyDescent="0.2">
      <c r="A331" s="4" t="s">
        <v>1422</v>
      </c>
      <c r="B331" s="2" t="s">
        <v>1423</v>
      </c>
      <c r="C331" s="2" t="str">
        <f>VLOOKUP(A331,[3]Hoja2!$A$1:$D$846,4,0)</f>
        <v>SUBDIR DE PLANTEL B</v>
      </c>
      <c r="D331" s="2" t="str">
        <f>VLOOKUP(A331,[3]Hoja2!$A$1:$D$846,3,0)</f>
        <v>PLANTEL 12 ARROYO HONDO</v>
      </c>
      <c r="E331" s="12">
        <v>14108.55</v>
      </c>
      <c r="F331" s="12">
        <v>0</v>
      </c>
      <c r="G331" s="12">
        <v>0</v>
      </c>
      <c r="H331" s="12">
        <v>931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7519.77</v>
      </c>
      <c r="W331" s="13">
        <v>-7519.77</v>
      </c>
      <c r="X331" s="12">
        <v>0</v>
      </c>
      <c r="Y331" s="12">
        <v>14108.55</v>
      </c>
      <c r="Z331" s="12">
        <v>165.84</v>
      </c>
      <c r="AA331" s="12">
        <v>2549.6999999999998</v>
      </c>
      <c r="AB331" s="12">
        <v>2549.6999999999998</v>
      </c>
      <c r="AC331" s="12">
        <v>75</v>
      </c>
      <c r="AD331" s="12">
        <v>0</v>
      </c>
      <c r="AE331" s="13">
        <v>-0.03</v>
      </c>
      <c r="AF331" s="12">
        <v>0</v>
      </c>
      <c r="AG331" s="12">
        <v>0</v>
      </c>
      <c r="AH331" s="12">
        <v>3350</v>
      </c>
      <c r="AI331" s="12">
        <v>0</v>
      </c>
      <c r="AJ331" s="12">
        <v>0</v>
      </c>
      <c r="AK331" s="12">
        <v>0</v>
      </c>
      <c r="AL331" s="12">
        <v>0</v>
      </c>
      <c r="AM331" s="12">
        <v>0</v>
      </c>
      <c r="AN331" s="12">
        <v>0</v>
      </c>
      <c r="AO331" s="12">
        <v>1622.48</v>
      </c>
      <c r="AP331" s="12">
        <v>0</v>
      </c>
      <c r="AQ331" s="12">
        <v>0</v>
      </c>
      <c r="AR331" s="12">
        <v>0</v>
      </c>
      <c r="AS331" s="12">
        <v>7597.15</v>
      </c>
      <c r="AT331" s="12">
        <v>6511.4</v>
      </c>
      <c r="AU331" s="12">
        <v>699.93</v>
      </c>
      <c r="AV331" s="12">
        <v>300.79000000000002</v>
      </c>
      <c r="AW331" s="12">
        <v>13888.62</v>
      </c>
      <c r="AX331" s="12">
        <v>1559.75</v>
      </c>
      <c r="AY331" s="12">
        <v>0</v>
      </c>
      <c r="AZ331" s="12">
        <v>15749.16</v>
      </c>
    </row>
    <row r="332" spans="1:52" x14ac:dyDescent="0.2">
      <c r="A332" s="4" t="s">
        <v>1424</v>
      </c>
      <c r="B332" s="2" t="s">
        <v>1425</v>
      </c>
      <c r="C332" s="2" t="str">
        <f>VLOOKUP(A332,[3]Hoja2!$A$1:$D$846,4,0)</f>
        <v>BIBLIOTECARIO</v>
      </c>
      <c r="D332" s="2" t="str">
        <f>VLOOKUP(A332,[3]Hoja2!$A$1:$D$846,3,0)</f>
        <v>PLANTEL 12 ARROYO HONDO</v>
      </c>
      <c r="E332" s="12">
        <v>4167.8999999999996</v>
      </c>
      <c r="F332" s="12">
        <v>0</v>
      </c>
      <c r="G332" s="12">
        <v>207</v>
      </c>
      <c r="H332" s="12">
        <v>931</v>
      </c>
      <c r="I332" s="12">
        <v>0</v>
      </c>
      <c r="J332" s="12">
        <v>0</v>
      </c>
      <c r="K332" s="12">
        <v>0</v>
      </c>
      <c r="L332" s="12">
        <v>0</v>
      </c>
      <c r="M332" s="12">
        <v>568.04999999999995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3">
        <v>-3470.47</v>
      </c>
      <c r="U332" s="12">
        <v>3470.47</v>
      </c>
      <c r="V332" s="12">
        <v>0</v>
      </c>
      <c r="W332" s="12">
        <v>0</v>
      </c>
      <c r="X332" s="12">
        <v>0</v>
      </c>
      <c r="Y332" s="12">
        <v>4942.95</v>
      </c>
      <c r="Z332" s="12">
        <v>39.11</v>
      </c>
      <c r="AA332" s="12">
        <v>513.32000000000005</v>
      </c>
      <c r="AB332" s="12">
        <v>513.32000000000005</v>
      </c>
      <c r="AC332" s="12">
        <v>15.45</v>
      </c>
      <c r="AD332" s="12">
        <v>41.68</v>
      </c>
      <c r="AE332" s="13">
        <v>-0.01</v>
      </c>
      <c r="AF332" s="12">
        <v>0</v>
      </c>
      <c r="AG332" s="12">
        <v>0</v>
      </c>
      <c r="AH332" s="12">
        <v>898</v>
      </c>
      <c r="AI332" s="12">
        <v>0</v>
      </c>
      <c r="AJ332" s="12">
        <v>0</v>
      </c>
      <c r="AK332" s="12">
        <v>0</v>
      </c>
      <c r="AL332" s="12">
        <v>0</v>
      </c>
      <c r="AM332" s="12">
        <v>0</v>
      </c>
      <c r="AN332" s="12">
        <v>0</v>
      </c>
      <c r="AO332" s="12">
        <v>479.31</v>
      </c>
      <c r="AP332" s="12">
        <v>0</v>
      </c>
      <c r="AQ332" s="12">
        <v>0</v>
      </c>
      <c r="AR332" s="12">
        <v>0</v>
      </c>
      <c r="AS332" s="12">
        <v>1947.75</v>
      </c>
      <c r="AT332" s="12">
        <v>2995.2</v>
      </c>
      <c r="AU332" s="12">
        <v>347.57</v>
      </c>
      <c r="AV332" s="12">
        <v>117.48</v>
      </c>
      <c r="AW332" s="12">
        <v>4102.83</v>
      </c>
      <c r="AX332" s="12">
        <v>601.55999999999995</v>
      </c>
      <c r="AY332" s="12">
        <v>0</v>
      </c>
      <c r="AZ332" s="12">
        <v>4821.87</v>
      </c>
    </row>
    <row r="333" spans="1:52" x14ac:dyDescent="0.2">
      <c r="A333" s="4" t="s">
        <v>1426</v>
      </c>
      <c r="B333" s="2" t="s">
        <v>1427</v>
      </c>
      <c r="C333" s="2" t="str">
        <f>VLOOKUP(A333,[3]Hoja2!$A$1:$D$846,4,0)</f>
        <v>LABORATORISTA</v>
      </c>
      <c r="D333" s="2" t="str">
        <f>VLOOKUP(A333,[3]Hoja2!$A$1:$D$846,3,0)</f>
        <v>PLANTEL 12 ARROYO HONDO</v>
      </c>
      <c r="E333" s="12">
        <v>3919.2</v>
      </c>
      <c r="F333" s="12">
        <v>0</v>
      </c>
      <c r="G333" s="12">
        <v>207</v>
      </c>
      <c r="H333" s="12">
        <v>931</v>
      </c>
      <c r="I333" s="12">
        <v>0</v>
      </c>
      <c r="J333" s="12">
        <v>0</v>
      </c>
      <c r="K333" s="12">
        <v>0</v>
      </c>
      <c r="L333" s="12">
        <v>0</v>
      </c>
      <c r="M333" s="12">
        <v>568.04999999999995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3">
        <v>-3314.28</v>
      </c>
      <c r="U333" s="12">
        <v>3314.28</v>
      </c>
      <c r="V333" s="12">
        <v>0</v>
      </c>
      <c r="W333" s="12">
        <v>0</v>
      </c>
      <c r="X333" s="12">
        <v>0</v>
      </c>
      <c r="Y333" s="12">
        <v>4694.25</v>
      </c>
      <c r="Z333" s="12">
        <v>0</v>
      </c>
      <c r="AA333" s="12">
        <v>468.75</v>
      </c>
      <c r="AB333" s="12">
        <v>468.75</v>
      </c>
      <c r="AC333" s="12">
        <v>11.55</v>
      </c>
      <c r="AD333" s="12">
        <v>0</v>
      </c>
      <c r="AE333" s="12">
        <v>0.04</v>
      </c>
      <c r="AF333" s="12">
        <v>0</v>
      </c>
      <c r="AG333" s="12">
        <v>0</v>
      </c>
      <c r="AH333" s="12">
        <v>654</v>
      </c>
      <c r="AI333" s="12">
        <v>0</v>
      </c>
      <c r="AJ333" s="12">
        <v>0</v>
      </c>
      <c r="AK333" s="12">
        <v>0</v>
      </c>
      <c r="AL333" s="12">
        <v>0</v>
      </c>
      <c r="AM333" s="12">
        <v>0</v>
      </c>
      <c r="AN333" s="12">
        <v>0</v>
      </c>
      <c r="AO333" s="12">
        <v>450.71</v>
      </c>
      <c r="AP333" s="12">
        <v>0</v>
      </c>
      <c r="AQ333" s="12">
        <v>0</v>
      </c>
      <c r="AR333" s="12">
        <v>0</v>
      </c>
      <c r="AS333" s="12">
        <v>1585.05</v>
      </c>
      <c r="AT333" s="12">
        <v>3109.2</v>
      </c>
      <c r="AU333" s="12">
        <v>238.4</v>
      </c>
      <c r="AV333" s="12">
        <v>112.5</v>
      </c>
      <c r="AW333" s="12">
        <v>0</v>
      </c>
      <c r="AX333" s="12">
        <v>238.4</v>
      </c>
      <c r="AY333" s="12">
        <v>0</v>
      </c>
      <c r="AZ333" s="12">
        <v>350.9</v>
      </c>
    </row>
    <row r="334" spans="1:52" x14ac:dyDescent="0.2">
      <c r="A334" s="4" t="s">
        <v>1428</v>
      </c>
      <c r="B334" s="2" t="s">
        <v>1429</v>
      </c>
      <c r="C334" s="2" t="str">
        <f>VLOOKUP(A334,[3]Hoja2!$A$1:$D$846,4,0)</f>
        <v>ENCARGADO DE ORDEN</v>
      </c>
      <c r="D334" s="2" t="str">
        <f>VLOOKUP(A334,[3]Hoja2!$A$1:$D$846,3,0)</f>
        <v>PLANTEL 12 ARROYO HONDO</v>
      </c>
      <c r="E334" s="12">
        <v>4768.95</v>
      </c>
      <c r="F334" s="12">
        <v>0</v>
      </c>
      <c r="G334" s="12">
        <v>207</v>
      </c>
      <c r="H334" s="12">
        <v>931</v>
      </c>
      <c r="I334" s="12">
        <v>0</v>
      </c>
      <c r="J334" s="12">
        <v>0</v>
      </c>
      <c r="K334" s="12">
        <v>0</v>
      </c>
      <c r="L334" s="12">
        <v>0</v>
      </c>
      <c r="M334" s="12">
        <v>568.04999999999995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3">
        <v>-3847.93</v>
      </c>
      <c r="U334" s="12">
        <v>3847.93</v>
      </c>
      <c r="V334" s="12">
        <v>0</v>
      </c>
      <c r="W334" s="12">
        <v>0</v>
      </c>
      <c r="X334" s="12">
        <v>0</v>
      </c>
      <c r="Y334" s="12">
        <v>5544</v>
      </c>
      <c r="Z334" s="12">
        <v>0</v>
      </c>
      <c r="AA334" s="12">
        <v>636.94000000000005</v>
      </c>
      <c r="AB334" s="12">
        <v>636.94000000000005</v>
      </c>
      <c r="AC334" s="12">
        <v>12.9</v>
      </c>
      <c r="AD334" s="12">
        <v>0</v>
      </c>
      <c r="AE334" s="13">
        <v>-7.0000000000000007E-2</v>
      </c>
      <c r="AF334" s="12">
        <v>0</v>
      </c>
      <c r="AG334" s="12">
        <v>0</v>
      </c>
      <c r="AH334" s="12">
        <v>0</v>
      </c>
      <c r="AI334" s="12">
        <v>0</v>
      </c>
      <c r="AJ334" s="12">
        <v>0</v>
      </c>
      <c r="AK334" s="12">
        <v>0</v>
      </c>
      <c r="AL334" s="12">
        <v>0</v>
      </c>
      <c r="AM334" s="12">
        <v>0</v>
      </c>
      <c r="AN334" s="12">
        <v>0</v>
      </c>
      <c r="AO334" s="12">
        <v>548.42999999999995</v>
      </c>
      <c r="AP334" s="12">
        <v>0</v>
      </c>
      <c r="AQ334" s="12">
        <v>0</v>
      </c>
      <c r="AR334" s="12">
        <v>0</v>
      </c>
      <c r="AS334" s="12">
        <v>1198.2</v>
      </c>
      <c r="AT334" s="12">
        <v>4345.8</v>
      </c>
      <c r="AU334" s="12">
        <v>238.4</v>
      </c>
      <c r="AV334" s="12">
        <v>129.5</v>
      </c>
      <c r="AW334" s="12">
        <v>0</v>
      </c>
      <c r="AX334" s="12">
        <v>238.4</v>
      </c>
      <c r="AY334" s="12">
        <v>0</v>
      </c>
      <c r="AZ334" s="12">
        <v>367.9</v>
      </c>
    </row>
    <row r="335" spans="1:52" x14ac:dyDescent="0.2">
      <c r="A335" s="4" t="s">
        <v>1430</v>
      </c>
      <c r="B335" s="2" t="s">
        <v>1431</v>
      </c>
      <c r="C335" s="2" t="str">
        <f>VLOOKUP(A335,[3]Hoja2!$A$1:$D$846,4,0)</f>
        <v>ENCARGADO DE ORDEN</v>
      </c>
      <c r="D335" s="2" t="str">
        <f>VLOOKUP(A335,[3]Hoja2!$A$1:$D$846,3,0)</f>
        <v>PLANTEL 13 JALISCO</v>
      </c>
      <c r="E335" s="12">
        <v>4768.95</v>
      </c>
      <c r="F335" s="12">
        <v>0</v>
      </c>
      <c r="G335" s="12">
        <v>207</v>
      </c>
      <c r="H335" s="12">
        <v>931</v>
      </c>
      <c r="I335" s="12">
        <v>0</v>
      </c>
      <c r="J335" s="12">
        <v>0</v>
      </c>
      <c r="K335" s="12">
        <v>0</v>
      </c>
      <c r="L335" s="12">
        <v>0</v>
      </c>
      <c r="M335" s="12">
        <v>568.04999999999995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1526.06</v>
      </c>
      <c r="T335" s="13">
        <v>-4806.29</v>
      </c>
      <c r="U335" s="12">
        <v>4806.29</v>
      </c>
      <c r="V335" s="12">
        <v>0</v>
      </c>
      <c r="W335" s="12">
        <v>0</v>
      </c>
      <c r="X335" s="12">
        <v>0</v>
      </c>
      <c r="Y335" s="12">
        <v>7070.06</v>
      </c>
      <c r="Z335" s="12">
        <v>39.85</v>
      </c>
      <c r="AA335" s="12">
        <v>962.9</v>
      </c>
      <c r="AB335" s="12">
        <v>962.9</v>
      </c>
      <c r="AC335" s="12">
        <v>25.95</v>
      </c>
      <c r="AD335" s="12">
        <v>47.69</v>
      </c>
      <c r="AE335" s="13">
        <v>-7.0000000000000007E-2</v>
      </c>
      <c r="AF335" s="12">
        <v>89.1</v>
      </c>
      <c r="AG335" s="12">
        <v>4.5</v>
      </c>
      <c r="AH335" s="12">
        <v>0</v>
      </c>
      <c r="AI335" s="12">
        <v>217.81</v>
      </c>
      <c r="AJ335" s="12">
        <v>0</v>
      </c>
      <c r="AK335" s="12">
        <v>0</v>
      </c>
      <c r="AL335" s="12">
        <v>0</v>
      </c>
      <c r="AM335" s="12">
        <v>2005.55</v>
      </c>
      <c r="AN335" s="12">
        <v>0</v>
      </c>
      <c r="AO335" s="12">
        <v>548.42999999999995</v>
      </c>
      <c r="AP335" s="12">
        <v>0</v>
      </c>
      <c r="AQ335" s="12">
        <v>0</v>
      </c>
      <c r="AR335" s="12">
        <v>0</v>
      </c>
      <c r="AS335" s="12">
        <v>3901.86</v>
      </c>
      <c r="AT335" s="12">
        <v>3168.2</v>
      </c>
      <c r="AU335" s="12">
        <v>349.63</v>
      </c>
      <c r="AV335" s="12">
        <v>160.02000000000001</v>
      </c>
      <c r="AW335" s="12">
        <v>4160.0200000000004</v>
      </c>
      <c r="AX335" s="12">
        <v>607.16999999999996</v>
      </c>
      <c r="AY335" s="12">
        <v>0</v>
      </c>
      <c r="AZ335" s="12">
        <v>4927.21</v>
      </c>
    </row>
    <row r="336" spans="1:52" x14ac:dyDescent="0.2">
      <c r="A336" s="4" t="s">
        <v>1432</v>
      </c>
      <c r="B336" s="2" t="s">
        <v>1433</v>
      </c>
      <c r="C336" s="2" t="str">
        <f>VLOOKUP(A336,[3]Hoja2!$A$1:$D$846,4,0)</f>
        <v>JEFE DE OFICINA</v>
      </c>
      <c r="D336" s="2" t="str">
        <f>VLOOKUP(A336,[3]Hoja2!$A$1:$D$846,3,0)</f>
        <v>PLANTEL 13 JALISCO</v>
      </c>
      <c r="E336" s="12">
        <v>6773.25</v>
      </c>
      <c r="F336" s="12">
        <v>0</v>
      </c>
      <c r="G336" s="12">
        <v>207</v>
      </c>
      <c r="H336" s="12">
        <v>931</v>
      </c>
      <c r="I336" s="12">
        <v>0</v>
      </c>
      <c r="J336" s="12">
        <v>0</v>
      </c>
      <c r="K336" s="12">
        <v>0</v>
      </c>
      <c r="L336" s="12">
        <v>0</v>
      </c>
      <c r="M336" s="12">
        <v>568.04999999999995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1625.58</v>
      </c>
      <c r="T336" s="13">
        <v>-6127.49</v>
      </c>
      <c r="U336" s="12">
        <v>6127.49</v>
      </c>
      <c r="V336" s="12">
        <v>0</v>
      </c>
      <c r="W336" s="12">
        <v>0</v>
      </c>
      <c r="X336" s="12">
        <v>0</v>
      </c>
      <c r="Y336" s="12">
        <v>9173.8799999999992</v>
      </c>
      <c r="Z336" s="12">
        <v>72.319999999999993</v>
      </c>
      <c r="AA336" s="12">
        <v>1412.28</v>
      </c>
      <c r="AB336" s="12">
        <v>1412.28</v>
      </c>
      <c r="AC336" s="12">
        <v>40.65</v>
      </c>
      <c r="AD336" s="12">
        <v>67.73</v>
      </c>
      <c r="AE336" s="13">
        <v>-0.04</v>
      </c>
      <c r="AF336" s="12">
        <v>0</v>
      </c>
      <c r="AG336" s="12">
        <v>60.98</v>
      </c>
      <c r="AH336" s="12">
        <v>486</v>
      </c>
      <c r="AI336" s="12">
        <v>2840.56</v>
      </c>
      <c r="AJ336" s="12">
        <v>0</v>
      </c>
      <c r="AK336" s="12">
        <v>0</v>
      </c>
      <c r="AL336" s="12">
        <v>0</v>
      </c>
      <c r="AM336" s="12">
        <v>0</v>
      </c>
      <c r="AN336" s="12">
        <v>0</v>
      </c>
      <c r="AO336" s="12">
        <v>778.92</v>
      </c>
      <c r="AP336" s="12">
        <v>0</v>
      </c>
      <c r="AQ336" s="12">
        <v>0</v>
      </c>
      <c r="AR336" s="12">
        <v>0</v>
      </c>
      <c r="AS336" s="12">
        <v>5687.08</v>
      </c>
      <c r="AT336" s="12">
        <v>3486.8</v>
      </c>
      <c r="AU336" s="12">
        <v>439.92</v>
      </c>
      <c r="AV336" s="12">
        <v>202.1</v>
      </c>
      <c r="AW336" s="12">
        <v>6667.76</v>
      </c>
      <c r="AX336" s="12">
        <v>852.7</v>
      </c>
      <c r="AY336" s="12">
        <v>0</v>
      </c>
      <c r="AZ336" s="12">
        <v>7722.56</v>
      </c>
    </row>
    <row r="337" spans="1:52" x14ac:dyDescent="0.2">
      <c r="A337" s="4" t="s">
        <v>1434</v>
      </c>
      <c r="B337" s="2" t="s">
        <v>1435</v>
      </c>
      <c r="C337" s="2" t="str">
        <f>VLOOKUP(A337,[3]Hoja2!$A$1:$D$846,4,0)</f>
        <v>TECNICO ESPECIALIZADO</v>
      </c>
      <c r="D337" s="2" t="str">
        <f>VLOOKUP(A337,[3]Hoja2!$A$1:$D$846,3,0)</f>
        <v>PLANTEL 13 JALISCO</v>
      </c>
      <c r="E337" s="12">
        <v>6146.4</v>
      </c>
      <c r="F337" s="12">
        <v>0</v>
      </c>
      <c r="G337" s="12">
        <v>207</v>
      </c>
      <c r="H337" s="12">
        <v>931</v>
      </c>
      <c r="I337" s="12">
        <v>0</v>
      </c>
      <c r="J337" s="12">
        <v>0</v>
      </c>
      <c r="K337" s="12">
        <v>0</v>
      </c>
      <c r="L337" s="12">
        <v>0</v>
      </c>
      <c r="M337" s="12">
        <v>568.04999999999995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1352.21</v>
      </c>
      <c r="T337" s="13">
        <v>-5562.15</v>
      </c>
      <c r="U337" s="12">
        <v>5562.15</v>
      </c>
      <c r="V337" s="12">
        <v>0</v>
      </c>
      <c r="W337" s="12">
        <v>0</v>
      </c>
      <c r="X337" s="12">
        <v>0</v>
      </c>
      <c r="Y337" s="12">
        <v>8273.66</v>
      </c>
      <c r="Z337" s="12">
        <v>64.33</v>
      </c>
      <c r="AA337" s="12">
        <v>1219.99</v>
      </c>
      <c r="AB337" s="12">
        <v>1219.99</v>
      </c>
      <c r="AC337" s="12">
        <v>33.75</v>
      </c>
      <c r="AD337" s="12">
        <v>61.46</v>
      </c>
      <c r="AE337" s="13">
        <v>-0.15</v>
      </c>
      <c r="AF337" s="12">
        <v>83.25</v>
      </c>
      <c r="AG337" s="12">
        <v>0</v>
      </c>
      <c r="AH337" s="12">
        <v>0</v>
      </c>
      <c r="AI337" s="12">
        <v>0</v>
      </c>
      <c r="AJ337" s="12">
        <v>0</v>
      </c>
      <c r="AK337" s="12">
        <v>0</v>
      </c>
      <c r="AL337" s="12">
        <v>0</v>
      </c>
      <c r="AM337" s="12">
        <v>2087.7199999999998</v>
      </c>
      <c r="AN337" s="12">
        <v>0</v>
      </c>
      <c r="AO337" s="12">
        <v>706.84</v>
      </c>
      <c r="AP337" s="12">
        <v>0</v>
      </c>
      <c r="AQ337" s="12">
        <v>0</v>
      </c>
      <c r="AR337" s="12">
        <v>0</v>
      </c>
      <c r="AS337" s="12">
        <v>4192.8599999999997</v>
      </c>
      <c r="AT337" s="12">
        <v>4080.8</v>
      </c>
      <c r="AU337" s="12">
        <v>417.71</v>
      </c>
      <c r="AV337" s="12">
        <v>184.09</v>
      </c>
      <c r="AW337" s="12">
        <v>6050.7</v>
      </c>
      <c r="AX337" s="12">
        <v>792.29</v>
      </c>
      <c r="AY337" s="12">
        <v>0</v>
      </c>
      <c r="AZ337" s="12">
        <v>7027.08</v>
      </c>
    </row>
    <row r="338" spans="1:52" x14ac:dyDescent="0.2">
      <c r="A338" s="4" t="s">
        <v>1436</v>
      </c>
      <c r="B338" s="2" t="s">
        <v>1437</v>
      </c>
      <c r="C338" s="2" t="str">
        <f>VLOOKUP(A338,[3]Hoja2!$A$1:$D$846,4,0)</f>
        <v>INGENIERO EN SISTEMAS</v>
      </c>
      <c r="D338" s="2" t="str">
        <f>VLOOKUP(A338,[3]Hoja2!$A$1:$D$846,3,0)</f>
        <v>PLANTEL 13 JALISCO</v>
      </c>
      <c r="E338" s="12">
        <v>6152.85</v>
      </c>
      <c r="F338" s="12">
        <v>0</v>
      </c>
      <c r="G338" s="12">
        <v>207</v>
      </c>
      <c r="H338" s="12">
        <v>931</v>
      </c>
      <c r="I338" s="12">
        <v>0</v>
      </c>
      <c r="J338" s="12">
        <v>0</v>
      </c>
      <c r="K338" s="12">
        <v>0</v>
      </c>
      <c r="L338" s="12">
        <v>0</v>
      </c>
      <c r="M338" s="12">
        <v>568.04999999999995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1353.63</v>
      </c>
      <c r="T338" s="13">
        <v>-5567.09</v>
      </c>
      <c r="U338" s="12">
        <v>5567.09</v>
      </c>
      <c r="V338" s="12">
        <v>0</v>
      </c>
      <c r="W338" s="12">
        <v>0</v>
      </c>
      <c r="X338" s="12">
        <v>0</v>
      </c>
      <c r="Y338" s="12">
        <v>8281.5300000000007</v>
      </c>
      <c r="Z338" s="12">
        <v>64.42</v>
      </c>
      <c r="AA338" s="12">
        <v>1221.67</v>
      </c>
      <c r="AB338" s="12">
        <v>1221.67</v>
      </c>
      <c r="AC338" s="12">
        <v>41.85</v>
      </c>
      <c r="AD338" s="12">
        <v>61.53</v>
      </c>
      <c r="AE338" s="12">
        <v>0.13</v>
      </c>
      <c r="AF338" s="12">
        <v>0</v>
      </c>
      <c r="AG338" s="12">
        <v>59.85</v>
      </c>
      <c r="AH338" s="12">
        <v>355</v>
      </c>
      <c r="AI338" s="12">
        <v>2568.52</v>
      </c>
      <c r="AJ338" s="12">
        <v>0</v>
      </c>
      <c r="AK338" s="12">
        <v>0</v>
      </c>
      <c r="AL338" s="12">
        <v>0</v>
      </c>
      <c r="AM338" s="12">
        <v>0</v>
      </c>
      <c r="AN338" s="12">
        <v>0</v>
      </c>
      <c r="AO338" s="12">
        <v>707.58</v>
      </c>
      <c r="AP338" s="12">
        <v>0</v>
      </c>
      <c r="AQ338" s="12">
        <v>0</v>
      </c>
      <c r="AR338" s="12">
        <v>0</v>
      </c>
      <c r="AS338" s="12">
        <v>5016.13</v>
      </c>
      <c r="AT338" s="12">
        <v>3265.4</v>
      </c>
      <c r="AU338" s="12">
        <v>417.93</v>
      </c>
      <c r="AV338" s="12">
        <v>184.25</v>
      </c>
      <c r="AW338" s="12">
        <v>6057</v>
      </c>
      <c r="AX338" s="12">
        <v>792.91</v>
      </c>
      <c r="AY338" s="12">
        <v>0</v>
      </c>
      <c r="AZ338" s="12">
        <v>7034.16</v>
      </c>
    </row>
    <row r="339" spans="1:52" x14ac:dyDescent="0.2">
      <c r="A339" s="4" t="s">
        <v>1438</v>
      </c>
      <c r="B339" s="2" t="s">
        <v>1439</v>
      </c>
      <c r="C339" s="2" t="str">
        <f>VLOOKUP(A339,[3]Hoja2!$A$1:$D$846,4,0)</f>
        <v>AUXILIAR DE INTENDENCIA</v>
      </c>
      <c r="D339" s="2" t="str">
        <f>VLOOKUP(A339,[3]Hoja2!$A$1:$D$846,3,0)</f>
        <v>PLANTEL 13 JALISCO</v>
      </c>
      <c r="E339" s="12">
        <v>3454.35</v>
      </c>
      <c r="F339" s="12">
        <v>0</v>
      </c>
      <c r="G339" s="12">
        <v>207</v>
      </c>
      <c r="H339" s="12">
        <v>931</v>
      </c>
      <c r="I339" s="12">
        <v>0</v>
      </c>
      <c r="J339" s="12">
        <v>0</v>
      </c>
      <c r="K339" s="12">
        <v>0</v>
      </c>
      <c r="L339" s="12">
        <v>0</v>
      </c>
      <c r="M339" s="12">
        <v>568.04999999999995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690.87</v>
      </c>
      <c r="T339" s="13">
        <v>-3456.22</v>
      </c>
      <c r="U339" s="12">
        <v>3456.22</v>
      </c>
      <c r="V339" s="12">
        <v>0</v>
      </c>
      <c r="W339" s="12">
        <v>0</v>
      </c>
      <c r="X339" s="12">
        <v>0</v>
      </c>
      <c r="Y339" s="12">
        <v>4920.2700000000004</v>
      </c>
      <c r="Z339" s="12">
        <v>30.01</v>
      </c>
      <c r="AA339" s="12">
        <v>509.25</v>
      </c>
      <c r="AB339" s="12">
        <v>509.25</v>
      </c>
      <c r="AC339" s="12">
        <v>17.399999999999999</v>
      </c>
      <c r="AD339" s="12">
        <v>34.54</v>
      </c>
      <c r="AE339" s="13">
        <v>-0.06</v>
      </c>
      <c r="AF339" s="12">
        <v>0</v>
      </c>
      <c r="AG339" s="12">
        <v>41.4</v>
      </c>
      <c r="AH339" s="12">
        <v>131</v>
      </c>
      <c r="AI339" s="12">
        <v>1502.89</v>
      </c>
      <c r="AJ339" s="12">
        <v>0</v>
      </c>
      <c r="AK339" s="12">
        <v>0</v>
      </c>
      <c r="AL339" s="12">
        <v>0</v>
      </c>
      <c r="AM339" s="12">
        <v>0</v>
      </c>
      <c r="AN339" s="12">
        <v>0</v>
      </c>
      <c r="AO339" s="12">
        <v>397.25</v>
      </c>
      <c r="AP339" s="12">
        <v>0</v>
      </c>
      <c r="AQ339" s="12">
        <v>0</v>
      </c>
      <c r="AR339" s="12">
        <v>0</v>
      </c>
      <c r="AS339" s="12">
        <v>2633.67</v>
      </c>
      <c r="AT339" s="12">
        <v>2286.6</v>
      </c>
      <c r="AU339" s="12">
        <v>322.27</v>
      </c>
      <c r="AV339" s="12">
        <v>117.03</v>
      </c>
      <c r="AW339" s="12">
        <v>3400.58</v>
      </c>
      <c r="AX339" s="12">
        <v>532.79999999999995</v>
      </c>
      <c r="AY339" s="12">
        <v>0</v>
      </c>
      <c r="AZ339" s="12">
        <v>4050.41</v>
      </c>
    </row>
    <row r="340" spans="1:52" x14ac:dyDescent="0.2">
      <c r="A340" s="4" t="s">
        <v>1440</v>
      </c>
      <c r="B340" s="2" t="s">
        <v>1441</v>
      </c>
      <c r="C340" s="2" t="str">
        <f>VLOOKUP(A340,[3]Hoja2!$A$1:$D$846,4,0)</f>
        <v>TECNICO</v>
      </c>
      <c r="D340" s="2" t="str">
        <f>VLOOKUP(A340,[3]Hoja2!$A$1:$D$846,3,0)</f>
        <v>PLANTEL 13 JALISCO</v>
      </c>
      <c r="E340" s="12">
        <v>4172.55</v>
      </c>
      <c r="F340" s="12">
        <v>0</v>
      </c>
      <c r="G340" s="12">
        <v>207</v>
      </c>
      <c r="H340" s="12">
        <v>931</v>
      </c>
      <c r="I340" s="12">
        <v>0</v>
      </c>
      <c r="J340" s="12">
        <v>0</v>
      </c>
      <c r="K340" s="12">
        <v>0</v>
      </c>
      <c r="L340" s="12">
        <v>0</v>
      </c>
      <c r="M340" s="12">
        <v>568.04999999999995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834.51</v>
      </c>
      <c r="T340" s="13">
        <v>-3997.46</v>
      </c>
      <c r="U340" s="12">
        <v>3997.46</v>
      </c>
      <c r="V340" s="12">
        <v>0</v>
      </c>
      <c r="W340" s="12">
        <v>0</v>
      </c>
      <c r="X340" s="12">
        <v>0</v>
      </c>
      <c r="Y340" s="12">
        <v>5782.11</v>
      </c>
      <c r="Z340" s="12">
        <v>39.159999999999997</v>
      </c>
      <c r="AA340" s="12">
        <v>687.8</v>
      </c>
      <c r="AB340" s="12">
        <v>687.8</v>
      </c>
      <c r="AC340" s="12">
        <v>23.1</v>
      </c>
      <c r="AD340" s="12">
        <v>0</v>
      </c>
      <c r="AE340" s="13">
        <v>-0.23</v>
      </c>
      <c r="AF340" s="12">
        <v>0</v>
      </c>
      <c r="AG340" s="12">
        <v>0</v>
      </c>
      <c r="AH340" s="12">
        <v>1349</v>
      </c>
      <c r="AI340" s="12">
        <v>0</v>
      </c>
      <c r="AJ340" s="12">
        <v>0</v>
      </c>
      <c r="AK340" s="12">
        <v>0</v>
      </c>
      <c r="AL340" s="12">
        <v>0</v>
      </c>
      <c r="AM340" s="12">
        <v>0</v>
      </c>
      <c r="AN340" s="12">
        <v>0</v>
      </c>
      <c r="AO340" s="12">
        <v>479.84</v>
      </c>
      <c r="AP340" s="12">
        <v>0</v>
      </c>
      <c r="AQ340" s="12">
        <v>0</v>
      </c>
      <c r="AR340" s="12">
        <v>0</v>
      </c>
      <c r="AS340" s="12">
        <v>2539.5100000000002</v>
      </c>
      <c r="AT340" s="12">
        <v>3242.6</v>
      </c>
      <c r="AU340" s="12">
        <v>347.74</v>
      </c>
      <c r="AV340" s="12">
        <v>134.26</v>
      </c>
      <c r="AW340" s="12">
        <v>4107.5600000000004</v>
      </c>
      <c r="AX340" s="12">
        <v>602.03</v>
      </c>
      <c r="AY340" s="12">
        <v>0</v>
      </c>
      <c r="AZ340" s="12">
        <v>4843.8500000000004</v>
      </c>
    </row>
    <row r="341" spans="1:52" x14ac:dyDescent="0.2">
      <c r="A341" s="4" t="s">
        <v>1442</v>
      </c>
      <c r="B341" s="2" t="s">
        <v>1443</v>
      </c>
      <c r="C341" s="2" t="str">
        <f>VLOOKUP(A341,[3]Hoja2!$A$1:$D$846,4,0)</f>
        <v>RESP DE LABORATORIO TECNICO</v>
      </c>
      <c r="D341" s="2" t="str">
        <f>VLOOKUP(A341,[3]Hoja2!$A$1:$D$846,3,0)</f>
        <v>PLANTEL 13 JALISCO</v>
      </c>
      <c r="E341" s="12">
        <v>6152.85</v>
      </c>
      <c r="F341" s="12">
        <v>0</v>
      </c>
      <c r="G341" s="12">
        <v>207</v>
      </c>
      <c r="H341" s="12">
        <v>931</v>
      </c>
      <c r="I341" s="12">
        <v>0</v>
      </c>
      <c r="J341" s="12">
        <v>0</v>
      </c>
      <c r="K341" s="12">
        <v>0</v>
      </c>
      <c r="L341" s="12">
        <v>0</v>
      </c>
      <c r="M341" s="12">
        <v>568.04999999999995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1230.57</v>
      </c>
      <c r="T341" s="13">
        <v>-5489.81</v>
      </c>
      <c r="U341" s="12">
        <v>5489.81</v>
      </c>
      <c r="V341" s="12">
        <v>0</v>
      </c>
      <c r="W341" s="12">
        <v>0</v>
      </c>
      <c r="X341" s="12">
        <v>0</v>
      </c>
      <c r="Y341" s="12">
        <v>8158.47</v>
      </c>
      <c r="Z341" s="12">
        <v>87.89</v>
      </c>
      <c r="AA341" s="12">
        <v>1195.3900000000001</v>
      </c>
      <c r="AB341" s="12">
        <v>1195.3900000000001</v>
      </c>
      <c r="AC341" s="12">
        <v>32.1</v>
      </c>
      <c r="AD341" s="12">
        <v>61.53</v>
      </c>
      <c r="AE341" s="12">
        <v>0.11</v>
      </c>
      <c r="AF341" s="12">
        <v>168</v>
      </c>
      <c r="AG341" s="12">
        <v>0</v>
      </c>
      <c r="AH341" s="12">
        <v>0</v>
      </c>
      <c r="AI341" s="12">
        <v>0</v>
      </c>
      <c r="AJ341" s="12">
        <v>0</v>
      </c>
      <c r="AK341" s="12">
        <v>0</v>
      </c>
      <c r="AL341" s="12">
        <v>0</v>
      </c>
      <c r="AM341" s="12">
        <v>3289.36</v>
      </c>
      <c r="AN341" s="12">
        <v>0</v>
      </c>
      <c r="AO341" s="12">
        <v>707.58</v>
      </c>
      <c r="AP341" s="12">
        <v>0</v>
      </c>
      <c r="AQ341" s="12">
        <v>0</v>
      </c>
      <c r="AR341" s="12">
        <v>0</v>
      </c>
      <c r="AS341" s="12">
        <v>5454.07</v>
      </c>
      <c r="AT341" s="12">
        <v>2704.4</v>
      </c>
      <c r="AU341" s="12">
        <v>483.2</v>
      </c>
      <c r="AV341" s="12">
        <v>181.79</v>
      </c>
      <c r="AW341" s="12">
        <v>7869.42</v>
      </c>
      <c r="AX341" s="12">
        <v>970.38</v>
      </c>
      <c r="AY341" s="12">
        <v>0</v>
      </c>
      <c r="AZ341" s="12">
        <v>9021.59</v>
      </c>
    </row>
    <row r="342" spans="1:52" x14ac:dyDescent="0.2">
      <c r="A342" s="4" t="s">
        <v>1444</v>
      </c>
      <c r="B342" s="2" t="s">
        <v>1445</v>
      </c>
      <c r="C342" s="2" t="str">
        <f>VLOOKUP(A342,[3]Hoja2!$A$1:$D$846,4,0)</f>
        <v>VIGILANTE</v>
      </c>
      <c r="D342" s="2" t="str">
        <f>VLOOKUP(A342,[3]Hoja2!$A$1:$D$846,3,0)</f>
        <v>PLANTEL 13 JALISCO</v>
      </c>
      <c r="E342" s="12">
        <v>3679.05</v>
      </c>
      <c r="F342" s="12">
        <v>0</v>
      </c>
      <c r="G342" s="12">
        <v>207</v>
      </c>
      <c r="H342" s="12">
        <v>931</v>
      </c>
      <c r="I342" s="12">
        <v>0</v>
      </c>
      <c r="J342" s="12">
        <v>0</v>
      </c>
      <c r="K342" s="12">
        <v>0</v>
      </c>
      <c r="L342" s="12">
        <v>0</v>
      </c>
      <c r="M342" s="12">
        <v>568.04999999999995</v>
      </c>
      <c r="N342" s="12">
        <v>0</v>
      </c>
      <c r="O342" s="12">
        <v>0</v>
      </c>
      <c r="P342" s="12">
        <v>0</v>
      </c>
      <c r="Q342" s="12">
        <v>0</v>
      </c>
      <c r="R342" s="12">
        <v>0</v>
      </c>
      <c r="S342" s="12">
        <v>735.81</v>
      </c>
      <c r="T342" s="13">
        <v>-3625.56</v>
      </c>
      <c r="U342" s="12">
        <v>3625.56</v>
      </c>
      <c r="V342" s="12">
        <v>0</v>
      </c>
      <c r="W342" s="12">
        <v>0</v>
      </c>
      <c r="X342" s="12">
        <v>0</v>
      </c>
      <c r="Y342" s="12">
        <v>5189.91</v>
      </c>
      <c r="Z342" s="12">
        <v>32.880000000000003</v>
      </c>
      <c r="AA342" s="12">
        <v>561.29999999999995</v>
      </c>
      <c r="AB342" s="12">
        <v>561.29999999999995</v>
      </c>
      <c r="AC342" s="12">
        <v>15.3</v>
      </c>
      <c r="AD342" s="12">
        <v>36.79</v>
      </c>
      <c r="AE342" s="12">
        <v>0.03</v>
      </c>
      <c r="AF342" s="12">
        <v>0</v>
      </c>
      <c r="AG342" s="12">
        <v>0</v>
      </c>
      <c r="AH342" s="12">
        <v>0</v>
      </c>
      <c r="AI342" s="12">
        <v>0</v>
      </c>
      <c r="AJ342" s="12">
        <v>0</v>
      </c>
      <c r="AK342" s="12">
        <v>0</v>
      </c>
      <c r="AL342" s="12">
        <v>0</v>
      </c>
      <c r="AM342" s="12">
        <v>0</v>
      </c>
      <c r="AN342" s="12">
        <v>0</v>
      </c>
      <c r="AO342" s="12">
        <v>423.09</v>
      </c>
      <c r="AP342" s="12">
        <v>0</v>
      </c>
      <c r="AQ342" s="12">
        <v>0</v>
      </c>
      <c r="AR342" s="12">
        <v>0</v>
      </c>
      <c r="AS342" s="12">
        <v>1036.51</v>
      </c>
      <c r="AT342" s="12">
        <v>4153.3999999999996</v>
      </c>
      <c r="AU342" s="12">
        <v>330.25</v>
      </c>
      <c r="AV342" s="12">
        <v>122.42</v>
      </c>
      <c r="AW342" s="12">
        <v>3621.7</v>
      </c>
      <c r="AX342" s="12">
        <v>554.47</v>
      </c>
      <c r="AY342" s="12">
        <v>0</v>
      </c>
      <c r="AZ342" s="12">
        <v>4298.59</v>
      </c>
    </row>
    <row r="343" spans="1:52" x14ac:dyDescent="0.2">
      <c r="A343" s="4" t="s">
        <v>1446</v>
      </c>
      <c r="B343" s="2" t="s">
        <v>1447</v>
      </c>
      <c r="C343" s="2" t="str">
        <f>VLOOKUP(A343,[3]Hoja2!$A$1:$D$846,4,0)</f>
        <v>SRIA DE DIRECTOR DE PLANTEL</v>
      </c>
      <c r="D343" s="2" t="str">
        <f>VLOOKUP(A343,[3]Hoja2!$A$1:$D$846,3,0)</f>
        <v>PLANTEL 13 JALISCO</v>
      </c>
      <c r="E343" s="12">
        <v>4169.8500000000004</v>
      </c>
      <c r="F343" s="12">
        <v>0</v>
      </c>
      <c r="G343" s="12">
        <v>207</v>
      </c>
      <c r="H343" s="12">
        <v>931</v>
      </c>
      <c r="I343" s="12">
        <v>0</v>
      </c>
      <c r="J343" s="12">
        <v>0</v>
      </c>
      <c r="K343" s="12">
        <v>0</v>
      </c>
      <c r="L343" s="12">
        <v>0</v>
      </c>
      <c r="M343" s="12">
        <v>568.04999999999995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750.57</v>
      </c>
      <c r="T343" s="13">
        <v>-3943.05</v>
      </c>
      <c r="U343" s="12">
        <v>3943.05</v>
      </c>
      <c r="V343" s="12">
        <v>0</v>
      </c>
      <c r="W343" s="12">
        <v>0</v>
      </c>
      <c r="X343" s="12">
        <v>0</v>
      </c>
      <c r="Y343" s="12">
        <v>5695.47</v>
      </c>
      <c r="Z343" s="12">
        <v>39.14</v>
      </c>
      <c r="AA343" s="12">
        <v>669.29</v>
      </c>
      <c r="AB343" s="12">
        <v>669.29</v>
      </c>
      <c r="AC343" s="12">
        <v>18.75</v>
      </c>
      <c r="AD343" s="12">
        <v>41.7</v>
      </c>
      <c r="AE343" s="12">
        <v>0</v>
      </c>
      <c r="AF343" s="12">
        <v>0</v>
      </c>
      <c r="AG343" s="12">
        <v>0</v>
      </c>
      <c r="AH343" s="12">
        <v>1390</v>
      </c>
      <c r="AI343" s="12">
        <v>0</v>
      </c>
      <c r="AJ343" s="12">
        <v>0</v>
      </c>
      <c r="AK343" s="12">
        <v>0</v>
      </c>
      <c r="AL343" s="12">
        <v>0</v>
      </c>
      <c r="AM343" s="12">
        <v>0</v>
      </c>
      <c r="AN343" s="12">
        <v>0</v>
      </c>
      <c r="AO343" s="12">
        <v>479.53</v>
      </c>
      <c r="AP343" s="12">
        <v>0</v>
      </c>
      <c r="AQ343" s="12">
        <v>0</v>
      </c>
      <c r="AR343" s="12">
        <v>0</v>
      </c>
      <c r="AS343" s="12">
        <v>2599.27</v>
      </c>
      <c r="AT343" s="12">
        <v>3096.2</v>
      </c>
      <c r="AU343" s="12">
        <v>347.64</v>
      </c>
      <c r="AV343" s="12">
        <v>132.53</v>
      </c>
      <c r="AW343" s="12">
        <v>4104.88</v>
      </c>
      <c r="AX343" s="12">
        <v>601.77</v>
      </c>
      <c r="AY343" s="12">
        <v>0</v>
      </c>
      <c r="AZ343" s="12">
        <v>4839.18</v>
      </c>
    </row>
    <row r="344" spans="1:52" x14ac:dyDescent="0.2">
      <c r="A344" s="4" t="s">
        <v>1448</v>
      </c>
      <c r="B344" s="2" t="s">
        <v>1449</v>
      </c>
      <c r="C344" s="2" t="str">
        <f>VLOOKUP(A344,[3]Hoja2!$A$1:$D$846,4,0)</f>
        <v>AUXILIAR DE INTENDENCIA</v>
      </c>
      <c r="D344" s="2" t="str">
        <f>VLOOKUP(A344,[3]Hoja2!$A$1:$D$846,3,0)</f>
        <v>PLANTEL 13 JALISCO</v>
      </c>
      <c r="E344" s="12">
        <v>3454.35</v>
      </c>
      <c r="F344" s="12">
        <v>0</v>
      </c>
      <c r="G344" s="12">
        <v>207</v>
      </c>
      <c r="H344" s="12">
        <v>931</v>
      </c>
      <c r="I344" s="12">
        <v>0</v>
      </c>
      <c r="J344" s="12">
        <v>0</v>
      </c>
      <c r="K344" s="12">
        <v>0</v>
      </c>
      <c r="L344" s="12">
        <v>0</v>
      </c>
      <c r="M344" s="12">
        <v>568.04999999999995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621.78</v>
      </c>
      <c r="T344" s="13">
        <v>-3412.83</v>
      </c>
      <c r="U344" s="12">
        <v>3412.83</v>
      </c>
      <c r="V344" s="12">
        <v>0</v>
      </c>
      <c r="W344" s="12">
        <v>0</v>
      </c>
      <c r="X344" s="12">
        <v>0</v>
      </c>
      <c r="Y344" s="12">
        <v>4851.18</v>
      </c>
      <c r="Z344" s="12">
        <v>30.01</v>
      </c>
      <c r="AA344" s="12">
        <v>496.87</v>
      </c>
      <c r="AB344" s="12">
        <v>496.87</v>
      </c>
      <c r="AC344" s="12">
        <v>13.65</v>
      </c>
      <c r="AD344" s="12">
        <v>34.54</v>
      </c>
      <c r="AE344" s="12">
        <v>7.0000000000000007E-2</v>
      </c>
      <c r="AF344" s="12">
        <v>0</v>
      </c>
      <c r="AG344" s="12">
        <v>0</v>
      </c>
      <c r="AH344" s="12">
        <v>1080</v>
      </c>
      <c r="AI344" s="12">
        <v>0</v>
      </c>
      <c r="AJ344" s="12">
        <v>0</v>
      </c>
      <c r="AK344" s="12">
        <v>0</v>
      </c>
      <c r="AL344" s="12">
        <v>0</v>
      </c>
      <c r="AM344" s="12">
        <v>0</v>
      </c>
      <c r="AN344" s="12">
        <v>0</v>
      </c>
      <c r="AO344" s="12">
        <v>397.25</v>
      </c>
      <c r="AP344" s="12">
        <v>0</v>
      </c>
      <c r="AQ344" s="12">
        <v>0</v>
      </c>
      <c r="AR344" s="12">
        <v>0</v>
      </c>
      <c r="AS344" s="12">
        <v>2022.38</v>
      </c>
      <c r="AT344" s="12">
        <v>2828.8</v>
      </c>
      <c r="AU344" s="12">
        <v>322.27</v>
      </c>
      <c r="AV344" s="12">
        <v>115.64</v>
      </c>
      <c r="AW344" s="12">
        <v>3400.58</v>
      </c>
      <c r="AX344" s="12">
        <v>532.79999999999995</v>
      </c>
      <c r="AY344" s="12">
        <v>0</v>
      </c>
      <c r="AZ344" s="12">
        <v>4049.02</v>
      </c>
    </row>
    <row r="345" spans="1:52" x14ac:dyDescent="0.2">
      <c r="A345" s="4" t="s">
        <v>1450</v>
      </c>
      <c r="B345" s="2" t="s">
        <v>1451</v>
      </c>
      <c r="C345" s="2" t="str">
        <f>VLOOKUP(A345,[3]Hoja2!$A$1:$D$846,4,0)</f>
        <v>TAQUIMECANOGRAFO</v>
      </c>
      <c r="D345" s="2" t="str">
        <f>VLOOKUP(A345,[3]Hoja2!$A$1:$D$846,3,0)</f>
        <v>PLANTEL 13 JALISCO</v>
      </c>
      <c r="E345" s="12">
        <v>4165.2</v>
      </c>
      <c r="F345" s="12">
        <v>0</v>
      </c>
      <c r="G345" s="12">
        <v>207</v>
      </c>
      <c r="H345" s="12">
        <v>931</v>
      </c>
      <c r="I345" s="12">
        <v>0</v>
      </c>
      <c r="J345" s="12">
        <v>0</v>
      </c>
      <c r="K345" s="12">
        <v>0</v>
      </c>
      <c r="L345" s="12">
        <v>0</v>
      </c>
      <c r="M345" s="12">
        <v>568.04999999999995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666.43</v>
      </c>
      <c r="T345" s="13">
        <v>-3887.29</v>
      </c>
      <c r="U345" s="12">
        <v>3887.29</v>
      </c>
      <c r="V345" s="12">
        <v>0</v>
      </c>
      <c r="W345" s="12">
        <v>0</v>
      </c>
      <c r="X345" s="12">
        <v>0</v>
      </c>
      <c r="Y345" s="12">
        <v>5606.68</v>
      </c>
      <c r="Z345" s="12">
        <v>39.08</v>
      </c>
      <c r="AA345" s="12">
        <v>650.32000000000005</v>
      </c>
      <c r="AB345" s="12">
        <v>650.32000000000005</v>
      </c>
      <c r="AC345" s="12">
        <v>18.3</v>
      </c>
      <c r="AD345" s="12">
        <v>41.65</v>
      </c>
      <c r="AE345" s="12">
        <v>0.01</v>
      </c>
      <c r="AF345" s="12">
        <v>0</v>
      </c>
      <c r="AG345" s="12">
        <v>0</v>
      </c>
      <c r="AH345" s="12">
        <v>0</v>
      </c>
      <c r="AI345" s="12">
        <v>0</v>
      </c>
      <c r="AJ345" s="12">
        <v>0</v>
      </c>
      <c r="AK345" s="12">
        <v>0</v>
      </c>
      <c r="AL345" s="12">
        <v>0</v>
      </c>
      <c r="AM345" s="12">
        <v>0</v>
      </c>
      <c r="AN345" s="12">
        <v>0</v>
      </c>
      <c r="AO345" s="12">
        <v>479</v>
      </c>
      <c r="AP345" s="12">
        <v>0</v>
      </c>
      <c r="AQ345" s="12">
        <v>0</v>
      </c>
      <c r="AR345" s="12">
        <v>0</v>
      </c>
      <c r="AS345" s="12">
        <v>1189.28</v>
      </c>
      <c r="AT345" s="12">
        <v>4417.3999999999996</v>
      </c>
      <c r="AU345" s="12">
        <v>347.47</v>
      </c>
      <c r="AV345" s="12">
        <v>130.75</v>
      </c>
      <c r="AW345" s="12">
        <v>4100.3100000000004</v>
      </c>
      <c r="AX345" s="12">
        <v>601.30999999999995</v>
      </c>
      <c r="AY345" s="12">
        <v>0</v>
      </c>
      <c r="AZ345" s="12">
        <v>4832.37</v>
      </c>
    </row>
    <row r="346" spans="1:52" x14ac:dyDescent="0.2">
      <c r="A346" s="4" t="s">
        <v>1452</v>
      </c>
      <c r="B346" s="2" t="s">
        <v>1453</v>
      </c>
      <c r="C346" s="2" t="str">
        <f>VLOOKUP(A346,[3]Hoja2!$A$1:$D$846,4,0)</f>
        <v>AUXILIAR DE BIBLIOTECA</v>
      </c>
      <c r="D346" s="2" t="str">
        <f>VLOOKUP(A346,[3]Hoja2!$A$1:$D$846,3,0)</f>
        <v>PLANTEL 13 JALISCO</v>
      </c>
      <c r="E346" s="12">
        <v>3912.15</v>
      </c>
      <c r="F346" s="12">
        <v>0</v>
      </c>
      <c r="G346" s="12">
        <v>207</v>
      </c>
      <c r="H346" s="12">
        <v>931</v>
      </c>
      <c r="I346" s="12">
        <v>0</v>
      </c>
      <c r="J346" s="12">
        <v>0</v>
      </c>
      <c r="K346" s="12">
        <v>0</v>
      </c>
      <c r="L346" s="12">
        <v>0</v>
      </c>
      <c r="M346" s="12">
        <v>568.04999999999995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547.70000000000005</v>
      </c>
      <c r="T346" s="13">
        <v>-3653.81</v>
      </c>
      <c r="U346" s="12">
        <v>3653.81</v>
      </c>
      <c r="V346" s="12">
        <v>0</v>
      </c>
      <c r="W346" s="12">
        <v>0</v>
      </c>
      <c r="X346" s="12">
        <v>0</v>
      </c>
      <c r="Y346" s="12">
        <v>5234.8999999999996</v>
      </c>
      <c r="Z346" s="12">
        <v>35.85</v>
      </c>
      <c r="AA346" s="12">
        <v>570.91</v>
      </c>
      <c r="AB346" s="12">
        <v>570.91</v>
      </c>
      <c r="AC346" s="12">
        <v>16.2</v>
      </c>
      <c r="AD346" s="12">
        <v>39.119999999999997</v>
      </c>
      <c r="AE346" s="13">
        <v>-0.03</v>
      </c>
      <c r="AF346" s="12">
        <v>0</v>
      </c>
      <c r="AG346" s="12">
        <v>0</v>
      </c>
      <c r="AH346" s="12">
        <v>1265</v>
      </c>
      <c r="AI346" s="12">
        <v>0</v>
      </c>
      <c r="AJ346" s="12">
        <v>0</v>
      </c>
      <c r="AK346" s="12">
        <v>0</v>
      </c>
      <c r="AL346" s="12">
        <v>0</v>
      </c>
      <c r="AM346" s="12">
        <v>0</v>
      </c>
      <c r="AN346" s="12">
        <v>0</v>
      </c>
      <c r="AO346" s="12">
        <v>449.9</v>
      </c>
      <c r="AP346" s="12">
        <v>0</v>
      </c>
      <c r="AQ346" s="12">
        <v>0</v>
      </c>
      <c r="AR346" s="12">
        <v>0</v>
      </c>
      <c r="AS346" s="12">
        <v>2341.1</v>
      </c>
      <c r="AT346" s="12">
        <v>2893.8</v>
      </c>
      <c r="AU346" s="12">
        <v>338.51</v>
      </c>
      <c r="AV346" s="12">
        <v>123.32</v>
      </c>
      <c r="AW346" s="12">
        <v>3851.32</v>
      </c>
      <c r="AX346" s="12">
        <v>576.92999999999995</v>
      </c>
      <c r="AY346" s="12">
        <v>0</v>
      </c>
      <c r="AZ346" s="12">
        <v>4551.57</v>
      </c>
    </row>
    <row r="347" spans="1:52" x14ac:dyDescent="0.2">
      <c r="A347" s="4" t="s">
        <v>1454</v>
      </c>
      <c r="B347" s="2" t="s">
        <v>1455</v>
      </c>
      <c r="C347" s="2" t="str">
        <f>VLOOKUP(A347,[3]Hoja2!$A$1:$D$846,4,0)</f>
        <v>ENCARGADO DE ORDEN</v>
      </c>
      <c r="D347" s="2" t="str">
        <f>VLOOKUP(A347,[3]Hoja2!$A$1:$D$846,3,0)</f>
        <v>PLANTEL 13 JALISCO</v>
      </c>
      <c r="E347" s="12">
        <v>4768.95</v>
      </c>
      <c r="F347" s="12">
        <v>0</v>
      </c>
      <c r="G347" s="12">
        <v>207</v>
      </c>
      <c r="H347" s="12">
        <v>931</v>
      </c>
      <c r="I347" s="12">
        <v>0</v>
      </c>
      <c r="J347" s="12">
        <v>0</v>
      </c>
      <c r="K347" s="12">
        <v>0</v>
      </c>
      <c r="L347" s="12">
        <v>0</v>
      </c>
      <c r="M347" s="12">
        <v>568.04999999999995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667.65</v>
      </c>
      <c r="T347" s="13">
        <v>-4267.21</v>
      </c>
      <c r="U347" s="12">
        <v>4267.21</v>
      </c>
      <c r="V347" s="12">
        <v>0</v>
      </c>
      <c r="W347" s="12">
        <v>0</v>
      </c>
      <c r="X347" s="12">
        <v>0</v>
      </c>
      <c r="Y347" s="12">
        <v>6211.65</v>
      </c>
      <c r="Z347" s="12">
        <v>46.77</v>
      </c>
      <c r="AA347" s="12">
        <v>779.55</v>
      </c>
      <c r="AB347" s="12">
        <v>779.55</v>
      </c>
      <c r="AC347" s="12">
        <v>22.05</v>
      </c>
      <c r="AD347" s="12">
        <v>47.69</v>
      </c>
      <c r="AE347" s="13">
        <v>-7.0000000000000007E-2</v>
      </c>
      <c r="AF347" s="12">
        <v>0</v>
      </c>
      <c r="AG347" s="12">
        <v>0</v>
      </c>
      <c r="AH347" s="12">
        <v>1590</v>
      </c>
      <c r="AI347" s="12">
        <v>0</v>
      </c>
      <c r="AJ347" s="12">
        <v>0</v>
      </c>
      <c r="AK347" s="12">
        <v>0</v>
      </c>
      <c r="AL347" s="12">
        <v>0</v>
      </c>
      <c r="AM347" s="12">
        <v>0</v>
      </c>
      <c r="AN347" s="12">
        <v>0</v>
      </c>
      <c r="AO347" s="12">
        <v>548.42999999999995</v>
      </c>
      <c r="AP347" s="12">
        <v>0</v>
      </c>
      <c r="AQ347" s="12">
        <v>0</v>
      </c>
      <c r="AR347" s="12">
        <v>0</v>
      </c>
      <c r="AS347" s="12">
        <v>2987.65</v>
      </c>
      <c r="AT347" s="12">
        <v>3224</v>
      </c>
      <c r="AU347" s="12">
        <v>368.88</v>
      </c>
      <c r="AV347" s="12">
        <v>142.85</v>
      </c>
      <c r="AW347" s="12">
        <v>4694.6899999999996</v>
      </c>
      <c r="AX347" s="12">
        <v>659.52</v>
      </c>
      <c r="AY347" s="12">
        <v>0</v>
      </c>
      <c r="AZ347" s="12">
        <v>5497.06</v>
      </c>
    </row>
    <row r="348" spans="1:52" x14ac:dyDescent="0.2">
      <c r="A348" s="4" t="s">
        <v>1456</v>
      </c>
      <c r="B348" s="2" t="s">
        <v>1457</v>
      </c>
      <c r="C348" s="2" t="str">
        <f>VLOOKUP(A348,[3]Hoja2!$A$1:$D$846,4,0)</f>
        <v>SRIA SUBDIRECTOR PLANTEL</v>
      </c>
      <c r="D348" s="2" t="str">
        <f>VLOOKUP(A348,[3]Hoja2!$A$1:$D$846,3,0)</f>
        <v>PLANTEL 13 JALISCO</v>
      </c>
      <c r="E348" s="12">
        <v>4167.75</v>
      </c>
      <c r="F348" s="12">
        <v>0</v>
      </c>
      <c r="G348" s="12">
        <v>207</v>
      </c>
      <c r="H348" s="12">
        <v>931</v>
      </c>
      <c r="I348" s="12">
        <v>0</v>
      </c>
      <c r="J348" s="12">
        <v>0</v>
      </c>
      <c r="K348" s="12">
        <v>2500</v>
      </c>
      <c r="L348" s="12">
        <v>0</v>
      </c>
      <c r="M348" s="12">
        <v>568.04999999999995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500.13</v>
      </c>
      <c r="T348" s="13">
        <v>-5034.45</v>
      </c>
      <c r="U348" s="12">
        <v>5034.45</v>
      </c>
      <c r="V348" s="12">
        <v>0</v>
      </c>
      <c r="W348" s="12">
        <v>0</v>
      </c>
      <c r="X348" s="12">
        <v>0</v>
      </c>
      <c r="Y348" s="12">
        <v>7942.93</v>
      </c>
      <c r="Z348" s="12">
        <v>39.11</v>
      </c>
      <c r="AA348" s="12">
        <v>615.35</v>
      </c>
      <c r="AB348" s="12">
        <v>615.35</v>
      </c>
      <c r="AC348" s="12">
        <v>18.899999999999999</v>
      </c>
      <c r="AD348" s="12">
        <v>41.68</v>
      </c>
      <c r="AE348" s="13">
        <v>-0.09</v>
      </c>
      <c r="AF348" s="12">
        <v>0</v>
      </c>
      <c r="AG348" s="12">
        <v>0</v>
      </c>
      <c r="AH348" s="12">
        <v>441</v>
      </c>
      <c r="AI348" s="12">
        <v>0</v>
      </c>
      <c r="AJ348" s="12">
        <v>0</v>
      </c>
      <c r="AK348" s="12">
        <v>0</v>
      </c>
      <c r="AL348" s="12">
        <v>0</v>
      </c>
      <c r="AM348" s="12">
        <v>0</v>
      </c>
      <c r="AN348" s="12">
        <v>0</v>
      </c>
      <c r="AO348" s="12">
        <v>479.29</v>
      </c>
      <c r="AP348" s="12">
        <v>0</v>
      </c>
      <c r="AQ348" s="12">
        <v>0</v>
      </c>
      <c r="AR348" s="12">
        <v>0</v>
      </c>
      <c r="AS348" s="12">
        <v>1596.13</v>
      </c>
      <c r="AT348" s="12">
        <v>6346.8</v>
      </c>
      <c r="AU348" s="12">
        <v>347.57</v>
      </c>
      <c r="AV348" s="12">
        <v>127.48</v>
      </c>
      <c r="AW348" s="12">
        <v>4102.83</v>
      </c>
      <c r="AX348" s="12">
        <v>601.55999999999995</v>
      </c>
      <c r="AY348" s="12">
        <v>0</v>
      </c>
      <c r="AZ348" s="12">
        <v>4831.87</v>
      </c>
    </row>
    <row r="349" spans="1:52" x14ac:dyDescent="0.2">
      <c r="A349" s="4" t="s">
        <v>1458</v>
      </c>
      <c r="B349" s="2" t="s">
        <v>1459</v>
      </c>
      <c r="C349" s="2" t="str">
        <f>VLOOKUP(A349,[3]Hoja2!$A$1:$D$846,4,0)</f>
        <v>JEFE DE OFICINA</v>
      </c>
      <c r="D349" s="2" t="str">
        <f>VLOOKUP(A349,[3]Hoja2!$A$1:$D$846,3,0)</f>
        <v>PLANTEL 13 JALISCO</v>
      </c>
      <c r="E349" s="12">
        <v>6773.25</v>
      </c>
      <c r="F349" s="12">
        <v>0</v>
      </c>
      <c r="G349" s="12">
        <v>207</v>
      </c>
      <c r="H349" s="12">
        <v>931</v>
      </c>
      <c r="I349" s="12">
        <v>0</v>
      </c>
      <c r="J349" s="12">
        <v>0</v>
      </c>
      <c r="K349" s="12">
        <v>0</v>
      </c>
      <c r="L349" s="12">
        <v>0</v>
      </c>
      <c r="M349" s="12">
        <v>568.04999999999995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812.79</v>
      </c>
      <c r="T349" s="13">
        <v>-5617.06</v>
      </c>
      <c r="U349" s="12">
        <v>5617.06</v>
      </c>
      <c r="V349" s="12">
        <v>0</v>
      </c>
      <c r="W349" s="12">
        <v>0</v>
      </c>
      <c r="X349" s="12">
        <v>0</v>
      </c>
      <c r="Y349" s="12">
        <v>8361.09</v>
      </c>
      <c r="Z349" s="12">
        <v>72.319999999999993</v>
      </c>
      <c r="AA349" s="12">
        <v>1238.67</v>
      </c>
      <c r="AB349" s="12">
        <v>1238.67</v>
      </c>
      <c r="AC349" s="12">
        <v>35.25</v>
      </c>
      <c r="AD349" s="12">
        <v>67.73</v>
      </c>
      <c r="AE349" s="12">
        <v>0.12</v>
      </c>
      <c r="AF349" s="12">
        <v>0</v>
      </c>
      <c r="AG349" s="12">
        <v>0</v>
      </c>
      <c r="AH349" s="12">
        <v>0</v>
      </c>
      <c r="AI349" s="12">
        <v>0</v>
      </c>
      <c r="AJ349" s="12">
        <v>0</v>
      </c>
      <c r="AK349" s="12">
        <v>0</v>
      </c>
      <c r="AL349" s="12">
        <v>0</v>
      </c>
      <c r="AM349" s="12">
        <v>0</v>
      </c>
      <c r="AN349" s="12">
        <v>0</v>
      </c>
      <c r="AO349" s="12">
        <v>778.92</v>
      </c>
      <c r="AP349" s="12">
        <v>0</v>
      </c>
      <c r="AQ349" s="12">
        <v>0</v>
      </c>
      <c r="AR349" s="12">
        <v>0</v>
      </c>
      <c r="AS349" s="12">
        <v>2120.69</v>
      </c>
      <c r="AT349" s="12">
        <v>6240.4</v>
      </c>
      <c r="AU349" s="12">
        <v>439.92</v>
      </c>
      <c r="AV349" s="12">
        <v>185.84</v>
      </c>
      <c r="AW349" s="12">
        <v>6667.76</v>
      </c>
      <c r="AX349" s="12">
        <v>852.7</v>
      </c>
      <c r="AY349" s="12">
        <v>0</v>
      </c>
      <c r="AZ349" s="12">
        <v>7706.3</v>
      </c>
    </row>
    <row r="350" spans="1:52" x14ac:dyDescent="0.2">
      <c r="A350" s="4" t="s">
        <v>1460</v>
      </c>
      <c r="B350" s="2" t="s">
        <v>1461</v>
      </c>
      <c r="C350" s="2" t="str">
        <f>VLOOKUP(A350,[3]Hoja2!$A$1:$D$846,4,0)</f>
        <v>TECNICO</v>
      </c>
      <c r="D350" s="2" t="str">
        <f>VLOOKUP(A350,[3]Hoja2!$A$1:$D$846,3,0)</f>
        <v>PLANTEL 13 JALISCO</v>
      </c>
      <c r="E350" s="12">
        <v>4172.55</v>
      </c>
      <c r="F350" s="12">
        <v>0</v>
      </c>
      <c r="G350" s="12">
        <v>207</v>
      </c>
      <c r="H350" s="12">
        <v>931</v>
      </c>
      <c r="I350" s="12">
        <v>0</v>
      </c>
      <c r="J350" s="12">
        <v>0</v>
      </c>
      <c r="K350" s="12">
        <v>0</v>
      </c>
      <c r="L350" s="12">
        <v>0</v>
      </c>
      <c r="M350" s="12">
        <v>568.04999999999995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3">
        <v>-3473.39</v>
      </c>
      <c r="U350" s="12">
        <v>3473.39</v>
      </c>
      <c r="V350" s="12">
        <v>0</v>
      </c>
      <c r="W350" s="12">
        <v>0</v>
      </c>
      <c r="X350" s="12">
        <v>0</v>
      </c>
      <c r="Y350" s="12">
        <v>4947.6000000000004</v>
      </c>
      <c r="Z350" s="12">
        <v>39.159999999999997</v>
      </c>
      <c r="AA350" s="12">
        <v>514.15</v>
      </c>
      <c r="AB350" s="12">
        <v>514.15</v>
      </c>
      <c r="AC350" s="12">
        <v>15.45</v>
      </c>
      <c r="AD350" s="12">
        <v>41.73</v>
      </c>
      <c r="AE350" s="12">
        <v>0.03</v>
      </c>
      <c r="AF350" s="12">
        <v>0</v>
      </c>
      <c r="AG350" s="12">
        <v>0</v>
      </c>
      <c r="AH350" s="12">
        <v>1349</v>
      </c>
      <c r="AI350" s="12">
        <v>0</v>
      </c>
      <c r="AJ350" s="12">
        <v>0</v>
      </c>
      <c r="AK350" s="12">
        <v>0</v>
      </c>
      <c r="AL350" s="12">
        <v>0</v>
      </c>
      <c r="AM350" s="12">
        <v>0</v>
      </c>
      <c r="AN350" s="12">
        <v>0</v>
      </c>
      <c r="AO350" s="12">
        <v>479.84</v>
      </c>
      <c r="AP350" s="12">
        <v>0</v>
      </c>
      <c r="AQ350" s="12">
        <v>0</v>
      </c>
      <c r="AR350" s="12">
        <v>0</v>
      </c>
      <c r="AS350" s="12">
        <v>2400.1999999999998</v>
      </c>
      <c r="AT350" s="12">
        <v>2547.4</v>
      </c>
      <c r="AU350" s="12">
        <v>347.74</v>
      </c>
      <c r="AV350" s="12">
        <v>117.57</v>
      </c>
      <c r="AW350" s="12">
        <v>4107.5600000000004</v>
      </c>
      <c r="AX350" s="12">
        <v>602.03</v>
      </c>
      <c r="AY350" s="12">
        <v>0</v>
      </c>
      <c r="AZ350" s="12">
        <v>4827.16</v>
      </c>
    </row>
    <row r="351" spans="1:52" x14ac:dyDescent="0.2">
      <c r="A351" s="4" t="s">
        <v>1462</v>
      </c>
      <c r="B351" s="2" t="s">
        <v>1463</v>
      </c>
      <c r="C351" s="2" t="str">
        <f>VLOOKUP(A351,[3]Hoja2!$A$1:$D$846,4,0)</f>
        <v>TECNICO ESPECIALIZADO</v>
      </c>
      <c r="D351" s="2" t="str">
        <f>VLOOKUP(A351,[3]Hoja2!$A$1:$D$846,3,0)</f>
        <v>PLANTEL 13 JALISCO</v>
      </c>
      <c r="E351" s="12">
        <v>6146.4</v>
      </c>
      <c r="F351" s="12">
        <v>0</v>
      </c>
      <c r="G351" s="12">
        <v>207</v>
      </c>
      <c r="H351" s="12">
        <v>931</v>
      </c>
      <c r="I351" s="12">
        <v>0</v>
      </c>
      <c r="J351" s="12">
        <v>0</v>
      </c>
      <c r="K351" s="12">
        <v>0</v>
      </c>
      <c r="L351" s="12">
        <v>0</v>
      </c>
      <c r="M351" s="12">
        <v>568.04999999999995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3">
        <v>-4712.96</v>
      </c>
      <c r="U351" s="12">
        <v>4712.96</v>
      </c>
      <c r="V351" s="12">
        <v>0</v>
      </c>
      <c r="W351" s="12">
        <v>0</v>
      </c>
      <c r="X351" s="12">
        <v>0</v>
      </c>
      <c r="Y351" s="12">
        <v>6921.45</v>
      </c>
      <c r="Z351" s="12">
        <v>64.33</v>
      </c>
      <c r="AA351" s="12">
        <v>931.16</v>
      </c>
      <c r="AB351" s="12">
        <v>931.16</v>
      </c>
      <c r="AC351" s="12">
        <v>27.75</v>
      </c>
      <c r="AD351" s="12">
        <v>61.46</v>
      </c>
      <c r="AE351" s="12">
        <v>0.04</v>
      </c>
      <c r="AF351" s="12">
        <v>0</v>
      </c>
      <c r="AG351" s="12">
        <v>0</v>
      </c>
      <c r="AH351" s="12">
        <v>1987</v>
      </c>
      <c r="AI351" s="12">
        <v>0</v>
      </c>
      <c r="AJ351" s="12">
        <v>0</v>
      </c>
      <c r="AK351" s="12">
        <v>0</v>
      </c>
      <c r="AL351" s="12">
        <v>0</v>
      </c>
      <c r="AM351" s="12">
        <v>0</v>
      </c>
      <c r="AN351" s="12">
        <v>0</v>
      </c>
      <c r="AO351" s="12">
        <v>706.84</v>
      </c>
      <c r="AP351" s="12">
        <v>0</v>
      </c>
      <c r="AQ351" s="12">
        <v>0</v>
      </c>
      <c r="AR351" s="12">
        <v>0</v>
      </c>
      <c r="AS351" s="12">
        <v>3714.25</v>
      </c>
      <c r="AT351" s="12">
        <v>3207.2</v>
      </c>
      <c r="AU351" s="12">
        <v>417.71</v>
      </c>
      <c r="AV351" s="12">
        <v>157.05000000000001</v>
      </c>
      <c r="AW351" s="12">
        <v>6050.7</v>
      </c>
      <c r="AX351" s="12">
        <v>792.29</v>
      </c>
      <c r="AY351" s="12">
        <v>0</v>
      </c>
      <c r="AZ351" s="12">
        <v>7000.04</v>
      </c>
    </row>
    <row r="352" spans="1:52" x14ac:dyDescent="0.2">
      <c r="A352" s="4" t="s">
        <v>1464</v>
      </c>
      <c r="B352" s="2" t="s">
        <v>1465</v>
      </c>
      <c r="C352" s="2" t="str">
        <f>VLOOKUP(A352,[3]Hoja2!$A$1:$D$846,4,0)</f>
        <v>TAQUIMECANOGRAFA</v>
      </c>
      <c r="D352" s="2" t="str">
        <f>VLOOKUP(A352,[3]Hoja2!$A$1:$D$846,3,0)</f>
        <v>PLANTEL 13 JALISCO</v>
      </c>
      <c r="E352" s="12">
        <v>4165.2</v>
      </c>
      <c r="F352" s="12">
        <v>0</v>
      </c>
      <c r="G352" s="12">
        <v>207</v>
      </c>
      <c r="H352" s="12">
        <v>931</v>
      </c>
      <c r="I352" s="12">
        <v>0</v>
      </c>
      <c r="J352" s="12">
        <v>0</v>
      </c>
      <c r="K352" s="12">
        <v>0</v>
      </c>
      <c r="L352" s="12">
        <v>0</v>
      </c>
      <c r="M352" s="12">
        <v>568.04999999999995</v>
      </c>
      <c r="N352" s="12">
        <v>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3">
        <v>-3468.77</v>
      </c>
      <c r="U352" s="12">
        <v>3468.77</v>
      </c>
      <c r="V352" s="12">
        <v>0</v>
      </c>
      <c r="W352" s="12">
        <v>0</v>
      </c>
      <c r="X352" s="12">
        <v>0</v>
      </c>
      <c r="Y352" s="12">
        <v>4940.25</v>
      </c>
      <c r="Z352" s="12">
        <v>39.08</v>
      </c>
      <c r="AA352" s="12">
        <v>512.83000000000004</v>
      </c>
      <c r="AB352" s="12">
        <v>512.83000000000004</v>
      </c>
      <c r="AC352" s="12">
        <v>15.15</v>
      </c>
      <c r="AD352" s="12">
        <v>41.65</v>
      </c>
      <c r="AE352" s="12">
        <v>0.02</v>
      </c>
      <c r="AF352" s="12">
        <v>0</v>
      </c>
      <c r="AG352" s="12">
        <v>0</v>
      </c>
      <c r="AH352" s="12">
        <v>1552</v>
      </c>
      <c r="AI352" s="12">
        <v>0</v>
      </c>
      <c r="AJ352" s="12">
        <v>0</v>
      </c>
      <c r="AK352" s="12">
        <v>0</v>
      </c>
      <c r="AL352" s="12">
        <v>0</v>
      </c>
      <c r="AM352" s="12">
        <v>0</v>
      </c>
      <c r="AN352" s="12">
        <v>0</v>
      </c>
      <c r="AO352" s="12">
        <v>479</v>
      </c>
      <c r="AP352" s="12">
        <v>0</v>
      </c>
      <c r="AQ352" s="12">
        <v>0</v>
      </c>
      <c r="AR352" s="12">
        <v>0</v>
      </c>
      <c r="AS352" s="12">
        <v>2600.65</v>
      </c>
      <c r="AT352" s="12">
        <v>2339.6</v>
      </c>
      <c r="AU352" s="12">
        <v>347.47</v>
      </c>
      <c r="AV352" s="12">
        <v>117.42</v>
      </c>
      <c r="AW352" s="12">
        <v>4100.3100000000004</v>
      </c>
      <c r="AX352" s="12">
        <v>601.30999999999995</v>
      </c>
      <c r="AY352" s="12">
        <v>0</v>
      </c>
      <c r="AZ352" s="12">
        <v>4819.04</v>
      </c>
    </row>
    <row r="353" spans="1:52" x14ac:dyDescent="0.2">
      <c r="A353" s="4" t="s">
        <v>1466</v>
      </c>
      <c r="B353" s="2" t="s">
        <v>1467</v>
      </c>
      <c r="C353" s="2" t="str">
        <f>VLOOKUP(A353,[3]Hoja2!$A$1:$D$846,4,0)</f>
        <v>DIRECTOR DE PLANTEL B</v>
      </c>
      <c r="D353" s="2" t="str">
        <f>VLOOKUP(A353,[3]Hoja2!$A$1:$D$846,3,0)</f>
        <v>PLANTEL 13 JALISCO</v>
      </c>
      <c r="E353" s="12">
        <v>19193.55</v>
      </c>
      <c r="F353" s="12">
        <v>0</v>
      </c>
      <c r="G353" s="12">
        <v>0</v>
      </c>
      <c r="H353" s="12">
        <v>931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10062.27</v>
      </c>
      <c r="W353" s="13">
        <v>-10062.27</v>
      </c>
      <c r="X353" s="12">
        <v>0</v>
      </c>
      <c r="Y353" s="12">
        <v>19193.55</v>
      </c>
      <c r="Z353" s="12">
        <v>230.66</v>
      </c>
      <c r="AA353" s="12">
        <v>3942.72</v>
      </c>
      <c r="AB353" s="12">
        <v>3942.72</v>
      </c>
      <c r="AC353" s="12">
        <v>96.45</v>
      </c>
      <c r="AD353" s="12">
        <v>0</v>
      </c>
      <c r="AE353" s="12">
        <v>0.14000000000000001</v>
      </c>
      <c r="AF353" s="12">
        <v>0</v>
      </c>
      <c r="AG353" s="12">
        <v>0</v>
      </c>
      <c r="AH353" s="12">
        <v>2979.18</v>
      </c>
      <c r="AI353" s="12">
        <v>0</v>
      </c>
      <c r="AJ353" s="12">
        <v>0</v>
      </c>
      <c r="AK353" s="12">
        <v>0</v>
      </c>
      <c r="AL353" s="12">
        <v>0</v>
      </c>
      <c r="AM353" s="12">
        <v>0</v>
      </c>
      <c r="AN353" s="12">
        <v>0</v>
      </c>
      <c r="AO353" s="12">
        <v>2207.2600000000002</v>
      </c>
      <c r="AP353" s="12">
        <v>0</v>
      </c>
      <c r="AQ353" s="12">
        <v>0</v>
      </c>
      <c r="AR353" s="12">
        <v>0</v>
      </c>
      <c r="AS353" s="12">
        <v>9225.75</v>
      </c>
      <c r="AT353" s="12">
        <v>9967.7999999999993</v>
      </c>
      <c r="AU353" s="12">
        <v>880.17</v>
      </c>
      <c r="AV353" s="12">
        <v>402.49</v>
      </c>
      <c r="AW353" s="12">
        <v>18894.36</v>
      </c>
      <c r="AX353" s="12">
        <v>2049.88</v>
      </c>
      <c r="AY353" s="12">
        <v>0</v>
      </c>
      <c r="AZ353" s="12">
        <v>21346.73</v>
      </c>
    </row>
    <row r="354" spans="1:52" x14ac:dyDescent="0.2">
      <c r="A354" s="4" t="s">
        <v>1468</v>
      </c>
      <c r="B354" s="2" t="s">
        <v>1469</v>
      </c>
      <c r="C354" s="2" t="str">
        <f>VLOOKUP(A354,[3]Hoja2!$A$1:$D$846,4,0)</f>
        <v>SUBDIR DE PLANTEL B</v>
      </c>
      <c r="D354" s="2" t="str">
        <f>VLOOKUP(A354,[3]Hoja2!$A$1:$D$846,3,0)</f>
        <v>PLANTEL 13 JALISCO</v>
      </c>
      <c r="E354" s="12">
        <v>14108.55</v>
      </c>
      <c r="F354" s="12">
        <v>0</v>
      </c>
      <c r="G354" s="12">
        <v>0</v>
      </c>
      <c r="H354" s="12">
        <v>931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7519.77</v>
      </c>
      <c r="W354" s="13">
        <v>-7519.77</v>
      </c>
      <c r="X354" s="12">
        <v>0</v>
      </c>
      <c r="Y354" s="12">
        <v>14108.55</v>
      </c>
      <c r="Z354" s="12">
        <v>165.84</v>
      </c>
      <c r="AA354" s="12">
        <v>2549.6999999999998</v>
      </c>
      <c r="AB354" s="12">
        <v>2549.6999999999998</v>
      </c>
      <c r="AC354" s="12">
        <v>75</v>
      </c>
      <c r="AD354" s="12">
        <v>0</v>
      </c>
      <c r="AE354" s="13">
        <v>-0.03</v>
      </c>
      <c r="AF354" s="12">
        <v>0</v>
      </c>
      <c r="AG354" s="12">
        <v>0</v>
      </c>
      <c r="AH354" s="12">
        <v>0</v>
      </c>
      <c r="AI354" s="12">
        <v>0</v>
      </c>
      <c r="AJ354" s="12">
        <v>0</v>
      </c>
      <c r="AK354" s="12">
        <v>0</v>
      </c>
      <c r="AL354" s="12">
        <v>0</v>
      </c>
      <c r="AM354" s="12">
        <v>0</v>
      </c>
      <c r="AN354" s="12">
        <v>0</v>
      </c>
      <c r="AO354" s="12">
        <v>1622.48</v>
      </c>
      <c r="AP354" s="12">
        <v>0</v>
      </c>
      <c r="AQ354" s="12">
        <v>0</v>
      </c>
      <c r="AR354" s="12">
        <v>0</v>
      </c>
      <c r="AS354" s="12">
        <v>4247.1499999999996</v>
      </c>
      <c r="AT354" s="12">
        <v>9861.4</v>
      </c>
      <c r="AU354" s="12">
        <v>699.93</v>
      </c>
      <c r="AV354" s="12">
        <v>300.79000000000002</v>
      </c>
      <c r="AW354" s="12">
        <v>13888.62</v>
      </c>
      <c r="AX354" s="12">
        <v>1559.75</v>
      </c>
      <c r="AY354" s="12">
        <v>0</v>
      </c>
      <c r="AZ354" s="12">
        <v>15749.16</v>
      </c>
    </row>
    <row r="355" spans="1:52" x14ac:dyDescent="0.2">
      <c r="A355" s="4" t="s">
        <v>1470</v>
      </c>
      <c r="B355" s="2" t="s">
        <v>1471</v>
      </c>
      <c r="C355" s="2" t="str">
        <f>VLOOKUP(A355,[3]Hoja2!$A$1:$D$846,4,0)</f>
        <v>SUBDIR DE PLANTEL B</v>
      </c>
      <c r="D355" s="2" t="str">
        <f>VLOOKUP(A355,[3]Hoja2!$A$1:$D$846,3,0)</f>
        <v>PLANTEL 13 JALISCO</v>
      </c>
      <c r="E355" s="12">
        <v>14108.55</v>
      </c>
      <c r="F355" s="12">
        <v>0</v>
      </c>
      <c r="G355" s="12">
        <v>0</v>
      </c>
      <c r="H355" s="12">
        <v>931</v>
      </c>
      <c r="I355" s="12">
        <v>0</v>
      </c>
      <c r="J355" s="12">
        <v>0</v>
      </c>
      <c r="K355" s="12">
        <v>0</v>
      </c>
      <c r="L355" s="12">
        <v>0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7519.77</v>
      </c>
      <c r="W355" s="13">
        <v>-7519.77</v>
      </c>
      <c r="X355" s="12">
        <v>0</v>
      </c>
      <c r="Y355" s="12">
        <v>14108.55</v>
      </c>
      <c r="Z355" s="12">
        <v>165.84</v>
      </c>
      <c r="AA355" s="12">
        <v>2549.6999999999998</v>
      </c>
      <c r="AB355" s="12">
        <v>2549.6999999999998</v>
      </c>
      <c r="AC355" s="12">
        <v>75</v>
      </c>
      <c r="AD355" s="12">
        <v>0</v>
      </c>
      <c r="AE355" s="13">
        <v>-0.03</v>
      </c>
      <c r="AF355" s="12">
        <v>0</v>
      </c>
      <c r="AG355" s="12">
        <v>0</v>
      </c>
      <c r="AH355" s="12">
        <v>3465</v>
      </c>
      <c r="AI355" s="12">
        <v>0</v>
      </c>
      <c r="AJ355" s="12">
        <v>0</v>
      </c>
      <c r="AK355" s="12">
        <v>0</v>
      </c>
      <c r="AL355" s="12">
        <v>0</v>
      </c>
      <c r="AM355" s="12">
        <v>0</v>
      </c>
      <c r="AN355" s="12">
        <v>0</v>
      </c>
      <c r="AO355" s="12">
        <v>1622.48</v>
      </c>
      <c r="AP355" s="12">
        <v>0</v>
      </c>
      <c r="AQ355" s="12">
        <v>0</v>
      </c>
      <c r="AR355" s="12">
        <v>0</v>
      </c>
      <c r="AS355" s="12">
        <v>7712.15</v>
      </c>
      <c r="AT355" s="12">
        <v>6396.4</v>
      </c>
      <c r="AU355" s="12">
        <v>699.93</v>
      </c>
      <c r="AV355" s="12">
        <v>300.79000000000002</v>
      </c>
      <c r="AW355" s="12">
        <v>13888.62</v>
      </c>
      <c r="AX355" s="12">
        <v>1559.75</v>
      </c>
      <c r="AY355" s="12">
        <v>0</v>
      </c>
      <c r="AZ355" s="12">
        <v>15749.16</v>
      </c>
    </row>
    <row r="356" spans="1:52" x14ac:dyDescent="0.2">
      <c r="A356" s="4" t="s">
        <v>1472</v>
      </c>
      <c r="B356" s="2" t="s">
        <v>1473</v>
      </c>
      <c r="C356" s="2" t="str">
        <f>VLOOKUP(A356,[3]Hoja2!$A$1:$D$846,4,0)</f>
        <v>RESP DE LABORATORIO TECNICO</v>
      </c>
      <c r="D356" s="2" t="str">
        <f>VLOOKUP(A356,[3]Hoja2!$A$1:$D$846,3,0)</f>
        <v>PLANTEL 13 JALISCO</v>
      </c>
      <c r="E356" s="12">
        <v>6152.85</v>
      </c>
      <c r="F356" s="12">
        <v>0</v>
      </c>
      <c r="G356" s="12">
        <v>207</v>
      </c>
      <c r="H356" s="12">
        <v>931</v>
      </c>
      <c r="I356" s="12">
        <v>0</v>
      </c>
      <c r="J356" s="12">
        <v>0</v>
      </c>
      <c r="K356" s="12">
        <v>0</v>
      </c>
      <c r="L356" s="12">
        <v>0</v>
      </c>
      <c r="M356" s="12">
        <v>568.04999999999995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3">
        <v>-4717.01</v>
      </c>
      <c r="U356" s="12">
        <v>4717.01</v>
      </c>
      <c r="V356" s="12">
        <v>0</v>
      </c>
      <c r="W356" s="12">
        <v>0</v>
      </c>
      <c r="X356" s="12">
        <v>0</v>
      </c>
      <c r="Y356" s="12">
        <v>6927.9</v>
      </c>
      <c r="Z356" s="12">
        <v>0</v>
      </c>
      <c r="AA356" s="12">
        <v>932.54</v>
      </c>
      <c r="AB356" s="12">
        <v>932.54</v>
      </c>
      <c r="AC356" s="12">
        <v>25.65</v>
      </c>
      <c r="AD356" s="12">
        <v>0</v>
      </c>
      <c r="AE356" s="13">
        <v>-7.0000000000000007E-2</v>
      </c>
      <c r="AF356" s="12">
        <v>0</v>
      </c>
      <c r="AG356" s="12">
        <v>0</v>
      </c>
      <c r="AH356" s="12">
        <v>0</v>
      </c>
      <c r="AI356" s="12">
        <v>0</v>
      </c>
      <c r="AJ356" s="12">
        <v>0</v>
      </c>
      <c r="AK356" s="12">
        <v>0</v>
      </c>
      <c r="AL356" s="12">
        <v>0</v>
      </c>
      <c r="AM356" s="12">
        <v>0</v>
      </c>
      <c r="AN356" s="12">
        <v>0</v>
      </c>
      <c r="AO356" s="12">
        <v>707.58</v>
      </c>
      <c r="AP356" s="12">
        <v>0</v>
      </c>
      <c r="AQ356" s="12">
        <v>0</v>
      </c>
      <c r="AR356" s="12">
        <v>0</v>
      </c>
      <c r="AS356" s="12">
        <v>1665.7</v>
      </c>
      <c r="AT356" s="12">
        <v>5262.2</v>
      </c>
      <c r="AU356" s="12">
        <v>238.4</v>
      </c>
      <c r="AV356" s="12">
        <v>157.18</v>
      </c>
      <c r="AW356" s="12">
        <v>0</v>
      </c>
      <c r="AX356" s="12">
        <v>238.4</v>
      </c>
      <c r="AY356" s="12">
        <v>0</v>
      </c>
      <c r="AZ356" s="12">
        <v>395.58</v>
      </c>
    </row>
    <row r="357" spans="1:52" x14ac:dyDescent="0.2">
      <c r="A357" s="4" t="s">
        <v>1474</v>
      </c>
      <c r="B357" s="2" t="s">
        <v>1475</v>
      </c>
      <c r="C357" s="2" t="str">
        <f>VLOOKUP(A357,[3]Hoja2!$A$1:$D$846,4,0)</f>
        <v>SRIA SUBDIRECTOR PLANTEL</v>
      </c>
      <c r="D357" s="2" t="str">
        <f>VLOOKUP(A357,[3]Hoja2!$A$1:$D$846,3,0)</f>
        <v>PLANTEL 13 JALISCO</v>
      </c>
      <c r="E357" s="12">
        <v>4167.75</v>
      </c>
      <c r="F357" s="12">
        <v>0</v>
      </c>
      <c r="G357" s="12">
        <v>207</v>
      </c>
      <c r="H357" s="12">
        <v>931</v>
      </c>
      <c r="I357" s="12">
        <v>0</v>
      </c>
      <c r="J357" s="12">
        <v>0</v>
      </c>
      <c r="K357" s="12">
        <v>0</v>
      </c>
      <c r="L357" s="12">
        <v>0</v>
      </c>
      <c r="M357" s="12">
        <v>568.04999999999995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3">
        <v>-3470.37</v>
      </c>
      <c r="U357" s="12">
        <v>3470.37</v>
      </c>
      <c r="V357" s="12">
        <v>0</v>
      </c>
      <c r="W357" s="12">
        <v>0</v>
      </c>
      <c r="X357" s="12">
        <v>0</v>
      </c>
      <c r="Y357" s="12">
        <v>4942.8</v>
      </c>
      <c r="Z357" s="12">
        <v>0</v>
      </c>
      <c r="AA357" s="12">
        <v>513.29</v>
      </c>
      <c r="AB357" s="12">
        <v>513.29</v>
      </c>
      <c r="AC357" s="12">
        <v>13.5</v>
      </c>
      <c r="AD357" s="12">
        <v>0</v>
      </c>
      <c r="AE357" s="13">
        <v>-0.08</v>
      </c>
      <c r="AF357" s="12">
        <v>0</v>
      </c>
      <c r="AG357" s="12">
        <v>0</v>
      </c>
      <c r="AH357" s="12">
        <v>1392</v>
      </c>
      <c r="AI357" s="12">
        <v>0</v>
      </c>
      <c r="AJ357" s="12">
        <v>0</v>
      </c>
      <c r="AK357" s="12">
        <v>0</v>
      </c>
      <c r="AL357" s="12">
        <v>0</v>
      </c>
      <c r="AM357" s="12">
        <v>0</v>
      </c>
      <c r="AN357" s="12">
        <v>0</v>
      </c>
      <c r="AO357" s="12">
        <v>479.29</v>
      </c>
      <c r="AP357" s="12">
        <v>0</v>
      </c>
      <c r="AQ357" s="12">
        <v>0</v>
      </c>
      <c r="AR357" s="12">
        <v>0</v>
      </c>
      <c r="AS357" s="12">
        <v>2398</v>
      </c>
      <c r="AT357" s="12">
        <v>2544.8000000000002</v>
      </c>
      <c r="AU357" s="12">
        <v>238.4</v>
      </c>
      <c r="AV357" s="12">
        <v>117.48</v>
      </c>
      <c r="AW357" s="12">
        <v>0</v>
      </c>
      <c r="AX357" s="12">
        <v>238.4</v>
      </c>
      <c r="AY357" s="12">
        <v>0</v>
      </c>
      <c r="AZ357" s="12">
        <v>355.88</v>
      </c>
    </row>
    <row r="358" spans="1:52" x14ac:dyDescent="0.2">
      <c r="A358" s="4" t="s">
        <v>1476</v>
      </c>
      <c r="B358" s="2" t="s">
        <v>1477</v>
      </c>
      <c r="C358" s="2" t="str">
        <f>VLOOKUP(A358,[3]Hoja2!$A$1:$D$846,4,0)</f>
        <v>AUXILIAR DE BIBLIOTECA</v>
      </c>
      <c r="D358" s="2" t="str">
        <f>VLOOKUP(A358,[3]Hoja2!$A$1:$D$846,3,0)</f>
        <v>PLANTEL 13 JALISCO</v>
      </c>
      <c r="E358" s="12">
        <v>3912.15</v>
      </c>
      <c r="F358" s="12">
        <v>0</v>
      </c>
      <c r="G358" s="12">
        <v>207</v>
      </c>
      <c r="H358" s="12">
        <v>931</v>
      </c>
      <c r="I358" s="12">
        <v>0</v>
      </c>
      <c r="J358" s="12">
        <v>0</v>
      </c>
      <c r="K358" s="12">
        <v>0</v>
      </c>
      <c r="L358" s="12">
        <v>0</v>
      </c>
      <c r="M358" s="12">
        <v>568.04999999999995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3">
        <v>-3309.86</v>
      </c>
      <c r="U358" s="12">
        <v>3309.86</v>
      </c>
      <c r="V358" s="12">
        <v>0</v>
      </c>
      <c r="W358" s="12">
        <v>0</v>
      </c>
      <c r="X358" s="12">
        <v>0</v>
      </c>
      <c r="Y358" s="12">
        <v>4687.2</v>
      </c>
      <c r="Z358" s="12">
        <v>0</v>
      </c>
      <c r="AA358" s="12">
        <v>467.49</v>
      </c>
      <c r="AB358" s="12">
        <v>467.49</v>
      </c>
      <c r="AC358" s="12">
        <v>9.15</v>
      </c>
      <c r="AD358" s="12">
        <v>0</v>
      </c>
      <c r="AE358" s="12">
        <v>0.06</v>
      </c>
      <c r="AF358" s="12">
        <v>0</v>
      </c>
      <c r="AG358" s="12">
        <v>0</v>
      </c>
      <c r="AH358" s="12">
        <v>0</v>
      </c>
      <c r="AI358" s="12">
        <v>0</v>
      </c>
      <c r="AJ358" s="12">
        <v>0</v>
      </c>
      <c r="AK358" s="12">
        <v>0</v>
      </c>
      <c r="AL358" s="12">
        <v>0</v>
      </c>
      <c r="AM358" s="12">
        <v>0</v>
      </c>
      <c r="AN358" s="12">
        <v>0</v>
      </c>
      <c r="AO358" s="12">
        <v>449.9</v>
      </c>
      <c r="AP358" s="12">
        <v>0</v>
      </c>
      <c r="AQ358" s="12">
        <v>0</v>
      </c>
      <c r="AR358" s="12">
        <v>0</v>
      </c>
      <c r="AS358" s="12">
        <v>926.6</v>
      </c>
      <c r="AT358" s="12">
        <v>3760.6</v>
      </c>
      <c r="AU358" s="12">
        <v>238.4</v>
      </c>
      <c r="AV358" s="12">
        <v>112.36</v>
      </c>
      <c r="AW358" s="12">
        <v>0</v>
      </c>
      <c r="AX358" s="12">
        <v>238.4</v>
      </c>
      <c r="AY358" s="12">
        <v>0</v>
      </c>
      <c r="AZ358" s="12">
        <v>350.76</v>
      </c>
    </row>
    <row r="359" spans="1:52" x14ac:dyDescent="0.2">
      <c r="A359" s="4" t="s">
        <v>1478</v>
      </c>
      <c r="B359" s="2" t="s">
        <v>1479</v>
      </c>
      <c r="C359" s="2" t="str">
        <f>VLOOKUP(A359,[3]Hoja2!$A$1:$D$846,4,0)</f>
        <v>TECNICO ESPECIALIZADO</v>
      </c>
      <c r="D359" s="2" t="str">
        <f>VLOOKUP(A359,[3]Hoja2!$A$1:$D$846,3,0)</f>
        <v>PLANTEL 14 ZAPOTLANEJO</v>
      </c>
      <c r="E359" s="12">
        <v>6146.4</v>
      </c>
      <c r="F359" s="12">
        <v>0</v>
      </c>
      <c r="G359" s="12">
        <v>207</v>
      </c>
      <c r="H359" s="12">
        <v>931</v>
      </c>
      <c r="I359" s="12">
        <v>0</v>
      </c>
      <c r="J359" s="12">
        <v>0</v>
      </c>
      <c r="K359" s="12">
        <v>0</v>
      </c>
      <c r="L359" s="12">
        <v>0</v>
      </c>
      <c r="M359" s="12">
        <v>568.04999999999995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1966.85</v>
      </c>
      <c r="T359" s="13">
        <v>-5948.15</v>
      </c>
      <c r="U359" s="12">
        <v>5948.15</v>
      </c>
      <c r="V359" s="12">
        <v>0</v>
      </c>
      <c r="W359" s="12">
        <v>0</v>
      </c>
      <c r="X359" s="12">
        <v>0</v>
      </c>
      <c r="Y359" s="12">
        <v>8888.2999999999993</v>
      </c>
      <c r="Z359" s="12">
        <v>55.4</v>
      </c>
      <c r="AA359" s="12">
        <v>1351.28</v>
      </c>
      <c r="AB359" s="12">
        <v>1351.28</v>
      </c>
      <c r="AC359" s="12">
        <v>36.299999999999997</v>
      </c>
      <c r="AD359" s="12">
        <v>61.46</v>
      </c>
      <c r="AE359" s="12">
        <v>0.09</v>
      </c>
      <c r="AF359" s="12">
        <v>55.8</v>
      </c>
      <c r="AG359" s="12">
        <v>0</v>
      </c>
      <c r="AH359" s="12">
        <v>0</v>
      </c>
      <c r="AI359" s="12">
        <v>0</v>
      </c>
      <c r="AJ359" s="12">
        <v>0</v>
      </c>
      <c r="AK359" s="12">
        <v>0</v>
      </c>
      <c r="AL359" s="12">
        <v>0</v>
      </c>
      <c r="AM359" s="12">
        <v>1597.53</v>
      </c>
      <c r="AN359" s="12">
        <v>0</v>
      </c>
      <c r="AO359" s="12">
        <v>706.84</v>
      </c>
      <c r="AP359" s="12">
        <v>0</v>
      </c>
      <c r="AQ359" s="12">
        <v>0</v>
      </c>
      <c r="AR359" s="12">
        <v>0</v>
      </c>
      <c r="AS359" s="12">
        <v>3809.3</v>
      </c>
      <c r="AT359" s="12">
        <v>5079</v>
      </c>
      <c r="AU359" s="12">
        <v>392.9</v>
      </c>
      <c r="AV359" s="12">
        <v>196.39</v>
      </c>
      <c r="AW359" s="12">
        <v>5361.6</v>
      </c>
      <c r="AX359" s="12">
        <v>724.82</v>
      </c>
      <c r="AY359" s="12">
        <v>0</v>
      </c>
      <c r="AZ359" s="12">
        <v>6282.81</v>
      </c>
    </row>
    <row r="360" spans="1:52" x14ac:dyDescent="0.2">
      <c r="A360" s="4" t="s">
        <v>1480</v>
      </c>
      <c r="B360" s="2" t="s">
        <v>1481</v>
      </c>
      <c r="C360" s="2" t="str">
        <f>VLOOKUP(A360,[3]Hoja2!$A$1:$D$846,4,0)</f>
        <v>RESP DE LABORATORIO TECNICO</v>
      </c>
      <c r="D360" s="2" t="str">
        <f>VLOOKUP(A360,[3]Hoja2!$A$1:$D$846,3,0)</f>
        <v>PLANTEL 14 ZAPOTLANEJO</v>
      </c>
      <c r="E360" s="12">
        <v>6152.85</v>
      </c>
      <c r="F360" s="12">
        <v>0</v>
      </c>
      <c r="G360" s="12">
        <v>207</v>
      </c>
      <c r="H360" s="12">
        <v>931</v>
      </c>
      <c r="I360" s="12">
        <v>0</v>
      </c>
      <c r="J360" s="12">
        <v>0</v>
      </c>
      <c r="K360" s="12">
        <v>0</v>
      </c>
      <c r="L360" s="12">
        <v>0</v>
      </c>
      <c r="M360" s="12">
        <v>568.04999999999995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1353.63</v>
      </c>
      <c r="T360" s="13">
        <v>-5567.09</v>
      </c>
      <c r="U360" s="12">
        <v>5567.09</v>
      </c>
      <c r="V360" s="12">
        <v>0</v>
      </c>
      <c r="W360" s="12">
        <v>0</v>
      </c>
      <c r="X360" s="12">
        <v>0</v>
      </c>
      <c r="Y360" s="12">
        <v>8281.5300000000007</v>
      </c>
      <c r="Z360" s="12">
        <v>64.42</v>
      </c>
      <c r="AA360" s="12">
        <v>1221.67</v>
      </c>
      <c r="AB360" s="12">
        <v>1221.67</v>
      </c>
      <c r="AC360" s="12">
        <v>35.549999999999997</v>
      </c>
      <c r="AD360" s="12">
        <v>61.53</v>
      </c>
      <c r="AE360" s="12">
        <v>0</v>
      </c>
      <c r="AF360" s="12">
        <v>0</v>
      </c>
      <c r="AG360" s="12">
        <v>0</v>
      </c>
      <c r="AH360" s="12">
        <v>3076</v>
      </c>
      <c r="AI360" s="12">
        <v>0</v>
      </c>
      <c r="AJ360" s="12">
        <v>0</v>
      </c>
      <c r="AK360" s="12">
        <v>0</v>
      </c>
      <c r="AL360" s="12">
        <v>0</v>
      </c>
      <c r="AM360" s="12">
        <v>0</v>
      </c>
      <c r="AN360" s="12">
        <v>0</v>
      </c>
      <c r="AO360" s="12">
        <v>707.58</v>
      </c>
      <c r="AP360" s="12">
        <v>0</v>
      </c>
      <c r="AQ360" s="12">
        <v>0</v>
      </c>
      <c r="AR360" s="12">
        <v>0</v>
      </c>
      <c r="AS360" s="12">
        <v>5102.33</v>
      </c>
      <c r="AT360" s="12">
        <v>3179.2</v>
      </c>
      <c r="AU360" s="12">
        <v>417.93</v>
      </c>
      <c r="AV360" s="12">
        <v>184.25</v>
      </c>
      <c r="AW360" s="12">
        <v>6057</v>
      </c>
      <c r="AX360" s="12">
        <v>792.91</v>
      </c>
      <c r="AY360" s="12">
        <v>0</v>
      </c>
      <c r="AZ360" s="12">
        <v>7034.16</v>
      </c>
    </row>
    <row r="361" spans="1:52" x14ac:dyDescent="0.2">
      <c r="A361" s="4" t="s">
        <v>1482</v>
      </c>
      <c r="B361" s="2" t="s">
        <v>1483</v>
      </c>
      <c r="C361" s="2" t="str">
        <f>VLOOKUP(A361,[3]Hoja2!$A$1:$D$846,4,0)</f>
        <v>INGENIERO EN SISTEMAS</v>
      </c>
      <c r="D361" s="2" t="str">
        <f>VLOOKUP(A361,[3]Hoja2!$A$1:$D$846,3,0)</f>
        <v>PLANTEL 14 ZAPOTLANEJO</v>
      </c>
      <c r="E361" s="12">
        <v>6152.85</v>
      </c>
      <c r="F361" s="12">
        <v>0</v>
      </c>
      <c r="G361" s="12">
        <v>207</v>
      </c>
      <c r="H361" s="12">
        <v>931</v>
      </c>
      <c r="I361" s="12">
        <v>0</v>
      </c>
      <c r="J361" s="12">
        <v>0</v>
      </c>
      <c r="K361" s="12">
        <v>0</v>
      </c>
      <c r="L361" s="12">
        <v>0</v>
      </c>
      <c r="M361" s="12">
        <v>568.04999999999995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984.46</v>
      </c>
      <c r="T361" s="13">
        <v>-5335.26</v>
      </c>
      <c r="U361" s="12">
        <v>5335.26</v>
      </c>
      <c r="V361" s="12">
        <v>0</v>
      </c>
      <c r="W361" s="12">
        <v>0</v>
      </c>
      <c r="X361" s="12">
        <v>0</v>
      </c>
      <c r="Y361" s="12">
        <v>7912.36</v>
      </c>
      <c r="Z361" s="12">
        <v>64.42</v>
      </c>
      <c r="AA361" s="12">
        <v>1142.82</v>
      </c>
      <c r="AB361" s="12">
        <v>1142.82</v>
      </c>
      <c r="AC361" s="12">
        <v>31.65</v>
      </c>
      <c r="AD361" s="12">
        <v>61.53</v>
      </c>
      <c r="AE361" s="13">
        <v>-0.03</v>
      </c>
      <c r="AF361" s="12">
        <v>101.7</v>
      </c>
      <c r="AG361" s="12">
        <v>7.2</v>
      </c>
      <c r="AH361" s="12">
        <v>0</v>
      </c>
      <c r="AI361" s="12">
        <v>308.99</v>
      </c>
      <c r="AJ361" s="12">
        <v>0</v>
      </c>
      <c r="AK361" s="12">
        <v>0</v>
      </c>
      <c r="AL361" s="12">
        <v>0</v>
      </c>
      <c r="AM361" s="12">
        <v>2563.7199999999998</v>
      </c>
      <c r="AN361" s="12">
        <v>0</v>
      </c>
      <c r="AO361" s="12">
        <v>707.58</v>
      </c>
      <c r="AP361" s="12">
        <v>0</v>
      </c>
      <c r="AQ361" s="12">
        <v>0</v>
      </c>
      <c r="AR361" s="12">
        <v>0</v>
      </c>
      <c r="AS361" s="12">
        <v>4925.16</v>
      </c>
      <c r="AT361" s="12">
        <v>2987.2</v>
      </c>
      <c r="AU361" s="12">
        <v>417.93</v>
      </c>
      <c r="AV361" s="12">
        <v>176.87</v>
      </c>
      <c r="AW361" s="12">
        <v>6057</v>
      </c>
      <c r="AX361" s="12">
        <v>792.91</v>
      </c>
      <c r="AY361" s="12">
        <v>0</v>
      </c>
      <c r="AZ361" s="12">
        <v>7026.78</v>
      </c>
    </row>
    <row r="362" spans="1:52" x14ac:dyDescent="0.2">
      <c r="A362" s="4" t="s">
        <v>1484</v>
      </c>
      <c r="B362" s="2" t="s">
        <v>1485</v>
      </c>
      <c r="C362" s="2" t="str">
        <f>VLOOKUP(A362,[3]Hoja2!$A$1:$D$846,4,0)</f>
        <v>VIGILANTE</v>
      </c>
      <c r="D362" s="2" t="str">
        <f>VLOOKUP(A362,[3]Hoja2!$A$1:$D$846,3,0)</f>
        <v>PLANTEL 14 ZAPOTLANEJO</v>
      </c>
      <c r="E362" s="12">
        <v>3679.05</v>
      </c>
      <c r="F362" s="12">
        <v>0</v>
      </c>
      <c r="G362" s="12">
        <v>207</v>
      </c>
      <c r="H362" s="12">
        <v>931</v>
      </c>
      <c r="I362" s="12">
        <v>0</v>
      </c>
      <c r="J362" s="12">
        <v>0</v>
      </c>
      <c r="K362" s="12">
        <v>0</v>
      </c>
      <c r="L362" s="12">
        <v>0</v>
      </c>
      <c r="M362" s="12">
        <v>568.04999999999995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588.65</v>
      </c>
      <c r="T362" s="13">
        <v>-3533.14</v>
      </c>
      <c r="U362" s="12">
        <v>3533.14</v>
      </c>
      <c r="V362" s="12">
        <v>0</v>
      </c>
      <c r="W362" s="12">
        <v>0</v>
      </c>
      <c r="X362" s="12">
        <v>0</v>
      </c>
      <c r="Y362" s="12">
        <v>5042.75</v>
      </c>
      <c r="Z362" s="12">
        <v>32.880000000000003</v>
      </c>
      <c r="AA362" s="12">
        <v>531.20000000000005</v>
      </c>
      <c r="AB362" s="12">
        <v>531.20000000000005</v>
      </c>
      <c r="AC362" s="12">
        <v>17.7</v>
      </c>
      <c r="AD362" s="12">
        <v>36.79</v>
      </c>
      <c r="AE362" s="12">
        <v>0.01</v>
      </c>
      <c r="AF362" s="12">
        <v>88.2</v>
      </c>
      <c r="AG362" s="12">
        <v>0</v>
      </c>
      <c r="AH362" s="12">
        <v>0</v>
      </c>
      <c r="AI362" s="12">
        <v>0</v>
      </c>
      <c r="AJ362" s="12">
        <v>0</v>
      </c>
      <c r="AK362" s="12">
        <v>0</v>
      </c>
      <c r="AL362" s="12">
        <v>0</v>
      </c>
      <c r="AM362" s="12">
        <v>1488.96</v>
      </c>
      <c r="AN362" s="12">
        <v>0</v>
      </c>
      <c r="AO362" s="12">
        <v>423.09</v>
      </c>
      <c r="AP362" s="12">
        <v>0</v>
      </c>
      <c r="AQ362" s="12">
        <v>0</v>
      </c>
      <c r="AR362" s="12">
        <v>0</v>
      </c>
      <c r="AS362" s="12">
        <v>2585.9499999999998</v>
      </c>
      <c r="AT362" s="12">
        <v>2456.8000000000002</v>
      </c>
      <c r="AU362" s="12">
        <v>330.25</v>
      </c>
      <c r="AV362" s="12">
        <v>119.48</v>
      </c>
      <c r="AW362" s="12">
        <v>3621.7</v>
      </c>
      <c r="AX362" s="12">
        <v>554.47</v>
      </c>
      <c r="AY362" s="12">
        <v>0</v>
      </c>
      <c r="AZ362" s="12">
        <v>4295.6499999999996</v>
      </c>
    </row>
    <row r="363" spans="1:52" x14ac:dyDescent="0.2">
      <c r="A363" s="4" t="s">
        <v>1486</v>
      </c>
      <c r="B363" s="2" t="s">
        <v>1487</v>
      </c>
      <c r="C363" s="2" t="str">
        <f>VLOOKUP(A363,[3]Hoja2!$A$1:$D$846,4,0)</f>
        <v>ENCARGADO DE ORDEN</v>
      </c>
      <c r="D363" s="2" t="str">
        <f>VLOOKUP(A363,[3]Hoja2!$A$1:$D$846,3,0)</f>
        <v>PLANTEL 14 ZAPOTLANEJO</v>
      </c>
      <c r="E363" s="12">
        <v>4768.95</v>
      </c>
      <c r="F363" s="12">
        <v>0</v>
      </c>
      <c r="G363" s="12">
        <v>207</v>
      </c>
      <c r="H363" s="12">
        <v>931</v>
      </c>
      <c r="I363" s="12">
        <v>0</v>
      </c>
      <c r="J363" s="12">
        <v>0</v>
      </c>
      <c r="K363" s="12">
        <v>0</v>
      </c>
      <c r="L363" s="12">
        <v>0</v>
      </c>
      <c r="M363" s="12">
        <v>568.04999999999995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763.03</v>
      </c>
      <c r="T363" s="13">
        <v>-4327.1099999999997</v>
      </c>
      <c r="U363" s="12">
        <v>4327.1099999999997</v>
      </c>
      <c r="V363" s="12">
        <v>0</v>
      </c>
      <c r="W363" s="12">
        <v>0</v>
      </c>
      <c r="X363" s="12">
        <v>0</v>
      </c>
      <c r="Y363" s="12">
        <v>6307.03</v>
      </c>
      <c r="Z363" s="12">
        <v>39.08</v>
      </c>
      <c r="AA363" s="12">
        <v>799.92</v>
      </c>
      <c r="AB363" s="12">
        <v>799.92</v>
      </c>
      <c r="AC363" s="12">
        <v>21.9</v>
      </c>
      <c r="AD363" s="12">
        <v>47.69</v>
      </c>
      <c r="AE363" s="12">
        <v>0.03</v>
      </c>
      <c r="AF363" s="12">
        <v>102.6</v>
      </c>
      <c r="AG363" s="12">
        <v>0</v>
      </c>
      <c r="AH363" s="12">
        <v>0</v>
      </c>
      <c r="AI363" s="12">
        <v>0</v>
      </c>
      <c r="AJ363" s="12">
        <v>0</v>
      </c>
      <c r="AK363" s="12">
        <v>0</v>
      </c>
      <c r="AL363" s="12">
        <v>0</v>
      </c>
      <c r="AM363" s="12">
        <v>1732.06</v>
      </c>
      <c r="AN363" s="12">
        <v>0</v>
      </c>
      <c r="AO363" s="12">
        <v>548.42999999999995</v>
      </c>
      <c r="AP363" s="12">
        <v>0</v>
      </c>
      <c r="AQ363" s="12">
        <v>0</v>
      </c>
      <c r="AR363" s="12">
        <v>0</v>
      </c>
      <c r="AS363" s="12">
        <v>3252.63</v>
      </c>
      <c r="AT363" s="12">
        <v>3054.4</v>
      </c>
      <c r="AU363" s="12">
        <v>347.47</v>
      </c>
      <c r="AV363" s="12">
        <v>144.76</v>
      </c>
      <c r="AW363" s="12">
        <v>4100.3100000000004</v>
      </c>
      <c r="AX363" s="12">
        <v>601.30999999999995</v>
      </c>
      <c r="AY363" s="12">
        <v>0</v>
      </c>
      <c r="AZ363" s="12">
        <v>4846.38</v>
      </c>
    </row>
    <row r="364" spans="1:52" x14ac:dyDescent="0.2">
      <c r="A364" s="4" t="s">
        <v>1488</v>
      </c>
      <c r="B364" s="2" t="s">
        <v>1489</v>
      </c>
      <c r="C364" s="2" t="str">
        <f>VLOOKUP(A364,[3]Hoja2!$A$1:$D$846,4,0)</f>
        <v>TECNICO ESPECIALIZADO</v>
      </c>
      <c r="D364" s="2" t="str">
        <f>VLOOKUP(A364,[3]Hoja2!$A$1:$D$846,3,0)</f>
        <v>PLANTEL 14 ZAPOTLANEJO</v>
      </c>
      <c r="E364" s="12">
        <v>6146.4</v>
      </c>
      <c r="F364" s="12">
        <v>0</v>
      </c>
      <c r="G364" s="12">
        <v>207</v>
      </c>
      <c r="H364" s="12">
        <v>931</v>
      </c>
      <c r="I364" s="12">
        <v>0</v>
      </c>
      <c r="J364" s="12">
        <v>0</v>
      </c>
      <c r="K364" s="12">
        <v>0</v>
      </c>
      <c r="L364" s="12">
        <v>0</v>
      </c>
      <c r="M364" s="12">
        <v>568.04999999999995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983.42</v>
      </c>
      <c r="T364" s="13">
        <v>-5330.55</v>
      </c>
      <c r="U364" s="12">
        <v>5330.55</v>
      </c>
      <c r="V364" s="12">
        <v>0</v>
      </c>
      <c r="W364" s="12">
        <v>0</v>
      </c>
      <c r="X364" s="12">
        <v>0</v>
      </c>
      <c r="Y364" s="12">
        <v>7904.87</v>
      </c>
      <c r="Z364" s="12">
        <v>64.33</v>
      </c>
      <c r="AA364" s="12">
        <v>1141.22</v>
      </c>
      <c r="AB364" s="12">
        <v>1141.22</v>
      </c>
      <c r="AC364" s="12">
        <v>31.5</v>
      </c>
      <c r="AD364" s="12">
        <v>61.46</v>
      </c>
      <c r="AE364" s="13">
        <v>-0.15</v>
      </c>
      <c r="AF364" s="12">
        <v>0</v>
      </c>
      <c r="AG364" s="12">
        <v>0</v>
      </c>
      <c r="AH364" s="12">
        <v>1987</v>
      </c>
      <c r="AI364" s="12">
        <v>0</v>
      </c>
      <c r="AJ364" s="12">
        <v>0</v>
      </c>
      <c r="AK364" s="12">
        <v>0</v>
      </c>
      <c r="AL364" s="12">
        <v>0</v>
      </c>
      <c r="AM364" s="12">
        <v>0</v>
      </c>
      <c r="AN364" s="12">
        <v>0</v>
      </c>
      <c r="AO364" s="12">
        <v>706.84</v>
      </c>
      <c r="AP364" s="12">
        <v>0</v>
      </c>
      <c r="AQ364" s="12">
        <v>0</v>
      </c>
      <c r="AR364" s="12">
        <v>0</v>
      </c>
      <c r="AS364" s="12">
        <v>3927.87</v>
      </c>
      <c r="AT364" s="12">
        <v>3977</v>
      </c>
      <c r="AU364" s="12">
        <v>417.71</v>
      </c>
      <c r="AV364" s="12">
        <v>176.72</v>
      </c>
      <c r="AW364" s="12">
        <v>6050.7</v>
      </c>
      <c r="AX364" s="12">
        <v>792.29</v>
      </c>
      <c r="AY364" s="12">
        <v>0</v>
      </c>
      <c r="AZ364" s="12">
        <v>7019.71</v>
      </c>
    </row>
    <row r="365" spans="1:52" x14ac:dyDescent="0.2">
      <c r="A365" s="4" t="s">
        <v>1490</v>
      </c>
      <c r="B365" s="2" t="s">
        <v>1491</v>
      </c>
      <c r="C365" s="2" t="str">
        <f>VLOOKUP(A365,[3]Hoja2!$A$1:$D$846,4,0)</f>
        <v>TECNICO ESPECIALIZADO</v>
      </c>
      <c r="D365" s="2" t="str">
        <f>VLOOKUP(A365,[3]Hoja2!$A$1:$D$846,3,0)</f>
        <v>PLANTEL 14 ZAPOTLANEJO</v>
      </c>
      <c r="E365" s="12">
        <v>6146.4</v>
      </c>
      <c r="F365" s="12">
        <v>0</v>
      </c>
      <c r="G365" s="12">
        <v>207</v>
      </c>
      <c r="H365" s="12">
        <v>931</v>
      </c>
      <c r="I365" s="12">
        <v>0</v>
      </c>
      <c r="J365" s="12">
        <v>0</v>
      </c>
      <c r="K365" s="12">
        <v>0</v>
      </c>
      <c r="L365" s="12">
        <v>0</v>
      </c>
      <c r="M365" s="12">
        <v>568.04999999999995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983.42</v>
      </c>
      <c r="T365" s="13">
        <v>-5330.55</v>
      </c>
      <c r="U365" s="12">
        <v>5330.55</v>
      </c>
      <c r="V365" s="12">
        <v>0</v>
      </c>
      <c r="W365" s="12">
        <v>0</v>
      </c>
      <c r="X365" s="12">
        <v>0</v>
      </c>
      <c r="Y365" s="12">
        <v>7904.87</v>
      </c>
      <c r="Z365" s="12">
        <v>64.33</v>
      </c>
      <c r="AA365" s="12">
        <v>1141.22</v>
      </c>
      <c r="AB365" s="12">
        <v>1141.22</v>
      </c>
      <c r="AC365" s="12">
        <v>34.049999999999997</v>
      </c>
      <c r="AD365" s="12">
        <v>61.46</v>
      </c>
      <c r="AE365" s="13">
        <v>-0.1</v>
      </c>
      <c r="AF365" s="12">
        <v>0</v>
      </c>
      <c r="AG365" s="12">
        <v>0</v>
      </c>
      <c r="AH365" s="12">
        <v>1223</v>
      </c>
      <c r="AI365" s="12">
        <v>0</v>
      </c>
      <c r="AJ365" s="12">
        <v>0</v>
      </c>
      <c r="AK365" s="12">
        <v>0</v>
      </c>
      <c r="AL365" s="12">
        <v>0</v>
      </c>
      <c r="AM365" s="12">
        <v>0</v>
      </c>
      <c r="AN365" s="12">
        <v>0</v>
      </c>
      <c r="AO365" s="12">
        <v>706.84</v>
      </c>
      <c r="AP365" s="12">
        <v>0</v>
      </c>
      <c r="AQ365" s="12">
        <v>0</v>
      </c>
      <c r="AR365" s="12">
        <v>0</v>
      </c>
      <c r="AS365" s="12">
        <v>3166.47</v>
      </c>
      <c r="AT365" s="12">
        <v>4738.3999999999996</v>
      </c>
      <c r="AU365" s="12">
        <v>417.71</v>
      </c>
      <c r="AV365" s="12">
        <v>176.72</v>
      </c>
      <c r="AW365" s="12">
        <v>6050.7</v>
      </c>
      <c r="AX365" s="12">
        <v>792.29</v>
      </c>
      <c r="AY365" s="12">
        <v>0</v>
      </c>
      <c r="AZ365" s="12">
        <v>7019.71</v>
      </c>
    </row>
    <row r="366" spans="1:52" x14ac:dyDescent="0.2">
      <c r="A366" s="4" t="s">
        <v>1492</v>
      </c>
      <c r="B366" s="2" t="s">
        <v>1493</v>
      </c>
      <c r="C366" s="2" t="str">
        <f>VLOOKUP(A366,[3]Hoja2!$A$1:$D$846,4,0)</f>
        <v>AUXILIAR DE INTENDENCIA</v>
      </c>
      <c r="D366" s="2" t="str">
        <f>VLOOKUP(A366,[3]Hoja2!$A$1:$D$846,3,0)</f>
        <v>PLANTEL 14 ZAPOTLANEJO</v>
      </c>
      <c r="E366" s="12">
        <v>3454.35</v>
      </c>
      <c r="F366" s="12">
        <v>0</v>
      </c>
      <c r="G366" s="12">
        <v>207</v>
      </c>
      <c r="H366" s="12">
        <v>931</v>
      </c>
      <c r="I366" s="12">
        <v>0</v>
      </c>
      <c r="J366" s="12">
        <v>0</v>
      </c>
      <c r="K366" s="12">
        <v>0</v>
      </c>
      <c r="L366" s="12">
        <v>0</v>
      </c>
      <c r="M366" s="12">
        <v>568.04999999999995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552.70000000000005</v>
      </c>
      <c r="T366" s="13">
        <v>-3369.45</v>
      </c>
      <c r="U366" s="12">
        <v>3369.45</v>
      </c>
      <c r="V366" s="12">
        <v>0</v>
      </c>
      <c r="W366" s="12">
        <v>0</v>
      </c>
      <c r="X366" s="12">
        <v>0</v>
      </c>
      <c r="Y366" s="12">
        <v>4782.1000000000004</v>
      </c>
      <c r="Z366" s="12">
        <v>30.01</v>
      </c>
      <c r="AA366" s="12">
        <v>484.49</v>
      </c>
      <c r="AB366" s="12">
        <v>484.49</v>
      </c>
      <c r="AC366" s="12">
        <v>13.05</v>
      </c>
      <c r="AD366" s="12">
        <v>34.54</v>
      </c>
      <c r="AE366" s="12">
        <v>0.01</v>
      </c>
      <c r="AF366" s="12">
        <v>63.84</v>
      </c>
      <c r="AG366" s="12">
        <v>0</v>
      </c>
      <c r="AH366" s="12">
        <v>337</v>
      </c>
      <c r="AI366" s="12">
        <v>0</v>
      </c>
      <c r="AJ366" s="12">
        <v>0</v>
      </c>
      <c r="AK366" s="12">
        <v>0</v>
      </c>
      <c r="AL366" s="12">
        <v>0</v>
      </c>
      <c r="AM366" s="12">
        <v>1274.1199999999999</v>
      </c>
      <c r="AN366" s="12">
        <v>0</v>
      </c>
      <c r="AO366" s="12">
        <v>397.25</v>
      </c>
      <c r="AP366" s="12">
        <v>0</v>
      </c>
      <c r="AQ366" s="12">
        <v>0</v>
      </c>
      <c r="AR366" s="12">
        <v>0</v>
      </c>
      <c r="AS366" s="12">
        <v>2604.3000000000002</v>
      </c>
      <c r="AT366" s="12">
        <v>2177.8000000000002</v>
      </c>
      <c r="AU366" s="12">
        <v>322.27</v>
      </c>
      <c r="AV366" s="12">
        <v>114.26</v>
      </c>
      <c r="AW366" s="12">
        <v>3400.58</v>
      </c>
      <c r="AX366" s="12">
        <v>532.79999999999995</v>
      </c>
      <c r="AY366" s="12">
        <v>0</v>
      </c>
      <c r="AZ366" s="12">
        <v>4047.64</v>
      </c>
    </row>
    <row r="367" spans="1:52" x14ac:dyDescent="0.2">
      <c r="A367" s="4" t="s">
        <v>1494</v>
      </c>
      <c r="B367" s="2" t="s">
        <v>1495</v>
      </c>
      <c r="C367" s="2" t="str">
        <f>VLOOKUP(A367,[3]Hoja2!$A$1:$D$846,4,0)</f>
        <v>VIGILANTE</v>
      </c>
      <c r="D367" s="2" t="str">
        <f>VLOOKUP(A367,[3]Hoja2!$A$1:$D$846,3,0)</f>
        <v>PLANTEL 14 ZAPOTLANEJO</v>
      </c>
      <c r="E367" s="12">
        <v>3679.05</v>
      </c>
      <c r="F367" s="12">
        <v>0</v>
      </c>
      <c r="G367" s="12">
        <v>207</v>
      </c>
      <c r="H367" s="12">
        <v>931</v>
      </c>
      <c r="I367" s="12">
        <v>0</v>
      </c>
      <c r="J367" s="12">
        <v>0</v>
      </c>
      <c r="K367" s="12">
        <v>0</v>
      </c>
      <c r="L367" s="12">
        <v>0</v>
      </c>
      <c r="M367" s="12">
        <v>568.04999999999995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588.65</v>
      </c>
      <c r="T367" s="13">
        <v>-3533.14</v>
      </c>
      <c r="U367" s="12">
        <v>3533.14</v>
      </c>
      <c r="V367" s="12">
        <v>0</v>
      </c>
      <c r="W367" s="12">
        <v>0</v>
      </c>
      <c r="X367" s="12">
        <v>0</v>
      </c>
      <c r="Y367" s="12">
        <v>5042.75</v>
      </c>
      <c r="Z367" s="12">
        <v>32.880000000000003</v>
      </c>
      <c r="AA367" s="12">
        <v>531.20000000000005</v>
      </c>
      <c r="AB367" s="12">
        <v>531.20000000000005</v>
      </c>
      <c r="AC367" s="12">
        <v>15.9</v>
      </c>
      <c r="AD367" s="12">
        <v>36.79</v>
      </c>
      <c r="AE367" s="13">
        <v>-0.03</v>
      </c>
      <c r="AF367" s="12">
        <v>0</v>
      </c>
      <c r="AG367" s="12">
        <v>0</v>
      </c>
      <c r="AH367" s="12">
        <v>1150</v>
      </c>
      <c r="AI367" s="12">
        <v>0</v>
      </c>
      <c r="AJ367" s="12">
        <v>0</v>
      </c>
      <c r="AK367" s="12">
        <v>0</v>
      </c>
      <c r="AL367" s="12">
        <v>0</v>
      </c>
      <c r="AM367" s="12">
        <v>0</v>
      </c>
      <c r="AN367" s="12">
        <v>0</v>
      </c>
      <c r="AO367" s="12">
        <v>423.09</v>
      </c>
      <c r="AP367" s="12">
        <v>0</v>
      </c>
      <c r="AQ367" s="12">
        <v>0</v>
      </c>
      <c r="AR367" s="12">
        <v>0</v>
      </c>
      <c r="AS367" s="12">
        <v>2156.9499999999998</v>
      </c>
      <c r="AT367" s="12">
        <v>2885.8</v>
      </c>
      <c r="AU367" s="12">
        <v>330.25</v>
      </c>
      <c r="AV367" s="12">
        <v>119.48</v>
      </c>
      <c r="AW367" s="12">
        <v>3621.7</v>
      </c>
      <c r="AX367" s="12">
        <v>554.47</v>
      </c>
      <c r="AY367" s="12">
        <v>0</v>
      </c>
      <c r="AZ367" s="12">
        <v>4295.6499999999996</v>
      </c>
    </row>
    <row r="368" spans="1:52" x14ac:dyDescent="0.2">
      <c r="A368" s="4" t="s">
        <v>1496</v>
      </c>
      <c r="B368" s="2" t="s">
        <v>1497</v>
      </c>
      <c r="C368" s="2" t="str">
        <f>VLOOKUP(A368,[3]Hoja2!$A$1:$D$846,4,0)</f>
        <v>AUXILIAR DE BIBLIOTECA</v>
      </c>
      <c r="D368" s="2" t="str">
        <f>VLOOKUP(A368,[3]Hoja2!$A$1:$D$846,3,0)</f>
        <v>PLANTEL 14 ZAPOTLANEJO</v>
      </c>
      <c r="E368" s="12">
        <v>3912.15</v>
      </c>
      <c r="F368" s="12">
        <v>0</v>
      </c>
      <c r="G368" s="12">
        <v>207</v>
      </c>
      <c r="H368" s="12">
        <v>931</v>
      </c>
      <c r="I368" s="12">
        <v>0</v>
      </c>
      <c r="J368" s="12">
        <v>0</v>
      </c>
      <c r="K368" s="12">
        <v>0</v>
      </c>
      <c r="L368" s="12">
        <v>0</v>
      </c>
      <c r="M368" s="12">
        <v>568.04999999999995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3">
        <v>-3309.86</v>
      </c>
      <c r="U368" s="12">
        <v>3309.86</v>
      </c>
      <c r="V368" s="12">
        <v>0</v>
      </c>
      <c r="W368" s="12">
        <v>0</v>
      </c>
      <c r="X368" s="12">
        <v>0</v>
      </c>
      <c r="Y368" s="12">
        <v>4687.2</v>
      </c>
      <c r="Z368" s="12">
        <v>35.85</v>
      </c>
      <c r="AA368" s="12">
        <v>467.49</v>
      </c>
      <c r="AB368" s="12">
        <v>467.49</v>
      </c>
      <c r="AC368" s="12">
        <v>13.8</v>
      </c>
      <c r="AD368" s="12">
        <v>39.119999999999997</v>
      </c>
      <c r="AE368" s="12">
        <v>0.09</v>
      </c>
      <c r="AF368" s="12">
        <v>0</v>
      </c>
      <c r="AG368" s="12">
        <v>0</v>
      </c>
      <c r="AH368" s="12">
        <v>1011</v>
      </c>
      <c r="AI368" s="12">
        <v>0</v>
      </c>
      <c r="AJ368" s="12">
        <v>0</v>
      </c>
      <c r="AK368" s="12">
        <v>0</v>
      </c>
      <c r="AL368" s="12">
        <v>0</v>
      </c>
      <c r="AM368" s="12">
        <v>0</v>
      </c>
      <c r="AN368" s="12">
        <v>0</v>
      </c>
      <c r="AO368" s="12">
        <v>449.9</v>
      </c>
      <c r="AP368" s="12">
        <v>0</v>
      </c>
      <c r="AQ368" s="12">
        <v>0</v>
      </c>
      <c r="AR368" s="12">
        <v>0</v>
      </c>
      <c r="AS368" s="12">
        <v>1981.4</v>
      </c>
      <c r="AT368" s="12">
        <v>2705.8</v>
      </c>
      <c r="AU368" s="12">
        <v>338.51</v>
      </c>
      <c r="AV368" s="12">
        <v>112.36</v>
      </c>
      <c r="AW368" s="12">
        <v>3851.32</v>
      </c>
      <c r="AX368" s="12">
        <v>576.92999999999995</v>
      </c>
      <c r="AY368" s="12">
        <v>0</v>
      </c>
      <c r="AZ368" s="12">
        <v>4540.6099999999997</v>
      </c>
    </row>
    <row r="369" spans="1:52" x14ac:dyDescent="0.2">
      <c r="A369" s="4" t="s">
        <v>1498</v>
      </c>
      <c r="B369" s="2" t="s">
        <v>1499</v>
      </c>
      <c r="C369" s="2" t="str">
        <f>VLOOKUP(A369,[3]Hoja2!$A$1:$D$846,4,0)</f>
        <v>TECNICO</v>
      </c>
      <c r="D369" s="2" t="str">
        <f>VLOOKUP(A369,[3]Hoja2!$A$1:$D$846,3,0)</f>
        <v>PLANTEL 14 ZAPOTLANEJO</v>
      </c>
      <c r="E369" s="12">
        <v>4172.55</v>
      </c>
      <c r="F369" s="12">
        <v>0</v>
      </c>
      <c r="G369" s="12">
        <v>207</v>
      </c>
      <c r="H369" s="12">
        <v>931</v>
      </c>
      <c r="I369" s="12">
        <v>0</v>
      </c>
      <c r="J369" s="12">
        <v>0</v>
      </c>
      <c r="K369" s="12">
        <v>0</v>
      </c>
      <c r="L369" s="12">
        <v>0</v>
      </c>
      <c r="M369" s="12">
        <v>568.04999999999995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3">
        <v>-3473.39</v>
      </c>
      <c r="U369" s="12">
        <v>3473.39</v>
      </c>
      <c r="V369" s="12">
        <v>0</v>
      </c>
      <c r="W369" s="12">
        <v>0</v>
      </c>
      <c r="X369" s="12">
        <v>0</v>
      </c>
      <c r="Y369" s="12">
        <v>4947.6000000000004</v>
      </c>
      <c r="Z369" s="12">
        <v>39.159999999999997</v>
      </c>
      <c r="AA369" s="12">
        <v>514.15</v>
      </c>
      <c r="AB369" s="12">
        <v>514.15</v>
      </c>
      <c r="AC369" s="12">
        <v>15.45</v>
      </c>
      <c r="AD369" s="12">
        <v>41.73</v>
      </c>
      <c r="AE369" s="12">
        <v>0.03</v>
      </c>
      <c r="AF369" s="12">
        <v>0</v>
      </c>
      <c r="AG369" s="12">
        <v>0</v>
      </c>
      <c r="AH369" s="12">
        <v>834</v>
      </c>
      <c r="AI369" s="12">
        <v>0</v>
      </c>
      <c r="AJ369" s="12">
        <v>0</v>
      </c>
      <c r="AK369" s="12">
        <v>0</v>
      </c>
      <c r="AL369" s="12">
        <v>0</v>
      </c>
      <c r="AM369" s="12">
        <v>0</v>
      </c>
      <c r="AN369" s="12">
        <v>0</v>
      </c>
      <c r="AO369" s="12">
        <v>479.84</v>
      </c>
      <c r="AP369" s="12">
        <v>0</v>
      </c>
      <c r="AQ369" s="12">
        <v>0</v>
      </c>
      <c r="AR369" s="12">
        <v>0</v>
      </c>
      <c r="AS369" s="12">
        <v>1885.2</v>
      </c>
      <c r="AT369" s="12">
        <v>3062.4</v>
      </c>
      <c r="AU369" s="12">
        <v>347.74</v>
      </c>
      <c r="AV369" s="12">
        <v>117.57</v>
      </c>
      <c r="AW369" s="12">
        <v>4107.5600000000004</v>
      </c>
      <c r="AX369" s="12">
        <v>602.03</v>
      </c>
      <c r="AY369" s="12">
        <v>0</v>
      </c>
      <c r="AZ369" s="12">
        <v>4827.16</v>
      </c>
    </row>
    <row r="370" spans="1:52" x14ac:dyDescent="0.2">
      <c r="A370" s="4" t="s">
        <v>1500</v>
      </c>
      <c r="B370" s="2" t="s">
        <v>1501</v>
      </c>
      <c r="C370" s="2" t="str">
        <f>VLOOKUP(A370,[3]Hoja2!$A$1:$D$846,4,0)</f>
        <v>SRIA DE DIRECTOR DE PLANTEL</v>
      </c>
      <c r="D370" s="2" t="str">
        <f>VLOOKUP(A370,[3]Hoja2!$A$1:$D$846,3,0)</f>
        <v>PLANTEL 14 ZAPOTLANEJO</v>
      </c>
      <c r="E370" s="12">
        <v>4169.8500000000004</v>
      </c>
      <c r="F370" s="12">
        <v>0</v>
      </c>
      <c r="G370" s="12">
        <v>207</v>
      </c>
      <c r="H370" s="12">
        <v>931</v>
      </c>
      <c r="I370" s="12">
        <v>0</v>
      </c>
      <c r="J370" s="12">
        <v>0</v>
      </c>
      <c r="K370" s="12">
        <v>0</v>
      </c>
      <c r="L370" s="12">
        <v>0</v>
      </c>
      <c r="M370" s="12">
        <v>568.04999999999995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3">
        <v>-3471.69</v>
      </c>
      <c r="U370" s="12">
        <v>3471.69</v>
      </c>
      <c r="V370" s="12">
        <v>0</v>
      </c>
      <c r="W370" s="12">
        <v>0</v>
      </c>
      <c r="X370" s="12">
        <v>0</v>
      </c>
      <c r="Y370" s="12">
        <v>4944.8999999999996</v>
      </c>
      <c r="Z370" s="12">
        <v>39.14</v>
      </c>
      <c r="AA370" s="12">
        <v>513.66999999999996</v>
      </c>
      <c r="AB370" s="12">
        <v>513.66999999999996</v>
      </c>
      <c r="AC370" s="12">
        <v>15.45</v>
      </c>
      <c r="AD370" s="12">
        <v>41.7</v>
      </c>
      <c r="AE370" s="12">
        <v>0.15</v>
      </c>
      <c r="AF370" s="12">
        <v>0</v>
      </c>
      <c r="AG370" s="12">
        <v>0</v>
      </c>
      <c r="AH370" s="12">
        <v>1159</v>
      </c>
      <c r="AI370" s="12">
        <v>0</v>
      </c>
      <c r="AJ370" s="12">
        <v>0</v>
      </c>
      <c r="AK370" s="12">
        <v>0</v>
      </c>
      <c r="AL370" s="12">
        <v>0</v>
      </c>
      <c r="AM370" s="12">
        <v>0</v>
      </c>
      <c r="AN370" s="12">
        <v>0</v>
      </c>
      <c r="AO370" s="12">
        <v>479.53</v>
      </c>
      <c r="AP370" s="12">
        <v>0</v>
      </c>
      <c r="AQ370" s="12">
        <v>0</v>
      </c>
      <c r="AR370" s="12">
        <v>0</v>
      </c>
      <c r="AS370" s="12">
        <v>2209.5</v>
      </c>
      <c r="AT370" s="12">
        <v>2735.4</v>
      </c>
      <c r="AU370" s="12">
        <v>347.64</v>
      </c>
      <c r="AV370" s="12">
        <v>117.52</v>
      </c>
      <c r="AW370" s="12">
        <v>4104.88</v>
      </c>
      <c r="AX370" s="12">
        <v>601.77</v>
      </c>
      <c r="AY370" s="12">
        <v>0</v>
      </c>
      <c r="AZ370" s="12">
        <v>4824.17</v>
      </c>
    </row>
    <row r="371" spans="1:52" x14ac:dyDescent="0.2">
      <c r="A371" s="4" t="s">
        <v>1502</v>
      </c>
      <c r="B371" s="2" t="s">
        <v>1503</v>
      </c>
      <c r="C371" s="2" t="str">
        <f>VLOOKUP(A371,[3]Hoja2!$A$1:$D$846,4,0)</f>
        <v>TECNICO</v>
      </c>
      <c r="D371" s="2" t="str">
        <f>VLOOKUP(A371,[3]Hoja2!$A$1:$D$846,3,0)</f>
        <v>PLANTEL 14 ZAPOTLANEJO</v>
      </c>
      <c r="E371" s="12">
        <v>4172.55</v>
      </c>
      <c r="F371" s="12">
        <v>0</v>
      </c>
      <c r="G371" s="12">
        <v>207</v>
      </c>
      <c r="H371" s="12">
        <v>931</v>
      </c>
      <c r="I371" s="12">
        <v>0</v>
      </c>
      <c r="J371" s="12">
        <v>0</v>
      </c>
      <c r="K371" s="12">
        <v>0</v>
      </c>
      <c r="L371" s="12">
        <v>0</v>
      </c>
      <c r="M371" s="12">
        <v>568.04999999999995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3">
        <v>-3473.39</v>
      </c>
      <c r="U371" s="12">
        <v>3473.39</v>
      </c>
      <c r="V371" s="12">
        <v>0</v>
      </c>
      <c r="W371" s="12">
        <v>0</v>
      </c>
      <c r="X371" s="12">
        <v>0</v>
      </c>
      <c r="Y371" s="12">
        <v>4947.6000000000004</v>
      </c>
      <c r="Z371" s="12">
        <v>39.159999999999997</v>
      </c>
      <c r="AA371" s="12">
        <v>514.15</v>
      </c>
      <c r="AB371" s="12">
        <v>514.15</v>
      </c>
      <c r="AC371" s="12">
        <v>13.5</v>
      </c>
      <c r="AD371" s="12">
        <v>0</v>
      </c>
      <c r="AE371" s="12">
        <v>0.03</v>
      </c>
      <c r="AF371" s="12">
        <v>0</v>
      </c>
      <c r="AG371" s="12">
        <v>0</v>
      </c>
      <c r="AH371" s="12">
        <v>309.48</v>
      </c>
      <c r="AI371" s="12">
        <v>0</v>
      </c>
      <c r="AJ371" s="12">
        <v>0</v>
      </c>
      <c r="AK371" s="12">
        <v>0</v>
      </c>
      <c r="AL371" s="12">
        <v>0</v>
      </c>
      <c r="AM371" s="12">
        <v>0</v>
      </c>
      <c r="AN371" s="12">
        <v>0</v>
      </c>
      <c r="AO371" s="12">
        <v>479.84</v>
      </c>
      <c r="AP371" s="12">
        <v>0</v>
      </c>
      <c r="AQ371" s="12">
        <v>0</v>
      </c>
      <c r="AR371" s="12">
        <v>0</v>
      </c>
      <c r="AS371" s="12">
        <v>1317</v>
      </c>
      <c r="AT371" s="12">
        <v>3630.6</v>
      </c>
      <c r="AU371" s="12">
        <v>347.74</v>
      </c>
      <c r="AV371" s="12">
        <v>117.57</v>
      </c>
      <c r="AW371" s="12">
        <v>4107.5600000000004</v>
      </c>
      <c r="AX371" s="12">
        <v>602.03</v>
      </c>
      <c r="AY371" s="12">
        <v>0</v>
      </c>
      <c r="AZ371" s="12">
        <v>4827.16</v>
      </c>
    </row>
    <row r="372" spans="1:52" x14ac:dyDescent="0.2">
      <c r="A372" s="4" t="s">
        <v>1504</v>
      </c>
      <c r="B372" s="2" t="s">
        <v>1505</v>
      </c>
      <c r="C372" s="2" t="str">
        <f>VLOOKUP(A372,[3]Hoja2!$A$1:$D$846,4,0)</f>
        <v>RESP DE LABORATORIO TECNICO</v>
      </c>
      <c r="D372" s="2" t="str">
        <f>VLOOKUP(A372,[3]Hoja2!$A$1:$D$846,3,0)</f>
        <v>PLANTEL 14 ZAPOTLANEJO</v>
      </c>
      <c r="E372" s="12">
        <v>6152.85</v>
      </c>
      <c r="F372" s="12">
        <v>0</v>
      </c>
      <c r="G372" s="12">
        <v>207</v>
      </c>
      <c r="H372" s="12">
        <v>931</v>
      </c>
      <c r="I372" s="12">
        <v>0</v>
      </c>
      <c r="J372" s="12">
        <v>0</v>
      </c>
      <c r="K372" s="12">
        <v>0</v>
      </c>
      <c r="L372" s="12">
        <v>0</v>
      </c>
      <c r="M372" s="12">
        <v>568.04999999999995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3">
        <v>-4717.01</v>
      </c>
      <c r="U372" s="12">
        <v>4717.01</v>
      </c>
      <c r="V372" s="12">
        <v>0</v>
      </c>
      <c r="W372" s="12">
        <v>0</v>
      </c>
      <c r="X372" s="12">
        <v>0</v>
      </c>
      <c r="Y372" s="12">
        <v>6927.9</v>
      </c>
      <c r="Z372" s="12">
        <v>0</v>
      </c>
      <c r="AA372" s="12">
        <v>932.54</v>
      </c>
      <c r="AB372" s="12">
        <v>932.54</v>
      </c>
      <c r="AC372" s="12">
        <v>25.65</v>
      </c>
      <c r="AD372" s="12">
        <v>0</v>
      </c>
      <c r="AE372" s="13">
        <v>-7.0000000000000007E-2</v>
      </c>
      <c r="AF372" s="12">
        <v>0</v>
      </c>
      <c r="AG372" s="12">
        <v>0</v>
      </c>
      <c r="AH372" s="12">
        <v>374</v>
      </c>
      <c r="AI372" s="12">
        <v>0</v>
      </c>
      <c r="AJ372" s="12">
        <v>0</v>
      </c>
      <c r="AK372" s="12">
        <v>0</v>
      </c>
      <c r="AL372" s="12">
        <v>0</v>
      </c>
      <c r="AM372" s="12">
        <v>0</v>
      </c>
      <c r="AN372" s="12">
        <v>0</v>
      </c>
      <c r="AO372" s="12">
        <v>707.58</v>
      </c>
      <c r="AP372" s="12">
        <v>0</v>
      </c>
      <c r="AQ372" s="12">
        <v>0</v>
      </c>
      <c r="AR372" s="12">
        <v>0</v>
      </c>
      <c r="AS372" s="12">
        <v>2039.7</v>
      </c>
      <c r="AT372" s="12">
        <v>4888.2</v>
      </c>
      <c r="AU372" s="12">
        <v>238.4</v>
      </c>
      <c r="AV372" s="12">
        <v>157.18</v>
      </c>
      <c r="AW372" s="12">
        <v>0</v>
      </c>
      <c r="AX372" s="12">
        <v>238.4</v>
      </c>
      <c r="AY372" s="12">
        <v>0</v>
      </c>
      <c r="AZ372" s="12">
        <v>395.58</v>
      </c>
    </row>
    <row r="373" spans="1:52" x14ac:dyDescent="0.2">
      <c r="A373" s="4" t="s">
        <v>1506</v>
      </c>
      <c r="B373" s="2" t="s">
        <v>1507</v>
      </c>
      <c r="C373" s="2" t="str">
        <f>VLOOKUP(A373,[3]Hoja2!$A$1:$D$846,4,0)</f>
        <v>AUXILIAR DE BIBLIOTECA</v>
      </c>
      <c r="D373" s="2" t="str">
        <f>VLOOKUP(A373,[3]Hoja2!$A$1:$D$846,3,0)</f>
        <v>PLANTEL 14 ZAPOTLANEJO</v>
      </c>
      <c r="E373" s="12">
        <v>3912.15</v>
      </c>
      <c r="F373" s="12">
        <v>0</v>
      </c>
      <c r="G373" s="12">
        <v>207</v>
      </c>
      <c r="H373" s="12">
        <v>931</v>
      </c>
      <c r="I373" s="12">
        <v>0</v>
      </c>
      <c r="J373" s="12">
        <v>0</v>
      </c>
      <c r="K373" s="12">
        <v>0</v>
      </c>
      <c r="L373" s="12">
        <v>0</v>
      </c>
      <c r="M373" s="12">
        <v>568.04999999999995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3">
        <v>-3309.86</v>
      </c>
      <c r="U373" s="12">
        <v>3309.86</v>
      </c>
      <c r="V373" s="12">
        <v>0</v>
      </c>
      <c r="W373" s="12">
        <v>0</v>
      </c>
      <c r="X373" s="12">
        <v>0</v>
      </c>
      <c r="Y373" s="12">
        <v>4687.2</v>
      </c>
      <c r="Z373" s="12">
        <v>0</v>
      </c>
      <c r="AA373" s="12">
        <v>467.49</v>
      </c>
      <c r="AB373" s="12">
        <v>467.49</v>
      </c>
      <c r="AC373" s="12">
        <v>8.25</v>
      </c>
      <c r="AD373" s="12">
        <v>0</v>
      </c>
      <c r="AE373" s="13">
        <v>-0.04</v>
      </c>
      <c r="AF373" s="12">
        <v>0</v>
      </c>
      <c r="AG373" s="12">
        <v>0</v>
      </c>
      <c r="AH373" s="12">
        <v>0</v>
      </c>
      <c r="AI373" s="12">
        <v>0</v>
      </c>
      <c r="AJ373" s="12">
        <v>0</v>
      </c>
      <c r="AK373" s="12">
        <v>0</v>
      </c>
      <c r="AL373" s="12">
        <v>0</v>
      </c>
      <c r="AM373" s="12">
        <v>0</v>
      </c>
      <c r="AN373" s="12">
        <v>0</v>
      </c>
      <c r="AO373" s="12">
        <v>449.9</v>
      </c>
      <c r="AP373" s="12">
        <v>0</v>
      </c>
      <c r="AQ373" s="12">
        <v>0</v>
      </c>
      <c r="AR373" s="12">
        <v>0</v>
      </c>
      <c r="AS373" s="12">
        <v>925.6</v>
      </c>
      <c r="AT373" s="12">
        <v>3761.6</v>
      </c>
      <c r="AU373" s="12">
        <v>238.4</v>
      </c>
      <c r="AV373" s="12">
        <v>112.36</v>
      </c>
      <c r="AW373" s="12">
        <v>0</v>
      </c>
      <c r="AX373" s="12">
        <v>238.4</v>
      </c>
      <c r="AY373" s="12">
        <v>0</v>
      </c>
      <c r="AZ373" s="12">
        <v>350.76</v>
      </c>
    </row>
    <row r="374" spans="1:52" x14ac:dyDescent="0.2">
      <c r="A374" s="4" t="s">
        <v>1508</v>
      </c>
      <c r="B374" s="2" t="s">
        <v>1509</v>
      </c>
      <c r="C374" s="2" t="str">
        <f>VLOOKUP(A374,[3]Hoja2!$A$1:$D$846,4,0)</f>
        <v>TAQUIMECANOGRAFO</v>
      </c>
      <c r="D374" s="2" t="str">
        <f>VLOOKUP(A374,[3]Hoja2!$A$1:$D$846,3,0)</f>
        <v>PLANTEL 14 ZAPOTLANEJO</v>
      </c>
      <c r="E374" s="12">
        <v>4165.2</v>
      </c>
      <c r="F374" s="12">
        <v>0</v>
      </c>
      <c r="G374" s="12">
        <v>207</v>
      </c>
      <c r="H374" s="12">
        <v>931</v>
      </c>
      <c r="I374" s="12">
        <v>0</v>
      </c>
      <c r="J374" s="12">
        <v>0</v>
      </c>
      <c r="K374" s="12">
        <v>0</v>
      </c>
      <c r="L374" s="12">
        <v>0</v>
      </c>
      <c r="M374" s="12">
        <v>568.04999999999995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3">
        <v>-3468.77</v>
      </c>
      <c r="U374" s="12">
        <v>3468.77</v>
      </c>
      <c r="V374" s="12">
        <v>0</v>
      </c>
      <c r="W374" s="12">
        <v>0</v>
      </c>
      <c r="X374" s="12">
        <v>0</v>
      </c>
      <c r="Y374" s="12">
        <v>4940.25</v>
      </c>
      <c r="Z374" s="12">
        <v>0</v>
      </c>
      <c r="AA374" s="12">
        <v>512.83000000000004</v>
      </c>
      <c r="AB374" s="12">
        <v>512.83000000000004</v>
      </c>
      <c r="AC374" s="12">
        <v>10.35</v>
      </c>
      <c r="AD374" s="12">
        <v>0</v>
      </c>
      <c r="AE374" s="12">
        <v>7.0000000000000007E-2</v>
      </c>
      <c r="AF374" s="12">
        <v>0</v>
      </c>
      <c r="AG374" s="12">
        <v>0</v>
      </c>
      <c r="AH374" s="12">
        <v>0</v>
      </c>
      <c r="AI374" s="12">
        <v>0</v>
      </c>
      <c r="AJ374" s="12">
        <v>0</v>
      </c>
      <c r="AK374" s="12">
        <v>0</v>
      </c>
      <c r="AL374" s="12">
        <v>0</v>
      </c>
      <c r="AM374" s="12">
        <v>0</v>
      </c>
      <c r="AN374" s="12">
        <v>0</v>
      </c>
      <c r="AO374" s="12">
        <v>479</v>
      </c>
      <c r="AP374" s="12">
        <v>0</v>
      </c>
      <c r="AQ374" s="12">
        <v>0</v>
      </c>
      <c r="AR374" s="12">
        <v>0</v>
      </c>
      <c r="AS374" s="12">
        <v>1002.25</v>
      </c>
      <c r="AT374" s="12">
        <v>3938</v>
      </c>
      <c r="AU374" s="12">
        <v>238.4</v>
      </c>
      <c r="AV374" s="12">
        <v>117.42</v>
      </c>
      <c r="AW374" s="12">
        <v>0</v>
      </c>
      <c r="AX374" s="12">
        <v>238.4</v>
      </c>
      <c r="AY374" s="12">
        <v>0</v>
      </c>
      <c r="AZ374" s="12">
        <v>355.82</v>
      </c>
    </row>
    <row r="375" spans="1:52" x14ac:dyDescent="0.2">
      <c r="A375" s="4" t="s">
        <v>1510</v>
      </c>
      <c r="B375" s="2" t="s">
        <v>1511</v>
      </c>
      <c r="C375" s="2" t="str">
        <f>VLOOKUP(A375,[3]Hoja2!$A$1:$D$846,4,0)</f>
        <v>TAQUIMECANOGRAFA</v>
      </c>
      <c r="D375" s="2" t="str">
        <f>VLOOKUP(A375,[3]Hoja2!$A$1:$D$846,3,0)</f>
        <v>PLANTEL 15 SAN GONZALO</v>
      </c>
      <c r="E375" s="12">
        <v>4165.2</v>
      </c>
      <c r="F375" s="12">
        <v>0</v>
      </c>
      <c r="G375" s="12">
        <v>207</v>
      </c>
      <c r="H375" s="12">
        <v>931</v>
      </c>
      <c r="I375" s="12">
        <v>0</v>
      </c>
      <c r="J375" s="12">
        <v>0</v>
      </c>
      <c r="K375" s="12">
        <v>0</v>
      </c>
      <c r="L375" s="12">
        <v>0</v>
      </c>
      <c r="M375" s="12">
        <v>568.04999999999995</v>
      </c>
      <c r="N375" s="12"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1416.17</v>
      </c>
      <c r="T375" s="13">
        <v>-4358.13</v>
      </c>
      <c r="U375" s="12">
        <v>4358.13</v>
      </c>
      <c r="V375" s="12">
        <v>0</v>
      </c>
      <c r="W375" s="12">
        <v>0</v>
      </c>
      <c r="X375" s="12">
        <v>0</v>
      </c>
      <c r="Y375" s="12">
        <v>6356.42</v>
      </c>
      <c r="Z375" s="12">
        <v>39.08</v>
      </c>
      <c r="AA375" s="12">
        <v>810.47</v>
      </c>
      <c r="AB375" s="12">
        <v>810.47</v>
      </c>
      <c r="AC375" s="12">
        <v>21.45</v>
      </c>
      <c r="AD375" s="12">
        <v>41.65</v>
      </c>
      <c r="AE375" s="12">
        <v>0.05</v>
      </c>
      <c r="AF375" s="12">
        <v>0</v>
      </c>
      <c r="AG375" s="12">
        <v>0</v>
      </c>
      <c r="AH375" s="12">
        <v>1346</v>
      </c>
      <c r="AI375" s="12">
        <v>0</v>
      </c>
      <c r="AJ375" s="12">
        <v>0</v>
      </c>
      <c r="AK375" s="12">
        <v>0</v>
      </c>
      <c r="AL375" s="12">
        <v>0</v>
      </c>
      <c r="AM375" s="12">
        <v>0</v>
      </c>
      <c r="AN375" s="12">
        <v>0</v>
      </c>
      <c r="AO375" s="12">
        <v>479</v>
      </c>
      <c r="AP375" s="12">
        <v>0</v>
      </c>
      <c r="AQ375" s="12">
        <v>0</v>
      </c>
      <c r="AR375" s="12">
        <v>0</v>
      </c>
      <c r="AS375" s="12">
        <v>2698.62</v>
      </c>
      <c r="AT375" s="12">
        <v>3657.8</v>
      </c>
      <c r="AU375" s="12">
        <v>347.47</v>
      </c>
      <c r="AV375" s="12">
        <v>145.75</v>
      </c>
      <c r="AW375" s="12">
        <v>4100.3100000000004</v>
      </c>
      <c r="AX375" s="12">
        <v>601.30999999999995</v>
      </c>
      <c r="AY375" s="12">
        <v>0</v>
      </c>
      <c r="AZ375" s="12">
        <v>4847.37</v>
      </c>
    </row>
    <row r="376" spans="1:52" x14ac:dyDescent="0.2">
      <c r="A376" s="4" t="s">
        <v>1512</v>
      </c>
      <c r="B376" s="2" t="s">
        <v>1513</v>
      </c>
      <c r="C376" s="2" t="str">
        <f>VLOOKUP(A376,[3]Hoja2!$A$1:$D$846,4,0)</f>
        <v>SRIA DE DIRECTOR DE PLANTEL</v>
      </c>
      <c r="D376" s="2" t="str">
        <f>VLOOKUP(A376,[3]Hoja2!$A$1:$D$846,3,0)</f>
        <v>PLANTEL 15 SAN GONZALO</v>
      </c>
      <c r="E376" s="12">
        <v>4169.8500000000004</v>
      </c>
      <c r="F376" s="12">
        <v>0</v>
      </c>
      <c r="G376" s="12">
        <v>207</v>
      </c>
      <c r="H376" s="12">
        <v>931</v>
      </c>
      <c r="I376" s="12">
        <v>0</v>
      </c>
      <c r="J376" s="12">
        <v>0</v>
      </c>
      <c r="K376" s="12">
        <v>0</v>
      </c>
      <c r="L376" s="12">
        <v>0</v>
      </c>
      <c r="M376" s="12">
        <v>568.04999999999995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1250.96</v>
      </c>
      <c r="T376" s="13">
        <v>-4257.29</v>
      </c>
      <c r="U376" s="12">
        <v>4257.29</v>
      </c>
      <c r="V376" s="12">
        <v>0</v>
      </c>
      <c r="W376" s="12">
        <v>0</v>
      </c>
      <c r="X376" s="12">
        <v>0</v>
      </c>
      <c r="Y376" s="12">
        <v>6195.86</v>
      </c>
      <c r="Z376" s="12">
        <v>33.08</v>
      </c>
      <c r="AA376" s="12">
        <v>776.17</v>
      </c>
      <c r="AB376" s="12">
        <v>776.17</v>
      </c>
      <c r="AC376" s="12">
        <v>29.25</v>
      </c>
      <c r="AD376" s="12">
        <v>41.7</v>
      </c>
      <c r="AE376" s="12">
        <v>0.01</v>
      </c>
      <c r="AF376" s="12">
        <v>0</v>
      </c>
      <c r="AG376" s="12">
        <v>0</v>
      </c>
      <c r="AH376" s="12">
        <v>0</v>
      </c>
      <c r="AI376" s="12">
        <v>0</v>
      </c>
      <c r="AJ376" s="12">
        <v>0</v>
      </c>
      <c r="AK376" s="12">
        <v>0</v>
      </c>
      <c r="AL376" s="12">
        <v>0</v>
      </c>
      <c r="AM376" s="12">
        <v>0</v>
      </c>
      <c r="AN376" s="12">
        <v>0</v>
      </c>
      <c r="AO376" s="12">
        <v>479.53</v>
      </c>
      <c r="AP376" s="12">
        <v>0</v>
      </c>
      <c r="AQ376" s="12">
        <v>0</v>
      </c>
      <c r="AR376" s="12">
        <v>0</v>
      </c>
      <c r="AS376" s="12">
        <v>1326.66</v>
      </c>
      <c r="AT376" s="12">
        <v>4869.2</v>
      </c>
      <c r="AU376" s="12">
        <v>330.81</v>
      </c>
      <c r="AV376" s="12">
        <v>142.54</v>
      </c>
      <c r="AW376" s="12">
        <v>3637.38</v>
      </c>
      <c r="AX376" s="12">
        <v>555.99</v>
      </c>
      <c r="AY376" s="12">
        <v>0</v>
      </c>
      <c r="AZ376" s="12">
        <v>4335.91</v>
      </c>
    </row>
    <row r="377" spans="1:52" x14ac:dyDescent="0.2">
      <c r="A377" s="4" t="s">
        <v>1514</v>
      </c>
      <c r="B377" s="2" t="s">
        <v>1515</v>
      </c>
      <c r="C377" s="2" t="str">
        <f>VLOOKUP(A377,[3]Hoja2!$A$1:$D$846,4,0)</f>
        <v>INGENIERO EN SISTEMAS</v>
      </c>
      <c r="D377" s="2" t="str">
        <f>VLOOKUP(A377,[3]Hoja2!$A$1:$D$846,3,0)</f>
        <v>PLANTEL 15 SAN GONZALO</v>
      </c>
      <c r="E377" s="12">
        <v>6152.85</v>
      </c>
      <c r="F377" s="12">
        <v>0</v>
      </c>
      <c r="G377" s="12">
        <v>207</v>
      </c>
      <c r="H377" s="12">
        <v>931</v>
      </c>
      <c r="I377" s="12">
        <v>1600</v>
      </c>
      <c r="J377" s="12">
        <v>0</v>
      </c>
      <c r="K377" s="12">
        <v>0</v>
      </c>
      <c r="L377" s="12">
        <v>0</v>
      </c>
      <c r="M377" s="12">
        <v>568.04999999999995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1722.8</v>
      </c>
      <c r="T377" s="13">
        <v>-6598.93</v>
      </c>
      <c r="U377" s="12">
        <v>6598.93</v>
      </c>
      <c r="V377" s="12">
        <v>0</v>
      </c>
      <c r="W377" s="12">
        <v>0</v>
      </c>
      <c r="X377" s="12">
        <v>0</v>
      </c>
      <c r="Y377" s="12">
        <v>10250.700000000001</v>
      </c>
      <c r="Z377" s="12">
        <v>55.48</v>
      </c>
      <c r="AA377" s="12">
        <v>1300.53</v>
      </c>
      <c r="AB377" s="12">
        <v>1300.53</v>
      </c>
      <c r="AC377" s="12">
        <v>35.1</v>
      </c>
      <c r="AD377" s="12">
        <v>61.53</v>
      </c>
      <c r="AE377" s="12">
        <v>0.15</v>
      </c>
      <c r="AF377" s="12">
        <v>123.3</v>
      </c>
      <c r="AG377" s="12">
        <v>2.68</v>
      </c>
      <c r="AH377" s="12">
        <v>0</v>
      </c>
      <c r="AI377" s="12">
        <v>124.65</v>
      </c>
      <c r="AJ377" s="12">
        <v>0</v>
      </c>
      <c r="AK377" s="12">
        <v>0</v>
      </c>
      <c r="AL377" s="12">
        <v>0</v>
      </c>
      <c r="AM377" s="12">
        <v>2671.18</v>
      </c>
      <c r="AN377" s="12">
        <v>0</v>
      </c>
      <c r="AO377" s="12">
        <v>707.58</v>
      </c>
      <c r="AP377" s="12">
        <v>0</v>
      </c>
      <c r="AQ377" s="12">
        <v>0</v>
      </c>
      <c r="AR377" s="12">
        <v>0</v>
      </c>
      <c r="AS377" s="12">
        <v>5026.7</v>
      </c>
      <c r="AT377" s="12">
        <v>5224</v>
      </c>
      <c r="AU377" s="12">
        <v>393.1</v>
      </c>
      <c r="AV377" s="12">
        <v>191.63</v>
      </c>
      <c r="AW377" s="12">
        <v>5367.18</v>
      </c>
      <c r="AX377" s="12">
        <v>725.37</v>
      </c>
      <c r="AY377" s="12">
        <v>0</v>
      </c>
      <c r="AZ377" s="12">
        <v>6284.18</v>
      </c>
    </row>
    <row r="378" spans="1:52" x14ac:dyDescent="0.2">
      <c r="A378" s="4" t="s">
        <v>1516</v>
      </c>
      <c r="B378" s="2" t="s">
        <v>1517</v>
      </c>
      <c r="C378" s="2" t="str">
        <f>VLOOKUP(A378,[3]Hoja2!$A$1:$D$846,4,0)</f>
        <v>TAQUIMECANOGRAFO</v>
      </c>
      <c r="D378" s="2" t="str">
        <f>VLOOKUP(A378,[3]Hoja2!$A$1:$D$846,3,0)</f>
        <v>PLANTEL 15 SAN GONZALO</v>
      </c>
      <c r="E378" s="12">
        <v>4165.2</v>
      </c>
      <c r="F378" s="12">
        <v>0</v>
      </c>
      <c r="G378" s="12">
        <v>207</v>
      </c>
      <c r="H378" s="12">
        <v>931</v>
      </c>
      <c r="I378" s="12">
        <v>0</v>
      </c>
      <c r="J378" s="12">
        <v>0</v>
      </c>
      <c r="K378" s="12">
        <v>0</v>
      </c>
      <c r="L378" s="12">
        <v>0</v>
      </c>
      <c r="M378" s="12">
        <v>568.04999999999995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749.74</v>
      </c>
      <c r="T378" s="13">
        <v>-3939.61</v>
      </c>
      <c r="U378" s="12">
        <v>3939.61</v>
      </c>
      <c r="V378" s="12">
        <v>0</v>
      </c>
      <c r="W378" s="12">
        <v>0</v>
      </c>
      <c r="X378" s="12">
        <v>0</v>
      </c>
      <c r="Y378" s="12">
        <v>5689.99</v>
      </c>
      <c r="Z378" s="12">
        <v>39.08</v>
      </c>
      <c r="AA378" s="12">
        <v>668.12</v>
      </c>
      <c r="AB378" s="12">
        <v>668.12</v>
      </c>
      <c r="AC378" s="12">
        <v>18.75</v>
      </c>
      <c r="AD378" s="12">
        <v>41.65</v>
      </c>
      <c r="AE378" s="12">
        <v>7.0000000000000007E-2</v>
      </c>
      <c r="AF378" s="12">
        <v>0</v>
      </c>
      <c r="AG378" s="12">
        <v>0</v>
      </c>
      <c r="AH378" s="12">
        <v>1346</v>
      </c>
      <c r="AI378" s="12">
        <v>0</v>
      </c>
      <c r="AJ378" s="12">
        <v>0</v>
      </c>
      <c r="AK378" s="12">
        <v>0</v>
      </c>
      <c r="AL378" s="12">
        <v>0</v>
      </c>
      <c r="AM378" s="12">
        <v>0</v>
      </c>
      <c r="AN378" s="12">
        <v>0</v>
      </c>
      <c r="AO378" s="12">
        <v>479</v>
      </c>
      <c r="AP378" s="12">
        <v>0</v>
      </c>
      <c r="AQ378" s="12">
        <v>0</v>
      </c>
      <c r="AR378" s="12">
        <v>0</v>
      </c>
      <c r="AS378" s="12">
        <v>2553.59</v>
      </c>
      <c r="AT378" s="12">
        <v>3136.4</v>
      </c>
      <c r="AU378" s="12">
        <v>347.47</v>
      </c>
      <c r="AV378" s="12">
        <v>132.41999999999999</v>
      </c>
      <c r="AW378" s="12">
        <v>4100.3100000000004</v>
      </c>
      <c r="AX378" s="12">
        <v>601.30999999999995</v>
      </c>
      <c r="AY378" s="12">
        <v>0</v>
      </c>
      <c r="AZ378" s="12">
        <v>4834.04</v>
      </c>
    </row>
    <row r="379" spans="1:52" x14ac:dyDescent="0.2">
      <c r="A379" s="4" t="s">
        <v>1518</v>
      </c>
      <c r="B379" s="2" t="s">
        <v>1519</v>
      </c>
      <c r="C379" s="2" t="str">
        <f>VLOOKUP(A379,[3]Hoja2!$A$1:$D$846,4,0)</f>
        <v>ENCARGADA DE ORDEN</v>
      </c>
      <c r="D379" s="2" t="str">
        <f>VLOOKUP(A379,[3]Hoja2!$A$1:$D$846,3,0)</f>
        <v>PLANTEL 15 SAN GONZALO</v>
      </c>
      <c r="E379" s="12">
        <v>4768.95</v>
      </c>
      <c r="F379" s="12">
        <v>0</v>
      </c>
      <c r="G379" s="12">
        <v>207</v>
      </c>
      <c r="H379" s="12">
        <v>931</v>
      </c>
      <c r="I379" s="12">
        <v>0</v>
      </c>
      <c r="J379" s="12">
        <v>0</v>
      </c>
      <c r="K379" s="12">
        <v>0</v>
      </c>
      <c r="L379" s="12">
        <v>0</v>
      </c>
      <c r="M379" s="12">
        <v>568.04999999999995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763.03</v>
      </c>
      <c r="T379" s="13">
        <v>-4327.1099999999997</v>
      </c>
      <c r="U379" s="12">
        <v>4327.1099999999997</v>
      </c>
      <c r="V379" s="12">
        <v>0</v>
      </c>
      <c r="W379" s="12">
        <v>0</v>
      </c>
      <c r="X379" s="12">
        <v>0</v>
      </c>
      <c r="Y379" s="12">
        <v>6307.03</v>
      </c>
      <c r="Z379" s="12">
        <v>46.77</v>
      </c>
      <c r="AA379" s="12">
        <v>799.92</v>
      </c>
      <c r="AB379" s="12">
        <v>799.92</v>
      </c>
      <c r="AC379" s="12">
        <v>27.45</v>
      </c>
      <c r="AD379" s="12">
        <v>0</v>
      </c>
      <c r="AE379" s="12">
        <v>0.08</v>
      </c>
      <c r="AF379" s="12">
        <v>0</v>
      </c>
      <c r="AG379" s="12">
        <v>0</v>
      </c>
      <c r="AH379" s="12">
        <v>657.95</v>
      </c>
      <c r="AI379" s="12">
        <v>0</v>
      </c>
      <c r="AJ379" s="12">
        <v>0</v>
      </c>
      <c r="AK379" s="12">
        <v>0</v>
      </c>
      <c r="AL379" s="12">
        <v>0</v>
      </c>
      <c r="AM379" s="12">
        <v>0</v>
      </c>
      <c r="AN379" s="12">
        <v>0</v>
      </c>
      <c r="AO379" s="12">
        <v>548.42999999999995</v>
      </c>
      <c r="AP379" s="12">
        <v>0</v>
      </c>
      <c r="AQ379" s="12">
        <v>0</v>
      </c>
      <c r="AR379" s="12">
        <v>0</v>
      </c>
      <c r="AS379" s="12">
        <v>2033.83</v>
      </c>
      <c r="AT379" s="12">
        <v>4273.2</v>
      </c>
      <c r="AU379" s="12">
        <v>368.88</v>
      </c>
      <c r="AV379" s="12">
        <v>144.76</v>
      </c>
      <c r="AW379" s="12">
        <v>4694.6899999999996</v>
      </c>
      <c r="AX379" s="12">
        <v>659.52</v>
      </c>
      <c r="AY379" s="12">
        <v>0</v>
      </c>
      <c r="AZ379" s="12">
        <v>5498.97</v>
      </c>
    </row>
    <row r="380" spans="1:52" x14ac:dyDescent="0.2">
      <c r="A380" s="4" t="s">
        <v>1520</v>
      </c>
      <c r="B380" s="2" t="s">
        <v>1521</v>
      </c>
      <c r="C380" s="2" t="str">
        <f>VLOOKUP(A380,[3]Hoja2!$A$1:$D$846,4,0)</f>
        <v>AUXILIAR DE BIBLIOTECA</v>
      </c>
      <c r="D380" s="2" t="str">
        <f>VLOOKUP(A380,[3]Hoja2!$A$1:$D$846,3,0)</f>
        <v>PLANTEL 15 SAN GONZALO</v>
      </c>
      <c r="E380" s="12">
        <v>3912.15</v>
      </c>
      <c r="F380" s="12">
        <v>0</v>
      </c>
      <c r="G380" s="12">
        <v>207</v>
      </c>
      <c r="H380" s="12">
        <v>931</v>
      </c>
      <c r="I380" s="12">
        <v>0</v>
      </c>
      <c r="J380" s="12">
        <v>0</v>
      </c>
      <c r="K380" s="12">
        <v>0</v>
      </c>
      <c r="L380" s="12">
        <v>0</v>
      </c>
      <c r="M380" s="12">
        <v>568.04999999999995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625.94000000000005</v>
      </c>
      <c r="T380" s="13">
        <v>-3702.95</v>
      </c>
      <c r="U380" s="12">
        <v>3702.95</v>
      </c>
      <c r="V380" s="12">
        <v>0</v>
      </c>
      <c r="W380" s="12">
        <v>0</v>
      </c>
      <c r="X380" s="12">
        <v>0</v>
      </c>
      <c r="Y380" s="12">
        <v>5313.14</v>
      </c>
      <c r="Z380" s="12">
        <v>35.85</v>
      </c>
      <c r="AA380" s="12">
        <v>587.62</v>
      </c>
      <c r="AB380" s="12">
        <v>587.62</v>
      </c>
      <c r="AC380" s="12">
        <v>16.5</v>
      </c>
      <c r="AD380" s="12">
        <v>39.119999999999997</v>
      </c>
      <c r="AE380" s="12">
        <v>0</v>
      </c>
      <c r="AF380" s="12">
        <v>0</v>
      </c>
      <c r="AG380" s="12">
        <v>0</v>
      </c>
      <c r="AH380" s="12">
        <v>0</v>
      </c>
      <c r="AI380" s="12">
        <v>0</v>
      </c>
      <c r="AJ380" s="12">
        <v>0</v>
      </c>
      <c r="AK380" s="12">
        <v>0</v>
      </c>
      <c r="AL380" s="12">
        <v>0</v>
      </c>
      <c r="AM380" s="12">
        <v>0</v>
      </c>
      <c r="AN380" s="12">
        <v>0</v>
      </c>
      <c r="AO380" s="12">
        <v>449.9</v>
      </c>
      <c r="AP380" s="12">
        <v>0</v>
      </c>
      <c r="AQ380" s="12">
        <v>0</v>
      </c>
      <c r="AR380" s="12">
        <v>0</v>
      </c>
      <c r="AS380" s="12">
        <v>1093.1400000000001</v>
      </c>
      <c r="AT380" s="12">
        <v>4220</v>
      </c>
      <c r="AU380" s="12">
        <v>338.51</v>
      </c>
      <c r="AV380" s="12">
        <v>124.88</v>
      </c>
      <c r="AW380" s="12">
        <v>3851.32</v>
      </c>
      <c r="AX380" s="12">
        <v>576.92999999999995</v>
      </c>
      <c r="AY380" s="12">
        <v>0</v>
      </c>
      <c r="AZ380" s="12">
        <v>4553.13</v>
      </c>
    </row>
    <row r="381" spans="1:52" x14ac:dyDescent="0.2">
      <c r="A381" s="4" t="s">
        <v>1522</v>
      </c>
      <c r="B381" s="2" t="s">
        <v>1523</v>
      </c>
      <c r="C381" s="2" t="str">
        <f>VLOOKUP(A381,[3]Hoja2!$A$1:$D$846,4,0)</f>
        <v>ANALISTA TECNICO</v>
      </c>
      <c r="D381" s="2" t="str">
        <f>VLOOKUP(A381,[3]Hoja2!$A$1:$D$846,3,0)</f>
        <v>PLANTEL 15 SAN GONZALO</v>
      </c>
      <c r="E381" s="12">
        <v>5766.3</v>
      </c>
      <c r="F381" s="12">
        <v>0</v>
      </c>
      <c r="G381" s="12">
        <v>207</v>
      </c>
      <c r="H381" s="12">
        <v>931</v>
      </c>
      <c r="I381" s="12">
        <v>0</v>
      </c>
      <c r="J381" s="12">
        <v>0</v>
      </c>
      <c r="K381" s="12">
        <v>0</v>
      </c>
      <c r="L381" s="12">
        <v>0</v>
      </c>
      <c r="M381" s="12">
        <v>568.04999999999995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922.61</v>
      </c>
      <c r="T381" s="13">
        <v>-5053.66</v>
      </c>
      <c r="U381" s="12">
        <v>5053.66</v>
      </c>
      <c r="V381" s="12">
        <v>0</v>
      </c>
      <c r="W381" s="12">
        <v>0</v>
      </c>
      <c r="X381" s="12">
        <v>0</v>
      </c>
      <c r="Y381" s="12">
        <v>7463.96</v>
      </c>
      <c r="Z381" s="12">
        <v>59.48</v>
      </c>
      <c r="AA381" s="12">
        <v>1047.04</v>
      </c>
      <c r="AB381" s="12">
        <v>1047.04</v>
      </c>
      <c r="AC381" s="12">
        <v>29.4</v>
      </c>
      <c r="AD381" s="12">
        <v>57.66</v>
      </c>
      <c r="AE381" s="13">
        <v>-0.09</v>
      </c>
      <c r="AF381" s="12">
        <v>0</v>
      </c>
      <c r="AG381" s="12">
        <v>0</v>
      </c>
      <c r="AH381" s="12">
        <v>2017.43</v>
      </c>
      <c r="AI381" s="12">
        <v>0</v>
      </c>
      <c r="AJ381" s="12">
        <v>0</v>
      </c>
      <c r="AK381" s="12">
        <v>0</v>
      </c>
      <c r="AL381" s="12">
        <v>0</v>
      </c>
      <c r="AM381" s="12">
        <v>0</v>
      </c>
      <c r="AN381" s="12">
        <v>0</v>
      </c>
      <c r="AO381" s="12">
        <v>663.12</v>
      </c>
      <c r="AP381" s="12">
        <v>0</v>
      </c>
      <c r="AQ381" s="12">
        <v>0</v>
      </c>
      <c r="AR381" s="12">
        <v>0</v>
      </c>
      <c r="AS381" s="12">
        <v>3814.56</v>
      </c>
      <c r="AT381" s="12">
        <v>3649.4</v>
      </c>
      <c r="AU381" s="12">
        <v>404.22</v>
      </c>
      <c r="AV381" s="12">
        <v>167.9</v>
      </c>
      <c r="AW381" s="12">
        <v>5676.5</v>
      </c>
      <c r="AX381" s="12">
        <v>755.64</v>
      </c>
      <c r="AY381" s="12">
        <v>0</v>
      </c>
      <c r="AZ381" s="12">
        <v>6600.04</v>
      </c>
    </row>
    <row r="382" spans="1:52" x14ac:dyDescent="0.2">
      <c r="A382" s="4" t="s">
        <v>1524</v>
      </c>
      <c r="B382" s="2" t="s">
        <v>1525</v>
      </c>
      <c r="C382" s="2" t="str">
        <f>VLOOKUP(A382,[3]Hoja2!$A$1:$D$846,4,0)</f>
        <v>JEFE DE OFICINA</v>
      </c>
      <c r="D382" s="2" t="str">
        <f>VLOOKUP(A382,[3]Hoja2!$A$1:$D$846,3,0)</f>
        <v>PLANTEL 15 SAN GONZALO</v>
      </c>
      <c r="E382" s="12">
        <v>6773.25</v>
      </c>
      <c r="F382" s="12">
        <v>892</v>
      </c>
      <c r="G382" s="12">
        <v>207</v>
      </c>
      <c r="H382" s="12">
        <v>931</v>
      </c>
      <c r="I382" s="12">
        <v>0</v>
      </c>
      <c r="J382" s="12">
        <v>0</v>
      </c>
      <c r="K382" s="12">
        <v>0</v>
      </c>
      <c r="L382" s="12">
        <v>0</v>
      </c>
      <c r="M382" s="12">
        <v>568.04999999999995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1083.72</v>
      </c>
      <c r="T382" s="13">
        <v>-6233.2</v>
      </c>
      <c r="U382" s="12">
        <v>6233.2</v>
      </c>
      <c r="V382" s="12">
        <v>0</v>
      </c>
      <c r="W382" s="12">
        <v>0</v>
      </c>
      <c r="X382" s="12">
        <v>0</v>
      </c>
      <c r="Y382" s="12">
        <v>9524.02</v>
      </c>
      <c r="Z382" s="12">
        <v>72.319999999999993</v>
      </c>
      <c r="AA382" s="12">
        <v>1296.54</v>
      </c>
      <c r="AB382" s="12">
        <v>1296.54</v>
      </c>
      <c r="AC382" s="12">
        <v>35.85</v>
      </c>
      <c r="AD382" s="12">
        <v>67.73</v>
      </c>
      <c r="AE382" s="13">
        <v>-0.02</v>
      </c>
      <c r="AF382" s="12">
        <v>0</v>
      </c>
      <c r="AG382" s="12">
        <v>0</v>
      </c>
      <c r="AH382" s="12">
        <v>2189</v>
      </c>
      <c r="AI382" s="12">
        <v>0</v>
      </c>
      <c r="AJ382" s="12">
        <v>0</v>
      </c>
      <c r="AK382" s="12">
        <v>0</v>
      </c>
      <c r="AL382" s="12">
        <v>0</v>
      </c>
      <c r="AM382" s="12">
        <v>0</v>
      </c>
      <c r="AN382" s="12">
        <v>0</v>
      </c>
      <c r="AO382" s="12">
        <v>778.92</v>
      </c>
      <c r="AP382" s="12">
        <v>0</v>
      </c>
      <c r="AQ382" s="12">
        <v>0</v>
      </c>
      <c r="AR382" s="12">
        <v>0</v>
      </c>
      <c r="AS382" s="12">
        <v>4368.0200000000004</v>
      </c>
      <c r="AT382" s="12">
        <v>5156</v>
      </c>
      <c r="AU382" s="12">
        <v>439.92</v>
      </c>
      <c r="AV382" s="12">
        <v>191.26</v>
      </c>
      <c r="AW382" s="12">
        <v>6667.76</v>
      </c>
      <c r="AX382" s="12">
        <v>852.7</v>
      </c>
      <c r="AY382" s="12">
        <v>0</v>
      </c>
      <c r="AZ382" s="12">
        <v>7711.72</v>
      </c>
    </row>
    <row r="383" spans="1:52" x14ac:dyDescent="0.2">
      <c r="A383" s="4" t="s">
        <v>1526</v>
      </c>
      <c r="B383" s="2" t="s">
        <v>1527</v>
      </c>
      <c r="C383" s="2" t="e">
        <f>VLOOKUP(A383,[3]Hoja2!$A$1:$D$846,4,0)</f>
        <v>#N/A</v>
      </c>
      <c r="D383" s="2" t="e">
        <f>VLOOKUP(A383,[3]Hoja2!$A$1:$D$846,3,0)</f>
        <v>#N/A</v>
      </c>
      <c r="E383" s="12">
        <v>4768.95</v>
      </c>
      <c r="F383" s="12">
        <v>0</v>
      </c>
      <c r="G383" s="12">
        <v>207</v>
      </c>
      <c r="H383" s="12">
        <v>931</v>
      </c>
      <c r="I383" s="12">
        <v>0</v>
      </c>
      <c r="J383" s="12">
        <v>0</v>
      </c>
      <c r="K383" s="12">
        <v>0</v>
      </c>
      <c r="L383" s="12">
        <v>0</v>
      </c>
      <c r="M383" s="12">
        <v>568.04999999999995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667.65</v>
      </c>
      <c r="T383" s="13">
        <v>-4267.21</v>
      </c>
      <c r="U383" s="12">
        <v>4267.21</v>
      </c>
      <c r="V383" s="12">
        <v>0</v>
      </c>
      <c r="W383" s="12">
        <v>0</v>
      </c>
      <c r="X383" s="12">
        <v>0</v>
      </c>
      <c r="Y383" s="12">
        <v>6211.65</v>
      </c>
      <c r="Z383" s="12">
        <v>46.77</v>
      </c>
      <c r="AA383" s="12">
        <v>779.55</v>
      </c>
      <c r="AB383" s="12">
        <v>779.55</v>
      </c>
      <c r="AC383" s="12">
        <v>22.05</v>
      </c>
      <c r="AD383" s="12">
        <v>47.69</v>
      </c>
      <c r="AE383" s="12">
        <v>0</v>
      </c>
      <c r="AF383" s="12">
        <v>130.66</v>
      </c>
      <c r="AG383" s="12">
        <v>0</v>
      </c>
      <c r="AH383" s="12">
        <v>0</v>
      </c>
      <c r="AI383" s="12">
        <v>0</v>
      </c>
      <c r="AJ383" s="12">
        <v>0</v>
      </c>
      <c r="AK383" s="12">
        <v>0</v>
      </c>
      <c r="AL383" s="12">
        <v>0</v>
      </c>
      <c r="AM383" s="12">
        <v>1955.67</v>
      </c>
      <c r="AN383" s="12">
        <v>0</v>
      </c>
      <c r="AO383" s="12">
        <v>548.42999999999995</v>
      </c>
      <c r="AP383" s="12">
        <v>0</v>
      </c>
      <c r="AQ383" s="12">
        <v>0</v>
      </c>
      <c r="AR383" s="12">
        <v>0</v>
      </c>
      <c r="AS383" s="12">
        <v>3484.05</v>
      </c>
      <c r="AT383" s="12">
        <v>2727.6</v>
      </c>
      <c r="AU383" s="12">
        <v>368.88</v>
      </c>
      <c r="AV383" s="12">
        <v>142.85</v>
      </c>
      <c r="AW383" s="12">
        <v>4694.6899999999996</v>
      </c>
      <c r="AX383" s="12">
        <v>659.52</v>
      </c>
      <c r="AY383" s="12">
        <v>0</v>
      </c>
      <c r="AZ383" s="12">
        <v>5497.06</v>
      </c>
    </row>
    <row r="384" spans="1:52" x14ac:dyDescent="0.2">
      <c r="A384" s="4" t="s">
        <v>1528</v>
      </c>
      <c r="B384" s="2" t="s">
        <v>1529</v>
      </c>
      <c r="C384" s="2" t="str">
        <f>VLOOKUP(A384,[3]Hoja2!$A$1:$D$846,4,0)</f>
        <v>RESP DE LABORATORIO TECNICO</v>
      </c>
      <c r="D384" s="2" t="str">
        <f>VLOOKUP(A384,[3]Hoja2!$A$1:$D$846,3,0)</f>
        <v>PLANTEL 15 SAN GONZALO</v>
      </c>
      <c r="E384" s="12">
        <v>6152.85</v>
      </c>
      <c r="F384" s="12">
        <v>0</v>
      </c>
      <c r="G384" s="12">
        <v>207</v>
      </c>
      <c r="H384" s="12">
        <v>931</v>
      </c>
      <c r="I384" s="12">
        <v>0</v>
      </c>
      <c r="J384" s="12">
        <v>0</v>
      </c>
      <c r="K384" s="12">
        <v>0</v>
      </c>
      <c r="L384" s="12">
        <v>0</v>
      </c>
      <c r="M384" s="12">
        <v>568.04999999999995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861.4</v>
      </c>
      <c r="T384" s="13">
        <v>-5257.97</v>
      </c>
      <c r="U384" s="12">
        <v>5257.97</v>
      </c>
      <c r="V384" s="12">
        <v>0</v>
      </c>
      <c r="W384" s="12">
        <v>0</v>
      </c>
      <c r="X384" s="12">
        <v>0</v>
      </c>
      <c r="Y384" s="12">
        <v>7789.3</v>
      </c>
      <c r="Z384" s="12">
        <v>64.42</v>
      </c>
      <c r="AA384" s="12">
        <v>1116.53</v>
      </c>
      <c r="AB384" s="12">
        <v>1116.53</v>
      </c>
      <c r="AC384" s="12">
        <v>31.65</v>
      </c>
      <c r="AD384" s="12">
        <v>61.53</v>
      </c>
      <c r="AE384" s="12">
        <v>0.01</v>
      </c>
      <c r="AF384" s="12">
        <v>0</v>
      </c>
      <c r="AG384" s="12">
        <v>0</v>
      </c>
      <c r="AH384" s="12">
        <v>0</v>
      </c>
      <c r="AI384" s="12">
        <v>0</v>
      </c>
      <c r="AJ384" s="12">
        <v>0</v>
      </c>
      <c r="AK384" s="12">
        <v>0</v>
      </c>
      <c r="AL384" s="12">
        <v>0</v>
      </c>
      <c r="AM384" s="12">
        <v>0</v>
      </c>
      <c r="AN384" s="12">
        <v>0</v>
      </c>
      <c r="AO384" s="12">
        <v>707.58</v>
      </c>
      <c r="AP384" s="12">
        <v>0</v>
      </c>
      <c r="AQ384" s="12">
        <v>0</v>
      </c>
      <c r="AR384" s="12">
        <v>0</v>
      </c>
      <c r="AS384" s="12">
        <v>1917.3</v>
      </c>
      <c r="AT384" s="12">
        <v>5872</v>
      </c>
      <c r="AU384" s="12">
        <v>417.93</v>
      </c>
      <c r="AV384" s="12">
        <v>174.41</v>
      </c>
      <c r="AW384" s="12">
        <v>6057</v>
      </c>
      <c r="AX384" s="12">
        <v>792.91</v>
      </c>
      <c r="AY384" s="12">
        <v>0</v>
      </c>
      <c r="AZ384" s="12">
        <v>7024.32</v>
      </c>
    </row>
    <row r="385" spans="1:52" x14ac:dyDescent="0.2">
      <c r="A385" s="4" t="s">
        <v>1530</v>
      </c>
      <c r="B385" s="2" t="s">
        <v>1531</v>
      </c>
      <c r="C385" s="2" t="str">
        <f>VLOOKUP(A385,[3]Hoja2!$A$1:$D$846,4,0)</f>
        <v>VIGILANTE</v>
      </c>
      <c r="D385" s="2" t="str">
        <f>VLOOKUP(A385,[3]Hoja2!$A$1:$D$846,3,0)</f>
        <v>PLANTEL 15 SAN GONZALO</v>
      </c>
      <c r="E385" s="12">
        <v>3679.05</v>
      </c>
      <c r="F385" s="12">
        <v>0</v>
      </c>
      <c r="G385" s="12">
        <v>207</v>
      </c>
      <c r="H385" s="12">
        <v>931</v>
      </c>
      <c r="I385" s="12">
        <v>0</v>
      </c>
      <c r="J385" s="12">
        <v>0</v>
      </c>
      <c r="K385" s="12">
        <v>0</v>
      </c>
      <c r="L385" s="12">
        <v>0</v>
      </c>
      <c r="M385" s="12">
        <v>568.04999999999995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515.07000000000005</v>
      </c>
      <c r="T385" s="13">
        <v>-3486.93</v>
      </c>
      <c r="U385" s="12">
        <v>3486.93</v>
      </c>
      <c r="V385" s="12">
        <v>0</v>
      </c>
      <c r="W385" s="12">
        <v>0</v>
      </c>
      <c r="X385" s="12">
        <v>0</v>
      </c>
      <c r="Y385" s="12">
        <v>4969.17</v>
      </c>
      <c r="Z385" s="12">
        <v>32.880000000000003</v>
      </c>
      <c r="AA385" s="12">
        <v>518.02</v>
      </c>
      <c r="AB385" s="12">
        <v>518.02</v>
      </c>
      <c r="AC385" s="12">
        <v>14.55</v>
      </c>
      <c r="AD385" s="12">
        <v>36.79</v>
      </c>
      <c r="AE385" s="12">
        <v>0.19</v>
      </c>
      <c r="AF385" s="12">
        <v>102.6</v>
      </c>
      <c r="AG385" s="12">
        <v>0</v>
      </c>
      <c r="AH385" s="12">
        <v>202</v>
      </c>
      <c r="AI385" s="12">
        <v>0</v>
      </c>
      <c r="AJ385" s="12">
        <v>0</v>
      </c>
      <c r="AK385" s="12">
        <v>0</v>
      </c>
      <c r="AL385" s="12">
        <v>0</v>
      </c>
      <c r="AM385" s="12">
        <v>1535.73</v>
      </c>
      <c r="AN385" s="12">
        <v>0</v>
      </c>
      <c r="AO385" s="12">
        <v>423.09</v>
      </c>
      <c r="AP385" s="12">
        <v>0</v>
      </c>
      <c r="AQ385" s="12">
        <v>0</v>
      </c>
      <c r="AR385" s="12">
        <v>0</v>
      </c>
      <c r="AS385" s="12">
        <v>2832.97</v>
      </c>
      <c r="AT385" s="12">
        <v>2136.1999999999998</v>
      </c>
      <c r="AU385" s="12">
        <v>330.25</v>
      </c>
      <c r="AV385" s="12">
        <v>118</v>
      </c>
      <c r="AW385" s="12">
        <v>3621.7</v>
      </c>
      <c r="AX385" s="12">
        <v>554.47</v>
      </c>
      <c r="AY385" s="12">
        <v>0</v>
      </c>
      <c r="AZ385" s="12">
        <v>4294.17</v>
      </c>
    </row>
    <row r="386" spans="1:52" x14ac:dyDescent="0.2">
      <c r="A386" s="4" t="s">
        <v>1532</v>
      </c>
      <c r="B386" s="2" t="s">
        <v>1533</v>
      </c>
      <c r="C386" s="2" t="str">
        <f>VLOOKUP(A386,[3]Hoja2!$A$1:$D$846,4,0)</f>
        <v>TECNICO ESPECIALIZADO</v>
      </c>
      <c r="D386" s="2" t="str">
        <f>VLOOKUP(A386,[3]Hoja2!$A$1:$D$846,3,0)</f>
        <v>PLANTEL 15 SAN GONZALO</v>
      </c>
      <c r="E386" s="12">
        <v>6146.4</v>
      </c>
      <c r="F386" s="12">
        <v>0</v>
      </c>
      <c r="G386" s="12">
        <v>207</v>
      </c>
      <c r="H386" s="12">
        <v>931</v>
      </c>
      <c r="I386" s="12">
        <v>0</v>
      </c>
      <c r="J386" s="12">
        <v>0</v>
      </c>
      <c r="K386" s="12">
        <v>0</v>
      </c>
      <c r="L386" s="12">
        <v>0</v>
      </c>
      <c r="M386" s="12">
        <v>568.04999999999995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860.5</v>
      </c>
      <c r="T386" s="13">
        <v>-5253.36</v>
      </c>
      <c r="U386" s="12">
        <v>5253.36</v>
      </c>
      <c r="V386" s="12">
        <v>0</v>
      </c>
      <c r="W386" s="12">
        <v>0</v>
      </c>
      <c r="X386" s="12">
        <v>0</v>
      </c>
      <c r="Y386" s="12">
        <v>7781.95</v>
      </c>
      <c r="Z386" s="12">
        <v>64.33</v>
      </c>
      <c r="AA386" s="12">
        <v>1114.96</v>
      </c>
      <c r="AB386" s="12">
        <v>1114.96</v>
      </c>
      <c r="AC386" s="12">
        <v>31.5</v>
      </c>
      <c r="AD386" s="12">
        <v>61.46</v>
      </c>
      <c r="AE386" s="13">
        <v>-0.05</v>
      </c>
      <c r="AF386" s="12">
        <v>119.7</v>
      </c>
      <c r="AG386" s="12">
        <v>0</v>
      </c>
      <c r="AH386" s="12">
        <v>0</v>
      </c>
      <c r="AI386" s="12">
        <v>0</v>
      </c>
      <c r="AJ386" s="12">
        <v>0</v>
      </c>
      <c r="AK386" s="12">
        <v>0</v>
      </c>
      <c r="AL386" s="12">
        <v>0</v>
      </c>
      <c r="AM386" s="12">
        <v>2152.14</v>
      </c>
      <c r="AN386" s="12">
        <v>0</v>
      </c>
      <c r="AO386" s="12">
        <v>706.84</v>
      </c>
      <c r="AP386" s="12">
        <v>0</v>
      </c>
      <c r="AQ386" s="12">
        <v>0</v>
      </c>
      <c r="AR386" s="12">
        <v>0</v>
      </c>
      <c r="AS386" s="12">
        <v>4186.55</v>
      </c>
      <c r="AT386" s="12">
        <v>3595.4</v>
      </c>
      <c r="AU386" s="12">
        <v>417.71</v>
      </c>
      <c r="AV386" s="12">
        <v>174.26</v>
      </c>
      <c r="AW386" s="12">
        <v>6050.7</v>
      </c>
      <c r="AX386" s="12">
        <v>792.29</v>
      </c>
      <c r="AY386" s="12">
        <v>0</v>
      </c>
      <c r="AZ386" s="12">
        <v>7017.25</v>
      </c>
    </row>
    <row r="387" spans="1:52" x14ac:dyDescent="0.2">
      <c r="A387" s="4" t="s">
        <v>1534</v>
      </c>
      <c r="B387" s="2" t="s">
        <v>1535</v>
      </c>
      <c r="C387" s="2" t="str">
        <f>VLOOKUP(A387,[3]Hoja2!$A$1:$D$846,4,0)</f>
        <v>TECNICO</v>
      </c>
      <c r="D387" s="2" t="str">
        <f>VLOOKUP(A387,[3]Hoja2!$A$1:$D$846,3,0)</f>
        <v>PLANTEL 15 SAN GONZALO</v>
      </c>
      <c r="E387" s="12">
        <v>4172.55</v>
      </c>
      <c r="F387" s="12">
        <v>0</v>
      </c>
      <c r="G387" s="12">
        <v>207</v>
      </c>
      <c r="H387" s="12">
        <v>931</v>
      </c>
      <c r="I387" s="12">
        <v>0</v>
      </c>
      <c r="J387" s="12">
        <v>0</v>
      </c>
      <c r="K387" s="12">
        <v>0</v>
      </c>
      <c r="L387" s="12">
        <v>0</v>
      </c>
      <c r="M387" s="12">
        <v>568.04999999999995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584.16</v>
      </c>
      <c r="T387" s="13">
        <v>-3840.24</v>
      </c>
      <c r="U387" s="12">
        <v>3840.24</v>
      </c>
      <c r="V387" s="12">
        <v>0</v>
      </c>
      <c r="W387" s="12">
        <v>0</v>
      </c>
      <c r="X387" s="12">
        <v>0</v>
      </c>
      <c r="Y387" s="12">
        <v>5531.76</v>
      </c>
      <c r="Z387" s="12">
        <v>39.159999999999997</v>
      </c>
      <c r="AA387" s="12">
        <v>634.32000000000005</v>
      </c>
      <c r="AB387" s="12">
        <v>634.32000000000005</v>
      </c>
      <c r="AC387" s="12">
        <v>18</v>
      </c>
      <c r="AD387" s="12">
        <v>41.73</v>
      </c>
      <c r="AE387" s="12">
        <v>7.0000000000000007E-2</v>
      </c>
      <c r="AF387" s="12">
        <v>0</v>
      </c>
      <c r="AG387" s="12">
        <v>0</v>
      </c>
      <c r="AH387" s="12">
        <v>0</v>
      </c>
      <c r="AI387" s="12">
        <v>0</v>
      </c>
      <c r="AJ387" s="12">
        <v>0</v>
      </c>
      <c r="AK387" s="12">
        <v>0</v>
      </c>
      <c r="AL387" s="12">
        <v>0</v>
      </c>
      <c r="AM387" s="12">
        <v>0</v>
      </c>
      <c r="AN387" s="12">
        <v>0</v>
      </c>
      <c r="AO387" s="12">
        <v>479.84</v>
      </c>
      <c r="AP387" s="12">
        <v>0</v>
      </c>
      <c r="AQ387" s="12">
        <v>0</v>
      </c>
      <c r="AR387" s="12">
        <v>0</v>
      </c>
      <c r="AS387" s="12">
        <v>1173.96</v>
      </c>
      <c r="AT387" s="12">
        <v>4357.8</v>
      </c>
      <c r="AU387" s="12">
        <v>347.74</v>
      </c>
      <c r="AV387" s="12">
        <v>129.26</v>
      </c>
      <c r="AW387" s="12">
        <v>4107.5600000000004</v>
      </c>
      <c r="AX387" s="12">
        <v>602.03</v>
      </c>
      <c r="AY387" s="12">
        <v>0</v>
      </c>
      <c r="AZ387" s="12">
        <v>4838.8500000000004</v>
      </c>
    </row>
    <row r="388" spans="1:52" x14ac:dyDescent="0.2">
      <c r="A388" s="4" t="s">
        <v>1536</v>
      </c>
      <c r="B388" s="2" t="s">
        <v>1537</v>
      </c>
      <c r="C388" s="2" t="str">
        <f>VLOOKUP(A388,[3]Hoja2!$A$1:$D$846,4,0)</f>
        <v>VIGILANTE</v>
      </c>
      <c r="D388" s="2" t="str">
        <f>VLOOKUP(A388,[3]Hoja2!$A$1:$D$846,3,0)</f>
        <v>PLANTEL 15 SAN GONZALO</v>
      </c>
      <c r="E388" s="12">
        <v>3679.05</v>
      </c>
      <c r="F388" s="12">
        <v>0</v>
      </c>
      <c r="G388" s="12">
        <v>207</v>
      </c>
      <c r="H388" s="12">
        <v>931</v>
      </c>
      <c r="I388" s="12">
        <v>0</v>
      </c>
      <c r="J388" s="12">
        <v>0</v>
      </c>
      <c r="K388" s="12">
        <v>0</v>
      </c>
      <c r="L388" s="12">
        <v>0</v>
      </c>
      <c r="M388" s="12">
        <v>568.04999999999995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367.91</v>
      </c>
      <c r="T388" s="13">
        <v>-3394.52</v>
      </c>
      <c r="U388" s="12">
        <v>3394.52</v>
      </c>
      <c r="V388" s="12">
        <v>0</v>
      </c>
      <c r="W388" s="12">
        <v>0</v>
      </c>
      <c r="X388" s="12">
        <v>0</v>
      </c>
      <c r="Y388" s="12">
        <v>4822.01</v>
      </c>
      <c r="Z388" s="12">
        <v>32.880000000000003</v>
      </c>
      <c r="AA388" s="12">
        <v>491.65</v>
      </c>
      <c r="AB388" s="12">
        <v>491.65</v>
      </c>
      <c r="AC388" s="12">
        <v>12.3</v>
      </c>
      <c r="AD388" s="12">
        <v>0</v>
      </c>
      <c r="AE388" s="13">
        <v>-0.03</v>
      </c>
      <c r="AF388" s="12">
        <v>0</v>
      </c>
      <c r="AG388" s="12">
        <v>0</v>
      </c>
      <c r="AH388" s="12">
        <v>1227</v>
      </c>
      <c r="AI388" s="12">
        <v>0</v>
      </c>
      <c r="AJ388" s="12">
        <v>0</v>
      </c>
      <c r="AK388" s="12">
        <v>0</v>
      </c>
      <c r="AL388" s="12">
        <v>0</v>
      </c>
      <c r="AM388" s="12">
        <v>0</v>
      </c>
      <c r="AN388" s="12">
        <v>0</v>
      </c>
      <c r="AO388" s="12">
        <v>423.09</v>
      </c>
      <c r="AP388" s="12">
        <v>0</v>
      </c>
      <c r="AQ388" s="12">
        <v>0</v>
      </c>
      <c r="AR388" s="12">
        <v>0</v>
      </c>
      <c r="AS388" s="12">
        <v>2154.0100000000002</v>
      </c>
      <c r="AT388" s="12">
        <v>2668</v>
      </c>
      <c r="AU388" s="12">
        <v>330.25</v>
      </c>
      <c r="AV388" s="12">
        <v>115.06</v>
      </c>
      <c r="AW388" s="12">
        <v>3621.7</v>
      </c>
      <c r="AX388" s="12">
        <v>554.47</v>
      </c>
      <c r="AY388" s="12">
        <v>0</v>
      </c>
      <c r="AZ388" s="12">
        <v>4291.2299999999996</v>
      </c>
    </row>
    <row r="389" spans="1:52" x14ac:dyDescent="0.2">
      <c r="A389" s="4" t="s">
        <v>1538</v>
      </c>
      <c r="B389" s="2" t="s">
        <v>1539</v>
      </c>
      <c r="C389" s="2" t="str">
        <f>VLOOKUP(A389,[3]Hoja2!$A$1:$D$846,4,0)</f>
        <v>AUXILIAR DE BIBLIOTECA</v>
      </c>
      <c r="D389" s="2" t="str">
        <f>VLOOKUP(A389,[3]Hoja2!$A$1:$D$846,3,0)</f>
        <v>PLANTEL 15 SAN GONZALO</v>
      </c>
      <c r="E389" s="12">
        <v>3912.15</v>
      </c>
      <c r="F389" s="12">
        <v>0</v>
      </c>
      <c r="G389" s="12">
        <v>207</v>
      </c>
      <c r="H389" s="12">
        <v>931</v>
      </c>
      <c r="I389" s="12">
        <v>0</v>
      </c>
      <c r="J389" s="12">
        <v>0</v>
      </c>
      <c r="K389" s="12">
        <v>0</v>
      </c>
      <c r="L389" s="12">
        <v>0</v>
      </c>
      <c r="M389" s="12">
        <v>568.04999999999995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3">
        <v>-3309.86</v>
      </c>
      <c r="U389" s="12">
        <v>3309.86</v>
      </c>
      <c r="V389" s="12">
        <v>0</v>
      </c>
      <c r="W389" s="12">
        <v>0</v>
      </c>
      <c r="X389" s="12">
        <v>0</v>
      </c>
      <c r="Y389" s="12">
        <v>4687.2</v>
      </c>
      <c r="Z389" s="12">
        <v>35.85</v>
      </c>
      <c r="AA389" s="12">
        <v>467.49</v>
      </c>
      <c r="AB389" s="12">
        <v>467.49</v>
      </c>
      <c r="AC389" s="12">
        <v>13.8</v>
      </c>
      <c r="AD389" s="12">
        <v>39.119999999999997</v>
      </c>
      <c r="AE389" s="12">
        <v>0.09</v>
      </c>
      <c r="AF389" s="12">
        <v>0</v>
      </c>
      <c r="AG389" s="12">
        <v>0</v>
      </c>
      <c r="AH389" s="12">
        <v>1265</v>
      </c>
      <c r="AI389" s="12">
        <v>0</v>
      </c>
      <c r="AJ389" s="12">
        <v>0</v>
      </c>
      <c r="AK389" s="12">
        <v>0</v>
      </c>
      <c r="AL389" s="12">
        <v>0</v>
      </c>
      <c r="AM389" s="12">
        <v>0</v>
      </c>
      <c r="AN389" s="12">
        <v>0</v>
      </c>
      <c r="AO389" s="12">
        <v>449.9</v>
      </c>
      <c r="AP389" s="12">
        <v>0</v>
      </c>
      <c r="AQ389" s="12">
        <v>0</v>
      </c>
      <c r="AR389" s="12">
        <v>0</v>
      </c>
      <c r="AS389" s="12">
        <v>2235.4</v>
      </c>
      <c r="AT389" s="12">
        <v>2451.8000000000002</v>
      </c>
      <c r="AU389" s="12">
        <v>338.51</v>
      </c>
      <c r="AV389" s="12">
        <v>112.36</v>
      </c>
      <c r="AW389" s="12">
        <v>3851.32</v>
      </c>
      <c r="AX389" s="12">
        <v>576.92999999999995</v>
      </c>
      <c r="AY389" s="12">
        <v>0</v>
      </c>
      <c r="AZ389" s="12">
        <v>4540.6099999999997</v>
      </c>
    </row>
    <row r="390" spans="1:52" x14ac:dyDescent="0.2">
      <c r="A390" s="4" t="s">
        <v>1540</v>
      </c>
      <c r="B390" s="2" t="s">
        <v>1541</v>
      </c>
      <c r="C390" s="2" t="str">
        <f>VLOOKUP(A390,[3]Hoja2!$A$1:$D$846,4,0)</f>
        <v>AUXILIAR DE INTENDENCIA</v>
      </c>
      <c r="D390" s="2" t="str">
        <f>VLOOKUP(A390,[3]Hoja2!$A$1:$D$846,3,0)</f>
        <v>PLANTEL 15 SAN GONZALO</v>
      </c>
      <c r="E390" s="12">
        <v>3454.35</v>
      </c>
      <c r="F390" s="12">
        <v>0</v>
      </c>
      <c r="G390" s="12">
        <v>207</v>
      </c>
      <c r="H390" s="12">
        <v>931</v>
      </c>
      <c r="I390" s="12">
        <v>0</v>
      </c>
      <c r="J390" s="12">
        <v>0</v>
      </c>
      <c r="K390" s="12">
        <v>0</v>
      </c>
      <c r="L390" s="12">
        <v>0</v>
      </c>
      <c r="M390" s="12">
        <v>568.04999999999995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3">
        <v>-3022.36</v>
      </c>
      <c r="U390" s="12">
        <v>3022.36</v>
      </c>
      <c r="V390" s="12">
        <v>0</v>
      </c>
      <c r="W390" s="12">
        <v>0</v>
      </c>
      <c r="X390" s="12">
        <v>0</v>
      </c>
      <c r="Y390" s="12">
        <v>4229.3999999999996</v>
      </c>
      <c r="Z390" s="12">
        <v>30.01</v>
      </c>
      <c r="AA390" s="12">
        <v>385.73</v>
      </c>
      <c r="AB390" s="12">
        <v>385.73</v>
      </c>
      <c r="AC390" s="12">
        <v>10.95</v>
      </c>
      <c r="AD390" s="12">
        <v>34.54</v>
      </c>
      <c r="AE390" s="12">
        <v>0.13</v>
      </c>
      <c r="AF390" s="12">
        <v>0</v>
      </c>
      <c r="AG390" s="12">
        <v>0</v>
      </c>
      <c r="AH390" s="12">
        <v>1728</v>
      </c>
      <c r="AI390" s="12">
        <v>0</v>
      </c>
      <c r="AJ390" s="12">
        <v>0</v>
      </c>
      <c r="AK390" s="12">
        <v>0</v>
      </c>
      <c r="AL390" s="12">
        <v>0</v>
      </c>
      <c r="AM390" s="12">
        <v>0</v>
      </c>
      <c r="AN390" s="12">
        <v>0</v>
      </c>
      <c r="AO390" s="12">
        <v>397.25</v>
      </c>
      <c r="AP390" s="12">
        <v>0</v>
      </c>
      <c r="AQ390" s="12">
        <v>0</v>
      </c>
      <c r="AR390" s="12">
        <v>0</v>
      </c>
      <c r="AS390" s="12">
        <v>2556.6</v>
      </c>
      <c r="AT390" s="12">
        <v>1672.8</v>
      </c>
      <c r="AU390" s="12">
        <v>322.27</v>
      </c>
      <c r="AV390" s="12">
        <v>103.21</v>
      </c>
      <c r="AW390" s="12">
        <v>3400.58</v>
      </c>
      <c r="AX390" s="12">
        <v>532.79999999999995</v>
      </c>
      <c r="AY390" s="12">
        <v>0</v>
      </c>
      <c r="AZ390" s="12">
        <v>4036.59</v>
      </c>
    </row>
    <row r="391" spans="1:52" x14ac:dyDescent="0.2">
      <c r="A391" s="4" t="s">
        <v>1542</v>
      </c>
      <c r="B391" s="2" t="s">
        <v>1543</v>
      </c>
      <c r="C391" s="2" t="str">
        <f>VLOOKUP(A391,[3]Hoja2!$A$1:$D$846,4,0)</f>
        <v>TECNICO</v>
      </c>
      <c r="D391" s="2" t="str">
        <f>VLOOKUP(A391,[3]Hoja2!$A$1:$D$846,3,0)</f>
        <v>PLANTEL 15 SAN GONZALO</v>
      </c>
      <c r="E391" s="12">
        <v>4172.55</v>
      </c>
      <c r="F391" s="12">
        <v>0</v>
      </c>
      <c r="G391" s="12">
        <v>207</v>
      </c>
      <c r="H391" s="12">
        <v>931</v>
      </c>
      <c r="I391" s="12">
        <v>0</v>
      </c>
      <c r="J391" s="12">
        <v>0</v>
      </c>
      <c r="K391" s="12">
        <v>0</v>
      </c>
      <c r="L391" s="12">
        <v>0</v>
      </c>
      <c r="M391" s="12">
        <v>568.04999999999995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3">
        <v>-3473.39</v>
      </c>
      <c r="U391" s="12">
        <v>3473.39</v>
      </c>
      <c r="V391" s="12">
        <v>0</v>
      </c>
      <c r="W391" s="12">
        <v>0</v>
      </c>
      <c r="X391" s="12">
        <v>0</v>
      </c>
      <c r="Y391" s="12">
        <v>4947.6000000000004</v>
      </c>
      <c r="Z391" s="12">
        <v>39.159999999999997</v>
      </c>
      <c r="AA391" s="12">
        <v>514.15</v>
      </c>
      <c r="AB391" s="12">
        <v>514.15</v>
      </c>
      <c r="AC391" s="12">
        <v>15.45</v>
      </c>
      <c r="AD391" s="12">
        <v>41.73</v>
      </c>
      <c r="AE391" s="12">
        <v>0.03</v>
      </c>
      <c r="AF391" s="12">
        <v>0</v>
      </c>
      <c r="AG391" s="12">
        <v>0</v>
      </c>
      <c r="AH391" s="12">
        <v>1124</v>
      </c>
      <c r="AI391" s="12">
        <v>0</v>
      </c>
      <c r="AJ391" s="12">
        <v>0</v>
      </c>
      <c r="AK391" s="12">
        <v>0</v>
      </c>
      <c r="AL391" s="12">
        <v>0</v>
      </c>
      <c r="AM391" s="12">
        <v>0</v>
      </c>
      <c r="AN391" s="12">
        <v>0</v>
      </c>
      <c r="AO391" s="12">
        <v>479.84</v>
      </c>
      <c r="AP391" s="12">
        <v>0</v>
      </c>
      <c r="AQ391" s="12">
        <v>0</v>
      </c>
      <c r="AR391" s="12">
        <v>0</v>
      </c>
      <c r="AS391" s="12">
        <v>2175.1999999999998</v>
      </c>
      <c r="AT391" s="12">
        <v>2772.4</v>
      </c>
      <c r="AU391" s="12">
        <v>347.74</v>
      </c>
      <c r="AV391" s="12">
        <v>117.57</v>
      </c>
      <c r="AW391" s="12">
        <v>4107.5600000000004</v>
      </c>
      <c r="AX391" s="12">
        <v>602.03</v>
      </c>
      <c r="AY391" s="12">
        <v>0</v>
      </c>
      <c r="AZ391" s="12">
        <v>4827.16</v>
      </c>
    </row>
    <row r="392" spans="1:52" x14ac:dyDescent="0.2">
      <c r="A392" s="4" t="s">
        <v>1544</v>
      </c>
      <c r="B392" s="2" t="s">
        <v>1545</v>
      </c>
      <c r="C392" s="2" t="str">
        <f>VLOOKUP(A392,[3]Hoja2!$A$1:$D$846,4,0)</f>
        <v>SRIA SUBDIRECTOR PLANTEL</v>
      </c>
      <c r="D392" s="2" t="str">
        <f>VLOOKUP(A392,[3]Hoja2!$A$1:$D$846,3,0)</f>
        <v>PLANTEL 15 SAN GONZALO</v>
      </c>
      <c r="E392" s="12">
        <v>4167.75</v>
      </c>
      <c r="F392" s="12">
        <v>0</v>
      </c>
      <c r="G392" s="12">
        <v>207</v>
      </c>
      <c r="H392" s="12">
        <v>931</v>
      </c>
      <c r="I392" s="12">
        <v>0</v>
      </c>
      <c r="J392" s="12">
        <v>0</v>
      </c>
      <c r="K392" s="12">
        <v>0</v>
      </c>
      <c r="L392" s="12">
        <v>0</v>
      </c>
      <c r="M392" s="12">
        <v>568.04999999999995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3">
        <v>-3470.37</v>
      </c>
      <c r="U392" s="12">
        <v>3470.37</v>
      </c>
      <c r="V392" s="12">
        <v>0</v>
      </c>
      <c r="W392" s="12">
        <v>0</v>
      </c>
      <c r="X392" s="12">
        <v>0</v>
      </c>
      <c r="Y392" s="12">
        <v>4942.8</v>
      </c>
      <c r="Z392" s="12">
        <v>39.11</v>
      </c>
      <c r="AA392" s="12">
        <v>513.29</v>
      </c>
      <c r="AB392" s="12">
        <v>513.29</v>
      </c>
      <c r="AC392" s="12">
        <v>15.45</v>
      </c>
      <c r="AD392" s="12">
        <v>0</v>
      </c>
      <c r="AE392" s="13">
        <v>-0.03</v>
      </c>
      <c r="AF392" s="12">
        <v>0</v>
      </c>
      <c r="AG392" s="12">
        <v>0</v>
      </c>
      <c r="AH392" s="12">
        <v>1123</v>
      </c>
      <c r="AI392" s="12">
        <v>0</v>
      </c>
      <c r="AJ392" s="12">
        <v>0</v>
      </c>
      <c r="AK392" s="12">
        <v>0</v>
      </c>
      <c r="AL392" s="12">
        <v>0</v>
      </c>
      <c r="AM392" s="12">
        <v>0</v>
      </c>
      <c r="AN392" s="12">
        <v>0</v>
      </c>
      <c r="AO392" s="12">
        <v>479.29</v>
      </c>
      <c r="AP392" s="12">
        <v>0</v>
      </c>
      <c r="AQ392" s="12">
        <v>0</v>
      </c>
      <c r="AR392" s="12">
        <v>0</v>
      </c>
      <c r="AS392" s="12">
        <v>2131</v>
      </c>
      <c r="AT392" s="12">
        <v>2811.8</v>
      </c>
      <c r="AU392" s="12">
        <v>347.57</v>
      </c>
      <c r="AV392" s="12">
        <v>117.48</v>
      </c>
      <c r="AW392" s="12">
        <v>4102.83</v>
      </c>
      <c r="AX392" s="12">
        <v>601.55999999999995</v>
      </c>
      <c r="AY392" s="12">
        <v>0</v>
      </c>
      <c r="AZ392" s="12">
        <v>4821.87</v>
      </c>
    </row>
    <row r="393" spans="1:52" x14ac:dyDescent="0.2">
      <c r="A393" s="4" t="s">
        <v>1546</v>
      </c>
      <c r="B393" s="2" t="s">
        <v>1547</v>
      </c>
      <c r="C393" s="2" t="str">
        <f>VLOOKUP(A393,[3]Hoja2!$A$1:$D$846,4,0)</f>
        <v>TECNICO ESPECIALIZADO</v>
      </c>
      <c r="D393" s="2" t="str">
        <f>VLOOKUP(A393,[3]Hoja2!$A$1:$D$846,3,0)</f>
        <v>PLANTEL 15 SAN GONZALO</v>
      </c>
      <c r="E393" s="12">
        <v>6146.4</v>
      </c>
      <c r="F393" s="12">
        <v>0</v>
      </c>
      <c r="G393" s="12">
        <v>207</v>
      </c>
      <c r="H393" s="12">
        <v>931</v>
      </c>
      <c r="I393" s="12">
        <v>0</v>
      </c>
      <c r="J393" s="12">
        <v>0</v>
      </c>
      <c r="K393" s="12">
        <v>0</v>
      </c>
      <c r="L393" s="12">
        <v>0</v>
      </c>
      <c r="M393" s="12">
        <v>568.04999999999995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614.64</v>
      </c>
      <c r="T393" s="13">
        <v>-5098.96</v>
      </c>
      <c r="U393" s="12">
        <v>5098.96</v>
      </c>
      <c r="V393" s="12">
        <v>0</v>
      </c>
      <c r="W393" s="12">
        <v>0</v>
      </c>
      <c r="X393" s="12">
        <v>0</v>
      </c>
      <c r="Y393" s="12">
        <v>7536.09</v>
      </c>
      <c r="Z393" s="12">
        <v>0</v>
      </c>
      <c r="AA393" s="12">
        <v>1062.45</v>
      </c>
      <c r="AB393" s="12">
        <v>1062.45</v>
      </c>
      <c r="AC393" s="12">
        <v>28.05</v>
      </c>
      <c r="AD393" s="12">
        <v>0</v>
      </c>
      <c r="AE393" s="13">
        <v>-0.05</v>
      </c>
      <c r="AF393" s="12">
        <v>0</v>
      </c>
      <c r="AG393" s="12">
        <v>0</v>
      </c>
      <c r="AH393" s="12">
        <v>1987</v>
      </c>
      <c r="AI393" s="12">
        <v>0</v>
      </c>
      <c r="AJ393" s="12">
        <v>0</v>
      </c>
      <c r="AK393" s="12">
        <v>0</v>
      </c>
      <c r="AL393" s="12">
        <v>0</v>
      </c>
      <c r="AM393" s="12">
        <v>0</v>
      </c>
      <c r="AN393" s="12">
        <v>0</v>
      </c>
      <c r="AO393" s="12">
        <v>706.84</v>
      </c>
      <c r="AP393" s="12">
        <v>0</v>
      </c>
      <c r="AQ393" s="12">
        <v>0</v>
      </c>
      <c r="AR393" s="12">
        <v>0</v>
      </c>
      <c r="AS393" s="12">
        <v>3784.29</v>
      </c>
      <c r="AT393" s="12">
        <v>3751.8</v>
      </c>
      <c r="AU393" s="12">
        <v>238.4</v>
      </c>
      <c r="AV393" s="12">
        <v>169.34</v>
      </c>
      <c r="AW393" s="12">
        <v>0</v>
      </c>
      <c r="AX393" s="12">
        <v>238.4</v>
      </c>
      <c r="AY393" s="12">
        <v>0</v>
      </c>
      <c r="AZ393" s="12">
        <v>407.74</v>
      </c>
    </row>
    <row r="394" spans="1:52" x14ac:dyDescent="0.2">
      <c r="A394" s="4" t="s">
        <v>1548</v>
      </c>
      <c r="B394" s="2" t="s">
        <v>1549</v>
      </c>
      <c r="C394" s="2" t="str">
        <f>VLOOKUP(A394,[3]Hoja2!$A$1:$D$846,4,0)</f>
        <v>RESP DE LABORATORIO TECNICO</v>
      </c>
      <c r="D394" s="2" t="str">
        <f>VLOOKUP(A394,[3]Hoja2!$A$1:$D$846,3,0)</f>
        <v>PLANTEL 15 SAN GONZALO</v>
      </c>
      <c r="E394" s="12">
        <v>6152.85</v>
      </c>
      <c r="F394" s="12">
        <v>0</v>
      </c>
      <c r="G394" s="12">
        <v>207</v>
      </c>
      <c r="H394" s="12">
        <v>931</v>
      </c>
      <c r="I394" s="12">
        <v>0</v>
      </c>
      <c r="J394" s="12">
        <v>0</v>
      </c>
      <c r="K394" s="12">
        <v>0</v>
      </c>
      <c r="L394" s="12">
        <v>0</v>
      </c>
      <c r="M394" s="12">
        <v>568.04999999999995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3">
        <v>-4717.01</v>
      </c>
      <c r="U394" s="12">
        <v>4717.01</v>
      </c>
      <c r="V394" s="12">
        <v>0</v>
      </c>
      <c r="W394" s="12">
        <v>0</v>
      </c>
      <c r="X394" s="12">
        <v>0</v>
      </c>
      <c r="Y394" s="12">
        <v>6927.9</v>
      </c>
      <c r="Z394" s="12">
        <v>0</v>
      </c>
      <c r="AA394" s="12">
        <v>932.54</v>
      </c>
      <c r="AB394" s="12">
        <v>932.54</v>
      </c>
      <c r="AC394" s="12">
        <v>25.65</v>
      </c>
      <c r="AD394" s="12">
        <v>0</v>
      </c>
      <c r="AE394" s="13">
        <v>-7.0000000000000007E-2</v>
      </c>
      <c r="AF394" s="12">
        <v>0</v>
      </c>
      <c r="AG394" s="12">
        <v>0</v>
      </c>
      <c r="AH394" s="12">
        <v>0</v>
      </c>
      <c r="AI394" s="12">
        <v>0</v>
      </c>
      <c r="AJ394" s="12">
        <v>0</v>
      </c>
      <c r="AK394" s="12">
        <v>0</v>
      </c>
      <c r="AL394" s="12">
        <v>0</v>
      </c>
      <c r="AM394" s="12">
        <v>0</v>
      </c>
      <c r="AN394" s="12">
        <v>0</v>
      </c>
      <c r="AO394" s="12">
        <v>707.58</v>
      </c>
      <c r="AP394" s="12">
        <v>0</v>
      </c>
      <c r="AQ394" s="12">
        <v>0</v>
      </c>
      <c r="AR394" s="12">
        <v>0</v>
      </c>
      <c r="AS394" s="12">
        <v>1665.7</v>
      </c>
      <c r="AT394" s="12">
        <v>5262.2</v>
      </c>
      <c r="AU394" s="12">
        <v>238.4</v>
      </c>
      <c r="AV394" s="12">
        <v>157.18</v>
      </c>
      <c r="AW394" s="12">
        <v>0</v>
      </c>
      <c r="AX394" s="12">
        <v>238.4</v>
      </c>
      <c r="AY394" s="12">
        <v>0</v>
      </c>
      <c r="AZ394" s="12">
        <v>395.58</v>
      </c>
    </row>
    <row r="395" spans="1:52" x14ac:dyDescent="0.2">
      <c r="A395" s="4" t="s">
        <v>1550</v>
      </c>
      <c r="B395" s="2" t="s">
        <v>1551</v>
      </c>
      <c r="C395" s="2" t="str">
        <f>VLOOKUP(A395,[3]Hoja2!$A$1:$D$846,4,0)</f>
        <v>DIRECTOR DE PLANTEL</v>
      </c>
      <c r="D395" s="2" t="str">
        <f>VLOOKUP(A395,[3]Hoja2!$A$1:$D$846,3,0)</f>
        <v>PLANTEL 15 SAN GONZALO</v>
      </c>
      <c r="E395" s="12">
        <v>19193.55</v>
      </c>
      <c r="F395" s="12">
        <v>0</v>
      </c>
      <c r="G395" s="12">
        <v>0</v>
      </c>
      <c r="H395" s="12">
        <v>931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3">
        <v>-12519.05</v>
      </c>
      <c r="U395" s="12">
        <v>12519.05</v>
      </c>
      <c r="V395" s="12">
        <v>0</v>
      </c>
      <c r="W395" s="12">
        <v>0</v>
      </c>
      <c r="X395" s="12">
        <v>0</v>
      </c>
      <c r="Y395" s="12">
        <v>19193.55</v>
      </c>
      <c r="Z395" s="12">
        <v>0</v>
      </c>
      <c r="AA395" s="12">
        <v>3942.72</v>
      </c>
      <c r="AB395" s="12">
        <v>3942.72</v>
      </c>
      <c r="AC395" s="12">
        <v>83.4</v>
      </c>
      <c r="AD395" s="12">
        <v>0</v>
      </c>
      <c r="AE395" s="13">
        <v>-0.16</v>
      </c>
      <c r="AF395" s="12">
        <v>165.13</v>
      </c>
      <c r="AG395" s="12">
        <v>0</v>
      </c>
      <c r="AH395" s="12">
        <v>0</v>
      </c>
      <c r="AI395" s="12">
        <v>0</v>
      </c>
      <c r="AJ395" s="12">
        <v>0</v>
      </c>
      <c r="AK395" s="12">
        <v>0</v>
      </c>
      <c r="AL395" s="12">
        <v>0</v>
      </c>
      <c r="AM395" s="12">
        <v>2787.6</v>
      </c>
      <c r="AN395" s="12">
        <v>0</v>
      </c>
      <c r="AO395" s="12">
        <v>2207.2600000000002</v>
      </c>
      <c r="AP395" s="12">
        <v>0</v>
      </c>
      <c r="AQ395" s="12">
        <v>0</v>
      </c>
      <c r="AR395" s="12">
        <v>0</v>
      </c>
      <c r="AS395" s="12">
        <v>9185.9500000000007</v>
      </c>
      <c r="AT395" s="12">
        <v>10007.6</v>
      </c>
      <c r="AU395" s="12">
        <v>238.4</v>
      </c>
      <c r="AV395" s="12">
        <v>402.49</v>
      </c>
      <c r="AW395" s="12">
        <v>0</v>
      </c>
      <c r="AX395" s="12">
        <v>238.4</v>
      </c>
      <c r="AY395" s="12">
        <v>0</v>
      </c>
      <c r="AZ395" s="12">
        <v>640.89</v>
      </c>
    </row>
    <row r="396" spans="1:52" x14ac:dyDescent="0.2">
      <c r="A396" s="4" t="s">
        <v>1552</v>
      </c>
      <c r="B396" s="2" t="s">
        <v>1553</v>
      </c>
      <c r="C396" s="2" t="str">
        <f>VLOOKUP(A396,[3]Hoja2!$A$1:$D$846,4,0)</f>
        <v>SRIA SUBDIRECTOR PLANTEL</v>
      </c>
      <c r="D396" s="2" t="str">
        <f>VLOOKUP(A396,[3]Hoja2!$A$1:$D$846,3,0)</f>
        <v>PLANTEL 15 SAN GONZALO</v>
      </c>
      <c r="E396" s="12">
        <v>4167.75</v>
      </c>
      <c r="F396" s="12">
        <v>0</v>
      </c>
      <c r="G396" s="12">
        <v>207</v>
      </c>
      <c r="H396" s="12">
        <v>931</v>
      </c>
      <c r="I396" s="12">
        <v>0</v>
      </c>
      <c r="J396" s="12">
        <v>0</v>
      </c>
      <c r="K396" s="12">
        <v>0</v>
      </c>
      <c r="L396" s="12">
        <v>0</v>
      </c>
      <c r="M396" s="12">
        <v>568.04999999999995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3">
        <v>-3470.37</v>
      </c>
      <c r="U396" s="12">
        <v>3470.37</v>
      </c>
      <c r="V396" s="12">
        <v>0</v>
      </c>
      <c r="W396" s="12">
        <v>0</v>
      </c>
      <c r="X396" s="12">
        <v>0</v>
      </c>
      <c r="Y396" s="12">
        <v>4942.8</v>
      </c>
      <c r="Z396" s="12">
        <v>39.11</v>
      </c>
      <c r="AA396" s="12">
        <v>513.29</v>
      </c>
      <c r="AB396" s="12">
        <v>513.29</v>
      </c>
      <c r="AC396" s="12">
        <v>10.35</v>
      </c>
      <c r="AD396" s="12">
        <v>0</v>
      </c>
      <c r="AE396" s="13">
        <v>-0.13</v>
      </c>
      <c r="AF396" s="12">
        <v>0</v>
      </c>
      <c r="AG396" s="12">
        <v>0</v>
      </c>
      <c r="AH396" s="12">
        <v>0</v>
      </c>
      <c r="AI396" s="12">
        <v>0</v>
      </c>
      <c r="AJ396" s="12">
        <v>0</v>
      </c>
      <c r="AK396" s="12">
        <v>0</v>
      </c>
      <c r="AL396" s="12">
        <v>0</v>
      </c>
      <c r="AM396" s="12">
        <v>0</v>
      </c>
      <c r="AN396" s="12">
        <v>0</v>
      </c>
      <c r="AO396" s="12">
        <v>479.29</v>
      </c>
      <c r="AP396" s="12">
        <v>0</v>
      </c>
      <c r="AQ396" s="12">
        <v>0</v>
      </c>
      <c r="AR396" s="12">
        <v>0</v>
      </c>
      <c r="AS396" s="12">
        <v>1002.8</v>
      </c>
      <c r="AT396" s="12">
        <v>3940</v>
      </c>
      <c r="AU396" s="12">
        <v>347.58</v>
      </c>
      <c r="AV396" s="12">
        <v>117.48</v>
      </c>
      <c r="AW396" s="12">
        <v>4102.87</v>
      </c>
      <c r="AX396" s="12">
        <v>601.58000000000004</v>
      </c>
      <c r="AY396" s="12">
        <v>0</v>
      </c>
      <c r="AZ396" s="12">
        <v>4821.93</v>
      </c>
    </row>
    <row r="397" spans="1:52" x14ac:dyDescent="0.2">
      <c r="A397" s="4" t="s">
        <v>1554</v>
      </c>
      <c r="B397" s="2" t="s">
        <v>1555</v>
      </c>
      <c r="C397" s="2" t="str">
        <f>VLOOKUP(A397,[3]Hoja2!$A$1:$D$846,4,0)</f>
        <v>SUBDIR DE PLANTEL B</v>
      </c>
      <c r="D397" s="2" t="str">
        <f>VLOOKUP(A397,[3]Hoja2!$A$1:$D$846,3,0)</f>
        <v>PLANTEL 15 SAN GONZALO</v>
      </c>
      <c r="E397" s="12">
        <v>14108.55</v>
      </c>
      <c r="F397" s="12">
        <v>0</v>
      </c>
      <c r="G397" s="12">
        <v>0</v>
      </c>
      <c r="H397" s="12">
        <v>931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3">
        <v>-9325.67</v>
      </c>
      <c r="U397" s="12">
        <v>9325.67</v>
      </c>
      <c r="V397" s="12">
        <v>0</v>
      </c>
      <c r="W397" s="12">
        <v>0</v>
      </c>
      <c r="X397" s="12">
        <v>0</v>
      </c>
      <c r="Y397" s="12">
        <v>14108.55</v>
      </c>
      <c r="Z397" s="12">
        <v>0</v>
      </c>
      <c r="AA397" s="12">
        <v>2549.6999999999998</v>
      </c>
      <c r="AB397" s="12">
        <v>2549.6999999999998</v>
      </c>
      <c r="AC397" s="12">
        <v>54.75</v>
      </c>
      <c r="AD397" s="12">
        <v>0</v>
      </c>
      <c r="AE397" s="12">
        <v>0.02</v>
      </c>
      <c r="AF397" s="12">
        <v>0</v>
      </c>
      <c r="AG397" s="12">
        <v>0</v>
      </c>
      <c r="AH397" s="12">
        <v>0</v>
      </c>
      <c r="AI397" s="12">
        <v>0</v>
      </c>
      <c r="AJ397" s="12">
        <v>0</v>
      </c>
      <c r="AK397" s="12">
        <v>0</v>
      </c>
      <c r="AL397" s="12">
        <v>0</v>
      </c>
      <c r="AM397" s="12">
        <v>0</v>
      </c>
      <c r="AN397" s="12">
        <v>0</v>
      </c>
      <c r="AO397" s="12">
        <v>1622.48</v>
      </c>
      <c r="AP397" s="12">
        <v>0</v>
      </c>
      <c r="AQ397" s="12">
        <v>0</v>
      </c>
      <c r="AR397" s="12">
        <v>0</v>
      </c>
      <c r="AS397" s="12">
        <v>4226.95</v>
      </c>
      <c r="AT397" s="12">
        <v>9881.6</v>
      </c>
      <c r="AU397" s="12">
        <v>238.4</v>
      </c>
      <c r="AV397" s="12">
        <v>300.79000000000002</v>
      </c>
      <c r="AW397" s="12">
        <v>0</v>
      </c>
      <c r="AX397" s="12">
        <v>238.4</v>
      </c>
      <c r="AY397" s="12">
        <v>0</v>
      </c>
      <c r="AZ397" s="12">
        <v>539.19000000000005</v>
      </c>
    </row>
    <row r="398" spans="1:52" x14ac:dyDescent="0.2">
      <c r="A398" s="4" t="s">
        <v>1556</v>
      </c>
      <c r="B398" s="2" t="s">
        <v>1557</v>
      </c>
      <c r="C398" s="2" t="str">
        <f>VLOOKUP(A398,[3]Hoja2!$A$1:$D$846,4,0)</f>
        <v>VIGILANTE</v>
      </c>
      <c r="D398" s="2" t="str">
        <f>VLOOKUP(A398,[3]Hoja2!$A$1:$D$846,3,0)</f>
        <v>PLANTEL 16 MESA DE LOS OCOTES</v>
      </c>
      <c r="E398" s="12">
        <v>3679.05</v>
      </c>
      <c r="F398" s="12">
        <v>0</v>
      </c>
      <c r="G398" s="12">
        <v>207</v>
      </c>
      <c r="H398" s="12">
        <v>931</v>
      </c>
      <c r="I398" s="12">
        <v>0</v>
      </c>
      <c r="J398" s="12">
        <v>0</v>
      </c>
      <c r="K398" s="12">
        <v>0</v>
      </c>
      <c r="L398" s="12">
        <v>0</v>
      </c>
      <c r="M398" s="12">
        <v>568.04999999999995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1324.46</v>
      </c>
      <c r="T398" s="13">
        <v>-3995.23</v>
      </c>
      <c r="U398" s="12">
        <v>3995.23</v>
      </c>
      <c r="V398" s="12">
        <v>0</v>
      </c>
      <c r="W398" s="12">
        <v>0</v>
      </c>
      <c r="X398" s="12">
        <v>0</v>
      </c>
      <c r="Y398" s="12">
        <v>5778.56</v>
      </c>
      <c r="Z398" s="12">
        <v>27.01</v>
      </c>
      <c r="AA398" s="12">
        <v>687.04</v>
      </c>
      <c r="AB398" s="12">
        <v>687.04</v>
      </c>
      <c r="AC398" s="12">
        <v>18.149999999999999</v>
      </c>
      <c r="AD398" s="12">
        <v>36.79</v>
      </c>
      <c r="AE398" s="13">
        <v>-0.11</v>
      </c>
      <c r="AF398" s="12">
        <v>0</v>
      </c>
      <c r="AG398" s="12">
        <v>0</v>
      </c>
      <c r="AH398" s="12">
        <v>0</v>
      </c>
      <c r="AI398" s="12">
        <v>0</v>
      </c>
      <c r="AJ398" s="12">
        <v>0</v>
      </c>
      <c r="AK398" s="12">
        <v>0</v>
      </c>
      <c r="AL398" s="12">
        <v>0</v>
      </c>
      <c r="AM398" s="12">
        <v>0</v>
      </c>
      <c r="AN398" s="12">
        <v>0</v>
      </c>
      <c r="AO398" s="12">
        <v>423.09</v>
      </c>
      <c r="AP398" s="12">
        <v>0</v>
      </c>
      <c r="AQ398" s="12">
        <v>0</v>
      </c>
      <c r="AR398" s="12">
        <v>0</v>
      </c>
      <c r="AS398" s="12">
        <v>1164.96</v>
      </c>
      <c r="AT398" s="12">
        <v>4613.6000000000004</v>
      </c>
      <c r="AU398" s="12">
        <v>313.91000000000003</v>
      </c>
      <c r="AV398" s="12">
        <v>134.19</v>
      </c>
      <c r="AW398" s="12">
        <v>3167.98</v>
      </c>
      <c r="AX398" s="12">
        <v>510.03</v>
      </c>
      <c r="AY398" s="12">
        <v>0</v>
      </c>
      <c r="AZ398" s="12">
        <v>3812.2</v>
      </c>
    </row>
    <row r="399" spans="1:52" x14ac:dyDescent="0.2">
      <c r="A399" s="4" t="s">
        <v>1558</v>
      </c>
      <c r="B399" s="2" t="s">
        <v>1559</v>
      </c>
      <c r="C399" s="2" t="str">
        <f>VLOOKUP(A399,[3]Hoja2!$A$1:$D$846,4,0)</f>
        <v>TAQUIMECANOGRAFA</v>
      </c>
      <c r="D399" s="2" t="str">
        <f>VLOOKUP(A399,[3]Hoja2!$A$1:$D$846,3,0)</f>
        <v>PLANTEL 16 MESA DE LOS OCOTES</v>
      </c>
      <c r="E399" s="12">
        <v>4165.2</v>
      </c>
      <c r="F399" s="12">
        <v>0</v>
      </c>
      <c r="G399" s="12">
        <v>207</v>
      </c>
      <c r="H399" s="12">
        <v>931</v>
      </c>
      <c r="I399" s="12">
        <v>0</v>
      </c>
      <c r="J399" s="12">
        <v>0</v>
      </c>
      <c r="K399" s="12">
        <v>0</v>
      </c>
      <c r="L399" s="12">
        <v>0</v>
      </c>
      <c r="M399" s="12">
        <v>568.04999999999995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1166.26</v>
      </c>
      <c r="T399" s="13">
        <v>-4201.18</v>
      </c>
      <c r="U399" s="12">
        <v>4201.18</v>
      </c>
      <c r="V399" s="12">
        <v>0</v>
      </c>
      <c r="W399" s="12">
        <v>0</v>
      </c>
      <c r="X399" s="12">
        <v>0</v>
      </c>
      <c r="Y399" s="12">
        <v>6106.51</v>
      </c>
      <c r="Z399" s="12">
        <v>33.03</v>
      </c>
      <c r="AA399" s="12">
        <v>757.09</v>
      </c>
      <c r="AB399" s="12">
        <v>757.09</v>
      </c>
      <c r="AC399" s="12">
        <v>20.55</v>
      </c>
      <c r="AD399" s="12">
        <v>41.65</v>
      </c>
      <c r="AE399" s="12">
        <v>0.02</v>
      </c>
      <c r="AF399" s="12">
        <v>0</v>
      </c>
      <c r="AG399" s="12">
        <v>0</v>
      </c>
      <c r="AH399" s="12">
        <v>1346</v>
      </c>
      <c r="AI399" s="12">
        <v>0</v>
      </c>
      <c r="AJ399" s="12">
        <v>0</v>
      </c>
      <c r="AK399" s="12">
        <v>0</v>
      </c>
      <c r="AL399" s="12">
        <v>0</v>
      </c>
      <c r="AM399" s="12">
        <v>0</v>
      </c>
      <c r="AN399" s="12">
        <v>0</v>
      </c>
      <c r="AO399" s="12">
        <v>479</v>
      </c>
      <c r="AP399" s="12">
        <v>0</v>
      </c>
      <c r="AQ399" s="12">
        <v>0</v>
      </c>
      <c r="AR399" s="12">
        <v>0</v>
      </c>
      <c r="AS399" s="12">
        <v>2644.31</v>
      </c>
      <c r="AT399" s="12">
        <v>3462.2</v>
      </c>
      <c r="AU399" s="12">
        <v>330.66</v>
      </c>
      <c r="AV399" s="12">
        <v>140.75</v>
      </c>
      <c r="AW399" s="12">
        <v>3633.34</v>
      </c>
      <c r="AX399" s="12">
        <v>555.59</v>
      </c>
      <c r="AY399" s="12">
        <v>0</v>
      </c>
      <c r="AZ399" s="12">
        <v>4329.68</v>
      </c>
    </row>
    <row r="400" spans="1:52" x14ac:dyDescent="0.2">
      <c r="A400" s="4" t="s">
        <v>1560</v>
      </c>
      <c r="B400" s="2" t="s">
        <v>1561</v>
      </c>
      <c r="C400" s="2" t="str">
        <f>VLOOKUP(A400,[3]Hoja2!$A$1:$D$846,4,0)</f>
        <v>ENCARGADO DE ORDEN</v>
      </c>
      <c r="D400" s="2" t="str">
        <f>VLOOKUP(A400,[3]Hoja2!$A$1:$D$846,3,0)</f>
        <v>PLANTEL 16 MESA DE LOS OCOTES</v>
      </c>
      <c r="E400" s="12">
        <v>4768.95</v>
      </c>
      <c r="F400" s="12">
        <v>0</v>
      </c>
      <c r="G400" s="12">
        <v>207</v>
      </c>
      <c r="H400" s="12">
        <v>931</v>
      </c>
      <c r="I400" s="12">
        <v>0</v>
      </c>
      <c r="J400" s="12">
        <v>0</v>
      </c>
      <c r="K400" s="12">
        <v>0</v>
      </c>
      <c r="L400" s="12">
        <v>0</v>
      </c>
      <c r="M400" s="12">
        <v>568.04999999999995</v>
      </c>
      <c r="N400" s="12"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1049.17</v>
      </c>
      <c r="T400" s="13">
        <v>-4506.8</v>
      </c>
      <c r="U400" s="12">
        <v>4506.8</v>
      </c>
      <c r="V400" s="12">
        <v>0</v>
      </c>
      <c r="W400" s="12">
        <v>0</v>
      </c>
      <c r="X400" s="12">
        <v>0</v>
      </c>
      <c r="Y400" s="12">
        <v>6593.17</v>
      </c>
      <c r="Z400" s="12">
        <v>46.77</v>
      </c>
      <c r="AA400" s="12">
        <v>861.04</v>
      </c>
      <c r="AB400" s="12">
        <v>861.04</v>
      </c>
      <c r="AC400" s="12">
        <v>26.25</v>
      </c>
      <c r="AD400" s="12">
        <v>47.69</v>
      </c>
      <c r="AE400" s="13">
        <v>-0.04</v>
      </c>
      <c r="AF400" s="12">
        <v>0</v>
      </c>
      <c r="AG400" s="12">
        <v>0</v>
      </c>
      <c r="AH400" s="12">
        <v>1542</v>
      </c>
      <c r="AI400" s="12">
        <v>0</v>
      </c>
      <c r="AJ400" s="12">
        <v>0</v>
      </c>
      <c r="AK400" s="12">
        <v>0</v>
      </c>
      <c r="AL400" s="12">
        <v>0</v>
      </c>
      <c r="AM400" s="12">
        <v>0</v>
      </c>
      <c r="AN400" s="12">
        <v>0</v>
      </c>
      <c r="AO400" s="12">
        <v>548.42999999999995</v>
      </c>
      <c r="AP400" s="12">
        <v>0</v>
      </c>
      <c r="AQ400" s="12">
        <v>0</v>
      </c>
      <c r="AR400" s="12">
        <v>0</v>
      </c>
      <c r="AS400" s="12">
        <v>3025.37</v>
      </c>
      <c r="AT400" s="12">
        <v>3567.8</v>
      </c>
      <c r="AU400" s="12">
        <v>368.88</v>
      </c>
      <c r="AV400" s="12">
        <v>150.47999999999999</v>
      </c>
      <c r="AW400" s="12">
        <v>4694.6899999999996</v>
      </c>
      <c r="AX400" s="12">
        <v>659.52</v>
      </c>
      <c r="AY400" s="12">
        <v>0</v>
      </c>
      <c r="AZ400" s="12">
        <v>5504.69</v>
      </c>
    </row>
    <row r="401" spans="1:52" x14ac:dyDescent="0.2">
      <c r="A401" s="4" t="s">
        <v>1562</v>
      </c>
      <c r="B401" s="2" t="s">
        <v>1563</v>
      </c>
      <c r="C401" s="2" t="str">
        <f>VLOOKUP(A401,[3]Hoja2!$A$1:$D$846,4,0)</f>
        <v>JEFE DE OFICINA</v>
      </c>
      <c r="D401" s="2" t="str">
        <f>VLOOKUP(A401,[3]Hoja2!$A$1:$D$846,3,0)</f>
        <v>PLANTEL 16 MESA DE LOS OCOTES</v>
      </c>
      <c r="E401" s="12">
        <v>6773.25</v>
      </c>
      <c r="F401" s="12">
        <v>0</v>
      </c>
      <c r="G401" s="12">
        <v>207</v>
      </c>
      <c r="H401" s="12">
        <v>931</v>
      </c>
      <c r="I401" s="12">
        <v>0</v>
      </c>
      <c r="J401" s="12">
        <v>0</v>
      </c>
      <c r="K401" s="12">
        <v>0</v>
      </c>
      <c r="L401" s="12">
        <v>0</v>
      </c>
      <c r="M401" s="12">
        <v>568.04999999999995</v>
      </c>
      <c r="N401" s="12"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1354.65</v>
      </c>
      <c r="T401" s="13">
        <v>-5957.35</v>
      </c>
      <c r="U401" s="12">
        <v>5957.35</v>
      </c>
      <c r="V401" s="12">
        <v>0</v>
      </c>
      <c r="W401" s="12">
        <v>0</v>
      </c>
      <c r="X401" s="12">
        <v>0</v>
      </c>
      <c r="Y401" s="12">
        <v>8902.9500000000007</v>
      </c>
      <c r="Z401" s="12">
        <v>72.319999999999993</v>
      </c>
      <c r="AA401" s="12">
        <v>1354.41</v>
      </c>
      <c r="AB401" s="12">
        <v>1354.41</v>
      </c>
      <c r="AC401" s="12">
        <v>44.4</v>
      </c>
      <c r="AD401" s="12">
        <v>67.73</v>
      </c>
      <c r="AE401" s="12">
        <v>0.09</v>
      </c>
      <c r="AF401" s="12">
        <v>0</v>
      </c>
      <c r="AG401" s="12">
        <v>0</v>
      </c>
      <c r="AH401" s="12">
        <v>2189</v>
      </c>
      <c r="AI401" s="12">
        <v>0</v>
      </c>
      <c r="AJ401" s="12">
        <v>0</v>
      </c>
      <c r="AK401" s="12">
        <v>0</v>
      </c>
      <c r="AL401" s="12">
        <v>0</v>
      </c>
      <c r="AM401" s="12">
        <v>0</v>
      </c>
      <c r="AN401" s="12">
        <v>0</v>
      </c>
      <c r="AO401" s="12">
        <v>778.92</v>
      </c>
      <c r="AP401" s="12">
        <v>0</v>
      </c>
      <c r="AQ401" s="12">
        <v>0</v>
      </c>
      <c r="AR401" s="12">
        <v>0</v>
      </c>
      <c r="AS401" s="12">
        <v>4434.55</v>
      </c>
      <c r="AT401" s="12">
        <v>4468.3999999999996</v>
      </c>
      <c r="AU401" s="12">
        <v>439.92</v>
      </c>
      <c r="AV401" s="12">
        <v>196.68</v>
      </c>
      <c r="AW401" s="12">
        <v>6667.76</v>
      </c>
      <c r="AX401" s="12">
        <v>852.7</v>
      </c>
      <c r="AY401" s="12">
        <v>0</v>
      </c>
      <c r="AZ401" s="12">
        <v>7717.14</v>
      </c>
    </row>
    <row r="402" spans="1:52" x14ac:dyDescent="0.2">
      <c r="A402" s="4" t="s">
        <v>1564</v>
      </c>
      <c r="B402" s="2" t="s">
        <v>1565</v>
      </c>
      <c r="C402" s="2" t="str">
        <f>VLOOKUP(A402,[3]Hoja2!$A$1:$D$846,4,0)</f>
        <v>TECNICO ESPECIALIZADO</v>
      </c>
      <c r="D402" s="2" t="str">
        <f>VLOOKUP(A402,[3]Hoja2!$A$1:$D$846,3,0)</f>
        <v>PLANTEL 16 MESA DE LOS OCOTES</v>
      </c>
      <c r="E402" s="12">
        <v>6146.4</v>
      </c>
      <c r="F402" s="12">
        <v>0</v>
      </c>
      <c r="G402" s="12">
        <v>207</v>
      </c>
      <c r="H402" s="12">
        <v>931</v>
      </c>
      <c r="I402" s="12">
        <v>0</v>
      </c>
      <c r="J402" s="12">
        <v>0</v>
      </c>
      <c r="K402" s="12">
        <v>0</v>
      </c>
      <c r="L402" s="12">
        <v>0</v>
      </c>
      <c r="M402" s="12">
        <v>568.04999999999995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860.5</v>
      </c>
      <c r="T402" s="13">
        <v>-5253.36</v>
      </c>
      <c r="U402" s="12">
        <v>5253.36</v>
      </c>
      <c r="V402" s="12">
        <v>0</v>
      </c>
      <c r="W402" s="12">
        <v>0</v>
      </c>
      <c r="X402" s="12">
        <v>0</v>
      </c>
      <c r="Y402" s="12">
        <v>7781.95</v>
      </c>
      <c r="Z402" s="12">
        <v>64.33</v>
      </c>
      <c r="AA402" s="12">
        <v>1114.96</v>
      </c>
      <c r="AB402" s="12">
        <v>1114.96</v>
      </c>
      <c r="AC402" s="12">
        <v>31.5</v>
      </c>
      <c r="AD402" s="12">
        <v>0</v>
      </c>
      <c r="AE402" s="13">
        <v>-0.05</v>
      </c>
      <c r="AF402" s="12">
        <v>164.4</v>
      </c>
      <c r="AG402" s="12">
        <v>0</v>
      </c>
      <c r="AH402" s="12">
        <v>0</v>
      </c>
      <c r="AI402" s="12">
        <v>0</v>
      </c>
      <c r="AJ402" s="12">
        <v>0</v>
      </c>
      <c r="AK402" s="12">
        <v>0</v>
      </c>
      <c r="AL402" s="12">
        <v>0</v>
      </c>
      <c r="AM402" s="12">
        <v>2564.1</v>
      </c>
      <c r="AN402" s="12">
        <v>0</v>
      </c>
      <c r="AO402" s="12">
        <v>706.84</v>
      </c>
      <c r="AP402" s="12">
        <v>0</v>
      </c>
      <c r="AQ402" s="12">
        <v>0</v>
      </c>
      <c r="AR402" s="12">
        <v>0</v>
      </c>
      <c r="AS402" s="12">
        <v>4581.75</v>
      </c>
      <c r="AT402" s="12">
        <v>3200.2</v>
      </c>
      <c r="AU402" s="12">
        <v>417.71</v>
      </c>
      <c r="AV402" s="12">
        <v>174.26</v>
      </c>
      <c r="AW402" s="12">
        <v>6050.7</v>
      </c>
      <c r="AX402" s="12">
        <v>792.29</v>
      </c>
      <c r="AY402" s="12">
        <v>0</v>
      </c>
      <c r="AZ402" s="12">
        <v>7017.25</v>
      </c>
    </row>
    <row r="403" spans="1:52" x14ac:dyDescent="0.2">
      <c r="A403" s="4" t="s">
        <v>1566</v>
      </c>
      <c r="B403" s="2" t="s">
        <v>1567</v>
      </c>
      <c r="C403" s="2" t="str">
        <f>VLOOKUP(A403,[3]Hoja2!$A$1:$D$846,4,0)</f>
        <v>ENCARGADO DE ORDEN</v>
      </c>
      <c r="D403" s="2" t="str">
        <f>VLOOKUP(A403,[3]Hoja2!$A$1:$D$846,3,0)</f>
        <v>PLANTEL 16 MESA DE LOS OCOTES</v>
      </c>
      <c r="E403" s="12">
        <v>4768.95</v>
      </c>
      <c r="F403" s="12">
        <v>0</v>
      </c>
      <c r="G403" s="12">
        <v>207</v>
      </c>
      <c r="H403" s="12">
        <v>931</v>
      </c>
      <c r="I403" s="12">
        <v>0</v>
      </c>
      <c r="J403" s="12">
        <v>0</v>
      </c>
      <c r="K403" s="12">
        <v>0</v>
      </c>
      <c r="L403" s="12">
        <v>0</v>
      </c>
      <c r="M403" s="12">
        <v>568.04999999999995</v>
      </c>
      <c r="N403" s="12"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763.03</v>
      </c>
      <c r="T403" s="13">
        <v>-4327.1099999999997</v>
      </c>
      <c r="U403" s="12">
        <v>4327.1099999999997</v>
      </c>
      <c r="V403" s="12">
        <v>0</v>
      </c>
      <c r="W403" s="12">
        <v>0</v>
      </c>
      <c r="X403" s="12">
        <v>0</v>
      </c>
      <c r="Y403" s="12">
        <v>6307.03</v>
      </c>
      <c r="Z403" s="12">
        <v>46.77</v>
      </c>
      <c r="AA403" s="12">
        <v>799.92</v>
      </c>
      <c r="AB403" s="12">
        <v>799.92</v>
      </c>
      <c r="AC403" s="12">
        <v>22.5</v>
      </c>
      <c r="AD403" s="12">
        <v>47.69</v>
      </c>
      <c r="AE403" s="12">
        <v>0.09</v>
      </c>
      <c r="AF403" s="12">
        <v>0</v>
      </c>
      <c r="AG403" s="12">
        <v>0</v>
      </c>
      <c r="AH403" s="12">
        <v>1000</v>
      </c>
      <c r="AI403" s="12">
        <v>0</v>
      </c>
      <c r="AJ403" s="12">
        <v>0</v>
      </c>
      <c r="AK403" s="12">
        <v>0</v>
      </c>
      <c r="AL403" s="12">
        <v>0</v>
      </c>
      <c r="AM403" s="12">
        <v>0</v>
      </c>
      <c r="AN403" s="12">
        <v>0</v>
      </c>
      <c r="AO403" s="12">
        <v>548.42999999999995</v>
      </c>
      <c r="AP403" s="12">
        <v>0</v>
      </c>
      <c r="AQ403" s="12">
        <v>0</v>
      </c>
      <c r="AR403" s="12">
        <v>0</v>
      </c>
      <c r="AS403" s="12">
        <v>2418.63</v>
      </c>
      <c r="AT403" s="12">
        <v>3888.4</v>
      </c>
      <c r="AU403" s="12">
        <v>368.88</v>
      </c>
      <c r="AV403" s="12">
        <v>144.76</v>
      </c>
      <c r="AW403" s="12">
        <v>4694.6899999999996</v>
      </c>
      <c r="AX403" s="12">
        <v>659.52</v>
      </c>
      <c r="AY403" s="12">
        <v>0</v>
      </c>
      <c r="AZ403" s="12">
        <v>5498.97</v>
      </c>
    </row>
    <row r="404" spans="1:52" x14ac:dyDescent="0.2">
      <c r="A404" s="4" t="s">
        <v>1568</v>
      </c>
      <c r="B404" s="2" t="s">
        <v>1569</v>
      </c>
      <c r="C404" s="2" t="str">
        <f>VLOOKUP(A404,[3]Hoja2!$A$1:$D$846,4,0)</f>
        <v>TECNICO ESPECIALIZADO</v>
      </c>
      <c r="D404" s="2" t="str">
        <f>VLOOKUP(A404,[3]Hoja2!$A$1:$D$846,3,0)</f>
        <v>PLANTEL 16 MESA DE LOS OCOTES</v>
      </c>
      <c r="E404" s="12">
        <v>6146.4</v>
      </c>
      <c r="F404" s="12">
        <v>0</v>
      </c>
      <c r="G404" s="12">
        <v>207</v>
      </c>
      <c r="H404" s="12">
        <v>931</v>
      </c>
      <c r="I404" s="12">
        <v>0</v>
      </c>
      <c r="J404" s="12">
        <v>0</v>
      </c>
      <c r="K404" s="12">
        <v>0</v>
      </c>
      <c r="L404" s="12">
        <v>0</v>
      </c>
      <c r="M404" s="12">
        <v>568.04999999999995</v>
      </c>
      <c r="N404" s="12">
        <v>0</v>
      </c>
      <c r="O404" s="12">
        <v>0</v>
      </c>
      <c r="P404" s="12">
        <v>0</v>
      </c>
      <c r="Q404" s="12">
        <v>0</v>
      </c>
      <c r="R404" s="12">
        <v>0</v>
      </c>
      <c r="S404" s="12">
        <v>860.5</v>
      </c>
      <c r="T404" s="13">
        <v>-5253.36</v>
      </c>
      <c r="U404" s="12">
        <v>5253.36</v>
      </c>
      <c r="V404" s="12">
        <v>0</v>
      </c>
      <c r="W404" s="12">
        <v>0</v>
      </c>
      <c r="X404" s="12">
        <v>0</v>
      </c>
      <c r="Y404" s="12">
        <v>7781.95</v>
      </c>
      <c r="Z404" s="12">
        <v>64.33</v>
      </c>
      <c r="AA404" s="12">
        <v>1114.96</v>
      </c>
      <c r="AB404" s="12">
        <v>1114.96</v>
      </c>
      <c r="AC404" s="12">
        <v>45.9</v>
      </c>
      <c r="AD404" s="12">
        <v>61.46</v>
      </c>
      <c r="AE404" s="13">
        <v>-0.01</v>
      </c>
      <c r="AF404" s="12">
        <v>0</v>
      </c>
      <c r="AG404" s="12">
        <v>0</v>
      </c>
      <c r="AH404" s="12">
        <v>0</v>
      </c>
      <c r="AI404" s="12">
        <v>0</v>
      </c>
      <c r="AJ404" s="12">
        <v>0</v>
      </c>
      <c r="AK404" s="12">
        <v>0</v>
      </c>
      <c r="AL404" s="12">
        <v>0</v>
      </c>
      <c r="AM404" s="12">
        <v>0</v>
      </c>
      <c r="AN404" s="12">
        <v>0</v>
      </c>
      <c r="AO404" s="12">
        <v>706.84</v>
      </c>
      <c r="AP404" s="12">
        <v>0</v>
      </c>
      <c r="AQ404" s="12">
        <v>0</v>
      </c>
      <c r="AR404" s="12">
        <v>0</v>
      </c>
      <c r="AS404" s="12">
        <v>1929.15</v>
      </c>
      <c r="AT404" s="12">
        <v>5852.8</v>
      </c>
      <c r="AU404" s="12">
        <v>417.71</v>
      </c>
      <c r="AV404" s="12">
        <v>174.26</v>
      </c>
      <c r="AW404" s="12">
        <v>6050.7</v>
      </c>
      <c r="AX404" s="12">
        <v>792.29</v>
      </c>
      <c r="AY404" s="12">
        <v>0</v>
      </c>
      <c r="AZ404" s="12">
        <v>7017.25</v>
      </c>
    </row>
    <row r="405" spans="1:52" x14ac:dyDescent="0.2">
      <c r="A405" s="4" t="s">
        <v>1570</v>
      </c>
      <c r="B405" s="2" t="s">
        <v>1571</v>
      </c>
      <c r="C405" s="2" t="str">
        <f>VLOOKUP(A405,[3]Hoja2!$A$1:$D$846,4,0)</f>
        <v>TECNICO</v>
      </c>
      <c r="D405" s="2" t="str">
        <f>VLOOKUP(A405,[3]Hoja2!$A$1:$D$846,3,0)</f>
        <v>PLANTEL 16 MESA DE LOS OCOTES</v>
      </c>
      <c r="E405" s="12">
        <v>4172.55</v>
      </c>
      <c r="F405" s="12">
        <v>0</v>
      </c>
      <c r="G405" s="12">
        <v>207</v>
      </c>
      <c r="H405" s="12">
        <v>931</v>
      </c>
      <c r="I405" s="12">
        <v>0</v>
      </c>
      <c r="J405" s="12">
        <v>0</v>
      </c>
      <c r="K405" s="12">
        <v>0</v>
      </c>
      <c r="L405" s="12">
        <v>0</v>
      </c>
      <c r="M405" s="12">
        <v>568.04999999999995</v>
      </c>
      <c r="N405" s="12">
        <v>0</v>
      </c>
      <c r="O405" s="12">
        <v>0</v>
      </c>
      <c r="P405" s="12">
        <v>0</v>
      </c>
      <c r="Q405" s="12">
        <v>0</v>
      </c>
      <c r="R405" s="12">
        <v>0</v>
      </c>
      <c r="S405" s="12">
        <v>584.16</v>
      </c>
      <c r="T405" s="13">
        <v>-3840.24</v>
      </c>
      <c r="U405" s="12">
        <v>3840.24</v>
      </c>
      <c r="V405" s="12">
        <v>0</v>
      </c>
      <c r="W405" s="12">
        <v>0</v>
      </c>
      <c r="X405" s="12">
        <v>0</v>
      </c>
      <c r="Y405" s="12">
        <v>5531.76</v>
      </c>
      <c r="Z405" s="12">
        <v>39.159999999999997</v>
      </c>
      <c r="AA405" s="12">
        <v>634.32000000000005</v>
      </c>
      <c r="AB405" s="12">
        <v>634.32000000000005</v>
      </c>
      <c r="AC405" s="12">
        <v>18</v>
      </c>
      <c r="AD405" s="12">
        <v>41.73</v>
      </c>
      <c r="AE405" s="13">
        <v>-0.01</v>
      </c>
      <c r="AF405" s="12">
        <v>0</v>
      </c>
      <c r="AG405" s="12">
        <v>0</v>
      </c>
      <c r="AH405" s="12">
        <v>940.28</v>
      </c>
      <c r="AI405" s="12">
        <v>0</v>
      </c>
      <c r="AJ405" s="12">
        <v>0</v>
      </c>
      <c r="AK405" s="12">
        <v>0</v>
      </c>
      <c r="AL405" s="12">
        <v>0</v>
      </c>
      <c r="AM405" s="12">
        <v>0</v>
      </c>
      <c r="AN405" s="12">
        <v>0</v>
      </c>
      <c r="AO405" s="12">
        <v>479.84</v>
      </c>
      <c r="AP405" s="12">
        <v>0</v>
      </c>
      <c r="AQ405" s="12">
        <v>0</v>
      </c>
      <c r="AR405" s="12">
        <v>0</v>
      </c>
      <c r="AS405" s="12">
        <v>2114.16</v>
      </c>
      <c r="AT405" s="12">
        <v>3417.6</v>
      </c>
      <c r="AU405" s="12">
        <v>347.74</v>
      </c>
      <c r="AV405" s="12">
        <v>129.26</v>
      </c>
      <c r="AW405" s="12">
        <v>4107.5600000000004</v>
      </c>
      <c r="AX405" s="12">
        <v>602.03</v>
      </c>
      <c r="AY405" s="12">
        <v>0</v>
      </c>
      <c r="AZ405" s="12">
        <v>4838.8500000000004</v>
      </c>
    </row>
    <row r="406" spans="1:52" x14ac:dyDescent="0.2">
      <c r="A406" s="4" t="s">
        <v>1572</v>
      </c>
      <c r="B406" s="2" t="s">
        <v>1573</v>
      </c>
      <c r="C406" s="2" t="str">
        <f>VLOOKUP(A406,[3]Hoja2!$A$1:$D$846,4,0)</f>
        <v>AUXILIAR DE INTENDENCIA</v>
      </c>
      <c r="D406" s="2" t="str">
        <f>VLOOKUP(A406,[3]Hoja2!$A$1:$D$846,3,0)</f>
        <v>PLANTEL 16 MESA DE LOS OCOTES</v>
      </c>
      <c r="E406" s="12">
        <v>3454.35</v>
      </c>
      <c r="F406" s="12">
        <v>0</v>
      </c>
      <c r="G406" s="12">
        <v>207</v>
      </c>
      <c r="H406" s="12">
        <v>931</v>
      </c>
      <c r="I406" s="12">
        <v>0</v>
      </c>
      <c r="J406" s="12">
        <v>0</v>
      </c>
      <c r="K406" s="12">
        <v>0</v>
      </c>
      <c r="L406" s="12">
        <v>0</v>
      </c>
      <c r="M406" s="12">
        <v>568.04999999999995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483.61</v>
      </c>
      <c r="T406" s="13">
        <v>-3326.06</v>
      </c>
      <c r="U406" s="12">
        <v>3326.06</v>
      </c>
      <c r="V406" s="12">
        <v>0</v>
      </c>
      <c r="W406" s="12">
        <v>0</v>
      </c>
      <c r="X406" s="12">
        <v>0</v>
      </c>
      <c r="Y406" s="12">
        <v>4713.01</v>
      </c>
      <c r="Z406" s="12">
        <v>30.01</v>
      </c>
      <c r="AA406" s="12">
        <v>472.11</v>
      </c>
      <c r="AB406" s="12">
        <v>472.11</v>
      </c>
      <c r="AC406" s="12">
        <v>13.05</v>
      </c>
      <c r="AD406" s="12">
        <v>34.54</v>
      </c>
      <c r="AE406" s="13">
        <v>-0.14000000000000001</v>
      </c>
      <c r="AF406" s="12">
        <v>0</v>
      </c>
      <c r="AG406" s="12">
        <v>0</v>
      </c>
      <c r="AH406" s="12">
        <v>1606</v>
      </c>
      <c r="AI406" s="12">
        <v>0</v>
      </c>
      <c r="AJ406" s="12">
        <v>0</v>
      </c>
      <c r="AK406" s="12">
        <v>0</v>
      </c>
      <c r="AL406" s="12">
        <v>0</v>
      </c>
      <c r="AM406" s="12">
        <v>0</v>
      </c>
      <c r="AN406" s="12">
        <v>0</v>
      </c>
      <c r="AO406" s="12">
        <v>397.25</v>
      </c>
      <c r="AP406" s="12">
        <v>0</v>
      </c>
      <c r="AQ406" s="12">
        <v>0</v>
      </c>
      <c r="AR406" s="12">
        <v>0</v>
      </c>
      <c r="AS406" s="12">
        <v>2522.81</v>
      </c>
      <c r="AT406" s="12">
        <v>2190.1999999999998</v>
      </c>
      <c r="AU406" s="12">
        <v>322.27</v>
      </c>
      <c r="AV406" s="12">
        <v>112.88</v>
      </c>
      <c r="AW406" s="12">
        <v>3400.58</v>
      </c>
      <c r="AX406" s="12">
        <v>532.79999999999995</v>
      </c>
      <c r="AY406" s="12">
        <v>0</v>
      </c>
      <c r="AZ406" s="12">
        <v>4046.26</v>
      </c>
    </row>
    <row r="407" spans="1:52" x14ac:dyDescent="0.2">
      <c r="A407" s="4" t="s">
        <v>1574</v>
      </c>
      <c r="B407" s="2" t="s">
        <v>1575</v>
      </c>
      <c r="C407" s="2" t="str">
        <f>VLOOKUP(A407,[3]Hoja2!$A$1:$D$846,4,0)</f>
        <v>VIGILANTE</v>
      </c>
      <c r="D407" s="2" t="str">
        <f>VLOOKUP(A407,[3]Hoja2!$A$1:$D$846,3,0)</f>
        <v>PLANTEL 16 MESA DE LOS OCOTES</v>
      </c>
      <c r="E407" s="12">
        <v>3679.05</v>
      </c>
      <c r="F407" s="12">
        <v>0</v>
      </c>
      <c r="G407" s="12">
        <v>207</v>
      </c>
      <c r="H407" s="12">
        <v>931</v>
      </c>
      <c r="I407" s="12">
        <v>0</v>
      </c>
      <c r="J407" s="12">
        <v>0</v>
      </c>
      <c r="K407" s="12">
        <v>0</v>
      </c>
      <c r="L407" s="12">
        <v>0</v>
      </c>
      <c r="M407" s="12">
        <v>568.04999999999995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515.07000000000005</v>
      </c>
      <c r="T407" s="13">
        <v>-3486.93</v>
      </c>
      <c r="U407" s="12">
        <v>3486.93</v>
      </c>
      <c r="V407" s="12">
        <v>0</v>
      </c>
      <c r="W407" s="12">
        <v>0</v>
      </c>
      <c r="X407" s="12">
        <v>0</v>
      </c>
      <c r="Y407" s="12">
        <v>4969.17</v>
      </c>
      <c r="Z407" s="12">
        <v>32.880000000000003</v>
      </c>
      <c r="AA407" s="12">
        <v>518.02</v>
      </c>
      <c r="AB407" s="12">
        <v>518.02</v>
      </c>
      <c r="AC407" s="12">
        <v>14.55</v>
      </c>
      <c r="AD407" s="12">
        <v>0</v>
      </c>
      <c r="AE407" s="12">
        <v>0.11</v>
      </c>
      <c r="AF407" s="12">
        <v>0</v>
      </c>
      <c r="AG407" s="12">
        <v>0</v>
      </c>
      <c r="AH407" s="12">
        <v>0</v>
      </c>
      <c r="AI407" s="12">
        <v>0</v>
      </c>
      <c r="AJ407" s="12">
        <v>0</v>
      </c>
      <c r="AK407" s="12">
        <v>0</v>
      </c>
      <c r="AL407" s="12">
        <v>0</v>
      </c>
      <c r="AM407" s="12">
        <v>0</v>
      </c>
      <c r="AN407" s="12">
        <v>0</v>
      </c>
      <c r="AO407" s="12">
        <v>423.09</v>
      </c>
      <c r="AP407" s="12">
        <v>0</v>
      </c>
      <c r="AQ407" s="12">
        <v>0</v>
      </c>
      <c r="AR407" s="12">
        <v>0</v>
      </c>
      <c r="AS407" s="12">
        <v>955.77</v>
      </c>
      <c r="AT407" s="12">
        <v>4013.4</v>
      </c>
      <c r="AU407" s="12">
        <v>330.25</v>
      </c>
      <c r="AV407" s="12">
        <v>118</v>
      </c>
      <c r="AW407" s="12">
        <v>3621.7</v>
      </c>
      <c r="AX407" s="12">
        <v>554.47</v>
      </c>
      <c r="AY407" s="12">
        <v>0</v>
      </c>
      <c r="AZ407" s="12">
        <v>4294.17</v>
      </c>
    </row>
    <row r="408" spans="1:52" x14ac:dyDescent="0.2">
      <c r="A408" s="4" t="s">
        <v>1576</v>
      </c>
      <c r="B408" s="2" t="s">
        <v>1577</v>
      </c>
      <c r="C408" s="2" t="str">
        <f>VLOOKUP(A408,[3]Hoja2!$A$1:$D$846,4,0)</f>
        <v>SRIA DE DIRECTOR DE PLANTEL</v>
      </c>
      <c r="D408" s="2" t="str">
        <f>VLOOKUP(A408,[3]Hoja2!$A$1:$D$846,3,0)</f>
        <v>PLANTEL 16 MESA DE LOS OCOTES</v>
      </c>
      <c r="E408" s="12">
        <v>4169.8500000000004</v>
      </c>
      <c r="F408" s="12">
        <v>0</v>
      </c>
      <c r="G408" s="12">
        <v>207</v>
      </c>
      <c r="H408" s="12">
        <v>931</v>
      </c>
      <c r="I408" s="12">
        <v>0</v>
      </c>
      <c r="J408" s="12">
        <v>0</v>
      </c>
      <c r="K408" s="12">
        <v>0</v>
      </c>
      <c r="L408" s="12">
        <v>0</v>
      </c>
      <c r="M408" s="12">
        <v>568.04999999999995</v>
      </c>
      <c r="N408" s="12">
        <v>0</v>
      </c>
      <c r="O408" s="12">
        <v>0</v>
      </c>
      <c r="P408" s="12">
        <v>0</v>
      </c>
      <c r="Q408" s="12">
        <v>0</v>
      </c>
      <c r="R408" s="12">
        <v>0</v>
      </c>
      <c r="S408" s="12">
        <v>583.78</v>
      </c>
      <c r="T408" s="13">
        <v>-3838.3</v>
      </c>
      <c r="U408" s="12">
        <v>3838.3</v>
      </c>
      <c r="V408" s="12">
        <v>0</v>
      </c>
      <c r="W408" s="12">
        <v>0</v>
      </c>
      <c r="X408" s="12">
        <v>0</v>
      </c>
      <c r="Y408" s="12">
        <v>5528.68</v>
      </c>
      <c r="Z408" s="12">
        <v>17.2</v>
      </c>
      <c r="AA408" s="12">
        <v>633.66</v>
      </c>
      <c r="AB408" s="12">
        <v>633.66</v>
      </c>
      <c r="AC408" s="12">
        <v>18</v>
      </c>
      <c r="AD408" s="12">
        <v>0</v>
      </c>
      <c r="AE408" s="13">
        <v>-0.11</v>
      </c>
      <c r="AF408" s="12">
        <v>0</v>
      </c>
      <c r="AG408" s="12">
        <v>0</v>
      </c>
      <c r="AH408" s="12">
        <v>1209</v>
      </c>
      <c r="AI408" s="12">
        <v>0</v>
      </c>
      <c r="AJ408" s="12">
        <v>0</v>
      </c>
      <c r="AK408" s="12">
        <v>0</v>
      </c>
      <c r="AL408" s="12">
        <v>0</v>
      </c>
      <c r="AM408" s="12">
        <v>0</v>
      </c>
      <c r="AN408" s="12">
        <v>0</v>
      </c>
      <c r="AO408" s="12">
        <v>479.53</v>
      </c>
      <c r="AP408" s="12">
        <v>0</v>
      </c>
      <c r="AQ408" s="12">
        <v>0</v>
      </c>
      <c r="AR408" s="12">
        <v>0</v>
      </c>
      <c r="AS408" s="12">
        <v>2340.08</v>
      </c>
      <c r="AT408" s="12">
        <v>3188.6</v>
      </c>
      <c r="AU408" s="12">
        <v>286.55</v>
      </c>
      <c r="AV408" s="12">
        <v>129.19</v>
      </c>
      <c r="AW408" s="12">
        <v>2177.7800000000002</v>
      </c>
      <c r="AX408" s="12">
        <v>421.37</v>
      </c>
      <c r="AY408" s="12">
        <v>0</v>
      </c>
      <c r="AZ408" s="12">
        <v>2728.34</v>
      </c>
    </row>
    <row r="409" spans="1:52" x14ac:dyDescent="0.2">
      <c r="A409" s="4" t="s">
        <v>1578</v>
      </c>
      <c r="B409" s="2" t="s">
        <v>1579</v>
      </c>
      <c r="C409" s="2" t="str">
        <f>VLOOKUP(A409,[3]Hoja2!$A$1:$D$846,4,0)</f>
        <v>INGENIERO EN SISTEMAS</v>
      </c>
      <c r="D409" s="2" t="str">
        <f>VLOOKUP(A409,[3]Hoja2!$A$1:$D$846,3,0)</f>
        <v>PLANTEL 16 MESA DE LOS OCOTES</v>
      </c>
      <c r="E409" s="12">
        <v>6152.85</v>
      </c>
      <c r="F409" s="12">
        <v>0</v>
      </c>
      <c r="G409" s="12">
        <v>207</v>
      </c>
      <c r="H409" s="12">
        <v>931</v>
      </c>
      <c r="I409" s="12">
        <v>0</v>
      </c>
      <c r="J409" s="12">
        <v>0</v>
      </c>
      <c r="K409" s="12">
        <v>0</v>
      </c>
      <c r="L409" s="12">
        <v>0</v>
      </c>
      <c r="M409" s="12">
        <v>568.04999999999995</v>
      </c>
      <c r="N409" s="12">
        <v>0</v>
      </c>
      <c r="O409" s="12">
        <v>0</v>
      </c>
      <c r="P409" s="12">
        <v>0</v>
      </c>
      <c r="Q409" s="12">
        <v>0</v>
      </c>
      <c r="R409" s="12">
        <v>0</v>
      </c>
      <c r="S409" s="12">
        <v>738.34</v>
      </c>
      <c r="T409" s="13">
        <v>-5180.6899999999996</v>
      </c>
      <c r="U409" s="12">
        <v>5180.6899999999996</v>
      </c>
      <c r="V409" s="12">
        <v>0</v>
      </c>
      <c r="W409" s="12">
        <v>0</v>
      </c>
      <c r="X409" s="12">
        <v>0</v>
      </c>
      <c r="Y409" s="12">
        <v>7666.24</v>
      </c>
      <c r="Z409" s="12">
        <v>64.42</v>
      </c>
      <c r="AA409" s="12">
        <v>1090.25</v>
      </c>
      <c r="AB409" s="12">
        <v>1090.25</v>
      </c>
      <c r="AC409" s="12">
        <v>31.05</v>
      </c>
      <c r="AD409" s="12">
        <v>0</v>
      </c>
      <c r="AE409" s="12">
        <v>0.02</v>
      </c>
      <c r="AF409" s="12">
        <v>0</v>
      </c>
      <c r="AG409" s="12">
        <v>0</v>
      </c>
      <c r="AH409" s="12">
        <v>2563.34</v>
      </c>
      <c r="AI409" s="12">
        <v>0</v>
      </c>
      <c r="AJ409" s="12">
        <v>0</v>
      </c>
      <c r="AK409" s="12">
        <v>0</v>
      </c>
      <c r="AL409" s="12">
        <v>0</v>
      </c>
      <c r="AM409" s="12">
        <v>0</v>
      </c>
      <c r="AN409" s="12">
        <v>0</v>
      </c>
      <c r="AO409" s="12">
        <v>707.58</v>
      </c>
      <c r="AP409" s="12">
        <v>0</v>
      </c>
      <c r="AQ409" s="12">
        <v>0</v>
      </c>
      <c r="AR409" s="12">
        <v>0</v>
      </c>
      <c r="AS409" s="12">
        <v>4392.24</v>
      </c>
      <c r="AT409" s="12">
        <v>3274</v>
      </c>
      <c r="AU409" s="12">
        <v>417.93</v>
      </c>
      <c r="AV409" s="12">
        <v>171.94</v>
      </c>
      <c r="AW409" s="12">
        <v>6057</v>
      </c>
      <c r="AX409" s="12">
        <v>792.91</v>
      </c>
      <c r="AY409" s="12">
        <v>0</v>
      </c>
      <c r="AZ409" s="12">
        <v>7021.85</v>
      </c>
    </row>
    <row r="410" spans="1:52" x14ac:dyDescent="0.2">
      <c r="A410" s="4" t="s">
        <v>1580</v>
      </c>
      <c r="B410" s="2" t="s">
        <v>1581</v>
      </c>
      <c r="C410" s="2" t="str">
        <f>VLOOKUP(A410,[3]Hoja2!$A$1:$D$846,4,0)</f>
        <v>ANALISTA TECNICO</v>
      </c>
      <c r="D410" s="2" t="str">
        <f>VLOOKUP(A410,[3]Hoja2!$A$1:$D$846,3,0)</f>
        <v>PLANTEL 16 MESA DE LOS OCOTES</v>
      </c>
      <c r="E410" s="12">
        <v>5766.3</v>
      </c>
      <c r="F410" s="12">
        <v>0</v>
      </c>
      <c r="G410" s="12">
        <v>207</v>
      </c>
      <c r="H410" s="12">
        <v>931</v>
      </c>
      <c r="I410" s="12">
        <v>0</v>
      </c>
      <c r="J410" s="12">
        <v>0</v>
      </c>
      <c r="K410" s="12">
        <v>0</v>
      </c>
      <c r="L410" s="12">
        <v>0</v>
      </c>
      <c r="M410" s="12">
        <v>568.04999999999995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12">
        <v>691.96</v>
      </c>
      <c r="T410" s="13">
        <v>-4908.8100000000004</v>
      </c>
      <c r="U410" s="12">
        <v>4908.8100000000004</v>
      </c>
      <c r="V410" s="12">
        <v>0</v>
      </c>
      <c r="W410" s="12">
        <v>0</v>
      </c>
      <c r="X410" s="12">
        <v>0</v>
      </c>
      <c r="Y410" s="12">
        <v>7233.31</v>
      </c>
      <c r="Z410" s="12">
        <v>59.48</v>
      </c>
      <c r="AA410" s="12">
        <v>997.77</v>
      </c>
      <c r="AB410" s="12">
        <v>997.77</v>
      </c>
      <c r="AC410" s="12">
        <v>28.35</v>
      </c>
      <c r="AD410" s="12">
        <v>57.66</v>
      </c>
      <c r="AE410" s="12">
        <v>0.01</v>
      </c>
      <c r="AF410" s="12">
        <v>0</v>
      </c>
      <c r="AG410" s="12">
        <v>0</v>
      </c>
      <c r="AH410" s="12">
        <v>1600</v>
      </c>
      <c r="AI410" s="12">
        <v>0</v>
      </c>
      <c r="AJ410" s="12">
        <v>0</v>
      </c>
      <c r="AK410" s="12">
        <v>0</v>
      </c>
      <c r="AL410" s="12">
        <v>0</v>
      </c>
      <c r="AM410" s="12">
        <v>0</v>
      </c>
      <c r="AN410" s="12">
        <v>1000</v>
      </c>
      <c r="AO410" s="12">
        <v>663.12</v>
      </c>
      <c r="AP410" s="12">
        <v>0</v>
      </c>
      <c r="AQ410" s="12">
        <v>0</v>
      </c>
      <c r="AR410" s="12">
        <v>0</v>
      </c>
      <c r="AS410" s="12">
        <v>4346.91</v>
      </c>
      <c r="AT410" s="12">
        <v>2886.4</v>
      </c>
      <c r="AU410" s="12">
        <v>404.22</v>
      </c>
      <c r="AV410" s="12">
        <v>163.29</v>
      </c>
      <c r="AW410" s="12">
        <v>5676.5</v>
      </c>
      <c r="AX410" s="12">
        <v>755.64</v>
      </c>
      <c r="AY410" s="12">
        <v>0</v>
      </c>
      <c r="AZ410" s="12">
        <v>6595.43</v>
      </c>
    </row>
    <row r="411" spans="1:52" x14ac:dyDescent="0.2">
      <c r="A411" s="4" t="s">
        <v>1582</v>
      </c>
      <c r="B411" s="2" t="s">
        <v>1583</v>
      </c>
      <c r="C411" s="2" t="str">
        <f>VLOOKUP(A411,[3]Hoja2!$A$1:$D$846,4,0)</f>
        <v>TECNICO</v>
      </c>
      <c r="D411" s="2" t="str">
        <f>VLOOKUP(A411,[3]Hoja2!$A$1:$D$846,3,0)</f>
        <v>PLANTEL 16 MESA DE LOS OCOTES</v>
      </c>
      <c r="E411" s="12">
        <v>4172.55</v>
      </c>
      <c r="F411" s="12">
        <v>0</v>
      </c>
      <c r="G411" s="12">
        <v>207</v>
      </c>
      <c r="H411" s="12">
        <v>931</v>
      </c>
      <c r="I411" s="12">
        <v>0</v>
      </c>
      <c r="J411" s="12">
        <v>0</v>
      </c>
      <c r="K411" s="12">
        <v>0</v>
      </c>
      <c r="L411" s="12">
        <v>0</v>
      </c>
      <c r="M411" s="12">
        <v>568.04999999999995</v>
      </c>
      <c r="N411" s="12">
        <v>0</v>
      </c>
      <c r="O411" s="12">
        <v>0</v>
      </c>
      <c r="P411" s="12">
        <v>0</v>
      </c>
      <c r="Q411" s="12">
        <v>0</v>
      </c>
      <c r="R411" s="12">
        <v>0</v>
      </c>
      <c r="S411" s="12">
        <v>417.26</v>
      </c>
      <c r="T411" s="13">
        <v>-3735.43</v>
      </c>
      <c r="U411" s="12">
        <v>3735.43</v>
      </c>
      <c r="V411" s="12">
        <v>0</v>
      </c>
      <c r="W411" s="12">
        <v>0</v>
      </c>
      <c r="X411" s="12">
        <v>0</v>
      </c>
      <c r="Y411" s="12">
        <v>5364.86</v>
      </c>
      <c r="Z411" s="12">
        <v>39.159999999999997</v>
      </c>
      <c r="AA411" s="12">
        <v>598.66999999999996</v>
      </c>
      <c r="AB411" s="12">
        <v>598.66999999999996</v>
      </c>
      <c r="AC411" s="12">
        <v>17.100000000000001</v>
      </c>
      <c r="AD411" s="12">
        <v>41.73</v>
      </c>
      <c r="AE411" s="12">
        <v>0.15</v>
      </c>
      <c r="AF411" s="12">
        <v>0</v>
      </c>
      <c r="AG411" s="12">
        <v>0</v>
      </c>
      <c r="AH411" s="12">
        <v>0</v>
      </c>
      <c r="AI411" s="12">
        <v>0</v>
      </c>
      <c r="AJ411" s="12">
        <v>0</v>
      </c>
      <c r="AK411" s="12">
        <v>1280.77</v>
      </c>
      <c r="AL411" s="12">
        <v>0</v>
      </c>
      <c r="AM411" s="12">
        <v>0</v>
      </c>
      <c r="AN411" s="12">
        <v>0</v>
      </c>
      <c r="AO411" s="12">
        <v>479.84</v>
      </c>
      <c r="AP411" s="12">
        <v>0</v>
      </c>
      <c r="AQ411" s="12">
        <v>0</v>
      </c>
      <c r="AR411" s="12">
        <v>0</v>
      </c>
      <c r="AS411" s="12">
        <v>2418.2600000000002</v>
      </c>
      <c r="AT411" s="12">
        <v>2946.6</v>
      </c>
      <c r="AU411" s="12">
        <v>347.74</v>
      </c>
      <c r="AV411" s="12">
        <v>125.92</v>
      </c>
      <c r="AW411" s="12">
        <v>4107.5600000000004</v>
      </c>
      <c r="AX411" s="12">
        <v>602.03</v>
      </c>
      <c r="AY411" s="12">
        <v>0</v>
      </c>
      <c r="AZ411" s="12">
        <v>4835.51</v>
      </c>
    </row>
    <row r="412" spans="1:52" x14ac:dyDescent="0.2">
      <c r="A412" s="4" t="s">
        <v>1584</v>
      </c>
      <c r="B412" s="2" t="s">
        <v>1585</v>
      </c>
      <c r="C412" s="2" t="str">
        <f>VLOOKUP(A412,[3]Hoja2!$A$1:$D$846,4,0)</f>
        <v>DIRECTOR DE PLANTEL A</v>
      </c>
      <c r="D412" s="2" t="str">
        <f>VLOOKUP(A412,[3]Hoja2!$A$1:$D$846,3,0)</f>
        <v>PLANTEL 16 MESA DE LOS OCOTES</v>
      </c>
      <c r="E412" s="12">
        <v>16690.05</v>
      </c>
      <c r="F412" s="12">
        <v>0</v>
      </c>
      <c r="G412" s="12">
        <v>0</v>
      </c>
      <c r="H412" s="12">
        <v>931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8810.52</v>
      </c>
      <c r="W412" s="13">
        <v>-8810.52</v>
      </c>
      <c r="X412" s="12">
        <v>0</v>
      </c>
      <c r="Y412" s="12">
        <v>16690.05</v>
      </c>
      <c r="Z412" s="12">
        <v>198.74</v>
      </c>
      <c r="AA412" s="12">
        <v>3191.67</v>
      </c>
      <c r="AB412" s="12">
        <v>3191.67</v>
      </c>
      <c r="AC412" s="12">
        <v>91.05</v>
      </c>
      <c r="AD412" s="12">
        <v>0</v>
      </c>
      <c r="AE412" s="12">
        <v>0.17</v>
      </c>
      <c r="AF412" s="12">
        <v>0</v>
      </c>
      <c r="AG412" s="12">
        <v>0</v>
      </c>
      <c r="AH412" s="12">
        <v>0</v>
      </c>
      <c r="AI412" s="12">
        <v>0</v>
      </c>
      <c r="AJ412" s="12">
        <v>0</v>
      </c>
      <c r="AK412" s="12">
        <v>0</v>
      </c>
      <c r="AL412" s="12">
        <v>0</v>
      </c>
      <c r="AM412" s="12">
        <v>0</v>
      </c>
      <c r="AN412" s="12">
        <v>0</v>
      </c>
      <c r="AO412" s="12">
        <v>1919.36</v>
      </c>
      <c r="AP412" s="12">
        <v>0</v>
      </c>
      <c r="AQ412" s="12">
        <v>0</v>
      </c>
      <c r="AR412" s="12">
        <v>0</v>
      </c>
      <c r="AS412" s="12">
        <v>5202.25</v>
      </c>
      <c r="AT412" s="12">
        <v>11487.8</v>
      </c>
      <c r="AU412" s="12">
        <v>791.44</v>
      </c>
      <c r="AV412" s="12">
        <v>352.42</v>
      </c>
      <c r="AW412" s="12">
        <v>16429.919999999998</v>
      </c>
      <c r="AX412" s="12">
        <v>1808.58</v>
      </c>
      <c r="AY412" s="12">
        <v>0</v>
      </c>
      <c r="AZ412" s="12">
        <v>18590.919999999998</v>
      </c>
    </row>
    <row r="413" spans="1:52" x14ac:dyDescent="0.2">
      <c r="A413" s="4" t="s">
        <v>1586</v>
      </c>
      <c r="B413" s="2" t="s">
        <v>1587</v>
      </c>
      <c r="C413" s="2" t="str">
        <f>VLOOKUP(A413,[3]Hoja2!$A$1:$D$846,4,0)</f>
        <v>TECNICO ESPECIALIZADO</v>
      </c>
      <c r="D413" s="2" t="str">
        <f>VLOOKUP(A413,[3]Hoja2!$A$1:$D$846,3,0)</f>
        <v>PLANTEL 16 MESA DE LOS OCOTES</v>
      </c>
      <c r="E413" s="12">
        <v>6146.4</v>
      </c>
      <c r="F413" s="12">
        <v>0</v>
      </c>
      <c r="G413" s="12">
        <v>207</v>
      </c>
      <c r="H413" s="12">
        <v>931</v>
      </c>
      <c r="I413" s="12">
        <v>0</v>
      </c>
      <c r="J413" s="12">
        <v>0</v>
      </c>
      <c r="K413" s="12">
        <v>0</v>
      </c>
      <c r="L413" s="12">
        <v>0</v>
      </c>
      <c r="M413" s="12">
        <v>568.04999999999995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737.57</v>
      </c>
      <c r="T413" s="13">
        <v>-5176.16</v>
      </c>
      <c r="U413" s="12">
        <v>5176.16</v>
      </c>
      <c r="V413" s="12">
        <v>0</v>
      </c>
      <c r="W413" s="12">
        <v>0</v>
      </c>
      <c r="X413" s="12">
        <v>0</v>
      </c>
      <c r="Y413" s="12">
        <v>7659.02</v>
      </c>
      <c r="Z413" s="12">
        <v>64.33</v>
      </c>
      <c r="AA413" s="12">
        <v>1088.7</v>
      </c>
      <c r="AB413" s="12">
        <v>1088.7</v>
      </c>
      <c r="AC413" s="12">
        <v>33.450000000000003</v>
      </c>
      <c r="AD413" s="12">
        <v>61.46</v>
      </c>
      <c r="AE413" s="13">
        <v>-0.03</v>
      </c>
      <c r="AF413" s="12">
        <v>0</v>
      </c>
      <c r="AG413" s="12">
        <v>0</v>
      </c>
      <c r="AH413" s="12">
        <v>1199.4000000000001</v>
      </c>
      <c r="AI413" s="12">
        <v>0</v>
      </c>
      <c r="AJ413" s="12">
        <v>0</v>
      </c>
      <c r="AK413" s="12">
        <v>0</v>
      </c>
      <c r="AL413" s="12">
        <v>0</v>
      </c>
      <c r="AM413" s="12">
        <v>0</v>
      </c>
      <c r="AN413" s="12">
        <v>0</v>
      </c>
      <c r="AO413" s="12">
        <v>706.84</v>
      </c>
      <c r="AP413" s="12">
        <v>0</v>
      </c>
      <c r="AQ413" s="12">
        <v>0</v>
      </c>
      <c r="AR413" s="12">
        <v>0</v>
      </c>
      <c r="AS413" s="12">
        <v>3089.82</v>
      </c>
      <c r="AT413" s="12">
        <v>4569.2</v>
      </c>
      <c r="AU413" s="12">
        <v>417.71</v>
      </c>
      <c r="AV413" s="12">
        <v>171.8</v>
      </c>
      <c r="AW413" s="12">
        <v>6050.7</v>
      </c>
      <c r="AX413" s="12">
        <v>792.29</v>
      </c>
      <c r="AY413" s="12">
        <v>0</v>
      </c>
      <c r="AZ413" s="12">
        <v>7014.79</v>
      </c>
    </row>
    <row r="414" spans="1:52" x14ac:dyDescent="0.2">
      <c r="A414" s="4" t="s">
        <v>1588</v>
      </c>
      <c r="B414" s="2" t="s">
        <v>1589</v>
      </c>
      <c r="C414" s="2" t="str">
        <f>VLOOKUP(A414,[3]Hoja2!$A$1:$D$846,4,0)</f>
        <v>AUXILIAR DE INTENDENCIA</v>
      </c>
      <c r="D414" s="2" t="str">
        <f>VLOOKUP(A414,[3]Hoja2!$A$1:$D$846,3,0)</f>
        <v>PLANTEL 16 MESA DE LOS OCOTES</v>
      </c>
      <c r="E414" s="12">
        <v>3454.35</v>
      </c>
      <c r="F414" s="12">
        <v>0</v>
      </c>
      <c r="G414" s="12">
        <v>207</v>
      </c>
      <c r="H414" s="12">
        <v>931</v>
      </c>
      <c r="I414" s="12">
        <v>0</v>
      </c>
      <c r="J414" s="12">
        <v>0</v>
      </c>
      <c r="K414" s="12">
        <v>0</v>
      </c>
      <c r="L414" s="12">
        <v>0</v>
      </c>
      <c r="M414" s="12">
        <v>568.04999999999995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3">
        <v>-3022.36</v>
      </c>
      <c r="U414" s="12">
        <v>3022.36</v>
      </c>
      <c r="V414" s="12">
        <v>0</v>
      </c>
      <c r="W414" s="12">
        <v>0</v>
      </c>
      <c r="X414" s="12">
        <v>0</v>
      </c>
      <c r="Y414" s="12">
        <v>4229.3999999999996</v>
      </c>
      <c r="Z414" s="12">
        <v>30.01</v>
      </c>
      <c r="AA414" s="12">
        <v>385.73</v>
      </c>
      <c r="AB414" s="12">
        <v>385.73</v>
      </c>
      <c r="AC414" s="12">
        <v>10.95</v>
      </c>
      <c r="AD414" s="12">
        <v>0</v>
      </c>
      <c r="AE414" s="12">
        <v>7.0000000000000007E-2</v>
      </c>
      <c r="AF414" s="12">
        <v>0</v>
      </c>
      <c r="AG414" s="12">
        <v>0</v>
      </c>
      <c r="AH414" s="12">
        <v>838</v>
      </c>
      <c r="AI414" s="12">
        <v>0</v>
      </c>
      <c r="AJ414" s="12">
        <v>0</v>
      </c>
      <c r="AK414" s="12">
        <v>0</v>
      </c>
      <c r="AL414" s="12">
        <v>0</v>
      </c>
      <c r="AM414" s="12">
        <v>0</v>
      </c>
      <c r="AN414" s="12">
        <v>0</v>
      </c>
      <c r="AO414" s="12">
        <v>397.25</v>
      </c>
      <c r="AP414" s="12">
        <v>0</v>
      </c>
      <c r="AQ414" s="12">
        <v>0</v>
      </c>
      <c r="AR414" s="12">
        <v>0</v>
      </c>
      <c r="AS414" s="12">
        <v>1632</v>
      </c>
      <c r="AT414" s="12">
        <v>2597.4</v>
      </c>
      <c r="AU414" s="12">
        <v>322.27</v>
      </c>
      <c r="AV414" s="12">
        <v>103.21</v>
      </c>
      <c r="AW414" s="12">
        <v>3400.58</v>
      </c>
      <c r="AX414" s="12">
        <v>532.79999999999995</v>
      </c>
      <c r="AY414" s="12">
        <v>0</v>
      </c>
      <c r="AZ414" s="12">
        <v>4036.59</v>
      </c>
    </row>
    <row r="415" spans="1:52" x14ac:dyDescent="0.2">
      <c r="A415" s="4" t="s">
        <v>1590</v>
      </c>
      <c r="B415" s="2" t="s">
        <v>1591</v>
      </c>
      <c r="C415" s="2" t="str">
        <f>VLOOKUP(A415,[3]Hoja2!$A$1:$D$846,4,0)</f>
        <v>RESP DE LABORATORIO TECNICO</v>
      </c>
      <c r="D415" s="2" t="str">
        <f>VLOOKUP(A415,[3]Hoja2!$A$1:$D$846,3,0)</f>
        <v>PLANTEL 16 MESA DE LOS OCOTES</v>
      </c>
      <c r="E415" s="12">
        <v>6152.85</v>
      </c>
      <c r="F415" s="12">
        <v>0</v>
      </c>
      <c r="G415" s="12">
        <v>207</v>
      </c>
      <c r="H415" s="12">
        <v>931</v>
      </c>
      <c r="I415" s="12">
        <v>0</v>
      </c>
      <c r="J415" s="12">
        <v>0</v>
      </c>
      <c r="K415" s="12">
        <v>0</v>
      </c>
      <c r="L415" s="12">
        <v>0</v>
      </c>
      <c r="M415" s="12">
        <v>568.04999999999995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3">
        <v>-4717.01</v>
      </c>
      <c r="U415" s="12">
        <v>4717.01</v>
      </c>
      <c r="V415" s="12">
        <v>0</v>
      </c>
      <c r="W415" s="12">
        <v>0</v>
      </c>
      <c r="X415" s="12">
        <v>0</v>
      </c>
      <c r="Y415" s="12">
        <v>6927.9</v>
      </c>
      <c r="Z415" s="12">
        <v>64.42</v>
      </c>
      <c r="AA415" s="12">
        <v>932.54</v>
      </c>
      <c r="AB415" s="12">
        <v>932.54</v>
      </c>
      <c r="AC415" s="12">
        <v>27.75</v>
      </c>
      <c r="AD415" s="12">
        <v>61.53</v>
      </c>
      <c r="AE415" s="13">
        <v>-0.1</v>
      </c>
      <c r="AF415" s="12">
        <v>0</v>
      </c>
      <c r="AG415" s="12">
        <v>0</v>
      </c>
      <c r="AH415" s="12">
        <v>0</v>
      </c>
      <c r="AI415" s="12">
        <v>0</v>
      </c>
      <c r="AJ415" s="12">
        <v>0</v>
      </c>
      <c r="AK415" s="12">
        <v>0</v>
      </c>
      <c r="AL415" s="12">
        <v>0</v>
      </c>
      <c r="AM415" s="12">
        <v>0</v>
      </c>
      <c r="AN415" s="12">
        <v>0</v>
      </c>
      <c r="AO415" s="12">
        <v>707.58</v>
      </c>
      <c r="AP415" s="12">
        <v>0</v>
      </c>
      <c r="AQ415" s="12">
        <v>0</v>
      </c>
      <c r="AR415" s="12">
        <v>0</v>
      </c>
      <c r="AS415" s="12">
        <v>1729.3</v>
      </c>
      <c r="AT415" s="12">
        <v>5198.6000000000004</v>
      </c>
      <c r="AU415" s="12">
        <v>417.93</v>
      </c>
      <c r="AV415" s="12">
        <v>157.18</v>
      </c>
      <c r="AW415" s="12">
        <v>6057</v>
      </c>
      <c r="AX415" s="12">
        <v>792.91</v>
      </c>
      <c r="AY415" s="12">
        <v>0</v>
      </c>
      <c r="AZ415" s="12">
        <v>7007.09</v>
      </c>
    </row>
    <row r="416" spans="1:52" x14ac:dyDescent="0.2">
      <c r="A416" s="4" t="s">
        <v>1592</v>
      </c>
      <c r="B416" s="2" t="s">
        <v>1593</v>
      </c>
      <c r="C416" s="2" t="str">
        <f>VLOOKUP(A416,[3]Hoja2!$A$1:$D$846,4,0)</f>
        <v>RESP DE LABORATORIO TECNICO</v>
      </c>
      <c r="D416" s="2" t="str">
        <f>VLOOKUP(A416,[3]Hoja2!$A$1:$D$846,3,0)</f>
        <v>PLANTEL 16 MESA DE LOS OCOTES</v>
      </c>
      <c r="E416" s="12">
        <v>6152.85</v>
      </c>
      <c r="F416" s="12">
        <v>0</v>
      </c>
      <c r="G416" s="12">
        <v>207</v>
      </c>
      <c r="H416" s="12">
        <v>931</v>
      </c>
      <c r="I416" s="12">
        <v>0</v>
      </c>
      <c r="J416" s="12">
        <v>0</v>
      </c>
      <c r="K416" s="12">
        <v>0</v>
      </c>
      <c r="L416" s="12">
        <v>0</v>
      </c>
      <c r="M416" s="12">
        <v>568.04999999999995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3">
        <v>-4717.01</v>
      </c>
      <c r="U416" s="12">
        <v>4717.01</v>
      </c>
      <c r="V416" s="12">
        <v>0</v>
      </c>
      <c r="W416" s="12">
        <v>0</v>
      </c>
      <c r="X416" s="12">
        <v>0</v>
      </c>
      <c r="Y416" s="12">
        <v>6927.9</v>
      </c>
      <c r="Z416" s="12">
        <v>0</v>
      </c>
      <c r="AA416" s="12">
        <v>932.54</v>
      </c>
      <c r="AB416" s="12">
        <v>932.54</v>
      </c>
      <c r="AC416" s="12">
        <v>25.65</v>
      </c>
      <c r="AD416" s="12">
        <v>0</v>
      </c>
      <c r="AE416" s="13">
        <v>-7.0000000000000007E-2</v>
      </c>
      <c r="AF416" s="12">
        <v>0</v>
      </c>
      <c r="AG416" s="12">
        <v>0</v>
      </c>
      <c r="AH416" s="12">
        <v>0</v>
      </c>
      <c r="AI416" s="12">
        <v>0</v>
      </c>
      <c r="AJ416" s="12">
        <v>0</v>
      </c>
      <c r="AK416" s="12">
        <v>0</v>
      </c>
      <c r="AL416" s="12">
        <v>0</v>
      </c>
      <c r="AM416" s="12">
        <v>0</v>
      </c>
      <c r="AN416" s="12">
        <v>0</v>
      </c>
      <c r="AO416" s="12">
        <v>707.58</v>
      </c>
      <c r="AP416" s="12">
        <v>0</v>
      </c>
      <c r="AQ416" s="12">
        <v>0</v>
      </c>
      <c r="AR416" s="12">
        <v>0</v>
      </c>
      <c r="AS416" s="12">
        <v>1665.7</v>
      </c>
      <c r="AT416" s="12">
        <v>5262.2</v>
      </c>
      <c r="AU416" s="12">
        <v>238.4</v>
      </c>
      <c r="AV416" s="12">
        <v>157.18</v>
      </c>
      <c r="AW416" s="12">
        <v>0</v>
      </c>
      <c r="AX416" s="12">
        <v>238.4</v>
      </c>
      <c r="AY416" s="12">
        <v>0</v>
      </c>
      <c r="AZ416" s="12">
        <v>395.58</v>
      </c>
    </row>
    <row r="417" spans="1:52" x14ac:dyDescent="0.2">
      <c r="A417" s="4" t="s">
        <v>1594</v>
      </c>
      <c r="B417" s="2" t="s">
        <v>1595</v>
      </c>
      <c r="C417" s="2" t="str">
        <f>VLOOKUP(A417,[3]Hoja2!$A$1:$D$846,4,0)</f>
        <v>AUXILIAR DE BIBLIOTECA</v>
      </c>
      <c r="D417" s="2" t="str">
        <f>VLOOKUP(A417,[3]Hoja2!$A$1:$D$846,3,0)</f>
        <v>PLANTEL 16 MESA DE LOS OCOTES</v>
      </c>
      <c r="E417" s="12">
        <v>3912.15</v>
      </c>
      <c r="F417" s="12">
        <v>0</v>
      </c>
      <c r="G417" s="12">
        <v>207</v>
      </c>
      <c r="H417" s="12">
        <v>931</v>
      </c>
      <c r="I417" s="12">
        <v>0</v>
      </c>
      <c r="J417" s="12">
        <v>0</v>
      </c>
      <c r="K417" s="12">
        <v>0</v>
      </c>
      <c r="L417" s="12">
        <v>0</v>
      </c>
      <c r="M417" s="12">
        <v>568.04999999999995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3">
        <v>-3309.86</v>
      </c>
      <c r="U417" s="12">
        <v>3309.86</v>
      </c>
      <c r="V417" s="12">
        <v>0</v>
      </c>
      <c r="W417" s="12">
        <v>0</v>
      </c>
      <c r="X417" s="12">
        <v>0</v>
      </c>
      <c r="Y417" s="12">
        <v>4687.2</v>
      </c>
      <c r="Z417" s="12">
        <v>0</v>
      </c>
      <c r="AA417" s="12">
        <v>467.49</v>
      </c>
      <c r="AB417" s="12">
        <v>467.49</v>
      </c>
      <c r="AC417" s="12">
        <v>9</v>
      </c>
      <c r="AD417" s="12">
        <v>0</v>
      </c>
      <c r="AE417" s="12">
        <v>0.01</v>
      </c>
      <c r="AF417" s="12">
        <v>0</v>
      </c>
      <c r="AG417" s="12">
        <v>0</v>
      </c>
      <c r="AH417" s="12">
        <v>0</v>
      </c>
      <c r="AI417" s="12">
        <v>0</v>
      </c>
      <c r="AJ417" s="12">
        <v>0</v>
      </c>
      <c r="AK417" s="12">
        <v>0</v>
      </c>
      <c r="AL417" s="12">
        <v>0</v>
      </c>
      <c r="AM417" s="12">
        <v>0</v>
      </c>
      <c r="AN417" s="12">
        <v>0</v>
      </c>
      <c r="AO417" s="12">
        <v>449.9</v>
      </c>
      <c r="AP417" s="12">
        <v>0</v>
      </c>
      <c r="AQ417" s="12">
        <v>0</v>
      </c>
      <c r="AR417" s="12">
        <v>0</v>
      </c>
      <c r="AS417" s="12">
        <v>926.4</v>
      </c>
      <c r="AT417" s="12">
        <v>3760.8</v>
      </c>
      <c r="AU417" s="12">
        <v>238.4</v>
      </c>
      <c r="AV417" s="12">
        <v>112.36</v>
      </c>
      <c r="AW417" s="12">
        <v>0</v>
      </c>
      <c r="AX417" s="12">
        <v>238.4</v>
      </c>
      <c r="AY417" s="12">
        <v>0</v>
      </c>
      <c r="AZ417" s="12">
        <v>350.76</v>
      </c>
    </row>
    <row r="418" spans="1:52" x14ac:dyDescent="0.2">
      <c r="A418" s="4" t="s">
        <v>1596</v>
      </c>
      <c r="B418" s="2" t="s">
        <v>1597</v>
      </c>
      <c r="C418" s="2" t="str">
        <f>VLOOKUP(A418,[3]Hoja2!$A$1:$D$846,4,0)</f>
        <v>AUXILIAR DE BIBLIOTECA</v>
      </c>
      <c r="D418" s="2" t="str">
        <f>VLOOKUP(A418,[3]Hoja2!$A$1:$D$846,3,0)</f>
        <v>PLANTEL 16 MESA DE LOS OCOTES</v>
      </c>
      <c r="E418" s="12">
        <v>3912.15</v>
      </c>
      <c r="F418" s="12">
        <v>0</v>
      </c>
      <c r="G418" s="12">
        <v>207</v>
      </c>
      <c r="H418" s="12">
        <v>931</v>
      </c>
      <c r="I418" s="12">
        <v>0</v>
      </c>
      <c r="J418" s="12">
        <v>0</v>
      </c>
      <c r="K418" s="12">
        <v>0</v>
      </c>
      <c r="L418" s="12">
        <v>0</v>
      </c>
      <c r="M418" s="12">
        <v>568.04999999999995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3">
        <v>-3309.86</v>
      </c>
      <c r="U418" s="12">
        <v>3309.86</v>
      </c>
      <c r="V418" s="12">
        <v>0</v>
      </c>
      <c r="W418" s="12">
        <v>0</v>
      </c>
      <c r="X418" s="12">
        <v>0</v>
      </c>
      <c r="Y418" s="12">
        <v>4687.2</v>
      </c>
      <c r="Z418" s="12">
        <v>0</v>
      </c>
      <c r="AA418" s="12">
        <v>467.49</v>
      </c>
      <c r="AB418" s="12">
        <v>467.49</v>
      </c>
      <c r="AC418" s="12">
        <v>8.85</v>
      </c>
      <c r="AD418" s="12">
        <v>0</v>
      </c>
      <c r="AE418" s="13">
        <v>-0.04</v>
      </c>
      <c r="AF418" s="12">
        <v>0</v>
      </c>
      <c r="AG418" s="12">
        <v>0</v>
      </c>
      <c r="AH418" s="12">
        <v>0</v>
      </c>
      <c r="AI418" s="12">
        <v>0</v>
      </c>
      <c r="AJ418" s="12">
        <v>0</v>
      </c>
      <c r="AK418" s="12">
        <v>0</v>
      </c>
      <c r="AL418" s="12">
        <v>0</v>
      </c>
      <c r="AM418" s="12">
        <v>0</v>
      </c>
      <c r="AN418" s="12">
        <v>0</v>
      </c>
      <c r="AO418" s="12">
        <v>449.9</v>
      </c>
      <c r="AP418" s="12">
        <v>0</v>
      </c>
      <c r="AQ418" s="12">
        <v>0</v>
      </c>
      <c r="AR418" s="12">
        <v>0</v>
      </c>
      <c r="AS418" s="12">
        <v>926.2</v>
      </c>
      <c r="AT418" s="12">
        <v>3761</v>
      </c>
      <c r="AU418" s="12">
        <v>238.4</v>
      </c>
      <c r="AV418" s="12">
        <v>112.36</v>
      </c>
      <c r="AW418" s="12">
        <v>0</v>
      </c>
      <c r="AX418" s="12">
        <v>238.4</v>
      </c>
      <c r="AY418" s="12">
        <v>0</v>
      </c>
      <c r="AZ418" s="12">
        <v>350.76</v>
      </c>
    </row>
    <row r="419" spans="1:52" x14ac:dyDescent="0.2">
      <c r="A419" s="4" t="s">
        <v>1598</v>
      </c>
      <c r="B419" s="2" t="s">
        <v>1599</v>
      </c>
      <c r="C419" s="2" t="str">
        <f>VLOOKUP(A419,[3]Hoja2!$A$1:$D$846,4,0)</f>
        <v>RESP DE LABORATORIO TECNICO</v>
      </c>
      <c r="D419" s="2" t="str">
        <f>VLOOKUP(A419,[3]Hoja2!$A$1:$D$846,3,0)</f>
        <v>PLANTEL 17 SAN ANTONIO DE LOS VAZQUEZ</v>
      </c>
      <c r="E419" s="12">
        <v>6152.85</v>
      </c>
      <c r="F419" s="12">
        <v>0</v>
      </c>
      <c r="G419" s="12">
        <v>207</v>
      </c>
      <c r="H419" s="12">
        <v>931</v>
      </c>
      <c r="I419" s="12">
        <v>0</v>
      </c>
      <c r="J419" s="12">
        <v>0</v>
      </c>
      <c r="K419" s="12">
        <v>0</v>
      </c>
      <c r="L419" s="12">
        <v>0</v>
      </c>
      <c r="M419" s="12">
        <v>568.04999999999995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1968.91</v>
      </c>
      <c r="T419" s="13">
        <v>-5953.49</v>
      </c>
      <c r="U419" s="12">
        <v>5953.49</v>
      </c>
      <c r="V419" s="12">
        <v>0</v>
      </c>
      <c r="W419" s="12">
        <v>0</v>
      </c>
      <c r="X419" s="12">
        <v>0</v>
      </c>
      <c r="Y419" s="12">
        <v>8896.81</v>
      </c>
      <c r="Z419" s="12">
        <v>64.42</v>
      </c>
      <c r="AA419" s="12">
        <v>1353.1</v>
      </c>
      <c r="AB419" s="12">
        <v>1353.1</v>
      </c>
      <c r="AC419" s="12">
        <v>36.450000000000003</v>
      </c>
      <c r="AD419" s="12">
        <v>61.53</v>
      </c>
      <c r="AE419" s="13">
        <v>-0.05</v>
      </c>
      <c r="AF419" s="12">
        <v>0</v>
      </c>
      <c r="AG419" s="12">
        <v>0</v>
      </c>
      <c r="AH419" s="12">
        <v>0</v>
      </c>
      <c r="AI419" s="12">
        <v>0</v>
      </c>
      <c r="AJ419" s="12">
        <v>0</v>
      </c>
      <c r="AK419" s="12">
        <v>0</v>
      </c>
      <c r="AL419" s="12">
        <v>0</v>
      </c>
      <c r="AM419" s="12">
        <v>0</v>
      </c>
      <c r="AN419" s="12">
        <v>0</v>
      </c>
      <c r="AO419" s="12">
        <v>707.58</v>
      </c>
      <c r="AP419" s="12">
        <v>0</v>
      </c>
      <c r="AQ419" s="12">
        <v>0</v>
      </c>
      <c r="AR419" s="12">
        <v>0</v>
      </c>
      <c r="AS419" s="12">
        <v>2158.61</v>
      </c>
      <c r="AT419" s="12">
        <v>6738.2</v>
      </c>
      <c r="AU419" s="12">
        <v>417.93</v>
      </c>
      <c r="AV419" s="12">
        <v>196.56</v>
      </c>
      <c r="AW419" s="12">
        <v>6057</v>
      </c>
      <c r="AX419" s="12">
        <v>792.91</v>
      </c>
      <c r="AY419" s="12">
        <v>0</v>
      </c>
      <c r="AZ419" s="12">
        <v>7046.47</v>
      </c>
    </row>
    <row r="420" spans="1:52" x14ac:dyDescent="0.2">
      <c r="A420" s="4" t="s">
        <v>1600</v>
      </c>
      <c r="B420" s="2" t="s">
        <v>1601</v>
      </c>
      <c r="C420" s="2" t="str">
        <f>VLOOKUP(A420,[3]Hoja2!$A$1:$D$846,4,0)</f>
        <v>AUXILIAR DE INTENDENCIA</v>
      </c>
      <c r="D420" s="2" t="str">
        <f>VLOOKUP(A420,[3]Hoja2!$A$1:$D$846,3,0)</f>
        <v>PLANTEL 17 SAN ANTONIO DE LOS VAZQUEZ</v>
      </c>
      <c r="E420" s="12">
        <v>3454.35</v>
      </c>
      <c r="F420" s="12">
        <v>0</v>
      </c>
      <c r="G420" s="12">
        <v>207</v>
      </c>
      <c r="H420" s="12">
        <v>931</v>
      </c>
      <c r="I420" s="12">
        <v>0</v>
      </c>
      <c r="J420" s="12">
        <v>0</v>
      </c>
      <c r="K420" s="12">
        <v>0</v>
      </c>
      <c r="L420" s="12">
        <v>0</v>
      </c>
      <c r="M420" s="12">
        <v>568.04999999999995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1105.3900000000001</v>
      </c>
      <c r="T420" s="13">
        <v>-3716.54</v>
      </c>
      <c r="U420" s="12">
        <v>3716.54</v>
      </c>
      <c r="V420" s="12">
        <v>0</v>
      </c>
      <c r="W420" s="12">
        <v>0</v>
      </c>
      <c r="X420" s="12">
        <v>0</v>
      </c>
      <c r="Y420" s="12">
        <v>5334.79</v>
      </c>
      <c r="Z420" s="12">
        <v>30.01</v>
      </c>
      <c r="AA420" s="12">
        <v>592.25</v>
      </c>
      <c r="AB420" s="12">
        <v>592.25</v>
      </c>
      <c r="AC420" s="12">
        <v>15.75</v>
      </c>
      <c r="AD420" s="12">
        <v>34.54</v>
      </c>
      <c r="AE420" s="12">
        <v>0</v>
      </c>
      <c r="AF420" s="12">
        <v>0</v>
      </c>
      <c r="AG420" s="12">
        <v>0</v>
      </c>
      <c r="AH420" s="12">
        <v>0</v>
      </c>
      <c r="AI420" s="12">
        <v>0</v>
      </c>
      <c r="AJ420" s="12">
        <v>0</v>
      </c>
      <c r="AK420" s="12">
        <v>0</v>
      </c>
      <c r="AL420" s="12">
        <v>0</v>
      </c>
      <c r="AM420" s="12">
        <v>0</v>
      </c>
      <c r="AN420" s="12">
        <v>0</v>
      </c>
      <c r="AO420" s="12">
        <v>397.25</v>
      </c>
      <c r="AP420" s="12">
        <v>0</v>
      </c>
      <c r="AQ420" s="12">
        <v>0</v>
      </c>
      <c r="AR420" s="12">
        <v>0</v>
      </c>
      <c r="AS420" s="12">
        <v>1039.79</v>
      </c>
      <c r="AT420" s="12">
        <v>4295</v>
      </c>
      <c r="AU420" s="12">
        <v>322.27</v>
      </c>
      <c r="AV420" s="12">
        <v>125.32</v>
      </c>
      <c r="AW420" s="12">
        <v>3400.58</v>
      </c>
      <c r="AX420" s="12">
        <v>532.79999999999995</v>
      </c>
      <c r="AY420" s="12">
        <v>0</v>
      </c>
      <c r="AZ420" s="12">
        <v>4058.7</v>
      </c>
    </row>
    <row r="421" spans="1:52" x14ac:dyDescent="0.2">
      <c r="A421" s="4" t="s">
        <v>1602</v>
      </c>
      <c r="B421" s="2" t="s">
        <v>1603</v>
      </c>
      <c r="C421" s="2" t="str">
        <f>VLOOKUP(A421,[3]Hoja2!$A$1:$D$846,4,0)</f>
        <v>INGENIERO EN SISTEMAS</v>
      </c>
      <c r="D421" s="2" t="str">
        <f>VLOOKUP(A421,[3]Hoja2!$A$1:$D$846,3,0)</f>
        <v>PLANTEL 17 SAN ANTONIO DE LOS VAZQUEZ</v>
      </c>
      <c r="E421" s="12">
        <v>6152.85</v>
      </c>
      <c r="F421" s="12">
        <v>0</v>
      </c>
      <c r="G421" s="12">
        <v>207</v>
      </c>
      <c r="H421" s="12">
        <v>931</v>
      </c>
      <c r="I421" s="12">
        <v>0</v>
      </c>
      <c r="J421" s="12">
        <v>0</v>
      </c>
      <c r="K421" s="12">
        <v>0</v>
      </c>
      <c r="L421" s="12">
        <v>0</v>
      </c>
      <c r="M421" s="12">
        <v>568.04999999999995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1968.91</v>
      </c>
      <c r="T421" s="13">
        <v>-5953.49</v>
      </c>
      <c r="U421" s="12">
        <v>5953.49</v>
      </c>
      <c r="V421" s="12">
        <v>0</v>
      </c>
      <c r="W421" s="12">
        <v>0</v>
      </c>
      <c r="X421" s="12">
        <v>0</v>
      </c>
      <c r="Y421" s="12">
        <v>8896.81</v>
      </c>
      <c r="Z421" s="12">
        <v>64.42</v>
      </c>
      <c r="AA421" s="12">
        <v>1353.1</v>
      </c>
      <c r="AB421" s="12">
        <v>1353.1</v>
      </c>
      <c r="AC421" s="12">
        <v>36.450000000000003</v>
      </c>
      <c r="AD421" s="12">
        <v>61.53</v>
      </c>
      <c r="AE421" s="13">
        <v>-0.05</v>
      </c>
      <c r="AF421" s="12">
        <v>0</v>
      </c>
      <c r="AG421" s="12">
        <v>0</v>
      </c>
      <c r="AH421" s="12">
        <v>0</v>
      </c>
      <c r="AI421" s="12">
        <v>0</v>
      </c>
      <c r="AJ421" s="12">
        <v>0</v>
      </c>
      <c r="AK421" s="12">
        <v>0</v>
      </c>
      <c r="AL421" s="12">
        <v>0</v>
      </c>
      <c r="AM421" s="12">
        <v>0</v>
      </c>
      <c r="AN421" s="12">
        <v>0</v>
      </c>
      <c r="AO421" s="12">
        <v>707.58</v>
      </c>
      <c r="AP421" s="12">
        <v>0</v>
      </c>
      <c r="AQ421" s="12">
        <v>0</v>
      </c>
      <c r="AR421" s="12">
        <v>0</v>
      </c>
      <c r="AS421" s="12">
        <v>2158.61</v>
      </c>
      <c r="AT421" s="12">
        <v>6738.2</v>
      </c>
      <c r="AU421" s="12">
        <v>417.93</v>
      </c>
      <c r="AV421" s="12">
        <v>196.56</v>
      </c>
      <c r="AW421" s="12">
        <v>6057</v>
      </c>
      <c r="AX421" s="12">
        <v>792.91</v>
      </c>
      <c r="AY421" s="12">
        <v>0</v>
      </c>
      <c r="AZ421" s="12">
        <v>7046.47</v>
      </c>
    </row>
    <row r="422" spans="1:52" x14ac:dyDescent="0.2">
      <c r="A422" s="4" t="s">
        <v>1604</v>
      </c>
      <c r="B422" s="2" t="s">
        <v>1605</v>
      </c>
      <c r="C422" s="2" t="str">
        <f>VLOOKUP(A422,[3]Hoja2!$A$1:$D$846,4,0)</f>
        <v>SRIA DE DIRECTOR DE PLANTEL</v>
      </c>
      <c r="D422" s="2" t="str">
        <f>VLOOKUP(A422,[3]Hoja2!$A$1:$D$846,3,0)</f>
        <v>PLANTEL 17 SAN ANTONIO DE LOS VAZQUEZ</v>
      </c>
      <c r="E422" s="12">
        <v>4169.8500000000004</v>
      </c>
      <c r="F422" s="12">
        <v>0</v>
      </c>
      <c r="G422" s="12">
        <v>207</v>
      </c>
      <c r="H422" s="12">
        <v>931</v>
      </c>
      <c r="I422" s="12">
        <v>0</v>
      </c>
      <c r="J422" s="12">
        <v>0</v>
      </c>
      <c r="K422" s="12">
        <v>0</v>
      </c>
      <c r="L422" s="12">
        <v>0</v>
      </c>
      <c r="M422" s="12">
        <v>568.04999999999995</v>
      </c>
      <c r="N422" s="12"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583.78</v>
      </c>
      <c r="T422" s="13">
        <v>-3838.3</v>
      </c>
      <c r="U422" s="12">
        <v>3838.3</v>
      </c>
      <c r="V422" s="12">
        <v>0</v>
      </c>
      <c r="W422" s="12">
        <v>0</v>
      </c>
      <c r="X422" s="12">
        <v>0</v>
      </c>
      <c r="Y422" s="12">
        <v>5528.68</v>
      </c>
      <c r="Z422" s="12">
        <v>39.14</v>
      </c>
      <c r="AA422" s="12">
        <v>633.66</v>
      </c>
      <c r="AB422" s="12">
        <v>633.66</v>
      </c>
      <c r="AC422" s="12">
        <v>18.3</v>
      </c>
      <c r="AD422" s="12">
        <v>41.7</v>
      </c>
      <c r="AE422" s="12">
        <v>0.09</v>
      </c>
      <c r="AF422" s="12">
        <v>0</v>
      </c>
      <c r="AG422" s="12">
        <v>0</v>
      </c>
      <c r="AH422" s="12">
        <v>0</v>
      </c>
      <c r="AI422" s="12">
        <v>0</v>
      </c>
      <c r="AJ422" s="12">
        <v>0</v>
      </c>
      <c r="AK422" s="12">
        <v>0</v>
      </c>
      <c r="AL422" s="12">
        <v>0</v>
      </c>
      <c r="AM422" s="12">
        <v>0</v>
      </c>
      <c r="AN422" s="12">
        <v>0</v>
      </c>
      <c r="AO422" s="12">
        <v>479.53</v>
      </c>
      <c r="AP422" s="12">
        <v>0</v>
      </c>
      <c r="AQ422" s="12">
        <v>0</v>
      </c>
      <c r="AR422" s="12">
        <v>0</v>
      </c>
      <c r="AS422" s="12">
        <v>1173.28</v>
      </c>
      <c r="AT422" s="12">
        <v>4355.3999999999996</v>
      </c>
      <c r="AU422" s="12">
        <v>347.64</v>
      </c>
      <c r="AV422" s="12">
        <v>129.19</v>
      </c>
      <c r="AW422" s="12">
        <v>4104.88</v>
      </c>
      <c r="AX422" s="12">
        <v>601.77</v>
      </c>
      <c r="AY422" s="12">
        <v>0</v>
      </c>
      <c r="AZ422" s="12">
        <v>4835.84</v>
      </c>
    </row>
    <row r="423" spans="1:52" x14ac:dyDescent="0.2">
      <c r="A423" s="4" t="s">
        <v>1606</v>
      </c>
      <c r="B423" s="2" t="s">
        <v>1607</v>
      </c>
      <c r="C423" s="2" t="str">
        <f>VLOOKUP(A423,[3]Hoja2!$A$1:$D$846,4,0)</f>
        <v>VIGILANTE</v>
      </c>
      <c r="D423" s="2" t="str">
        <f>VLOOKUP(A423,[3]Hoja2!$A$1:$D$846,3,0)</f>
        <v>PLANTEL 17 SAN ANTONIO DE LOS VAZQUEZ</v>
      </c>
      <c r="E423" s="12">
        <v>3679.05</v>
      </c>
      <c r="F423" s="12">
        <v>0</v>
      </c>
      <c r="G423" s="12">
        <v>207</v>
      </c>
      <c r="H423" s="12">
        <v>931</v>
      </c>
      <c r="I423" s="12">
        <v>0</v>
      </c>
      <c r="J423" s="12">
        <v>0</v>
      </c>
      <c r="K423" s="12">
        <v>0</v>
      </c>
      <c r="L423" s="12">
        <v>0</v>
      </c>
      <c r="M423" s="12">
        <v>568.04999999999995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515.07000000000005</v>
      </c>
      <c r="T423" s="13">
        <v>-3486.93</v>
      </c>
      <c r="U423" s="12">
        <v>3486.93</v>
      </c>
      <c r="V423" s="12">
        <v>0</v>
      </c>
      <c r="W423" s="12">
        <v>0</v>
      </c>
      <c r="X423" s="12">
        <v>0</v>
      </c>
      <c r="Y423" s="12">
        <v>4969.17</v>
      </c>
      <c r="Z423" s="12">
        <v>32.880000000000003</v>
      </c>
      <c r="AA423" s="12">
        <v>518.02</v>
      </c>
      <c r="AB423" s="12">
        <v>518.02</v>
      </c>
      <c r="AC423" s="12">
        <v>14.4</v>
      </c>
      <c r="AD423" s="12">
        <v>36.79</v>
      </c>
      <c r="AE423" s="12">
        <v>7.0000000000000007E-2</v>
      </c>
      <c r="AF423" s="12">
        <v>0</v>
      </c>
      <c r="AG423" s="12">
        <v>0</v>
      </c>
      <c r="AH423" s="12">
        <v>750</v>
      </c>
      <c r="AI423" s="12">
        <v>0</v>
      </c>
      <c r="AJ423" s="12">
        <v>0</v>
      </c>
      <c r="AK423" s="12">
        <v>0</v>
      </c>
      <c r="AL423" s="12">
        <v>0</v>
      </c>
      <c r="AM423" s="12">
        <v>0</v>
      </c>
      <c r="AN423" s="12">
        <v>0</v>
      </c>
      <c r="AO423" s="12">
        <v>423.09</v>
      </c>
      <c r="AP423" s="12">
        <v>0</v>
      </c>
      <c r="AQ423" s="12">
        <v>0</v>
      </c>
      <c r="AR423" s="12">
        <v>0</v>
      </c>
      <c r="AS423" s="12">
        <v>1742.37</v>
      </c>
      <c r="AT423" s="12">
        <v>3226.8</v>
      </c>
      <c r="AU423" s="12">
        <v>330.25</v>
      </c>
      <c r="AV423" s="12">
        <v>118</v>
      </c>
      <c r="AW423" s="12">
        <v>3621.7</v>
      </c>
      <c r="AX423" s="12">
        <v>554.47</v>
      </c>
      <c r="AY423" s="12">
        <v>0</v>
      </c>
      <c r="AZ423" s="12">
        <v>4294.17</v>
      </c>
    </row>
    <row r="424" spans="1:52" x14ac:dyDescent="0.2">
      <c r="A424" s="4" t="s">
        <v>1608</v>
      </c>
      <c r="B424" s="2" t="s">
        <v>1609</v>
      </c>
      <c r="C424" s="2" t="str">
        <f>VLOOKUP(A424,[3]Hoja2!$A$1:$D$846,4,0)</f>
        <v>ENCARGADO DE ORDEN</v>
      </c>
      <c r="D424" s="2" t="str">
        <f>VLOOKUP(A424,[3]Hoja2!$A$1:$D$846,3,0)</f>
        <v>PLANTEL 17 SAN ANTONIO DE LOS VAZQUEZ</v>
      </c>
      <c r="E424" s="12">
        <v>4768.95</v>
      </c>
      <c r="F424" s="12">
        <v>0</v>
      </c>
      <c r="G424" s="12">
        <v>207</v>
      </c>
      <c r="H424" s="12">
        <v>931</v>
      </c>
      <c r="I424" s="12">
        <v>0</v>
      </c>
      <c r="J424" s="12">
        <v>0</v>
      </c>
      <c r="K424" s="12">
        <v>0</v>
      </c>
      <c r="L424" s="12">
        <v>0</v>
      </c>
      <c r="M424" s="12">
        <v>568.04999999999995</v>
      </c>
      <c r="N424" s="12">
        <v>0</v>
      </c>
      <c r="O424" s="12">
        <v>0</v>
      </c>
      <c r="P424" s="12">
        <v>0</v>
      </c>
      <c r="Q424" s="12">
        <v>0</v>
      </c>
      <c r="R424" s="12">
        <v>0</v>
      </c>
      <c r="S424" s="12">
        <v>667.65</v>
      </c>
      <c r="T424" s="13">
        <v>-4267.21</v>
      </c>
      <c r="U424" s="12">
        <v>4267.21</v>
      </c>
      <c r="V424" s="12">
        <v>0</v>
      </c>
      <c r="W424" s="12">
        <v>0</v>
      </c>
      <c r="X424" s="12">
        <v>0</v>
      </c>
      <c r="Y424" s="12">
        <v>6211.65</v>
      </c>
      <c r="Z424" s="12">
        <v>46.77</v>
      </c>
      <c r="AA424" s="12">
        <v>779.55</v>
      </c>
      <c r="AB424" s="12">
        <v>779.55</v>
      </c>
      <c r="AC424" s="12">
        <v>21.6</v>
      </c>
      <c r="AD424" s="12">
        <v>47.69</v>
      </c>
      <c r="AE424" s="13">
        <v>-0.13</v>
      </c>
      <c r="AF424" s="12">
        <v>89.1</v>
      </c>
      <c r="AG424" s="12">
        <v>4.5</v>
      </c>
      <c r="AH424" s="12">
        <v>0</v>
      </c>
      <c r="AI424" s="12">
        <v>217.81</v>
      </c>
      <c r="AJ424" s="12">
        <v>0</v>
      </c>
      <c r="AK424" s="12">
        <v>0</v>
      </c>
      <c r="AL424" s="12">
        <v>0</v>
      </c>
      <c r="AM424" s="12">
        <v>1935.5</v>
      </c>
      <c r="AN424" s="12">
        <v>0</v>
      </c>
      <c r="AO424" s="12">
        <v>548.42999999999995</v>
      </c>
      <c r="AP424" s="12">
        <v>0</v>
      </c>
      <c r="AQ424" s="12">
        <v>0</v>
      </c>
      <c r="AR424" s="12">
        <v>0</v>
      </c>
      <c r="AS424" s="12">
        <v>3644.05</v>
      </c>
      <c r="AT424" s="12">
        <v>2567.6</v>
      </c>
      <c r="AU424" s="12">
        <v>368.88</v>
      </c>
      <c r="AV424" s="12">
        <v>142.85</v>
      </c>
      <c r="AW424" s="12">
        <v>4694.6899999999996</v>
      </c>
      <c r="AX424" s="12">
        <v>659.52</v>
      </c>
      <c r="AY424" s="12">
        <v>0</v>
      </c>
      <c r="AZ424" s="12">
        <v>5497.06</v>
      </c>
    </row>
    <row r="425" spans="1:52" x14ac:dyDescent="0.2">
      <c r="A425" s="4" t="s">
        <v>1610</v>
      </c>
      <c r="B425" s="2" t="s">
        <v>1611</v>
      </c>
      <c r="C425" s="2" t="str">
        <f>VLOOKUP(A425,[3]Hoja2!$A$1:$D$846,4,0)</f>
        <v>TECNICO</v>
      </c>
      <c r="D425" s="2" t="str">
        <f>VLOOKUP(A425,[3]Hoja2!$A$1:$D$846,3,0)</f>
        <v>PLANTEL 17 SAN ANTONIO DE LOS VAZQUEZ</v>
      </c>
      <c r="E425" s="12">
        <v>4172.55</v>
      </c>
      <c r="F425" s="12">
        <v>0</v>
      </c>
      <c r="G425" s="12">
        <v>207</v>
      </c>
      <c r="H425" s="12">
        <v>931</v>
      </c>
      <c r="I425" s="12">
        <v>0</v>
      </c>
      <c r="J425" s="12">
        <v>0</v>
      </c>
      <c r="K425" s="12">
        <v>0</v>
      </c>
      <c r="L425" s="12">
        <v>0</v>
      </c>
      <c r="M425" s="12">
        <v>568.04999999999995</v>
      </c>
      <c r="N425" s="12">
        <v>0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3">
        <v>-3473.39</v>
      </c>
      <c r="U425" s="12">
        <v>3473.39</v>
      </c>
      <c r="V425" s="12">
        <v>0</v>
      </c>
      <c r="W425" s="12">
        <v>0</v>
      </c>
      <c r="X425" s="12">
        <v>0</v>
      </c>
      <c r="Y425" s="12">
        <v>4947.6000000000004</v>
      </c>
      <c r="Z425" s="12">
        <v>39.159999999999997</v>
      </c>
      <c r="AA425" s="12">
        <v>514.15</v>
      </c>
      <c r="AB425" s="12">
        <v>514.15</v>
      </c>
      <c r="AC425" s="12">
        <v>15.45</v>
      </c>
      <c r="AD425" s="12">
        <v>41.73</v>
      </c>
      <c r="AE425" s="12">
        <v>0.03</v>
      </c>
      <c r="AF425" s="12">
        <v>0</v>
      </c>
      <c r="AG425" s="12">
        <v>0</v>
      </c>
      <c r="AH425" s="12">
        <v>0</v>
      </c>
      <c r="AI425" s="12">
        <v>0</v>
      </c>
      <c r="AJ425" s="12">
        <v>0</v>
      </c>
      <c r="AK425" s="12">
        <v>0</v>
      </c>
      <c r="AL425" s="12">
        <v>0</v>
      </c>
      <c r="AM425" s="12">
        <v>0</v>
      </c>
      <c r="AN425" s="12">
        <v>0</v>
      </c>
      <c r="AO425" s="12">
        <v>479.84</v>
      </c>
      <c r="AP425" s="12">
        <v>0</v>
      </c>
      <c r="AQ425" s="12">
        <v>0</v>
      </c>
      <c r="AR425" s="12">
        <v>0</v>
      </c>
      <c r="AS425" s="12">
        <v>1051.2</v>
      </c>
      <c r="AT425" s="12">
        <v>3896.4</v>
      </c>
      <c r="AU425" s="12">
        <v>347.74</v>
      </c>
      <c r="AV425" s="12">
        <v>117.57</v>
      </c>
      <c r="AW425" s="12">
        <v>4107.5600000000004</v>
      </c>
      <c r="AX425" s="12">
        <v>602.03</v>
      </c>
      <c r="AY425" s="12">
        <v>0</v>
      </c>
      <c r="AZ425" s="12">
        <v>4827.16</v>
      </c>
    </row>
    <row r="426" spans="1:52" x14ac:dyDescent="0.2">
      <c r="A426" s="4" t="s">
        <v>1612</v>
      </c>
      <c r="B426" s="2" t="s">
        <v>1613</v>
      </c>
      <c r="C426" s="2" t="str">
        <f>VLOOKUP(A426,[3]Hoja2!$A$1:$D$846,4,0)</f>
        <v>TAQUIMECANOGRAFA</v>
      </c>
      <c r="D426" s="2" t="str">
        <f>VLOOKUP(A426,[3]Hoja2!$A$1:$D$846,3,0)</f>
        <v>PLANTEL 17 SAN ANTONIO DE LOS VAZQUEZ</v>
      </c>
      <c r="E426" s="12">
        <v>4165.2</v>
      </c>
      <c r="F426" s="12">
        <v>0</v>
      </c>
      <c r="G426" s="12">
        <v>207</v>
      </c>
      <c r="H426" s="12">
        <v>931</v>
      </c>
      <c r="I426" s="12">
        <v>0</v>
      </c>
      <c r="J426" s="12">
        <v>0</v>
      </c>
      <c r="K426" s="12">
        <v>0</v>
      </c>
      <c r="L426" s="12">
        <v>0</v>
      </c>
      <c r="M426" s="12">
        <v>568.04999999999995</v>
      </c>
      <c r="N426" s="12">
        <v>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3">
        <v>-3468.77</v>
      </c>
      <c r="U426" s="12">
        <v>3468.77</v>
      </c>
      <c r="V426" s="12">
        <v>0</v>
      </c>
      <c r="W426" s="12">
        <v>0</v>
      </c>
      <c r="X426" s="12">
        <v>0</v>
      </c>
      <c r="Y426" s="12">
        <v>4940.25</v>
      </c>
      <c r="Z426" s="12">
        <v>39.08</v>
      </c>
      <c r="AA426" s="12">
        <v>512.83000000000004</v>
      </c>
      <c r="AB426" s="12">
        <v>512.83000000000004</v>
      </c>
      <c r="AC426" s="12">
        <v>15.3</v>
      </c>
      <c r="AD426" s="12">
        <v>41.65</v>
      </c>
      <c r="AE426" s="13">
        <v>-0.13</v>
      </c>
      <c r="AF426" s="12">
        <v>0</v>
      </c>
      <c r="AG426" s="12">
        <v>0</v>
      </c>
      <c r="AH426" s="12">
        <v>0</v>
      </c>
      <c r="AI426" s="12">
        <v>0</v>
      </c>
      <c r="AJ426" s="12">
        <v>0</v>
      </c>
      <c r="AK426" s="12">
        <v>0</v>
      </c>
      <c r="AL426" s="12">
        <v>0</v>
      </c>
      <c r="AM426" s="12">
        <v>0</v>
      </c>
      <c r="AN426" s="12">
        <v>0</v>
      </c>
      <c r="AO426" s="12">
        <v>479</v>
      </c>
      <c r="AP426" s="12">
        <v>0</v>
      </c>
      <c r="AQ426" s="12">
        <v>0</v>
      </c>
      <c r="AR426" s="12">
        <v>0</v>
      </c>
      <c r="AS426" s="12">
        <v>1048.6500000000001</v>
      </c>
      <c r="AT426" s="12">
        <v>3891.6</v>
      </c>
      <c r="AU426" s="12">
        <v>347.47</v>
      </c>
      <c r="AV426" s="12">
        <v>117.42</v>
      </c>
      <c r="AW426" s="12">
        <v>4100.3100000000004</v>
      </c>
      <c r="AX426" s="12">
        <v>601.30999999999995</v>
      </c>
      <c r="AY426" s="12">
        <v>0</v>
      </c>
      <c r="AZ426" s="12">
        <v>4819.04</v>
      </c>
    </row>
    <row r="427" spans="1:52" x14ac:dyDescent="0.2">
      <c r="A427" s="4" t="s">
        <v>1614</v>
      </c>
      <c r="B427" s="2" t="s">
        <v>1615</v>
      </c>
      <c r="C427" s="2" t="str">
        <f>VLOOKUP(A427,[3]Hoja2!$A$1:$D$846,4,0)</f>
        <v>TECNICO ESPECIALIZADO</v>
      </c>
      <c r="D427" s="2" t="str">
        <f>VLOOKUP(A427,[3]Hoja2!$A$1:$D$846,3,0)</f>
        <v>PLANTEL 17 SAN ANTONIO DE LOS VAZQUEZ</v>
      </c>
      <c r="E427" s="12">
        <v>6146.4</v>
      </c>
      <c r="F427" s="12">
        <v>0</v>
      </c>
      <c r="G427" s="12">
        <v>207</v>
      </c>
      <c r="H427" s="12">
        <v>931</v>
      </c>
      <c r="I427" s="12">
        <v>0</v>
      </c>
      <c r="J427" s="12">
        <v>0</v>
      </c>
      <c r="K427" s="12">
        <v>0</v>
      </c>
      <c r="L427" s="12">
        <v>0</v>
      </c>
      <c r="M427" s="12">
        <v>568.04999999999995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3">
        <v>-4712.96</v>
      </c>
      <c r="U427" s="12">
        <v>4712.96</v>
      </c>
      <c r="V427" s="12">
        <v>0</v>
      </c>
      <c r="W427" s="12">
        <v>0</v>
      </c>
      <c r="X427" s="12">
        <v>0</v>
      </c>
      <c r="Y427" s="12">
        <v>6921.45</v>
      </c>
      <c r="Z427" s="12">
        <v>64.33</v>
      </c>
      <c r="AA427" s="12">
        <v>931.16</v>
      </c>
      <c r="AB427" s="12">
        <v>931.16</v>
      </c>
      <c r="AC427" s="12">
        <v>27.75</v>
      </c>
      <c r="AD427" s="12">
        <v>0</v>
      </c>
      <c r="AE427" s="13">
        <v>-0.1</v>
      </c>
      <c r="AF427" s="12">
        <v>0</v>
      </c>
      <c r="AG427" s="12">
        <v>0</v>
      </c>
      <c r="AH427" s="12">
        <v>0</v>
      </c>
      <c r="AI427" s="12">
        <v>0</v>
      </c>
      <c r="AJ427" s="12">
        <v>0</v>
      </c>
      <c r="AK427" s="12">
        <v>0</v>
      </c>
      <c r="AL427" s="12">
        <v>0</v>
      </c>
      <c r="AM427" s="12">
        <v>0</v>
      </c>
      <c r="AN427" s="12">
        <v>0</v>
      </c>
      <c r="AO427" s="12">
        <v>706.84</v>
      </c>
      <c r="AP427" s="12">
        <v>0</v>
      </c>
      <c r="AQ427" s="12">
        <v>0</v>
      </c>
      <c r="AR427" s="12">
        <v>0</v>
      </c>
      <c r="AS427" s="12">
        <v>1665.65</v>
      </c>
      <c r="AT427" s="12">
        <v>5255.8</v>
      </c>
      <c r="AU427" s="12">
        <v>417.71</v>
      </c>
      <c r="AV427" s="12">
        <v>157.05000000000001</v>
      </c>
      <c r="AW427" s="12">
        <v>6050.7</v>
      </c>
      <c r="AX427" s="12">
        <v>792.29</v>
      </c>
      <c r="AY427" s="12">
        <v>0</v>
      </c>
      <c r="AZ427" s="12">
        <v>7000.04</v>
      </c>
    </row>
    <row r="428" spans="1:52" x14ac:dyDescent="0.2">
      <c r="A428" s="4" t="s">
        <v>1616</v>
      </c>
      <c r="B428" s="2" t="s">
        <v>1617</v>
      </c>
      <c r="C428" s="2" t="str">
        <f>VLOOKUP(A428,[3]Hoja2!$A$1:$D$846,4,0)</f>
        <v>DIRECTOR DE PLANTEL A</v>
      </c>
      <c r="D428" s="2" t="str">
        <f>VLOOKUP(A428,[3]Hoja2!$A$1:$D$846,3,0)</f>
        <v>PLANTEL 17 SAN ANTONIO DE LOS VAZQUEZ</v>
      </c>
      <c r="E428" s="12">
        <v>16690.05</v>
      </c>
      <c r="F428" s="12">
        <v>0</v>
      </c>
      <c r="G428" s="12">
        <v>0</v>
      </c>
      <c r="H428" s="12">
        <v>931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8810.52</v>
      </c>
      <c r="W428" s="13">
        <v>-8810.52</v>
      </c>
      <c r="X428" s="12">
        <v>0</v>
      </c>
      <c r="Y428" s="12">
        <v>16690.05</v>
      </c>
      <c r="Z428" s="12">
        <v>198.74</v>
      </c>
      <c r="AA428" s="12">
        <v>3191.67</v>
      </c>
      <c r="AB428" s="12">
        <v>3191.67</v>
      </c>
      <c r="AC428" s="12">
        <v>91.05</v>
      </c>
      <c r="AD428" s="12">
        <v>0</v>
      </c>
      <c r="AE428" s="12">
        <v>0.17</v>
      </c>
      <c r="AF428" s="12">
        <v>0</v>
      </c>
      <c r="AG428" s="12">
        <v>0</v>
      </c>
      <c r="AH428" s="12">
        <v>3029</v>
      </c>
      <c r="AI428" s="12">
        <v>0</v>
      </c>
      <c r="AJ428" s="12">
        <v>0</v>
      </c>
      <c r="AK428" s="12">
        <v>0</v>
      </c>
      <c r="AL428" s="12">
        <v>0</v>
      </c>
      <c r="AM428" s="12">
        <v>0</v>
      </c>
      <c r="AN428" s="12">
        <v>0</v>
      </c>
      <c r="AO428" s="12">
        <v>1919.36</v>
      </c>
      <c r="AP428" s="12">
        <v>0</v>
      </c>
      <c r="AQ428" s="12">
        <v>0</v>
      </c>
      <c r="AR428" s="12">
        <v>0</v>
      </c>
      <c r="AS428" s="12">
        <v>8231.25</v>
      </c>
      <c r="AT428" s="12">
        <v>8458.7999999999993</v>
      </c>
      <c r="AU428" s="12">
        <v>791.44</v>
      </c>
      <c r="AV428" s="12">
        <v>352.42</v>
      </c>
      <c r="AW428" s="12">
        <v>16429.919999999998</v>
      </c>
      <c r="AX428" s="12">
        <v>1808.58</v>
      </c>
      <c r="AY428" s="12">
        <v>0</v>
      </c>
      <c r="AZ428" s="12">
        <v>18590.919999999998</v>
      </c>
    </row>
    <row r="429" spans="1:52" x14ac:dyDescent="0.2">
      <c r="A429" s="4" t="s">
        <v>1618</v>
      </c>
      <c r="B429" s="2" t="s">
        <v>1619</v>
      </c>
      <c r="C429" s="2" t="str">
        <f>VLOOKUP(A429,[3]Hoja2!$A$1:$D$846,4,0)</f>
        <v>TECNICO</v>
      </c>
      <c r="D429" s="2" t="str">
        <f>VLOOKUP(A429,[3]Hoja2!$A$1:$D$846,3,0)</f>
        <v>PLANTEL 17 SAN ANTONIO DE LOS VAZQUEZ</v>
      </c>
      <c r="E429" s="12">
        <v>4172.55</v>
      </c>
      <c r="F429" s="12">
        <v>0</v>
      </c>
      <c r="G429" s="12">
        <v>207</v>
      </c>
      <c r="H429" s="12">
        <v>931</v>
      </c>
      <c r="I429" s="12">
        <v>0</v>
      </c>
      <c r="J429" s="12">
        <v>0</v>
      </c>
      <c r="K429" s="12">
        <v>0</v>
      </c>
      <c r="L429" s="12">
        <v>0</v>
      </c>
      <c r="M429" s="12">
        <v>568.04999999999995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3">
        <v>-3473.39</v>
      </c>
      <c r="U429" s="12">
        <v>3473.39</v>
      </c>
      <c r="V429" s="12">
        <v>0</v>
      </c>
      <c r="W429" s="12">
        <v>0</v>
      </c>
      <c r="X429" s="12">
        <v>0</v>
      </c>
      <c r="Y429" s="12">
        <v>4947.6000000000004</v>
      </c>
      <c r="Z429" s="12">
        <v>0</v>
      </c>
      <c r="AA429" s="12">
        <v>514.15</v>
      </c>
      <c r="AB429" s="12">
        <v>514.15</v>
      </c>
      <c r="AC429" s="12">
        <v>10.050000000000001</v>
      </c>
      <c r="AD429" s="12">
        <v>0</v>
      </c>
      <c r="AE429" s="13">
        <v>-0.04</v>
      </c>
      <c r="AF429" s="12">
        <v>0</v>
      </c>
      <c r="AG429" s="12">
        <v>0</v>
      </c>
      <c r="AH429" s="12">
        <v>0</v>
      </c>
      <c r="AI429" s="12">
        <v>0</v>
      </c>
      <c r="AJ429" s="12">
        <v>0</v>
      </c>
      <c r="AK429" s="12">
        <v>0</v>
      </c>
      <c r="AL429" s="12">
        <v>0</v>
      </c>
      <c r="AM429" s="12">
        <v>0</v>
      </c>
      <c r="AN429" s="12">
        <v>0</v>
      </c>
      <c r="AO429" s="12">
        <v>479.84</v>
      </c>
      <c r="AP429" s="12">
        <v>0</v>
      </c>
      <c r="AQ429" s="12">
        <v>0</v>
      </c>
      <c r="AR429" s="12">
        <v>0</v>
      </c>
      <c r="AS429" s="12">
        <v>1004</v>
      </c>
      <c r="AT429" s="12">
        <v>3943.6</v>
      </c>
      <c r="AU429" s="12">
        <v>238.4</v>
      </c>
      <c r="AV429" s="12">
        <v>117.57</v>
      </c>
      <c r="AW429" s="12">
        <v>0</v>
      </c>
      <c r="AX429" s="12">
        <v>238.4</v>
      </c>
      <c r="AY429" s="12">
        <v>0</v>
      </c>
      <c r="AZ429" s="12">
        <v>355.97</v>
      </c>
    </row>
    <row r="430" spans="1:52" x14ac:dyDescent="0.2">
      <c r="A430" s="4" t="s">
        <v>1620</v>
      </c>
      <c r="B430" s="2" t="s">
        <v>1621</v>
      </c>
      <c r="C430" s="2" t="str">
        <f>VLOOKUP(A430,[3]Hoja2!$A$1:$D$846,4,0)</f>
        <v>RESP DE LABORATORIO TECNICO</v>
      </c>
      <c r="D430" s="2" t="str">
        <f>VLOOKUP(A430,[3]Hoja2!$A$1:$D$846,3,0)</f>
        <v>PLANTEL 18 ATEMAJAC DE BRIZUELA</v>
      </c>
      <c r="E430" s="12">
        <v>6152.85</v>
      </c>
      <c r="F430" s="12">
        <v>0</v>
      </c>
      <c r="G430" s="12">
        <v>207</v>
      </c>
      <c r="H430" s="12">
        <v>931</v>
      </c>
      <c r="I430" s="12">
        <v>0</v>
      </c>
      <c r="J430" s="12">
        <v>0</v>
      </c>
      <c r="K430" s="12">
        <v>0</v>
      </c>
      <c r="L430" s="12">
        <v>0</v>
      </c>
      <c r="M430" s="12">
        <v>568.04999999999995</v>
      </c>
      <c r="N430" s="12">
        <v>0</v>
      </c>
      <c r="O430" s="12">
        <v>0</v>
      </c>
      <c r="P430" s="12">
        <v>0</v>
      </c>
      <c r="Q430" s="12">
        <v>0</v>
      </c>
      <c r="R430" s="12">
        <v>0</v>
      </c>
      <c r="S430" s="12">
        <v>1845.86</v>
      </c>
      <c r="T430" s="13">
        <v>-5876.21</v>
      </c>
      <c r="U430" s="12">
        <v>5876.21</v>
      </c>
      <c r="V430" s="12">
        <v>0</v>
      </c>
      <c r="W430" s="12">
        <v>0</v>
      </c>
      <c r="X430" s="12">
        <v>0</v>
      </c>
      <c r="Y430" s="12">
        <v>8773.76</v>
      </c>
      <c r="Z430" s="12">
        <v>64.42</v>
      </c>
      <c r="AA430" s="12">
        <v>1326.81</v>
      </c>
      <c r="AB430" s="12">
        <v>1326.81</v>
      </c>
      <c r="AC430" s="12">
        <v>48</v>
      </c>
      <c r="AD430" s="12">
        <v>61.53</v>
      </c>
      <c r="AE430" s="12">
        <v>0.04</v>
      </c>
      <c r="AF430" s="12">
        <v>0</v>
      </c>
      <c r="AG430" s="12">
        <v>0</v>
      </c>
      <c r="AH430" s="12">
        <v>1043</v>
      </c>
      <c r="AI430" s="12">
        <v>0</v>
      </c>
      <c r="AJ430" s="12">
        <v>0</v>
      </c>
      <c r="AK430" s="12">
        <v>0</v>
      </c>
      <c r="AL430" s="12">
        <v>0</v>
      </c>
      <c r="AM430" s="12">
        <v>0</v>
      </c>
      <c r="AN430" s="12">
        <v>0</v>
      </c>
      <c r="AO430" s="12">
        <v>707.58</v>
      </c>
      <c r="AP430" s="12">
        <v>0</v>
      </c>
      <c r="AQ430" s="12">
        <v>0</v>
      </c>
      <c r="AR430" s="12">
        <v>0</v>
      </c>
      <c r="AS430" s="12">
        <v>3186.96</v>
      </c>
      <c r="AT430" s="12">
        <v>5586.8</v>
      </c>
      <c r="AU430" s="12">
        <v>417.93</v>
      </c>
      <c r="AV430" s="12">
        <v>194.1</v>
      </c>
      <c r="AW430" s="12">
        <v>6057</v>
      </c>
      <c r="AX430" s="12">
        <v>792.91</v>
      </c>
      <c r="AY430" s="12">
        <v>0</v>
      </c>
      <c r="AZ430" s="12">
        <v>7044.01</v>
      </c>
    </row>
    <row r="431" spans="1:52" x14ac:dyDescent="0.2">
      <c r="A431" s="4" t="s">
        <v>1622</v>
      </c>
      <c r="B431" s="2" t="s">
        <v>1623</v>
      </c>
      <c r="C431" s="2" t="str">
        <f>VLOOKUP(A431,[3]Hoja2!$A$1:$D$846,4,0)</f>
        <v>INGENIERO EN SISTEMAS</v>
      </c>
      <c r="D431" s="2" t="str">
        <f>VLOOKUP(A431,[3]Hoja2!$A$1:$D$846,3,0)</f>
        <v>PLANTEL 18 ATEMAJAC DE BRIZUELA</v>
      </c>
      <c r="E431" s="12">
        <v>6152.85</v>
      </c>
      <c r="F431" s="12">
        <v>0</v>
      </c>
      <c r="G431" s="12">
        <v>207</v>
      </c>
      <c r="H431" s="12">
        <v>931</v>
      </c>
      <c r="I431" s="12">
        <v>0</v>
      </c>
      <c r="J431" s="12">
        <v>0</v>
      </c>
      <c r="K431" s="12">
        <v>0</v>
      </c>
      <c r="L431" s="12">
        <v>0</v>
      </c>
      <c r="M431" s="12">
        <v>568.04999999999995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1230.57</v>
      </c>
      <c r="T431" s="13">
        <v>-5489.81</v>
      </c>
      <c r="U431" s="12">
        <v>5489.81</v>
      </c>
      <c r="V431" s="12">
        <v>0</v>
      </c>
      <c r="W431" s="12">
        <v>0</v>
      </c>
      <c r="X431" s="12">
        <v>0</v>
      </c>
      <c r="Y431" s="12">
        <v>8158.47</v>
      </c>
      <c r="Z431" s="12">
        <v>64.42</v>
      </c>
      <c r="AA431" s="12">
        <v>1195.3900000000001</v>
      </c>
      <c r="AB431" s="12">
        <v>1195.3900000000001</v>
      </c>
      <c r="AC431" s="12">
        <v>39</v>
      </c>
      <c r="AD431" s="12">
        <v>61.53</v>
      </c>
      <c r="AE431" s="12">
        <v>0.17</v>
      </c>
      <c r="AF431" s="12">
        <v>0</v>
      </c>
      <c r="AG431" s="12">
        <v>0</v>
      </c>
      <c r="AH431" s="12">
        <v>0</v>
      </c>
      <c r="AI431" s="12">
        <v>0</v>
      </c>
      <c r="AJ431" s="12">
        <v>0</v>
      </c>
      <c r="AK431" s="12">
        <v>0</v>
      </c>
      <c r="AL431" s="12">
        <v>0</v>
      </c>
      <c r="AM431" s="12">
        <v>0</v>
      </c>
      <c r="AN431" s="12">
        <v>0</v>
      </c>
      <c r="AO431" s="12">
        <v>707.58</v>
      </c>
      <c r="AP431" s="12">
        <v>0</v>
      </c>
      <c r="AQ431" s="12">
        <v>0</v>
      </c>
      <c r="AR431" s="12">
        <v>0</v>
      </c>
      <c r="AS431" s="12">
        <v>2003.67</v>
      </c>
      <c r="AT431" s="12">
        <v>6154.8</v>
      </c>
      <c r="AU431" s="12">
        <v>417.93</v>
      </c>
      <c r="AV431" s="12">
        <v>181.79</v>
      </c>
      <c r="AW431" s="12">
        <v>6057</v>
      </c>
      <c r="AX431" s="12">
        <v>792.91</v>
      </c>
      <c r="AY431" s="12">
        <v>0</v>
      </c>
      <c r="AZ431" s="12">
        <v>7031.7</v>
      </c>
    </row>
    <row r="432" spans="1:52" x14ac:dyDescent="0.2">
      <c r="A432" s="4" t="s">
        <v>1624</v>
      </c>
      <c r="B432" s="2" t="s">
        <v>1625</v>
      </c>
      <c r="C432" s="2" t="str">
        <f>VLOOKUP(A432,[3]Hoja2!$A$1:$D$846,4,0)</f>
        <v>AUXILIAR DE INTENDENCIA</v>
      </c>
      <c r="D432" s="2" t="str">
        <f>VLOOKUP(A432,[3]Hoja2!$A$1:$D$846,3,0)</f>
        <v>PLANTEL 18 ATEMAJAC DE BRIZUELA</v>
      </c>
      <c r="E432" s="12">
        <v>3454.35</v>
      </c>
      <c r="F432" s="12">
        <v>0</v>
      </c>
      <c r="G432" s="12">
        <v>207</v>
      </c>
      <c r="H432" s="12">
        <v>931</v>
      </c>
      <c r="I432" s="12">
        <v>0</v>
      </c>
      <c r="J432" s="12">
        <v>0</v>
      </c>
      <c r="K432" s="12">
        <v>0</v>
      </c>
      <c r="L432" s="12">
        <v>0</v>
      </c>
      <c r="M432" s="12">
        <v>568.04999999999995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690.87</v>
      </c>
      <c r="T432" s="13">
        <v>-3456.22</v>
      </c>
      <c r="U432" s="12">
        <v>3456.22</v>
      </c>
      <c r="V432" s="12">
        <v>0</v>
      </c>
      <c r="W432" s="12">
        <v>0</v>
      </c>
      <c r="X432" s="12">
        <v>0</v>
      </c>
      <c r="Y432" s="12">
        <v>4920.2700000000004</v>
      </c>
      <c r="Z432" s="12">
        <v>30.01</v>
      </c>
      <c r="AA432" s="12">
        <v>509.25</v>
      </c>
      <c r="AB432" s="12">
        <v>509.25</v>
      </c>
      <c r="AC432" s="12">
        <v>13.65</v>
      </c>
      <c r="AD432" s="12">
        <v>34.54</v>
      </c>
      <c r="AE432" s="13">
        <v>-0.02</v>
      </c>
      <c r="AF432" s="12">
        <v>0</v>
      </c>
      <c r="AG432" s="12">
        <v>0</v>
      </c>
      <c r="AH432" s="12">
        <v>1072</v>
      </c>
      <c r="AI432" s="12">
        <v>0</v>
      </c>
      <c r="AJ432" s="12">
        <v>0</v>
      </c>
      <c r="AK432" s="12">
        <v>0</v>
      </c>
      <c r="AL432" s="12">
        <v>0</v>
      </c>
      <c r="AM432" s="12">
        <v>0</v>
      </c>
      <c r="AN432" s="12">
        <v>0</v>
      </c>
      <c r="AO432" s="12">
        <v>397.25</v>
      </c>
      <c r="AP432" s="12">
        <v>0</v>
      </c>
      <c r="AQ432" s="12">
        <v>0</v>
      </c>
      <c r="AR432" s="12">
        <v>0</v>
      </c>
      <c r="AS432" s="12">
        <v>2026.67</v>
      </c>
      <c r="AT432" s="12">
        <v>2893.6</v>
      </c>
      <c r="AU432" s="12">
        <v>322.27</v>
      </c>
      <c r="AV432" s="12">
        <v>117.03</v>
      </c>
      <c r="AW432" s="12">
        <v>3400.58</v>
      </c>
      <c r="AX432" s="12">
        <v>532.79999999999995</v>
      </c>
      <c r="AY432" s="12">
        <v>0</v>
      </c>
      <c r="AZ432" s="12">
        <v>4050.41</v>
      </c>
    </row>
    <row r="433" spans="1:52" x14ac:dyDescent="0.2">
      <c r="A433" s="4" t="s">
        <v>1626</v>
      </c>
      <c r="B433" s="2" t="s">
        <v>1627</v>
      </c>
      <c r="C433" s="2" t="str">
        <f>VLOOKUP(A433,[3]Hoja2!$A$1:$D$846,4,0)</f>
        <v>RESP DE LABORATORIO TECNICO</v>
      </c>
      <c r="D433" s="2" t="str">
        <f>VLOOKUP(A433,[3]Hoja2!$A$1:$D$846,3,0)</f>
        <v>PLANTEL 18 ATEMAJAC DE BRIZUELA</v>
      </c>
      <c r="E433" s="12">
        <v>6152.85</v>
      </c>
      <c r="F433" s="12">
        <v>0</v>
      </c>
      <c r="G433" s="12">
        <v>207</v>
      </c>
      <c r="H433" s="12">
        <v>931</v>
      </c>
      <c r="I433" s="12">
        <v>0</v>
      </c>
      <c r="J433" s="12">
        <v>0</v>
      </c>
      <c r="K433" s="12">
        <v>0</v>
      </c>
      <c r="L433" s="12">
        <v>0</v>
      </c>
      <c r="M433" s="12">
        <v>568.04999999999995</v>
      </c>
      <c r="N433" s="12">
        <v>0</v>
      </c>
      <c r="O433" s="12">
        <v>0</v>
      </c>
      <c r="P433" s="12">
        <v>0</v>
      </c>
      <c r="Q433" s="12">
        <v>0</v>
      </c>
      <c r="R433" s="12">
        <v>0</v>
      </c>
      <c r="S433" s="12">
        <v>861.4</v>
      </c>
      <c r="T433" s="13">
        <v>-5257.97</v>
      </c>
      <c r="U433" s="12">
        <v>5257.97</v>
      </c>
      <c r="V433" s="12">
        <v>0</v>
      </c>
      <c r="W433" s="12">
        <v>0</v>
      </c>
      <c r="X433" s="12">
        <v>0</v>
      </c>
      <c r="Y433" s="12">
        <v>7789.3</v>
      </c>
      <c r="Z433" s="12">
        <v>39.14</v>
      </c>
      <c r="AA433" s="12">
        <v>1116.53</v>
      </c>
      <c r="AB433" s="12">
        <v>1116.53</v>
      </c>
      <c r="AC433" s="12">
        <v>30.6</v>
      </c>
      <c r="AD433" s="12">
        <v>61.53</v>
      </c>
      <c r="AE433" s="12">
        <v>0.06</v>
      </c>
      <c r="AF433" s="12">
        <v>0</v>
      </c>
      <c r="AG433" s="12">
        <v>0</v>
      </c>
      <c r="AH433" s="12">
        <v>0</v>
      </c>
      <c r="AI433" s="12">
        <v>0</v>
      </c>
      <c r="AJ433" s="12">
        <v>0</v>
      </c>
      <c r="AK433" s="12">
        <v>0</v>
      </c>
      <c r="AL433" s="12">
        <v>0</v>
      </c>
      <c r="AM433" s="12">
        <v>0</v>
      </c>
      <c r="AN433" s="12">
        <v>0</v>
      </c>
      <c r="AO433" s="12">
        <v>707.58</v>
      </c>
      <c r="AP433" s="12">
        <v>0</v>
      </c>
      <c r="AQ433" s="12">
        <v>0</v>
      </c>
      <c r="AR433" s="12">
        <v>0</v>
      </c>
      <c r="AS433" s="12">
        <v>1916.3</v>
      </c>
      <c r="AT433" s="12">
        <v>5873</v>
      </c>
      <c r="AU433" s="12">
        <v>347.64</v>
      </c>
      <c r="AV433" s="12">
        <v>174.41</v>
      </c>
      <c r="AW433" s="12">
        <v>4104.88</v>
      </c>
      <c r="AX433" s="12">
        <v>601.77</v>
      </c>
      <c r="AY433" s="12">
        <v>0</v>
      </c>
      <c r="AZ433" s="12">
        <v>4881.0600000000004</v>
      </c>
    </row>
    <row r="434" spans="1:52" x14ac:dyDescent="0.2">
      <c r="A434" s="4" t="s">
        <v>1628</v>
      </c>
      <c r="B434" s="2" t="s">
        <v>1629</v>
      </c>
      <c r="C434" s="2" t="str">
        <f>VLOOKUP(A434,[3]Hoja2!$A$1:$D$846,4,0)</f>
        <v>TECNICO</v>
      </c>
      <c r="D434" s="2" t="str">
        <f>VLOOKUP(A434,[3]Hoja2!$A$1:$D$846,3,0)</f>
        <v>PLANTEL 18 ATEMAJAC DE BRIZUELA</v>
      </c>
      <c r="E434" s="12">
        <v>4172.55</v>
      </c>
      <c r="F434" s="12">
        <v>0</v>
      </c>
      <c r="G434" s="12">
        <v>207</v>
      </c>
      <c r="H434" s="12">
        <v>931</v>
      </c>
      <c r="I434" s="12">
        <v>0</v>
      </c>
      <c r="J434" s="12">
        <v>0</v>
      </c>
      <c r="K434" s="12">
        <v>0</v>
      </c>
      <c r="L434" s="12">
        <v>0</v>
      </c>
      <c r="M434" s="12">
        <v>568.04999999999995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2">
        <v>584.16</v>
      </c>
      <c r="T434" s="13">
        <v>-3840.24</v>
      </c>
      <c r="U434" s="12">
        <v>3840.24</v>
      </c>
      <c r="V434" s="12">
        <v>0</v>
      </c>
      <c r="W434" s="12">
        <v>0</v>
      </c>
      <c r="X434" s="12">
        <v>0</v>
      </c>
      <c r="Y434" s="12">
        <v>5531.76</v>
      </c>
      <c r="Z434" s="12">
        <v>39.159999999999997</v>
      </c>
      <c r="AA434" s="12">
        <v>634.32000000000005</v>
      </c>
      <c r="AB434" s="12">
        <v>634.32000000000005</v>
      </c>
      <c r="AC434" s="12">
        <v>17.850000000000001</v>
      </c>
      <c r="AD434" s="12">
        <v>41.73</v>
      </c>
      <c r="AE434" s="12">
        <v>0.02</v>
      </c>
      <c r="AF434" s="12">
        <v>0</v>
      </c>
      <c r="AG434" s="12">
        <v>0</v>
      </c>
      <c r="AH434" s="12">
        <v>0</v>
      </c>
      <c r="AI434" s="12">
        <v>0</v>
      </c>
      <c r="AJ434" s="12">
        <v>0</v>
      </c>
      <c r="AK434" s="12">
        <v>0</v>
      </c>
      <c r="AL434" s="12">
        <v>0</v>
      </c>
      <c r="AM434" s="12">
        <v>0</v>
      </c>
      <c r="AN434" s="12">
        <v>0</v>
      </c>
      <c r="AO434" s="12">
        <v>479.84</v>
      </c>
      <c r="AP434" s="12">
        <v>0</v>
      </c>
      <c r="AQ434" s="12">
        <v>0</v>
      </c>
      <c r="AR434" s="12">
        <v>0</v>
      </c>
      <c r="AS434" s="12">
        <v>1173.76</v>
      </c>
      <c r="AT434" s="12">
        <v>4358</v>
      </c>
      <c r="AU434" s="12">
        <v>347.74</v>
      </c>
      <c r="AV434" s="12">
        <v>129.26</v>
      </c>
      <c r="AW434" s="12">
        <v>4107.5600000000004</v>
      </c>
      <c r="AX434" s="12">
        <v>602.03</v>
      </c>
      <c r="AY434" s="12">
        <v>0</v>
      </c>
      <c r="AZ434" s="12">
        <v>4838.8500000000004</v>
      </c>
    </row>
    <row r="435" spans="1:52" x14ac:dyDescent="0.2">
      <c r="A435" s="4" t="s">
        <v>1630</v>
      </c>
      <c r="B435" s="2" t="s">
        <v>1631</v>
      </c>
      <c r="C435" s="2" t="str">
        <f>VLOOKUP(A435,[3]Hoja2!$A$1:$D$846,4,0)</f>
        <v>ENCARGADO DE LA DIRECCION</v>
      </c>
      <c r="D435" s="2" t="str">
        <f>VLOOKUP(A435,[3]Hoja2!$A$1:$D$846,3,0)</f>
        <v>PLANTEL 18 ATEMAJAC DE BRIZUELA</v>
      </c>
      <c r="E435" s="12">
        <v>19193.55</v>
      </c>
      <c r="F435" s="12">
        <v>0</v>
      </c>
      <c r="G435" s="12">
        <v>207</v>
      </c>
      <c r="H435" s="12">
        <v>931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10165.77</v>
      </c>
      <c r="W435" s="13">
        <v>-10165.77</v>
      </c>
      <c r="X435" s="12">
        <v>0</v>
      </c>
      <c r="Y435" s="12">
        <v>19400.55</v>
      </c>
      <c r="Z435" s="12">
        <v>198.74</v>
      </c>
      <c r="AA435" s="12">
        <v>4004.82</v>
      </c>
      <c r="AB435" s="12">
        <v>4004.82</v>
      </c>
      <c r="AC435" s="12">
        <v>94.8</v>
      </c>
      <c r="AD435" s="12">
        <v>0</v>
      </c>
      <c r="AE435" s="12">
        <v>7.0000000000000007E-2</v>
      </c>
      <c r="AF435" s="12">
        <v>0</v>
      </c>
      <c r="AG435" s="12">
        <v>0</v>
      </c>
      <c r="AH435" s="12">
        <v>0</v>
      </c>
      <c r="AI435" s="12">
        <v>0</v>
      </c>
      <c r="AJ435" s="12">
        <v>0</v>
      </c>
      <c r="AK435" s="12">
        <v>0</v>
      </c>
      <c r="AL435" s="12">
        <v>0</v>
      </c>
      <c r="AM435" s="12">
        <v>0</v>
      </c>
      <c r="AN435" s="12">
        <v>0</v>
      </c>
      <c r="AO435" s="12">
        <v>2207.2600000000002</v>
      </c>
      <c r="AP435" s="12">
        <v>0</v>
      </c>
      <c r="AQ435" s="12">
        <v>0</v>
      </c>
      <c r="AR435" s="12">
        <v>0</v>
      </c>
      <c r="AS435" s="12">
        <v>6306.95</v>
      </c>
      <c r="AT435" s="12">
        <v>13093.6</v>
      </c>
      <c r="AU435" s="12">
        <v>791.44</v>
      </c>
      <c r="AV435" s="12">
        <v>406.63</v>
      </c>
      <c r="AW435" s="12">
        <v>16429.919999999998</v>
      </c>
      <c r="AX435" s="12">
        <v>1808.58</v>
      </c>
      <c r="AY435" s="12">
        <v>0</v>
      </c>
      <c r="AZ435" s="12">
        <v>18645.13</v>
      </c>
    </row>
    <row r="436" spans="1:52" x14ac:dyDescent="0.2">
      <c r="A436" s="4" t="s">
        <v>1632</v>
      </c>
      <c r="B436" s="2" t="s">
        <v>1633</v>
      </c>
      <c r="C436" s="2" t="str">
        <f>VLOOKUP(A436,[3]Hoja2!$A$1:$D$846,4,0)</f>
        <v>VIGILANTE</v>
      </c>
      <c r="D436" s="2" t="str">
        <f>VLOOKUP(A436,[3]Hoja2!$A$1:$D$846,3,0)</f>
        <v>PLANTEL 18 ATEMAJAC DE BRIZUELA</v>
      </c>
      <c r="E436" s="12">
        <v>3679.05</v>
      </c>
      <c r="F436" s="12">
        <v>0</v>
      </c>
      <c r="G436" s="12">
        <v>207</v>
      </c>
      <c r="H436" s="12">
        <v>931</v>
      </c>
      <c r="I436" s="12">
        <v>0</v>
      </c>
      <c r="J436" s="12">
        <v>0</v>
      </c>
      <c r="K436" s="12">
        <v>0</v>
      </c>
      <c r="L436" s="12">
        <v>0</v>
      </c>
      <c r="M436" s="12">
        <v>568.04999999999995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2">
        <v>515.07000000000005</v>
      </c>
      <c r="T436" s="13">
        <v>-3486.93</v>
      </c>
      <c r="U436" s="12">
        <v>3486.93</v>
      </c>
      <c r="V436" s="12">
        <v>0</v>
      </c>
      <c r="W436" s="12">
        <v>0</v>
      </c>
      <c r="X436" s="12">
        <v>0</v>
      </c>
      <c r="Y436" s="12">
        <v>4969.17</v>
      </c>
      <c r="Z436" s="12">
        <v>32.880000000000003</v>
      </c>
      <c r="AA436" s="12">
        <v>518.02</v>
      </c>
      <c r="AB436" s="12">
        <v>518.02</v>
      </c>
      <c r="AC436" s="12">
        <v>14.4</v>
      </c>
      <c r="AD436" s="12">
        <v>36.79</v>
      </c>
      <c r="AE436" s="12">
        <v>7.0000000000000007E-2</v>
      </c>
      <c r="AF436" s="12">
        <v>0</v>
      </c>
      <c r="AG436" s="12">
        <v>0</v>
      </c>
      <c r="AH436" s="12">
        <v>745</v>
      </c>
      <c r="AI436" s="12">
        <v>0</v>
      </c>
      <c r="AJ436" s="12">
        <v>0</v>
      </c>
      <c r="AK436" s="12">
        <v>0</v>
      </c>
      <c r="AL436" s="12">
        <v>0</v>
      </c>
      <c r="AM436" s="12">
        <v>0</v>
      </c>
      <c r="AN436" s="12">
        <v>0</v>
      </c>
      <c r="AO436" s="12">
        <v>423.09</v>
      </c>
      <c r="AP436" s="12">
        <v>0</v>
      </c>
      <c r="AQ436" s="12">
        <v>0</v>
      </c>
      <c r="AR436" s="12">
        <v>0</v>
      </c>
      <c r="AS436" s="12">
        <v>1737.37</v>
      </c>
      <c r="AT436" s="12">
        <v>3231.8</v>
      </c>
      <c r="AU436" s="12">
        <v>330.25</v>
      </c>
      <c r="AV436" s="12">
        <v>118</v>
      </c>
      <c r="AW436" s="12">
        <v>3621.7</v>
      </c>
      <c r="AX436" s="12">
        <v>554.47</v>
      </c>
      <c r="AY436" s="12">
        <v>0</v>
      </c>
      <c r="AZ436" s="12">
        <v>4294.17</v>
      </c>
    </row>
    <row r="437" spans="1:52" x14ac:dyDescent="0.2">
      <c r="A437" s="4" t="s">
        <v>1634</v>
      </c>
      <c r="B437" s="2" t="s">
        <v>1635</v>
      </c>
      <c r="C437" s="2" t="str">
        <f>VLOOKUP(A437,[3]Hoja2!$A$1:$D$846,4,0)</f>
        <v>TECNICO ESPECIALIZADO</v>
      </c>
      <c r="D437" s="2" t="str">
        <f>VLOOKUP(A437,[3]Hoja2!$A$1:$D$846,3,0)</f>
        <v>PLANTEL 18 ATEMAJAC DE BRIZUELA</v>
      </c>
      <c r="E437" s="12">
        <v>6146.4</v>
      </c>
      <c r="F437" s="12">
        <v>0</v>
      </c>
      <c r="G437" s="12">
        <v>207</v>
      </c>
      <c r="H437" s="12">
        <v>931</v>
      </c>
      <c r="I437" s="12">
        <v>0</v>
      </c>
      <c r="J437" s="12">
        <v>0</v>
      </c>
      <c r="K437" s="12">
        <v>0</v>
      </c>
      <c r="L437" s="12">
        <v>0</v>
      </c>
      <c r="M437" s="12">
        <v>568.04999999999995</v>
      </c>
      <c r="N437" s="12">
        <v>0</v>
      </c>
      <c r="O437" s="12">
        <v>0</v>
      </c>
      <c r="P437" s="12">
        <v>0</v>
      </c>
      <c r="Q437" s="12">
        <v>0</v>
      </c>
      <c r="R437" s="12">
        <v>0</v>
      </c>
      <c r="S437" s="12">
        <v>737.57</v>
      </c>
      <c r="T437" s="13">
        <v>-5176.16</v>
      </c>
      <c r="U437" s="12">
        <v>5176.16</v>
      </c>
      <c r="V437" s="12">
        <v>0</v>
      </c>
      <c r="W437" s="12">
        <v>0</v>
      </c>
      <c r="X437" s="12">
        <v>0</v>
      </c>
      <c r="Y437" s="12">
        <v>7659.02</v>
      </c>
      <c r="Z437" s="12">
        <v>64.33</v>
      </c>
      <c r="AA437" s="12">
        <v>1088.7</v>
      </c>
      <c r="AB437" s="12">
        <v>1088.7</v>
      </c>
      <c r="AC437" s="12">
        <v>31.05</v>
      </c>
      <c r="AD437" s="12">
        <v>0</v>
      </c>
      <c r="AE437" s="12">
        <v>0.03</v>
      </c>
      <c r="AF437" s="12">
        <v>0</v>
      </c>
      <c r="AG437" s="12">
        <v>0</v>
      </c>
      <c r="AH437" s="12">
        <v>0</v>
      </c>
      <c r="AI437" s="12">
        <v>0</v>
      </c>
      <c r="AJ437" s="12">
        <v>0</v>
      </c>
      <c r="AK437" s="12">
        <v>0</v>
      </c>
      <c r="AL437" s="12">
        <v>0</v>
      </c>
      <c r="AM437" s="12">
        <v>0</v>
      </c>
      <c r="AN437" s="12">
        <v>0</v>
      </c>
      <c r="AO437" s="12">
        <v>706.84</v>
      </c>
      <c r="AP437" s="12">
        <v>0</v>
      </c>
      <c r="AQ437" s="12">
        <v>0</v>
      </c>
      <c r="AR437" s="12">
        <v>0</v>
      </c>
      <c r="AS437" s="12">
        <v>1826.62</v>
      </c>
      <c r="AT437" s="12">
        <v>5832.4</v>
      </c>
      <c r="AU437" s="12">
        <v>417.71</v>
      </c>
      <c r="AV437" s="12">
        <v>171.8</v>
      </c>
      <c r="AW437" s="12">
        <v>6050.7</v>
      </c>
      <c r="AX437" s="12">
        <v>792.29</v>
      </c>
      <c r="AY437" s="12">
        <v>0</v>
      </c>
      <c r="AZ437" s="12">
        <v>7014.79</v>
      </c>
    </row>
    <row r="438" spans="1:52" x14ac:dyDescent="0.2">
      <c r="A438" s="4" t="s">
        <v>1636</v>
      </c>
      <c r="B438" s="2" t="s">
        <v>1637</v>
      </c>
      <c r="C438" s="2" t="str">
        <f>VLOOKUP(A438,[3]Hoja2!$A$1:$D$846,4,0)</f>
        <v>TAQUIMECANOGRAFA</v>
      </c>
      <c r="D438" s="2" t="str">
        <f>VLOOKUP(A438,[3]Hoja2!$A$1:$D$846,3,0)</f>
        <v>PLANTEL 18 ATEMAJAC DE BRIZUELA</v>
      </c>
      <c r="E438" s="12">
        <v>4165.2</v>
      </c>
      <c r="F438" s="12">
        <v>0</v>
      </c>
      <c r="G438" s="12">
        <v>207</v>
      </c>
      <c r="H438" s="12">
        <v>931</v>
      </c>
      <c r="I438" s="12">
        <v>0</v>
      </c>
      <c r="J438" s="12">
        <v>0</v>
      </c>
      <c r="K438" s="12">
        <v>0</v>
      </c>
      <c r="L438" s="12">
        <v>0</v>
      </c>
      <c r="M438" s="12">
        <v>568.04999999999995</v>
      </c>
      <c r="N438" s="12">
        <v>0</v>
      </c>
      <c r="O438" s="12">
        <v>0</v>
      </c>
      <c r="P438" s="12">
        <v>0</v>
      </c>
      <c r="Q438" s="12">
        <v>0</v>
      </c>
      <c r="R438" s="12">
        <v>0</v>
      </c>
      <c r="S438" s="12">
        <v>416.52</v>
      </c>
      <c r="T438" s="13">
        <v>-3730.35</v>
      </c>
      <c r="U438" s="12">
        <v>3730.35</v>
      </c>
      <c r="V438" s="12">
        <v>0</v>
      </c>
      <c r="W438" s="12">
        <v>0</v>
      </c>
      <c r="X438" s="12">
        <v>0</v>
      </c>
      <c r="Y438" s="12">
        <v>5356.77</v>
      </c>
      <c r="Z438" s="12">
        <v>39.08</v>
      </c>
      <c r="AA438" s="12">
        <v>596.94000000000005</v>
      </c>
      <c r="AB438" s="12">
        <v>596.94000000000005</v>
      </c>
      <c r="AC438" s="12">
        <v>16.2</v>
      </c>
      <c r="AD438" s="12">
        <v>0</v>
      </c>
      <c r="AE438" s="12">
        <v>0.03</v>
      </c>
      <c r="AF438" s="12">
        <v>0</v>
      </c>
      <c r="AG438" s="12">
        <v>0</v>
      </c>
      <c r="AH438" s="12">
        <v>0</v>
      </c>
      <c r="AI438" s="12">
        <v>0</v>
      </c>
      <c r="AJ438" s="12">
        <v>0</v>
      </c>
      <c r="AK438" s="12">
        <v>0</v>
      </c>
      <c r="AL438" s="12">
        <v>0</v>
      </c>
      <c r="AM438" s="12">
        <v>0</v>
      </c>
      <c r="AN438" s="12">
        <v>0</v>
      </c>
      <c r="AO438" s="12">
        <v>479</v>
      </c>
      <c r="AP438" s="12">
        <v>0</v>
      </c>
      <c r="AQ438" s="12">
        <v>0</v>
      </c>
      <c r="AR438" s="12">
        <v>0</v>
      </c>
      <c r="AS438" s="12">
        <v>1092.17</v>
      </c>
      <c r="AT438" s="12">
        <v>4264.6000000000004</v>
      </c>
      <c r="AU438" s="12">
        <v>347.47</v>
      </c>
      <c r="AV438" s="12">
        <v>125.76</v>
      </c>
      <c r="AW438" s="12">
        <v>4100.3100000000004</v>
      </c>
      <c r="AX438" s="12">
        <v>601.30999999999995</v>
      </c>
      <c r="AY438" s="12">
        <v>0</v>
      </c>
      <c r="AZ438" s="12">
        <v>4827.38</v>
      </c>
    </row>
    <row r="439" spans="1:52" x14ac:dyDescent="0.2">
      <c r="A439" s="4" t="s">
        <v>1638</v>
      </c>
      <c r="B439" s="2" t="s">
        <v>1639</v>
      </c>
      <c r="C439" s="2" t="str">
        <f>VLOOKUP(A439,[3]Hoja2!$A$1:$D$846,4,0)</f>
        <v>VIGILANTE</v>
      </c>
      <c r="D439" s="2" t="str">
        <f>VLOOKUP(A439,[3]Hoja2!$A$1:$D$846,3,0)</f>
        <v>PLANTEL 18 ATEMAJAC DE BRIZUELA</v>
      </c>
      <c r="E439" s="12">
        <v>3679.05</v>
      </c>
      <c r="F439" s="12">
        <v>0</v>
      </c>
      <c r="G439" s="12">
        <v>207</v>
      </c>
      <c r="H439" s="12">
        <v>931</v>
      </c>
      <c r="I439" s="12">
        <v>0</v>
      </c>
      <c r="J439" s="12">
        <v>0</v>
      </c>
      <c r="K439" s="12">
        <v>0</v>
      </c>
      <c r="L439" s="12">
        <v>0</v>
      </c>
      <c r="M439" s="12">
        <v>568.04999999999995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367.91</v>
      </c>
      <c r="T439" s="13">
        <v>-3394.52</v>
      </c>
      <c r="U439" s="12">
        <v>3394.52</v>
      </c>
      <c r="V439" s="12">
        <v>0</v>
      </c>
      <c r="W439" s="12">
        <v>0</v>
      </c>
      <c r="X439" s="12">
        <v>0</v>
      </c>
      <c r="Y439" s="12">
        <v>4822.01</v>
      </c>
      <c r="Z439" s="12">
        <v>32.880000000000003</v>
      </c>
      <c r="AA439" s="12">
        <v>491.65</v>
      </c>
      <c r="AB439" s="12">
        <v>491.65</v>
      </c>
      <c r="AC439" s="12">
        <v>12.3</v>
      </c>
      <c r="AD439" s="12">
        <v>36.79</v>
      </c>
      <c r="AE439" s="12">
        <v>0.18</v>
      </c>
      <c r="AF439" s="12">
        <v>0</v>
      </c>
      <c r="AG439" s="12">
        <v>0</v>
      </c>
      <c r="AH439" s="12">
        <v>0</v>
      </c>
      <c r="AI439" s="12">
        <v>0</v>
      </c>
      <c r="AJ439" s="12">
        <v>0</v>
      </c>
      <c r="AK439" s="12">
        <v>0</v>
      </c>
      <c r="AL439" s="12">
        <v>0</v>
      </c>
      <c r="AM439" s="12">
        <v>0</v>
      </c>
      <c r="AN439" s="12">
        <v>0</v>
      </c>
      <c r="AO439" s="12">
        <v>423.09</v>
      </c>
      <c r="AP439" s="12">
        <v>0</v>
      </c>
      <c r="AQ439" s="12">
        <v>0</v>
      </c>
      <c r="AR439" s="12">
        <v>0</v>
      </c>
      <c r="AS439" s="12">
        <v>964.01</v>
      </c>
      <c r="AT439" s="12">
        <v>3858</v>
      </c>
      <c r="AU439" s="12">
        <v>330.25</v>
      </c>
      <c r="AV439" s="12">
        <v>115.06</v>
      </c>
      <c r="AW439" s="12">
        <v>3621.7</v>
      </c>
      <c r="AX439" s="12">
        <v>554.47</v>
      </c>
      <c r="AY439" s="12">
        <v>0</v>
      </c>
      <c r="AZ439" s="12">
        <v>4291.2299999999996</v>
      </c>
    </row>
    <row r="440" spans="1:52" x14ac:dyDescent="0.2">
      <c r="A440" s="4" t="s">
        <v>1640</v>
      </c>
      <c r="B440" s="2" t="s">
        <v>1641</v>
      </c>
      <c r="C440" s="2" t="str">
        <f>VLOOKUP(A440,[3]Hoja2!$A$1:$D$846,4,0)</f>
        <v>TECNICO</v>
      </c>
      <c r="D440" s="2" t="str">
        <f>VLOOKUP(A440,[3]Hoja2!$A$1:$D$846,3,0)</f>
        <v>PLANTEL 18 ATEMAJAC DE BRIZUELA</v>
      </c>
      <c r="E440" s="12">
        <v>4172.55</v>
      </c>
      <c r="F440" s="12">
        <v>0</v>
      </c>
      <c r="G440" s="12">
        <v>207</v>
      </c>
      <c r="H440" s="12">
        <v>931</v>
      </c>
      <c r="I440" s="12">
        <v>0</v>
      </c>
      <c r="J440" s="12">
        <v>0</v>
      </c>
      <c r="K440" s="12">
        <v>0</v>
      </c>
      <c r="L440" s="12">
        <v>0</v>
      </c>
      <c r="M440" s="12">
        <v>568.04999999999995</v>
      </c>
      <c r="N440" s="12">
        <v>0</v>
      </c>
      <c r="O440" s="12">
        <v>0</v>
      </c>
      <c r="P440" s="12">
        <v>0</v>
      </c>
      <c r="Q440" s="12">
        <v>0</v>
      </c>
      <c r="R440" s="12">
        <v>0</v>
      </c>
      <c r="S440" s="12">
        <v>0</v>
      </c>
      <c r="T440" s="13">
        <v>-3473.39</v>
      </c>
      <c r="U440" s="12">
        <v>3473.39</v>
      </c>
      <c r="V440" s="12">
        <v>0</v>
      </c>
      <c r="W440" s="12">
        <v>0</v>
      </c>
      <c r="X440" s="12">
        <v>0</v>
      </c>
      <c r="Y440" s="12">
        <v>4947.6000000000004</v>
      </c>
      <c r="Z440" s="12">
        <v>39.159999999999997</v>
      </c>
      <c r="AA440" s="12">
        <v>514.15</v>
      </c>
      <c r="AB440" s="12">
        <v>514.15</v>
      </c>
      <c r="AC440" s="12">
        <v>15.45</v>
      </c>
      <c r="AD440" s="12">
        <v>0</v>
      </c>
      <c r="AE440" s="13">
        <v>-0.04</v>
      </c>
      <c r="AF440" s="12">
        <v>0</v>
      </c>
      <c r="AG440" s="12">
        <v>0</v>
      </c>
      <c r="AH440" s="12">
        <v>0</v>
      </c>
      <c r="AI440" s="12">
        <v>0</v>
      </c>
      <c r="AJ440" s="12">
        <v>0</v>
      </c>
      <c r="AK440" s="12">
        <v>0</v>
      </c>
      <c r="AL440" s="12">
        <v>0</v>
      </c>
      <c r="AM440" s="12">
        <v>0</v>
      </c>
      <c r="AN440" s="12">
        <v>0</v>
      </c>
      <c r="AO440" s="12">
        <v>479.84</v>
      </c>
      <c r="AP440" s="12">
        <v>0</v>
      </c>
      <c r="AQ440" s="12">
        <v>0</v>
      </c>
      <c r="AR440" s="12">
        <v>0</v>
      </c>
      <c r="AS440" s="12">
        <v>1009.4</v>
      </c>
      <c r="AT440" s="12">
        <v>3938.2</v>
      </c>
      <c r="AU440" s="12">
        <v>347.74</v>
      </c>
      <c r="AV440" s="12">
        <v>117.57</v>
      </c>
      <c r="AW440" s="12">
        <v>4107.5600000000004</v>
      </c>
      <c r="AX440" s="12">
        <v>602.03</v>
      </c>
      <c r="AY440" s="12">
        <v>0</v>
      </c>
      <c r="AZ440" s="12">
        <v>4827.16</v>
      </c>
    </row>
    <row r="441" spans="1:52" x14ac:dyDescent="0.2">
      <c r="A441" s="4" t="s">
        <v>1642</v>
      </c>
      <c r="B441" s="2" t="s">
        <v>1643</v>
      </c>
      <c r="C441" s="2" t="str">
        <f>VLOOKUP(A441,[3]Hoja2!$A$1:$D$846,4,0)</f>
        <v>TECNICO ESPECIALIZADO</v>
      </c>
      <c r="D441" s="2" t="str">
        <f>VLOOKUP(A441,[3]Hoja2!$A$1:$D$846,3,0)</f>
        <v>PLANTEL 18 ATEMAJAC DE BRIZUELA</v>
      </c>
      <c r="E441" s="12">
        <v>6146.4</v>
      </c>
      <c r="F441" s="12">
        <v>0</v>
      </c>
      <c r="G441" s="12">
        <v>207</v>
      </c>
      <c r="H441" s="12">
        <v>931</v>
      </c>
      <c r="I441" s="12">
        <v>0</v>
      </c>
      <c r="J441" s="12">
        <v>0</v>
      </c>
      <c r="K441" s="12">
        <v>0</v>
      </c>
      <c r="L441" s="12">
        <v>0</v>
      </c>
      <c r="M441" s="12">
        <v>568.04999999999995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3">
        <v>-4712.96</v>
      </c>
      <c r="U441" s="12">
        <v>4712.96</v>
      </c>
      <c r="V441" s="12">
        <v>0</v>
      </c>
      <c r="W441" s="12">
        <v>0</v>
      </c>
      <c r="X441" s="12">
        <v>0</v>
      </c>
      <c r="Y441" s="12">
        <v>6921.45</v>
      </c>
      <c r="Z441" s="12">
        <v>0</v>
      </c>
      <c r="AA441" s="12">
        <v>931.16</v>
      </c>
      <c r="AB441" s="12">
        <v>931.16</v>
      </c>
      <c r="AC441" s="12">
        <v>25.65</v>
      </c>
      <c r="AD441" s="12">
        <v>0</v>
      </c>
      <c r="AE441" s="12">
        <v>0</v>
      </c>
      <c r="AF441" s="12">
        <v>0</v>
      </c>
      <c r="AG441" s="12">
        <v>0</v>
      </c>
      <c r="AH441" s="12">
        <v>0</v>
      </c>
      <c r="AI441" s="12">
        <v>0</v>
      </c>
      <c r="AJ441" s="12">
        <v>0</v>
      </c>
      <c r="AK441" s="12">
        <v>0</v>
      </c>
      <c r="AL441" s="12">
        <v>0</v>
      </c>
      <c r="AM441" s="12">
        <v>0</v>
      </c>
      <c r="AN441" s="12">
        <v>0</v>
      </c>
      <c r="AO441" s="12">
        <v>706.84</v>
      </c>
      <c r="AP441" s="12">
        <v>0</v>
      </c>
      <c r="AQ441" s="12">
        <v>0</v>
      </c>
      <c r="AR441" s="12">
        <v>0</v>
      </c>
      <c r="AS441" s="12">
        <v>1663.65</v>
      </c>
      <c r="AT441" s="12">
        <v>5257.8</v>
      </c>
      <c r="AU441" s="12">
        <v>238.4</v>
      </c>
      <c r="AV441" s="12">
        <v>157.05000000000001</v>
      </c>
      <c r="AW441" s="12">
        <v>0</v>
      </c>
      <c r="AX441" s="12">
        <v>238.4</v>
      </c>
      <c r="AY441" s="12">
        <v>0</v>
      </c>
      <c r="AZ441" s="12">
        <v>395.45</v>
      </c>
    </row>
    <row r="442" spans="1:52" x14ac:dyDescent="0.2">
      <c r="A442" s="4" t="s">
        <v>1644</v>
      </c>
      <c r="B442" s="2" t="s">
        <v>1645</v>
      </c>
      <c r="C442" s="2" t="str">
        <f>VLOOKUP(A442,[3]Hoja2!$A$1:$D$846,4,0)</f>
        <v>TECNICO ESPECIALIZADO</v>
      </c>
      <c r="D442" s="2" t="str">
        <f>VLOOKUP(A442,[3]Hoja2!$A$1:$D$846,3,0)</f>
        <v>PLANTEL 18 ATEMAJAC DE BRIZUELA</v>
      </c>
      <c r="E442" s="12">
        <v>6146.4</v>
      </c>
      <c r="F442" s="12">
        <v>0</v>
      </c>
      <c r="G442" s="12">
        <v>207</v>
      </c>
      <c r="H442" s="12">
        <v>931</v>
      </c>
      <c r="I442" s="12">
        <v>0</v>
      </c>
      <c r="J442" s="12">
        <v>0</v>
      </c>
      <c r="K442" s="12">
        <v>5000</v>
      </c>
      <c r="L442" s="12">
        <v>0</v>
      </c>
      <c r="M442" s="12">
        <v>568.04999999999995</v>
      </c>
      <c r="N442" s="12">
        <v>0</v>
      </c>
      <c r="O442" s="12">
        <v>0</v>
      </c>
      <c r="P442" s="12">
        <v>0</v>
      </c>
      <c r="Q442" s="12">
        <v>0</v>
      </c>
      <c r="R442" s="12">
        <v>0</v>
      </c>
      <c r="S442" s="12">
        <v>0</v>
      </c>
      <c r="T442" s="13">
        <v>-7212.96</v>
      </c>
      <c r="U442" s="12">
        <v>7212.96</v>
      </c>
      <c r="V442" s="12">
        <v>0</v>
      </c>
      <c r="W442" s="12">
        <v>0</v>
      </c>
      <c r="X442" s="12">
        <v>0</v>
      </c>
      <c r="Y442" s="12">
        <v>11921.45</v>
      </c>
      <c r="Z442" s="12">
        <v>0</v>
      </c>
      <c r="AA442" s="12">
        <v>931.16</v>
      </c>
      <c r="AB442" s="12">
        <v>931.16</v>
      </c>
      <c r="AC442" s="12">
        <v>21.9</v>
      </c>
      <c r="AD442" s="12">
        <v>0</v>
      </c>
      <c r="AE442" s="13">
        <v>-0.05</v>
      </c>
      <c r="AF442" s="12">
        <v>0</v>
      </c>
      <c r="AG442" s="12">
        <v>0</v>
      </c>
      <c r="AH442" s="12">
        <v>0</v>
      </c>
      <c r="AI442" s="12">
        <v>0</v>
      </c>
      <c r="AJ442" s="12">
        <v>0</v>
      </c>
      <c r="AK442" s="12">
        <v>0</v>
      </c>
      <c r="AL442" s="12">
        <v>0</v>
      </c>
      <c r="AM442" s="12">
        <v>0</v>
      </c>
      <c r="AN442" s="12">
        <v>0</v>
      </c>
      <c r="AO442" s="12">
        <v>706.84</v>
      </c>
      <c r="AP442" s="12">
        <v>0</v>
      </c>
      <c r="AQ442" s="12">
        <v>0</v>
      </c>
      <c r="AR442" s="12">
        <v>0</v>
      </c>
      <c r="AS442" s="12">
        <v>1659.85</v>
      </c>
      <c r="AT442" s="12">
        <v>10261.6</v>
      </c>
      <c r="AU442" s="12">
        <v>238.4</v>
      </c>
      <c r="AV442" s="12">
        <v>157.05000000000001</v>
      </c>
      <c r="AW442" s="12">
        <v>0</v>
      </c>
      <c r="AX442" s="12">
        <v>238.4</v>
      </c>
      <c r="AY442" s="12">
        <v>0</v>
      </c>
      <c r="AZ442" s="12">
        <v>395.45</v>
      </c>
    </row>
    <row r="443" spans="1:52" x14ac:dyDescent="0.2">
      <c r="A443" s="4" t="s">
        <v>1646</v>
      </c>
      <c r="B443" s="2" t="s">
        <v>1647</v>
      </c>
      <c r="C443" s="2" t="str">
        <f>VLOOKUP(A443,[3]Hoja2!$A$1:$D$846,4,0)</f>
        <v>AUXILIAR DE BIBLIOTECA</v>
      </c>
      <c r="D443" s="2" t="str">
        <f>VLOOKUP(A443,[3]Hoja2!$A$1:$D$846,3,0)</f>
        <v>PLANTEL 18 ATEMAJAC DE BRIZUELA</v>
      </c>
      <c r="E443" s="12">
        <v>3912.15</v>
      </c>
      <c r="F443" s="12">
        <v>0</v>
      </c>
      <c r="G443" s="12">
        <v>207</v>
      </c>
      <c r="H443" s="12">
        <v>931</v>
      </c>
      <c r="I443" s="12">
        <v>0</v>
      </c>
      <c r="J443" s="12">
        <v>0</v>
      </c>
      <c r="K443" s="12">
        <v>0</v>
      </c>
      <c r="L443" s="12">
        <v>0</v>
      </c>
      <c r="M443" s="12">
        <v>568.04999999999995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3">
        <v>-3309.86</v>
      </c>
      <c r="U443" s="12">
        <v>3309.86</v>
      </c>
      <c r="V443" s="12">
        <v>0</v>
      </c>
      <c r="W443" s="12">
        <v>0</v>
      </c>
      <c r="X443" s="12">
        <v>0</v>
      </c>
      <c r="Y443" s="12">
        <v>4687.2</v>
      </c>
      <c r="Z443" s="12">
        <v>0</v>
      </c>
      <c r="AA443" s="12">
        <v>467.49</v>
      </c>
      <c r="AB443" s="12">
        <v>467.49</v>
      </c>
      <c r="AC443" s="12">
        <v>8.6999999999999993</v>
      </c>
      <c r="AD443" s="12">
        <v>0</v>
      </c>
      <c r="AE443" s="13">
        <v>-0.09</v>
      </c>
      <c r="AF443" s="12">
        <v>0</v>
      </c>
      <c r="AG443" s="12">
        <v>0</v>
      </c>
      <c r="AH443" s="12">
        <v>0</v>
      </c>
      <c r="AI443" s="12">
        <v>0</v>
      </c>
      <c r="AJ443" s="12">
        <v>0</v>
      </c>
      <c r="AK443" s="12">
        <v>0</v>
      </c>
      <c r="AL443" s="12">
        <v>0</v>
      </c>
      <c r="AM443" s="12">
        <v>0</v>
      </c>
      <c r="AN443" s="12">
        <v>0</v>
      </c>
      <c r="AO443" s="12">
        <v>449.9</v>
      </c>
      <c r="AP443" s="12">
        <v>0</v>
      </c>
      <c r="AQ443" s="12">
        <v>0</v>
      </c>
      <c r="AR443" s="12">
        <v>0</v>
      </c>
      <c r="AS443" s="12">
        <v>926</v>
      </c>
      <c r="AT443" s="12">
        <v>3761.2</v>
      </c>
      <c r="AU443" s="12">
        <v>238.4</v>
      </c>
      <c r="AV443" s="12">
        <v>112.36</v>
      </c>
      <c r="AW443" s="12">
        <v>0</v>
      </c>
      <c r="AX443" s="12">
        <v>238.4</v>
      </c>
      <c r="AY443" s="12">
        <v>0</v>
      </c>
      <c r="AZ443" s="12">
        <v>350.76</v>
      </c>
    </row>
    <row r="444" spans="1:52" x14ac:dyDescent="0.2">
      <c r="A444" s="4" t="s">
        <v>1648</v>
      </c>
      <c r="B444" s="2" t="s">
        <v>1649</v>
      </c>
      <c r="C444" s="2" t="str">
        <f>VLOOKUP(A444,[3]Hoja2!$A$1:$D$846,4,0)</f>
        <v>AUXILIAR DE BIBLIOTECA</v>
      </c>
      <c r="D444" s="2" t="str">
        <f>VLOOKUP(A444,[3]Hoja2!$A$1:$D$846,3,0)</f>
        <v>PLANTEL 18 ATEMAJAC DE BRIZUELA</v>
      </c>
      <c r="E444" s="12">
        <v>3912.15</v>
      </c>
      <c r="F444" s="12">
        <v>0</v>
      </c>
      <c r="G444" s="12">
        <v>207</v>
      </c>
      <c r="H444" s="12">
        <v>931</v>
      </c>
      <c r="I444" s="12">
        <v>0</v>
      </c>
      <c r="J444" s="12">
        <v>0</v>
      </c>
      <c r="K444" s="12">
        <v>0</v>
      </c>
      <c r="L444" s="12">
        <v>0</v>
      </c>
      <c r="M444" s="12">
        <v>568.04999999999995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3">
        <v>-3309.86</v>
      </c>
      <c r="U444" s="12">
        <v>3309.86</v>
      </c>
      <c r="V444" s="12">
        <v>0</v>
      </c>
      <c r="W444" s="12">
        <v>0</v>
      </c>
      <c r="X444" s="12">
        <v>0</v>
      </c>
      <c r="Y444" s="12">
        <v>4687.2</v>
      </c>
      <c r="Z444" s="12">
        <v>0</v>
      </c>
      <c r="AA444" s="12">
        <v>467.49</v>
      </c>
      <c r="AB444" s="12">
        <v>467.49</v>
      </c>
      <c r="AC444" s="12">
        <v>8.6999999999999993</v>
      </c>
      <c r="AD444" s="12">
        <v>0</v>
      </c>
      <c r="AE444" s="12">
        <v>0.11</v>
      </c>
      <c r="AF444" s="12">
        <v>0</v>
      </c>
      <c r="AG444" s="12">
        <v>0</v>
      </c>
      <c r="AH444" s="12">
        <v>0</v>
      </c>
      <c r="AI444" s="12">
        <v>0</v>
      </c>
      <c r="AJ444" s="12">
        <v>0</v>
      </c>
      <c r="AK444" s="12">
        <v>0</v>
      </c>
      <c r="AL444" s="12">
        <v>0</v>
      </c>
      <c r="AM444" s="12">
        <v>0</v>
      </c>
      <c r="AN444" s="12">
        <v>0</v>
      </c>
      <c r="AO444" s="12">
        <v>449.9</v>
      </c>
      <c r="AP444" s="12">
        <v>0</v>
      </c>
      <c r="AQ444" s="12">
        <v>0</v>
      </c>
      <c r="AR444" s="12">
        <v>0</v>
      </c>
      <c r="AS444" s="12">
        <v>926.2</v>
      </c>
      <c r="AT444" s="12">
        <v>3761</v>
      </c>
      <c r="AU444" s="12">
        <v>238.4</v>
      </c>
      <c r="AV444" s="12">
        <v>112.36</v>
      </c>
      <c r="AW444" s="12">
        <v>0</v>
      </c>
      <c r="AX444" s="12">
        <v>238.4</v>
      </c>
      <c r="AY444" s="12">
        <v>0</v>
      </c>
      <c r="AZ444" s="12">
        <v>350.76</v>
      </c>
    </row>
    <row r="445" spans="1:52" x14ac:dyDescent="0.2">
      <c r="A445" s="4" t="s">
        <v>1650</v>
      </c>
      <c r="B445" s="2" t="s">
        <v>1651</v>
      </c>
      <c r="C445" s="2" t="str">
        <f>VLOOKUP(A445,[3]Hoja2!$A$1:$D$846,4,0)</f>
        <v>DIRECTOR DE PLANTEL A</v>
      </c>
      <c r="D445" s="2" t="str">
        <f>VLOOKUP(A445,[3]Hoja2!$A$1:$D$846,3,0)</f>
        <v>PLANTEL 19 CUAUTLA</v>
      </c>
      <c r="E445" s="12">
        <v>16690.05</v>
      </c>
      <c r="F445" s="12">
        <v>0</v>
      </c>
      <c r="G445" s="12">
        <v>0</v>
      </c>
      <c r="H445" s="12">
        <v>931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2">
        <v>0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8810.52</v>
      </c>
      <c r="W445" s="13">
        <v>-8810.52</v>
      </c>
      <c r="X445" s="12">
        <v>0</v>
      </c>
      <c r="Y445" s="12">
        <v>16690.05</v>
      </c>
      <c r="Z445" s="12">
        <v>198.74</v>
      </c>
      <c r="AA445" s="12">
        <v>3191.67</v>
      </c>
      <c r="AB445" s="12">
        <v>3191.67</v>
      </c>
      <c r="AC445" s="12">
        <v>91.05</v>
      </c>
      <c r="AD445" s="12">
        <v>0</v>
      </c>
      <c r="AE445" s="12">
        <v>0.12</v>
      </c>
      <c r="AF445" s="12">
        <v>147.6</v>
      </c>
      <c r="AG445" s="12">
        <v>0</v>
      </c>
      <c r="AH445" s="12">
        <v>4481</v>
      </c>
      <c r="AI445" s="12">
        <v>0</v>
      </c>
      <c r="AJ445" s="12">
        <v>0</v>
      </c>
      <c r="AK445" s="12">
        <v>0</v>
      </c>
      <c r="AL445" s="12">
        <v>0</v>
      </c>
      <c r="AM445" s="12">
        <v>3296.05</v>
      </c>
      <c r="AN445" s="12">
        <v>0</v>
      </c>
      <c r="AO445" s="12">
        <v>1919.36</v>
      </c>
      <c r="AP445" s="12">
        <v>0</v>
      </c>
      <c r="AQ445" s="12">
        <v>0</v>
      </c>
      <c r="AR445" s="12">
        <v>0</v>
      </c>
      <c r="AS445" s="12">
        <v>13126.85</v>
      </c>
      <c r="AT445" s="12">
        <v>3563.2</v>
      </c>
      <c r="AU445" s="12">
        <v>791.44</v>
      </c>
      <c r="AV445" s="12">
        <v>352.42</v>
      </c>
      <c r="AW445" s="12">
        <v>16429.919999999998</v>
      </c>
      <c r="AX445" s="12">
        <v>1808.58</v>
      </c>
      <c r="AY445" s="12">
        <v>0</v>
      </c>
      <c r="AZ445" s="12">
        <v>18590.919999999998</v>
      </c>
    </row>
    <row r="446" spans="1:52" x14ac:dyDescent="0.2">
      <c r="A446" s="4" t="s">
        <v>1652</v>
      </c>
      <c r="B446" s="2" t="s">
        <v>1653</v>
      </c>
      <c r="C446" s="2" t="str">
        <f>VLOOKUP(A446,[3]Hoja2!$A$1:$D$846,4,0)</f>
        <v>INGENIERO EN SISTEMAS</v>
      </c>
      <c r="D446" s="2" t="str">
        <f>VLOOKUP(A446,[3]Hoja2!$A$1:$D$846,3,0)</f>
        <v>PLANTEL 19 CUAUTLA</v>
      </c>
      <c r="E446" s="12">
        <v>6152.85</v>
      </c>
      <c r="F446" s="12">
        <v>0</v>
      </c>
      <c r="G446" s="12">
        <v>207</v>
      </c>
      <c r="H446" s="12">
        <v>931</v>
      </c>
      <c r="I446" s="12">
        <v>0</v>
      </c>
      <c r="J446" s="12">
        <v>0</v>
      </c>
      <c r="K446" s="12">
        <v>0</v>
      </c>
      <c r="L446" s="12">
        <v>0</v>
      </c>
      <c r="M446" s="12">
        <v>568.04999999999995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1353.63</v>
      </c>
      <c r="T446" s="13">
        <v>-5567.09</v>
      </c>
      <c r="U446" s="12">
        <v>5567.09</v>
      </c>
      <c r="V446" s="12">
        <v>0</v>
      </c>
      <c r="W446" s="12">
        <v>0</v>
      </c>
      <c r="X446" s="12">
        <v>0</v>
      </c>
      <c r="Y446" s="12">
        <v>8281.5300000000007</v>
      </c>
      <c r="Z446" s="12">
        <v>64.42</v>
      </c>
      <c r="AA446" s="12">
        <v>1221.67</v>
      </c>
      <c r="AB446" s="12">
        <v>1221.67</v>
      </c>
      <c r="AC446" s="12">
        <v>33.75</v>
      </c>
      <c r="AD446" s="12">
        <v>61.53</v>
      </c>
      <c r="AE446" s="12">
        <v>0.05</v>
      </c>
      <c r="AF446" s="12">
        <v>0</v>
      </c>
      <c r="AG446" s="12">
        <v>71.099999999999994</v>
      </c>
      <c r="AH446" s="12">
        <v>0</v>
      </c>
      <c r="AI446" s="12">
        <v>2581.0500000000002</v>
      </c>
      <c r="AJ446" s="12">
        <v>0</v>
      </c>
      <c r="AK446" s="12">
        <v>0</v>
      </c>
      <c r="AL446" s="12">
        <v>0</v>
      </c>
      <c r="AM446" s="12">
        <v>0</v>
      </c>
      <c r="AN446" s="12">
        <v>0</v>
      </c>
      <c r="AO446" s="12">
        <v>707.58</v>
      </c>
      <c r="AP446" s="12">
        <v>0</v>
      </c>
      <c r="AQ446" s="12">
        <v>0</v>
      </c>
      <c r="AR446" s="12">
        <v>0</v>
      </c>
      <c r="AS446" s="12">
        <v>4676.7299999999996</v>
      </c>
      <c r="AT446" s="12">
        <v>3604.8</v>
      </c>
      <c r="AU446" s="12">
        <v>417.93</v>
      </c>
      <c r="AV446" s="12">
        <v>184.25</v>
      </c>
      <c r="AW446" s="12">
        <v>6057</v>
      </c>
      <c r="AX446" s="12">
        <v>792.91</v>
      </c>
      <c r="AY446" s="12">
        <v>0</v>
      </c>
      <c r="AZ446" s="12">
        <v>7034.16</v>
      </c>
    </row>
    <row r="447" spans="1:52" x14ac:dyDescent="0.2">
      <c r="A447" s="4" t="s">
        <v>1654</v>
      </c>
      <c r="B447" s="2" t="s">
        <v>1655</v>
      </c>
      <c r="C447" s="2" t="str">
        <f>VLOOKUP(A447,[3]Hoja2!$A$1:$D$846,4,0)</f>
        <v>TECNICO ESPECIALIZADO</v>
      </c>
      <c r="D447" s="2" t="str">
        <f>VLOOKUP(A447,[3]Hoja2!$A$1:$D$846,3,0)</f>
        <v>PLANTEL 19 CUAUTLA</v>
      </c>
      <c r="E447" s="12">
        <v>6146.4</v>
      </c>
      <c r="F447" s="12">
        <v>0</v>
      </c>
      <c r="G447" s="12">
        <v>207</v>
      </c>
      <c r="H447" s="12">
        <v>931</v>
      </c>
      <c r="I447" s="12">
        <v>0</v>
      </c>
      <c r="J447" s="12">
        <v>0</v>
      </c>
      <c r="K447" s="12">
        <v>0</v>
      </c>
      <c r="L447" s="12">
        <v>0</v>
      </c>
      <c r="M447" s="12">
        <v>568.04999999999995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1352.21</v>
      </c>
      <c r="T447" s="13">
        <v>-5562.15</v>
      </c>
      <c r="U447" s="12">
        <v>5562.15</v>
      </c>
      <c r="V447" s="12">
        <v>0</v>
      </c>
      <c r="W447" s="12">
        <v>0</v>
      </c>
      <c r="X447" s="12">
        <v>0</v>
      </c>
      <c r="Y447" s="12">
        <v>8273.66</v>
      </c>
      <c r="Z447" s="12">
        <v>64.33</v>
      </c>
      <c r="AA447" s="12">
        <v>1219.99</v>
      </c>
      <c r="AB447" s="12">
        <v>1219.99</v>
      </c>
      <c r="AC447" s="12">
        <v>33.75</v>
      </c>
      <c r="AD447" s="12">
        <v>61.46</v>
      </c>
      <c r="AE447" s="12">
        <v>0.03</v>
      </c>
      <c r="AF447" s="12">
        <v>89.78</v>
      </c>
      <c r="AG447" s="12">
        <v>0</v>
      </c>
      <c r="AH447" s="12">
        <v>0</v>
      </c>
      <c r="AI447" s="12">
        <v>0</v>
      </c>
      <c r="AJ447" s="12">
        <v>0</v>
      </c>
      <c r="AK447" s="12">
        <v>0</v>
      </c>
      <c r="AL447" s="12">
        <v>0</v>
      </c>
      <c r="AM447" s="12">
        <v>2160.61</v>
      </c>
      <c r="AN447" s="12">
        <v>0</v>
      </c>
      <c r="AO447" s="12">
        <v>706.84</v>
      </c>
      <c r="AP447" s="12">
        <v>0</v>
      </c>
      <c r="AQ447" s="12">
        <v>0</v>
      </c>
      <c r="AR447" s="12">
        <v>0</v>
      </c>
      <c r="AS447" s="12">
        <v>4272.46</v>
      </c>
      <c r="AT447" s="12">
        <v>4001.2</v>
      </c>
      <c r="AU447" s="12">
        <v>417.71</v>
      </c>
      <c r="AV447" s="12">
        <v>184.09</v>
      </c>
      <c r="AW447" s="12">
        <v>6050.7</v>
      </c>
      <c r="AX447" s="12">
        <v>792.29</v>
      </c>
      <c r="AY447" s="12">
        <v>0</v>
      </c>
      <c r="AZ447" s="12">
        <v>7027.08</v>
      </c>
    </row>
    <row r="448" spans="1:52" x14ac:dyDescent="0.2">
      <c r="A448" s="4" t="s">
        <v>1656</v>
      </c>
      <c r="B448" s="2" t="s">
        <v>1657</v>
      </c>
      <c r="C448" s="2" t="str">
        <f>VLOOKUP(A448,[3]Hoja2!$A$1:$D$846,4,0)</f>
        <v>TECNICO</v>
      </c>
      <c r="D448" s="2" t="str">
        <f>VLOOKUP(A448,[3]Hoja2!$A$1:$D$846,3,0)</f>
        <v>PLANTEL 19 CUAUTLA</v>
      </c>
      <c r="E448" s="12">
        <v>4172.55</v>
      </c>
      <c r="F448" s="12">
        <v>0</v>
      </c>
      <c r="G448" s="12">
        <v>207</v>
      </c>
      <c r="H448" s="12">
        <v>931</v>
      </c>
      <c r="I448" s="12">
        <v>0</v>
      </c>
      <c r="J448" s="12">
        <v>0</v>
      </c>
      <c r="K448" s="12">
        <v>0</v>
      </c>
      <c r="L448" s="12">
        <v>0</v>
      </c>
      <c r="M448" s="12">
        <v>568.04999999999995</v>
      </c>
      <c r="N448" s="12">
        <v>0</v>
      </c>
      <c r="O448" s="12">
        <v>0</v>
      </c>
      <c r="P448" s="12">
        <v>0</v>
      </c>
      <c r="Q448" s="12">
        <v>0</v>
      </c>
      <c r="R448" s="12">
        <v>0</v>
      </c>
      <c r="S448" s="12">
        <v>584.16</v>
      </c>
      <c r="T448" s="13">
        <v>-3840.24</v>
      </c>
      <c r="U448" s="12">
        <v>3840.24</v>
      </c>
      <c r="V448" s="12">
        <v>0</v>
      </c>
      <c r="W448" s="12">
        <v>0</v>
      </c>
      <c r="X448" s="12">
        <v>0</v>
      </c>
      <c r="Y448" s="12">
        <v>5531.76</v>
      </c>
      <c r="Z448" s="12">
        <v>39.159999999999997</v>
      </c>
      <c r="AA448" s="12">
        <v>634.32000000000005</v>
      </c>
      <c r="AB448" s="12">
        <v>634.32000000000005</v>
      </c>
      <c r="AC448" s="12">
        <v>21.15</v>
      </c>
      <c r="AD448" s="12">
        <v>41.73</v>
      </c>
      <c r="AE448" s="13">
        <v>-0.08</v>
      </c>
      <c r="AF448" s="12">
        <v>0</v>
      </c>
      <c r="AG448" s="12">
        <v>0</v>
      </c>
      <c r="AH448" s="12">
        <v>1294</v>
      </c>
      <c r="AI448" s="12">
        <v>0</v>
      </c>
      <c r="AJ448" s="12">
        <v>0</v>
      </c>
      <c r="AK448" s="12">
        <v>0</v>
      </c>
      <c r="AL448" s="12">
        <v>0</v>
      </c>
      <c r="AM448" s="12">
        <v>0</v>
      </c>
      <c r="AN448" s="12">
        <v>0</v>
      </c>
      <c r="AO448" s="12">
        <v>479.84</v>
      </c>
      <c r="AP448" s="12">
        <v>0</v>
      </c>
      <c r="AQ448" s="12">
        <v>0</v>
      </c>
      <c r="AR448" s="12">
        <v>0</v>
      </c>
      <c r="AS448" s="12">
        <v>2470.96</v>
      </c>
      <c r="AT448" s="12">
        <v>3060.8</v>
      </c>
      <c r="AU448" s="12">
        <v>347.74</v>
      </c>
      <c r="AV448" s="12">
        <v>129.26</v>
      </c>
      <c r="AW448" s="12">
        <v>4107.5600000000004</v>
      </c>
      <c r="AX448" s="12">
        <v>602.03</v>
      </c>
      <c r="AY448" s="12">
        <v>0</v>
      </c>
      <c r="AZ448" s="12">
        <v>4838.8500000000004</v>
      </c>
    </row>
    <row r="449" spans="1:52" x14ac:dyDescent="0.2">
      <c r="A449" s="4" t="s">
        <v>1658</v>
      </c>
      <c r="B449" s="2" t="s">
        <v>1659</v>
      </c>
      <c r="C449" s="2" t="str">
        <f>VLOOKUP(A449,[3]Hoja2!$A$1:$D$846,4,0)</f>
        <v>SRIA DE DIRECTOR DE PLANTEL</v>
      </c>
      <c r="D449" s="2" t="str">
        <f>VLOOKUP(A449,[3]Hoja2!$A$1:$D$846,3,0)</f>
        <v>PLANTEL 19 CUAUTLA</v>
      </c>
      <c r="E449" s="12">
        <v>4169.8500000000004</v>
      </c>
      <c r="F449" s="12">
        <v>0</v>
      </c>
      <c r="G449" s="12">
        <v>207</v>
      </c>
      <c r="H449" s="12">
        <v>931</v>
      </c>
      <c r="I449" s="12">
        <v>0</v>
      </c>
      <c r="J449" s="12">
        <v>0</v>
      </c>
      <c r="K449" s="12">
        <v>0</v>
      </c>
      <c r="L449" s="12">
        <v>0</v>
      </c>
      <c r="M449" s="12">
        <v>568.04999999999995</v>
      </c>
      <c r="N449" s="12">
        <v>0</v>
      </c>
      <c r="O449" s="12">
        <v>0</v>
      </c>
      <c r="P449" s="12">
        <v>0</v>
      </c>
      <c r="Q449" s="12">
        <v>0</v>
      </c>
      <c r="R449" s="12">
        <v>0</v>
      </c>
      <c r="S449" s="12">
        <v>583.78</v>
      </c>
      <c r="T449" s="13">
        <v>-3838.3</v>
      </c>
      <c r="U449" s="12">
        <v>3838.3</v>
      </c>
      <c r="V449" s="12">
        <v>0</v>
      </c>
      <c r="W449" s="12">
        <v>0</v>
      </c>
      <c r="X449" s="12">
        <v>0</v>
      </c>
      <c r="Y449" s="12">
        <v>5528.68</v>
      </c>
      <c r="Z449" s="12">
        <v>39.14</v>
      </c>
      <c r="AA449" s="12">
        <v>633.66</v>
      </c>
      <c r="AB449" s="12">
        <v>633.66</v>
      </c>
      <c r="AC449" s="12">
        <v>17.850000000000001</v>
      </c>
      <c r="AD449" s="12">
        <v>41.7</v>
      </c>
      <c r="AE449" s="12">
        <v>0.14000000000000001</v>
      </c>
      <c r="AF449" s="12">
        <v>0</v>
      </c>
      <c r="AG449" s="12">
        <v>0</v>
      </c>
      <c r="AH449" s="12">
        <v>0</v>
      </c>
      <c r="AI449" s="12">
        <v>0</v>
      </c>
      <c r="AJ449" s="12">
        <v>0</v>
      </c>
      <c r="AK449" s="12">
        <v>0</v>
      </c>
      <c r="AL449" s="12">
        <v>0</v>
      </c>
      <c r="AM449" s="12">
        <v>0</v>
      </c>
      <c r="AN449" s="12">
        <v>0</v>
      </c>
      <c r="AO449" s="12">
        <v>479.53</v>
      </c>
      <c r="AP449" s="12">
        <v>0</v>
      </c>
      <c r="AQ449" s="12">
        <v>0</v>
      </c>
      <c r="AR449" s="12">
        <v>0</v>
      </c>
      <c r="AS449" s="12">
        <v>1172.8800000000001</v>
      </c>
      <c r="AT449" s="12">
        <v>4355.8</v>
      </c>
      <c r="AU449" s="12">
        <v>347.64</v>
      </c>
      <c r="AV449" s="12">
        <v>129.19</v>
      </c>
      <c r="AW449" s="12">
        <v>4104.88</v>
      </c>
      <c r="AX449" s="12">
        <v>601.77</v>
      </c>
      <c r="AY449" s="12">
        <v>0</v>
      </c>
      <c r="AZ449" s="12">
        <v>4835.84</v>
      </c>
    </row>
    <row r="450" spans="1:52" x14ac:dyDescent="0.2">
      <c r="A450" s="4" t="s">
        <v>1660</v>
      </c>
      <c r="B450" s="2" t="s">
        <v>1661</v>
      </c>
      <c r="C450" s="2" t="str">
        <f>VLOOKUP(A450,[3]Hoja2!$A$1:$D$846,4,0)</f>
        <v>VIGILANTE</v>
      </c>
      <c r="D450" s="2" t="str">
        <f>VLOOKUP(A450,[3]Hoja2!$A$1:$D$846,3,0)</f>
        <v>PLANTEL 19 CUAUTLA</v>
      </c>
      <c r="E450" s="12">
        <v>3679.05</v>
      </c>
      <c r="F450" s="12">
        <v>0</v>
      </c>
      <c r="G450" s="12">
        <v>207</v>
      </c>
      <c r="H450" s="12">
        <v>931</v>
      </c>
      <c r="I450" s="12">
        <v>0</v>
      </c>
      <c r="J450" s="12">
        <v>0</v>
      </c>
      <c r="K450" s="12">
        <v>0</v>
      </c>
      <c r="L450" s="12">
        <v>0</v>
      </c>
      <c r="M450" s="12">
        <v>568.04999999999995</v>
      </c>
      <c r="N450" s="12">
        <v>0</v>
      </c>
      <c r="O450" s="12">
        <v>0</v>
      </c>
      <c r="P450" s="12">
        <v>0</v>
      </c>
      <c r="Q450" s="12">
        <v>0</v>
      </c>
      <c r="R450" s="12">
        <v>0</v>
      </c>
      <c r="S450" s="12">
        <v>515.07000000000005</v>
      </c>
      <c r="T450" s="13">
        <v>-3486.93</v>
      </c>
      <c r="U450" s="12">
        <v>3486.93</v>
      </c>
      <c r="V450" s="12">
        <v>0</v>
      </c>
      <c r="W450" s="12">
        <v>0</v>
      </c>
      <c r="X450" s="12">
        <v>0</v>
      </c>
      <c r="Y450" s="12">
        <v>4969.17</v>
      </c>
      <c r="Z450" s="12">
        <v>32.880000000000003</v>
      </c>
      <c r="AA450" s="12">
        <v>518.02</v>
      </c>
      <c r="AB450" s="12">
        <v>518.02</v>
      </c>
      <c r="AC450" s="12">
        <v>14.4</v>
      </c>
      <c r="AD450" s="12">
        <v>36.79</v>
      </c>
      <c r="AE450" s="12">
        <v>7.0000000000000007E-2</v>
      </c>
      <c r="AF450" s="12">
        <v>0</v>
      </c>
      <c r="AG450" s="12">
        <v>0</v>
      </c>
      <c r="AH450" s="12">
        <v>0</v>
      </c>
      <c r="AI450" s="12">
        <v>0</v>
      </c>
      <c r="AJ450" s="12">
        <v>0</v>
      </c>
      <c r="AK450" s="12">
        <v>0</v>
      </c>
      <c r="AL450" s="12">
        <v>0</v>
      </c>
      <c r="AM450" s="12">
        <v>0</v>
      </c>
      <c r="AN450" s="12">
        <v>0</v>
      </c>
      <c r="AO450" s="12">
        <v>423.09</v>
      </c>
      <c r="AP450" s="12">
        <v>0</v>
      </c>
      <c r="AQ450" s="12">
        <v>0</v>
      </c>
      <c r="AR450" s="12">
        <v>0</v>
      </c>
      <c r="AS450" s="12">
        <v>992.37</v>
      </c>
      <c r="AT450" s="12">
        <v>3976.8</v>
      </c>
      <c r="AU450" s="12">
        <v>330.25</v>
      </c>
      <c r="AV450" s="12">
        <v>118</v>
      </c>
      <c r="AW450" s="12">
        <v>3621.7</v>
      </c>
      <c r="AX450" s="12">
        <v>554.47</v>
      </c>
      <c r="AY450" s="12">
        <v>0</v>
      </c>
      <c r="AZ450" s="12">
        <v>4294.17</v>
      </c>
    </row>
    <row r="451" spans="1:52" x14ac:dyDescent="0.2">
      <c r="A451" s="4" t="s">
        <v>1662</v>
      </c>
      <c r="B451" s="2" t="s">
        <v>1663</v>
      </c>
      <c r="C451" s="2" t="str">
        <f>VLOOKUP(A451,[3]Hoja2!$A$1:$D$846,4,0)</f>
        <v>RESP DE LABORATORIO TECNICO</v>
      </c>
      <c r="D451" s="2" t="str">
        <f>VLOOKUP(A451,[3]Hoja2!$A$1:$D$846,3,0)</f>
        <v>PLANTEL 19 CUAUTLA</v>
      </c>
      <c r="E451" s="12">
        <v>6152.85</v>
      </c>
      <c r="F451" s="12">
        <v>0</v>
      </c>
      <c r="G451" s="12">
        <v>207</v>
      </c>
      <c r="H451" s="12">
        <v>931</v>
      </c>
      <c r="I451" s="12">
        <v>0</v>
      </c>
      <c r="J451" s="12">
        <v>0</v>
      </c>
      <c r="K451" s="12">
        <v>0</v>
      </c>
      <c r="L451" s="12">
        <v>0</v>
      </c>
      <c r="M451" s="12">
        <v>568.04999999999995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861.4</v>
      </c>
      <c r="T451" s="13">
        <v>-5257.97</v>
      </c>
      <c r="U451" s="12">
        <v>5257.97</v>
      </c>
      <c r="V451" s="12">
        <v>0</v>
      </c>
      <c r="W451" s="12">
        <v>0</v>
      </c>
      <c r="X451" s="12">
        <v>0</v>
      </c>
      <c r="Y451" s="12">
        <v>7789.3</v>
      </c>
      <c r="Z451" s="12">
        <v>64.42</v>
      </c>
      <c r="AA451" s="12">
        <v>1116.53</v>
      </c>
      <c r="AB451" s="12">
        <v>1116.53</v>
      </c>
      <c r="AC451" s="12">
        <v>31.35</v>
      </c>
      <c r="AD451" s="12">
        <v>61.53</v>
      </c>
      <c r="AE451" s="13">
        <v>-0.09</v>
      </c>
      <c r="AF451" s="12">
        <v>0</v>
      </c>
      <c r="AG451" s="12">
        <v>0</v>
      </c>
      <c r="AH451" s="12">
        <v>0</v>
      </c>
      <c r="AI451" s="12">
        <v>0</v>
      </c>
      <c r="AJ451" s="12">
        <v>0</v>
      </c>
      <c r="AK451" s="12">
        <v>0</v>
      </c>
      <c r="AL451" s="12">
        <v>0</v>
      </c>
      <c r="AM451" s="12">
        <v>0</v>
      </c>
      <c r="AN451" s="12">
        <v>0</v>
      </c>
      <c r="AO451" s="12">
        <v>707.58</v>
      </c>
      <c r="AP451" s="12">
        <v>0</v>
      </c>
      <c r="AQ451" s="12">
        <v>0</v>
      </c>
      <c r="AR451" s="12">
        <v>0</v>
      </c>
      <c r="AS451" s="12">
        <v>1916.9</v>
      </c>
      <c r="AT451" s="12">
        <v>5872.4</v>
      </c>
      <c r="AU451" s="12">
        <v>417.93</v>
      </c>
      <c r="AV451" s="12">
        <v>174.41</v>
      </c>
      <c r="AW451" s="12">
        <v>6057</v>
      </c>
      <c r="AX451" s="12">
        <v>792.91</v>
      </c>
      <c r="AY451" s="12">
        <v>0</v>
      </c>
      <c r="AZ451" s="12">
        <v>7024.32</v>
      </c>
    </row>
    <row r="452" spans="1:52" x14ac:dyDescent="0.2">
      <c r="A452" s="4" t="s">
        <v>1664</v>
      </c>
      <c r="B452" s="2" t="s">
        <v>1665</v>
      </c>
      <c r="C452" s="2" t="str">
        <f>VLOOKUP(A452,[3]Hoja2!$A$1:$D$846,4,0)</f>
        <v>VIGILANTE</v>
      </c>
      <c r="D452" s="2" t="str">
        <f>VLOOKUP(A452,[3]Hoja2!$A$1:$D$846,3,0)</f>
        <v>PLANTEL 19 CUAUTLA</v>
      </c>
      <c r="E452" s="12">
        <v>3679.05</v>
      </c>
      <c r="F452" s="12">
        <v>0</v>
      </c>
      <c r="G452" s="12">
        <v>207</v>
      </c>
      <c r="H452" s="12">
        <v>931</v>
      </c>
      <c r="I452" s="12">
        <v>0</v>
      </c>
      <c r="J452" s="12">
        <v>0</v>
      </c>
      <c r="K452" s="12">
        <v>0</v>
      </c>
      <c r="L452" s="12">
        <v>0</v>
      </c>
      <c r="M452" s="12">
        <v>568.04999999999995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2">
        <v>515.07000000000005</v>
      </c>
      <c r="T452" s="13">
        <v>-3486.93</v>
      </c>
      <c r="U452" s="12">
        <v>3486.93</v>
      </c>
      <c r="V452" s="12">
        <v>0</v>
      </c>
      <c r="W452" s="12">
        <v>0</v>
      </c>
      <c r="X452" s="12">
        <v>0</v>
      </c>
      <c r="Y452" s="12">
        <v>4969.17</v>
      </c>
      <c r="Z452" s="12">
        <v>32.880000000000003</v>
      </c>
      <c r="AA452" s="12">
        <v>518.02</v>
      </c>
      <c r="AB452" s="12">
        <v>518.02</v>
      </c>
      <c r="AC452" s="12">
        <v>15.3</v>
      </c>
      <c r="AD452" s="12">
        <v>36.79</v>
      </c>
      <c r="AE452" s="13">
        <v>-0.03</v>
      </c>
      <c r="AF452" s="12">
        <v>0</v>
      </c>
      <c r="AG452" s="12">
        <v>0</v>
      </c>
      <c r="AH452" s="12">
        <v>0</v>
      </c>
      <c r="AI452" s="12">
        <v>0</v>
      </c>
      <c r="AJ452" s="12">
        <v>0</v>
      </c>
      <c r="AK452" s="12">
        <v>0</v>
      </c>
      <c r="AL452" s="12">
        <v>0</v>
      </c>
      <c r="AM452" s="12">
        <v>0</v>
      </c>
      <c r="AN452" s="12">
        <v>0</v>
      </c>
      <c r="AO452" s="12">
        <v>423.09</v>
      </c>
      <c r="AP452" s="12">
        <v>0</v>
      </c>
      <c r="AQ452" s="12">
        <v>0</v>
      </c>
      <c r="AR452" s="12">
        <v>0</v>
      </c>
      <c r="AS452" s="12">
        <v>993.17</v>
      </c>
      <c r="AT452" s="12">
        <v>3976</v>
      </c>
      <c r="AU452" s="12">
        <v>330.25</v>
      </c>
      <c r="AV452" s="12">
        <v>118</v>
      </c>
      <c r="AW452" s="12">
        <v>3621.7</v>
      </c>
      <c r="AX452" s="12">
        <v>554.47</v>
      </c>
      <c r="AY452" s="12">
        <v>0</v>
      </c>
      <c r="AZ452" s="12">
        <v>4294.17</v>
      </c>
    </row>
    <row r="453" spans="1:52" x14ac:dyDescent="0.2">
      <c r="A453" s="4" t="s">
        <v>1666</v>
      </c>
      <c r="B453" s="2" t="s">
        <v>1667</v>
      </c>
      <c r="C453" s="2" t="str">
        <f>VLOOKUP(A453,[3]Hoja2!$A$1:$D$846,4,0)</f>
        <v>AUXILIAR DE BIBLIOTECA</v>
      </c>
      <c r="D453" s="2" t="str">
        <f>VLOOKUP(A453,[3]Hoja2!$A$1:$D$846,3,0)</f>
        <v>PLANTEL 19 CUAUTLA</v>
      </c>
      <c r="E453" s="12">
        <v>3912.15</v>
      </c>
      <c r="F453" s="12">
        <v>0</v>
      </c>
      <c r="G453" s="12">
        <v>207</v>
      </c>
      <c r="H453" s="12">
        <v>931</v>
      </c>
      <c r="I453" s="12">
        <v>0</v>
      </c>
      <c r="J453" s="12">
        <v>0</v>
      </c>
      <c r="K453" s="12">
        <v>0</v>
      </c>
      <c r="L453" s="12">
        <v>0</v>
      </c>
      <c r="M453" s="12">
        <v>568.04999999999995</v>
      </c>
      <c r="N453" s="12">
        <v>0</v>
      </c>
      <c r="O453" s="12">
        <v>0</v>
      </c>
      <c r="P453" s="12">
        <v>0</v>
      </c>
      <c r="Q453" s="12">
        <v>0</v>
      </c>
      <c r="R453" s="12">
        <v>0</v>
      </c>
      <c r="S453" s="12">
        <v>469.46</v>
      </c>
      <c r="T453" s="13">
        <v>-3604.68</v>
      </c>
      <c r="U453" s="12">
        <v>3604.68</v>
      </c>
      <c r="V453" s="12">
        <v>0</v>
      </c>
      <c r="W453" s="12">
        <v>0</v>
      </c>
      <c r="X453" s="12">
        <v>0</v>
      </c>
      <c r="Y453" s="12">
        <v>5156.66</v>
      </c>
      <c r="Z453" s="12">
        <v>35.85</v>
      </c>
      <c r="AA453" s="12">
        <v>554.20000000000005</v>
      </c>
      <c r="AB453" s="12">
        <v>554.20000000000005</v>
      </c>
      <c r="AC453" s="12">
        <v>15.6</v>
      </c>
      <c r="AD453" s="12">
        <v>39.119999999999997</v>
      </c>
      <c r="AE453" s="12">
        <v>0.04</v>
      </c>
      <c r="AF453" s="12">
        <v>0</v>
      </c>
      <c r="AG453" s="12">
        <v>0</v>
      </c>
      <c r="AH453" s="12">
        <v>0</v>
      </c>
      <c r="AI453" s="12">
        <v>0</v>
      </c>
      <c r="AJ453" s="12">
        <v>0</v>
      </c>
      <c r="AK453" s="12">
        <v>0</v>
      </c>
      <c r="AL453" s="12">
        <v>0</v>
      </c>
      <c r="AM453" s="12">
        <v>0</v>
      </c>
      <c r="AN453" s="12">
        <v>0</v>
      </c>
      <c r="AO453" s="12">
        <v>449.9</v>
      </c>
      <c r="AP453" s="12">
        <v>0</v>
      </c>
      <c r="AQ453" s="12">
        <v>0</v>
      </c>
      <c r="AR453" s="12">
        <v>0</v>
      </c>
      <c r="AS453" s="12">
        <v>1058.8599999999999</v>
      </c>
      <c r="AT453" s="12">
        <v>4097.8</v>
      </c>
      <c r="AU453" s="12">
        <v>338.51</v>
      </c>
      <c r="AV453" s="12">
        <v>121.75</v>
      </c>
      <c r="AW453" s="12">
        <v>3851.32</v>
      </c>
      <c r="AX453" s="12">
        <v>576.92999999999995</v>
      </c>
      <c r="AY453" s="12">
        <v>0</v>
      </c>
      <c r="AZ453" s="12">
        <v>4550</v>
      </c>
    </row>
    <row r="454" spans="1:52" x14ac:dyDescent="0.2">
      <c r="A454" s="4" t="s">
        <v>1668</v>
      </c>
      <c r="B454" s="2" t="s">
        <v>1669</v>
      </c>
      <c r="C454" s="2" t="str">
        <f>VLOOKUP(A454,[3]Hoja2!$A$1:$D$846,4,0)</f>
        <v>TECNICO ESPECIALIZADO</v>
      </c>
      <c r="D454" s="2" t="str">
        <f>VLOOKUP(A454,[3]Hoja2!$A$1:$D$846,3,0)</f>
        <v>PLANTEL 19 CUAUTLA</v>
      </c>
      <c r="E454" s="12">
        <v>6146.4</v>
      </c>
      <c r="F454" s="12">
        <v>0</v>
      </c>
      <c r="G454" s="12">
        <v>207</v>
      </c>
      <c r="H454" s="12">
        <v>931</v>
      </c>
      <c r="I454" s="12">
        <v>0</v>
      </c>
      <c r="J454" s="12">
        <v>0</v>
      </c>
      <c r="K454" s="12">
        <v>0</v>
      </c>
      <c r="L454" s="12">
        <v>0</v>
      </c>
      <c r="M454" s="12">
        <v>568.04999999999995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614.64</v>
      </c>
      <c r="T454" s="13">
        <v>-5098.96</v>
      </c>
      <c r="U454" s="12">
        <v>5098.96</v>
      </c>
      <c r="V454" s="12">
        <v>0</v>
      </c>
      <c r="W454" s="12">
        <v>0</v>
      </c>
      <c r="X454" s="12">
        <v>0</v>
      </c>
      <c r="Y454" s="12">
        <v>7536.09</v>
      </c>
      <c r="Z454" s="12">
        <v>64.33</v>
      </c>
      <c r="AA454" s="12">
        <v>1062.45</v>
      </c>
      <c r="AB454" s="12">
        <v>1062.45</v>
      </c>
      <c r="AC454" s="12">
        <v>30.45</v>
      </c>
      <c r="AD454" s="12">
        <v>0</v>
      </c>
      <c r="AE454" s="12">
        <v>0.15</v>
      </c>
      <c r="AF454" s="12">
        <v>0</v>
      </c>
      <c r="AG454" s="12">
        <v>0</v>
      </c>
      <c r="AH454" s="12">
        <v>1503</v>
      </c>
      <c r="AI454" s="12">
        <v>0</v>
      </c>
      <c r="AJ454" s="12">
        <v>0</v>
      </c>
      <c r="AK454" s="12">
        <v>0</v>
      </c>
      <c r="AL454" s="12">
        <v>0</v>
      </c>
      <c r="AM454" s="12">
        <v>0</v>
      </c>
      <c r="AN454" s="12">
        <v>0</v>
      </c>
      <c r="AO454" s="12">
        <v>706.84</v>
      </c>
      <c r="AP454" s="12">
        <v>0</v>
      </c>
      <c r="AQ454" s="12">
        <v>0</v>
      </c>
      <c r="AR454" s="12">
        <v>0</v>
      </c>
      <c r="AS454" s="12">
        <v>3302.89</v>
      </c>
      <c r="AT454" s="12">
        <v>4233.2</v>
      </c>
      <c r="AU454" s="12">
        <v>417.71</v>
      </c>
      <c r="AV454" s="12">
        <v>169.34</v>
      </c>
      <c r="AW454" s="12">
        <v>6050.7</v>
      </c>
      <c r="AX454" s="12">
        <v>792.29</v>
      </c>
      <c r="AY454" s="12">
        <v>0</v>
      </c>
      <c r="AZ454" s="12">
        <v>7012.33</v>
      </c>
    </row>
    <row r="455" spans="1:52" x14ac:dyDescent="0.2">
      <c r="A455" s="4" t="s">
        <v>1670</v>
      </c>
      <c r="B455" s="2" t="s">
        <v>1671</v>
      </c>
      <c r="C455" s="2" t="str">
        <f>VLOOKUP(A455,[3]Hoja2!$A$1:$D$846,4,0)</f>
        <v>TAQUIMECANOGRAFO</v>
      </c>
      <c r="D455" s="2" t="str">
        <f>VLOOKUP(A455,[3]Hoja2!$A$1:$D$846,3,0)</f>
        <v>PLANTEL 19 CUAUTLA</v>
      </c>
      <c r="E455" s="12">
        <v>4165.2</v>
      </c>
      <c r="F455" s="12">
        <v>0</v>
      </c>
      <c r="G455" s="12">
        <v>207</v>
      </c>
      <c r="H455" s="12">
        <v>931</v>
      </c>
      <c r="I455" s="12">
        <v>0</v>
      </c>
      <c r="J455" s="12">
        <v>0</v>
      </c>
      <c r="K455" s="12">
        <v>0</v>
      </c>
      <c r="L455" s="12">
        <v>0</v>
      </c>
      <c r="M455" s="12">
        <v>568.04999999999995</v>
      </c>
      <c r="N455" s="12">
        <v>0</v>
      </c>
      <c r="O455" s="12">
        <v>0</v>
      </c>
      <c r="P455" s="12">
        <v>0</v>
      </c>
      <c r="Q455" s="12">
        <v>0</v>
      </c>
      <c r="R455" s="12">
        <v>0</v>
      </c>
      <c r="S455" s="12">
        <v>0</v>
      </c>
      <c r="T455" s="13">
        <v>-3468.77</v>
      </c>
      <c r="U455" s="12">
        <v>3468.77</v>
      </c>
      <c r="V455" s="12">
        <v>0</v>
      </c>
      <c r="W455" s="12">
        <v>0</v>
      </c>
      <c r="X455" s="12">
        <v>0</v>
      </c>
      <c r="Y455" s="12">
        <v>4940.25</v>
      </c>
      <c r="Z455" s="12">
        <v>39.08</v>
      </c>
      <c r="AA455" s="12">
        <v>512.83000000000004</v>
      </c>
      <c r="AB455" s="12">
        <v>512.83000000000004</v>
      </c>
      <c r="AC455" s="12">
        <v>16.350000000000001</v>
      </c>
      <c r="AD455" s="12">
        <v>41.65</v>
      </c>
      <c r="AE455" s="12">
        <v>0.02</v>
      </c>
      <c r="AF455" s="12">
        <v>0</v>
      </c>
      <c r="AG455" s="12">
        <v>0</v>
      </c>
      <c r="AH455" s="12">
        <v>0</v>
      </c>
      <c r="AI455" s="12">
        <v>0</v>
      </c>
      <c r="AJ455" s="12">
        <v>0</v>
      </c>
      <c r="AK455" s="12">
        <v>0</v>
      </c>
      <c r="AL455" s="12">
        <v>0</v>
      </c>
      <c r="AM455" s="12">
        <v>0</v>
      </c>
      <c r="AN455" s="12">
        <v>0</v>
      </c>
      <c r="AO455" s="12">
        <v>479</v>
      </c>
      <c r="AP455" s="12">
        <v>0</v>
      </c>
      <c r="AQ455" s="12">
        <v>0</v>
      </c>
      <c r="AR455" s="12">
        <v>0</v>
      </c>
      <c r="AS455" s="12">
        <v>1049.8499999999999</v>
      </c>
      <c r="AT455" s="12">
        <v>3890.4</v>
      </c>
      <c r="AU455" s="12">
        <v>347.47</v>
      </c>
      <c r="AV455" s="12">
        <v>117.42</v>
      </c>
      <c r="AW455" s="12">
        <v>4100.3100000000004</v>
      </c>
      <c r="AX455" s="12">
        <v>601.30999999999995</v>
      </c>
      <c r="AY455" s="12">
        <v>0</v>
      </c>
      <c r="AZ455" s="12">
        <v>4819.04</v>
      </c>
    </row>
    <row r="456" spans="1:52" x14ac:dyDescent="0.2">
      <c r="A456" s="4" t="s">
        <v>1672</v>
      </c>
      <c r="B456" s="2" t="s">
        <v>1673</v>
      </c>
      <c r="C456" s="2" t="str">
        <f>VLOOKUP(A456,[3]Hoja2!$A$1:$D$846,4,0)</f>
        <v>ENCARGADO DE ORDEN</v>
      </c>
      <c r="D456" s="2" t="str">
        <f>VLOOKUP(A456,[3]Hoja2!$A$1:$D$846,3,0)</f>
        <v>PLANTEL 19 CUAUTLA</v>
      </c>
      <c r="E456" s="12">
        <v>4768.95</v>
      </c>
      <c r="F456" s="12">
        <v>0</v>
      </c>
      <c r="G456" s="12">
        <v>207</v>
      </c>
      <c r="H456" s="12">
        <v>931</v>
      </c>
      <c r="I456" s="12">
        <v>0</v>
      </c>
      <c r="J456" s="12">
        <v>0</v>
      </c>
      <c r="K456" s="12">
        <v>0</v>
      </c>
      <c r="L456" s="12">
        <v>0</v>
      </c>
      <c r="M456" s="12">
        <v>568.04999999999995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3">
        <v>-3847.93</v>
      </c>
      <c r="U456" s="12">
        <v>3847.93</v>
      </c>
      <c r="V456" s="12">
        <v>0</v>
      </c>
      <c r="W456" s="12">
        <v>0</v>
      </c>
      <c r="X456" s="12">
        <v>0</v>
      </c>
      <c r="Y456" s="12">
        <v>5544</v>
      </c>
      <c r="Z456" s="12">
        <v>46.77</v>
      </c>
      <c r="AA456" s="12">
        <v>636.94000000000005</v>
      </c>
      <c r="AB456" s="12">
        <v>636.94000000000005</v>
      </c>
      <c r="AC456" s="12">
        <v>19.2</v>
      </c>
      <c r="AD456" s="12">
        <v>47.69</v>
      </c>
      <c r="AE456" s="13">
        <v>-0.06</v>
      </c>
      <c r="AF456" s="12">
        <v>0</v>
      </c>
      <c r="AG456" s="12">
        <v>0</v>
      </c>
      <c r="AH456" s="12">
        <v>0</v>
      </c>
      <c r="AI456" s="12">
        <v>0</v>
      </c>
      <c r="AJ456" s="12">
        <v>0</v>
      </c>
      <c r="AK456" s="12">
        <v>0</v>
      </c>
      <c r="AL456" s="12">
        <v>0</v>
      </c>
      <c r="AM456" s="12">
        <v>0</v>
      </c>
      <c r="AN456" s="12">
        <v>0</v>
      </c>
      <c r="AO456" s="12">
        <v>548.42999999999995</v>
      </c>
      <c r="AP456" s="12">
        <v>0</v>
      </c>
      <c r="AQ456" s="12">
        <v>0</v>
      </c>
      <c r="AR456" s="12">
        <v>0</v>
      </c>
      <c r="AS456" s="12">
        <v>1252.2</v>
      </c>
      <c r="AT456" s="12">
        <v>4291.8</v>
      </c>
      <c r="AU456" s="12">
        <v>368.88</v>
      </c>
      <c r="AV456" s="12">
        <v>129.5</v>
      </c>
      <c r="AW456" s="12">
        <v>4694.6899999999996</v>
      </c>
      <c r="AX456" s="12">
        <v>659.52</v>
      </c>
      <c r="AY456" s="12">
        <v>0</v>
      </c>
      <c r="AZ456" s="12">
        <v>5483.71</v>
      </c>
    </row>
    <row r="457" spans="1:52" x14ac:dyDescent="0.2">
      <c r="A457" s="4" t="s">
        <v>1674</v>
      </c>
      <c r="B457" s="2" t="s">
        <v>1675</v>
      </c>
      <c r="C457" s="2" t="str">
        <f>VLOOKUP(A457,[3]Hoja2!$A$1:$D$846,4,0)</f>
        <v>AUXILIAR DE INTENDENCIA</v>
      </c>
      <c r="D457" s="2" t="str">
        <f>VLOOKUP(A457,[3]Hoja2!$A$1:$D$846,3,0)</f>
        <v>PLANTEL 19 CUAUTLA</v>
      </c>
      <c r="E457" s="12">
        <v>3454.35</v>
      </c>
      <c r="F457" s="12">
        <v>0</v>
      </c>
      <c r="G457" s="12">
        <v>207</v>
      </c>
      <c r="H457" s="12">
        <v>931</v>
      </c>
      <c r="I457" s="12">
        <v>0</v>
      </c>
      <c r="J457" s="12">
        <v>0</v>
      </c>
      <c r="K457" s="12">
        <v>0</v>
      </c>
      <c r="L457" s="12">
        <v>0</v>
      </c>
      <c r="M457" s="12">
        <v>568.04999999999995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3">
        <v>-3022.36</v>
      </c>
      <c r="U457" s="12">
        <v>3022.36</v>
      </c>
      <c r="V457" s="12">
        <v>0</v>
      </c>
      <c r="W457" s="12">
        <v>0</v>
      </c>
      <c r="X457" s="12">
        <v>0</v>
      </c>
      <c r="Y457" s="12">
        <v>4229.3999999999996</v>
      </c>
      <c r="Z457" s="12">
        <v>30.01</v>
      </c>
      <c r="AA457" s="12">
        <v>385.73</v>
      </c>
      <c r="AB457" s="12">
        <v>385.73</v>
      </c>
      <c r="AC457" s="12">
        <v>10.95</v>
      </c>
      <c r="AD457" s="12">
        <v>34.54</v>
      </c>
      <c r="AE457" s="13">
        <v>-7.0000000000000007E-2</v>
      </c>
      <c r="AF457" s="12">
        <v>0</v>
      </c>
      <c r="AG457" s="12">
        <v>0</v>
      </c>
      <c r="AH457" s="12">
        <v>0</v>
      </c>
      <c r="AI457" s="12">
        <v>0</v>
      </c>
      <c r="AJ457" s="12">
        <v>0</v>
      </c>
      <c r="AK457" s="12">
        <v>0</v>
      </c>
      <c r="AL457" s="12">
        <v>0</v>
      </c>
      <c r="AM457" s="12">
        <v>0</v>
      </c>
      <c r="AN457" s="12">
        <v>0</v>
      </c>
      <c r="AO457" s="12">
        <v>397.25</v>
      </c>
      <c r="AP457" s="12">
        <v>0</v>
      </c>
      <c r="AQ457" s="12">
        <v>0</v>
      </c>
      <c r="AR457" s="12">
        <v>0</v>
      </c>
      <c r="AS457" s="12">
        <v>828.4</v>
      </c>
      <c r="AT457" s="12">
        <v>3401</v>
      </c>
      <c r="AU457" s="12">
        <v>322.27</v>
      </c>
      <c r="AV457" s="12">
        <v>103.21</v>
      </c>
      <c r="AW457" s="12">
        <v>3400.58</v>
      </c>
      <c r="AX457" s="12">
        <v>532.79999999999995</v>
      </c>
      <c r="AY457" s="12">
        <v>0</v>
      </c>
      <c r="AZ457" s="12">
        <v>4036.59</v>
      </c>
    </row>
    <row r="458" spans="1:52" x14ac:dyDescent="0.2">
      <c r="A458" s="4" t="s">
        <v>1676</v>
      </c>
      <c r="B458" s="2" t="s">
        <v>1677</v>
      </c>
      <c r="C458" s="2" t="str">
        <f>VLOOKUP(A458,[3]Hoja2!$A$1:$D$846,4,0)</f>
        <v>ENCARGADO DE ORDEN</v>
      </c>
      <c r="D458" s="2" t="str">
        <f>VLOOKUP(A458,[3]Hoja2!$A$1:$D$846,3,0)</f>
        <v>PLANTEL 19 CUAUTLA</v>
      </c>
      <c r="E458" s="12">
        <v>4768.95</v>
      </c>
      <c r="F458" s="12">
        <v>0</v>
      </c>
      <c r="G458" s="12">
        <v>207</v>
      </c>
      <c r="H458" s="12">
        <v>931</v>
      </c>
      <c r="I458" s="12">
        <v>0</v>
      </c>
      <c r="J458" s="12">
        <v>0</v>
      </c>
      <c r="K458" s="12">
        <v>0</v>
      </c>
      <c r="L458" s="12">
        <v>0</v>
      </c>
      <c r="M458" s="12">
        <v>568.04999999999995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3">
        <v>-3847.93</v>
      </c>
      <c r="U458" s="12">
        <v>3847.93</v>
      </c>
      <c r="V458" s="12">
        <v>0</v>
      </c>
      <c r="W458" s="12">
        <v>0</v>
      </c>
      <c r="X458" s="12">
        <v>0</v>
      </c>
      <c r="Y458" s="12">
        <v>5544</v>
      </c>
      <c r="Z458" s="12">
        <v>0</v>
      </c>
      <c r="AA458" s="12">
        <v>636.94000000000005</v>
      </c>
      <c r="AB458" s="12">
        <v>636.94000000000005</v>
      </c>
      <c r="AC458" s="12">
        <v>12.75</v>
      </c>
      <c r="AD458" s="12">
        <v>0</v>
      </c>
      <c r="AE458" s="12">
        <v>0.06</v>
      </c>
      <c r="AF458" s="12">
        <v>0</v>
      </c>
      <c r="AG458" s="12">
        <v>0</v>
      </c>
      <c r="AH458" s="12">
        <v>1808.82</v>
      </c>
      <c r="AI458" s="12">
        <v>0</v>
      </c>
      <c r="AJ458" s="12">
        <v>0</v>
      </c>
      <c r="AK458" s="12">
        <v>0</v>
      </c>
      <c r="AL458" s="12">
        <v>0</v>
      </c>
      <c r="AM458" s="12">
        <v>0</v>
      </c>
      <c r="AN458" s="12">
        <v>0</v>
      </c>
      <c r="AO458" s="12">
        <v>548.42999999999995</v>
      </c>
      <c r="AP458" s="12">
        <v>0</v>
      </c>
      <c r="AQ458" s="12">
        <v>0</v>
      </c>
      <c r="AR458" s="12">
        <v>0</v>
      </c>
      <c r="AS458" s="12">
        <v>3007</v>
      </c>
      <c r="AT458" s="12">
        <v>2537</v>
      </c>
      <c r="AU458" s="12">
        <v>238.4</v>
      </c>
      <c r="AV458" s="12">
        <v>129.5</v>
      </c>
      <c r="AW458" s="12">
        <v>0</v>
      </c>
      <c r="AX458" s="12">
        <v>238.4</v>
      </c>
      <c r="AY458" s="12">
        <v>0</v>
      </c>
      <c r="AZ458" s="12">
        <v>367.9</v>
      </c>
    </row>
    <row r="459" spans="1:52" x14ac:dyDescent="0.2">
      <c r="A459" s="4" t="s">
        <v>1678</v>
      </c>
      <c r="B459" s="2" t="s">
        <v>1679</v>
      </c>
      <c r="C459" s="2" t="str">
        <f>VLOOKUP(A459,[3]Hoja2!$A$1:$D$846,4,0)</f>
        <v>TECNICO ESPECIALIZADO</v>
      </c>
      <c r="D459" s="2" t="str">
        <f>VLOOKUP(A459,[3]Hoja2!$A$1:$D$846,3,0)</f>
        <v>PLANTEL 19 CUAUTLA</v>
      </c>
      <c r="E459" s="12">
        <v>6146.4</v>
      </c>
      <c r="F459" s="12">
        <v>0</v>
      </c>
      <c r="G459" s="12">
        <v>207</v>
      </c>
      <c r="H459" s="12">
        <v>931</v>
      </c>
      <c r="I459" s="12">
        <v>0</v>
      </c>
      <c r="J459" s="12">
        <v>0</v>
      </c>
      <c r="K459" s="12">
        <v>0</v>
      </c>
      <c r="L459" s="12">
        <v>0</v>
      </c>
      <c r="M459" s="12">
        <v>568.04999999999995</v>
      </c>
      <c r="N459" s="12">
        <v>0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3">
        <v>-4712.96</v>
      </c>
      <c r="U459" s="12">
        <v>4712.96</v>
      </c>
      <c r="V459" s="12">
        <v>0</v>
      </c>
      <c r="W459" s="12">
        <v>0</v>
      </c>
      <c r="X459" s="12">
        <v>0</v>
      </c>
      <c r="Y459" s="12">
        <v>6921.45</v>
      </c>
      <c r="Z459" s="12">
        <v>0</v>
      </c>
      <c r="AA459" s="12">
        <v>931.16</v>
      </c>
      <c r="AB459" s="12">
        <v>931.16</v>
      </c>
      <c r="AC459" s="12">
        <v>19.350000000000001</v>
      </c>
      <c r="AD459" s="12">
        <v>0</v>
      </c>
      <c r="AE459" s="13">
        <v>-0.1</v>
      </c>
      <c r="AF459" s="12">
        <v>0</v>
      </c>
      <c r="AG459" s="12">
        <v>0</v>
      </c>
      <c r="AH459" s="12">
        <v>0</v>
      </c>
      <c r="AI459" s="12">
        <v>0</v>
      </c>
      <c r="AJ459" s="12">
        <v>0</v>
      </c>
      <c r="AK459" s="12">
        <v>0</v>
      </c>
      <c r="AL459" s="12">
        <v>0</v>
      </c>
      <c r="AM459" s="12">
        <v>0</v>
      </c>
      <c r="AN459" s="12">
        <v>0</v>
      </c>
      <c r="AO459" s="12">
        <v>706.84</v>
      </c>
      <c r="AP459" s="12">
        <v>0</v>
      </c>
      <c r="AQ459" s="12">
        <v>0</v>
      </c>
      <c r="AR459" s="12">
        <v>0</v>
      </c>
      <c r="AS459" s="12">
        <v>1657.25</v>
      </c>
      <c r="AT459" s="12">
        <v>5264.2</v>
      </c>
      <c r="AU459" s="12">
        <v>238.4</v>
      </c>
      <c r="AV459" s="12">
        <v>157.05000000000001</v>
      </c>
      <c r="AW459" s="12">
        <v>0</v>
      </c>
      <c r="AX459" s="12">
        <v>238.4</v>
      </c>
      <c r="AY459" s="12">
        <v>0</v>
      </c>
      <c r="AZ459" s="12">
        <v>395.45</v>
      </c>
    </row>
    <row r="460" spans="1:52" x14ac:dyDescent="0.2">
      <c r="A460" s="4" t="s">
        <v>1680</v>
      </c>
      <c r="B460" s="2" t="s">
        <v>1681</v>
      </c>
      <c r="C460" s="2" t="str">
        <f>VLOOKUP(A460,[3]Hoja2!$A$1:$D$846,4,0)</f>
        <v>RESP DE LABORATORIO TECNICO</v>
      </c>
      <c r="D460" s="2" t="str">
        <f>VLOOKUP(A460,[3]Hoja2!$A$1:$D$846,3,0)</f>
        <v>PLANTEL 20 TALPA DE ALLENDE</v>
      </c>
      <c r="E460" s="12">
        <v>6152.85</v>
      </c>
      <c r="F460" s="12">
        <v>0</v>
      </c>
      <c r="G460" s="12">
        <v>207</v>
      </c>
      <c r="H460" s="12">
        <v>931</v>
      </c>
      <c r="I460" s="12">
        <v>0</v>
      </c>
      <c r="J460" s="12">
        <v>0</v>
      </c>
      <c r="K460" s="12">
        <v>0</v>
      </c>
      <c r="L460" s="12">
        <v>0</v>
      </c>
      <c r="M460" s="12">
        <v>568.04999999999995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3">
        <v>-4717.01</v>
      </c>
      <c r="U460" s="12">
        <v>4717.01</v>
      </c>
      <c r="V460" s="12">
        <v>0</v>
      </c>
      <c r="W460" s="12">
        <v>0</v>
      </c>
      <c r="X460" s="12">
        <v>0</v>
      </c>
      <c r="Y460" s="12">
        <v>6927.9</v>
      </c>
      <c r="Z460" s="12">
        <v>64.42</v>
      </c>
      <c r="AA460" s="12">
        <v>932.54</v>
      </c>
      <c r="AB460" s="12">
        <v>932.54</v>
      </c>
      <c r="AC460" s="12">
        <v>27.75</v>
      </c>
      <c r="AD460" s="12">
        <v>0</v>
      </c>
      <c r="AE460" s="13">
        <v>-0.08</v>
      </c>
      <c r="AF460" s="12">
        <v>0</v>
      </c>
      <c r="AG460" s="12">
        <v>78.75</v>
      </c>
      <c r="AH460" s="12">
        <v>0</v>
      </c>
      <c r="AI460" s="12">
        <v>3379.63</v>
      </c>
      <c r="AJ460" s="12">
        <v>0</v>
      </c>
      <c r="AK460" s="12">
        <v>0</v>
      </c>
      <c r="AL460" s="12">
        <v>0</v>
      </c>
      <c r="AM460" s="12">
        <v>0</v>
      </c>
      <c r="AN460" s="12">
        <v>0</v>
      </c>
      <c r="AO460" s="12">
        <v>707.58</v>
      </c>
      <c r="AP460" s="12">
        <v>61.53</v>
      </c>
      <c r="AQ460" s="12">
        <v>0</v>
      </c>
      <c r="AR460" s="12">
        <v>0</v>
      </c>
      <c r="AS460" s="12">
        <v>5187.7</v>
      </c>
      <c r="AT460" s="12">
        <v>1740.2</v>
      </c>
      <c r="AU460" s="12">
        <v>417.93</v>
      </c>
      <c r="AV460" s="12">
        <v>157.18</v>
      </c>
      <c r="AW460" s="12">
        <v>6057</v>
      </c>
      <c r="AX460" s="12">
        <v>792.91</v>
      </c>
      <c r="AY460" s="12">
        <v>0</v>
      </c>
      <c r="AZ460" s="12">
        <v>7007.09</v>
      </c>
    </row>
    <row r="461" spans="1:52" x14ac:dyDescent="0.2">
      <c r="A461" s="4" t="s">
        <v>1682</v>
      </c>
      <c r="B461" s="2" t="s">
        <v>1683</v>
      </c>
      <c r="C461" s="2" t="str">
        <f>VLOOKUP(A461,[3]Hoja2!$A$1:$D$846,4,0)</f>
        <v>INGENIERO EN SISTEMAS</v>
      </c>
      <c r="D461" s="2" t="str">
        <f>VLOOKUP(A461,[3]Hoja2!$A$1:$D$846,3,0)</f>
        <v>PLANTEL 20 TALPA DE ALLENDE</v>
      </c>
      <c r="E461" s="12">
        <v>6152.85</v>
      </c>
      <c r="F461" s="12">
        <v>0</v>
      </c>
      <c r="G461" s="12">
        <v>207</v>
      </c>
      <c r="H461" s="12">
        <v>931</v>
      </c>
      <c r="I461" s="12">
        <v>0</v>
      </c>
      <c r="J461" s="12">
        <v>0</v>
      </c>
      <c r="K461" s="12">
        <v>0</v>
      </c>
      <c r="L461" s="12">
        <v>0</v>
      </c>
      <c r="M461" s="12">
        <v>568.04999999999995</v>
      </c>
      <c r="N461" s="12">
        <v>0</v>
      </c>
      <c r="O461" s="12">
        <v>0</v>
      </c>
      <c r="P461" s="12">
        <v>0</v>
      </c>
      <c r="Q461" s="12">
        <v>0</v>
      </c>
      <c r="R461" s="12">
        <v>0</v>
      </c>
      <c r="S461" s="12">
        <v>1353.63</v>
      </c>
      <c r="T461" s="13">
        <v>-5567.09</v>
      </c>
      <c r="U461" s="12">
        <v>5567.09</v>
      </c>
      <c r="V461" s="12">
        <v>0</v>
      </c>
      <c r="W461" s="12">
        <v>0</v>
      </c>
      <c r="X461" s="12">
        <v>0</v>
      </c>
      <c r="Y461" s="12">
        <v>8281.5300000000007</v>
      </c>
      <c r="Z461" s="12">
        <v>64.42</v>
      </c>
      <c r="AA461" s="12">
        <v>1221.67</v>
      </c>
      <c r="AB461" s="12">
        <v>1221.67</v>
      </c>
      <c r="AC461" s="12">
        <v>33.450000000000003</v>
      </c>
      <c r="AD461" s="12">
        <v>0</v>
      </c>
      <c r="AE461" s="13">
        <v>-0.1</v>
      </c>
      <c r="AF461" s="12">
        <v>0</v>
      </c>
      <c r="AG461" s="12">
        <v>0</v>
      </c>
      <c r="AH461" s="12">
        <v>1989</v>
      </c>
      <c r="AI461" s="12">
        <v>0</v>
      </c>
      <c r="AJ461" s="12">
        <v>0</v>
      </c>
      <c r="AK461" s="12">
        <v>0</v>
      </c>
      <c r="AL461" s="12">
        <v>0</v>
      </c>
      <c r="AM461" s="12">
        <v>0</v>
      </c>
      <c r="AN461" s="12">
        <v>0</v>
      </c>
      <c r="AO461" s="12">
        <v>707.58</v>
      </c>
      <c r="AP461" s="12">
        <v>61.53</v>
      </c>
      <c r="AQ461" s="12">
        <v>0</v>
      </c>
      <c r="AR461" s="12">
        <v>0</v>
      </c>
      <c r="AS461" s="12">
        <v>4013.13</v>
      </c>
      <c r="AT461" s="12">
        <v>4268.3999999999996</v>
      </c>
      <c r="AU461" s="12">
        <v>417.93</v>
      </c>
      <c r="AV461" s="12">
        <v>184.25</v>
      </c>
      <c r="AW461" s="12">
        <v>6057</v>
      </c>
      <c r="AX461" s="12">
        <v>792.91</v>
      </c>
      <c r="AY461" s="12">
        <v>0</v>
      </c>
      <c r="AZ461" s="12">
        <v>7034.16</v>
      </c>
    </row>
    <row r="462" spans="1:52" x14ac:dyDescent="0.2">
      <c r="A462" s="4" t="s">
        <v>1684</v>
      </c>
      <c r="B462" s="2" t="s">
        <v>1685</v>
      </c>
      <c r="C462" s="2" t="str">
        <f>VLOOKUP(A462,[3]Hoja2!$A$1:$D$846,4,0)</f>
        <v>AUXILIAR DE INTENDENCIA</v>
      </c>
      <c r="D462" s="2" t="str">
        <f>VLOOKUP(A462,[3]Hoja2!$A$1:$D$846,3,0)</f>
        <v>PLANTEL 20 TALPA DE ALLENDE</v>
      </c>
      <c r="E462" s="12">
        <v>3454.35</v>
      </c>
      <c r="F462" s="12">
        <v>0</v>
      </c>
      <c r="G462" s="12">
        <v>207</v>
      </c>
      <c r="H462" s="12">
        <v>931</v>
      </c>
      <c r="I462" s="12">
        <v>0</v>
      </c>
      <c r="J462" s="12">
        <v>0</v>
      </c>
      <c r="K462" s="12">
        <v>0</v>
      </c>
      <c r="L462" s="12">
        <v>0</v>
      </c>
      <c r="M462" s="12">
        <v>568.04999999999995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759.96</v>
      </c>
      <c r="T462" s="13">
        <v>-3499.61</v>
      </c>
      <c r="U462" s="12">
        <v>3499.61</v>
      </c>
      <c r="V462" s="12">
        <v>0</v>
      </c>
      <c r="W462" s="12">
        <v>0</v>
      </c>
      <c r="X462" s="12">
        <v>0</v>
      </c>
      <c r="Y462" s="12">
        <v>4989.3599999999997</v>
      </c>
      <c r="Z462" s="12">
        <v>30.01</v>
      </c>
      <c r="AA462" s="12">
        <v>521.63</v>
      </c>
      <c r="AB462" s="12">
        <v>521.63</v>
      </c>
      <c r="AC462" s="12">
        <v>17.399999999999999</v>
      </c>
      <c r="AD462" s="12">
        <v>34.54</v>
      </c>
      <c r="AE462" s="13">
        <v>-0.06</v>
      </c>
      <c r="AF462" s="12">
        <v>0</v>
      </c>
      <c r="AG462" s="12">
        <v>0</v>
      </c>
      <c r="AH462" s="12">
        <v>0</v>
      </c>
      <c r="AI462" s="12">
        <v>0</v>
      </c>
      <c r="AJ462" s="12">
        <v>0</v>
      </c>
      <c r="AK462" s="12">
        <v>0</v>
      </c>
      <c r="AL462" s="12">
        <v>0</v>
      </c>
      <c r="AM462" s="12">
        <v>0</v>
      </c>
      <c r="AN462" s="12">
        <v>0</v>
      </c>
      <c r="AO462" s="12">
        <v>397.25</v>
      </c>
      <c r="AP462" s="12">
        <v>0</v>
      </c>
      <c r="AQ462" s="12">
        <v>0</v>
      </c>
      <c r="AR462" s="12">
        <v>0</v>
      </c>
      <c r="AS462" s="12">
        <v>970.76</v>
      </c>
      <c r="AT462" s="12">
        <v>4018.6</v>
      </c>
      <c r="AU462" s="12">
        <v>322.27</v>
      </c>
      <c r="AV462" s="12">
        <v>118.41</v>
      </c>
      <c r="AW462" s="12">
        <v>3400.58</v>
      </c>
      <c r="AX462" s="12">
        <v>532.79999999999995</v>
      </c>
      <c r="AY462" s="12">
        <v>0</v>
      </c>
      <c r="AZ462" s="12">
        <v>4051.79</v>
      </c>
    </row>
    <row r="463" spans="1:52" x14ac:dyDescent="0.2">
      <c r="A463" s="4" t="s">
        <v>1686</v>
      </c>
      <c r="B463" s="2" t="s">
        <v>1687</v>
      </c>
      <c r="C463" s="2" t="str">
        <f>VLOOKUP(A463,[3]Hoja2!$A$1:$D$846,4,0)</f>
        <v>TECNICO ESPECIALIZADO</v>
      </c>
      <c r="D463" s="2" t="str">
        <f>VLOOKUP(A463,[3]Hoja2!$A$1:$D$846,3,0)</f>
        <v>PLANTEL 20 TALPA DE ALLENDE</v>
      </c>
      <c r="E463" s="12">
        <v>6146.4</v>
      </c>
      <c r="F463" s="12">
        <v>0</v>
      </c>
      <c r="G463" s="12">
        <v>207</v>
      </c>
      <c r="H463" s="12">
        <v>931</v>
      </c>
      <c r="I463" s="12">
        <v>0</v>
      </c>
      <c r="J463" s="12">
        <v>0</v>
      </c>
      <c r="K463" s="12">
        <v>0</v>
      </c>
      <c r="L463" s="12">
        <v>0</v>
      </c>
      <c r="M463" s="12">
        <v>568.04999999999995</v>
      </c>
      <c r="N463" s="12">
        <v>0</v>
      </c>
      <c r="O463" s="12">
        <v>0</v>
      </c>
      <c r="P463" s="12">
        <v>0</v>
      </c>
      <c r="Q463" s="12">
        <v>0</v>
      </c>
      <c r="R463" s="12">
        <v>0</v>
      </c>
      <c r="S463" s="12">
        <v>983.42</v>
      </c>
      <c r="T463" s="13">
        <v>-5330.55</v>
      </c>
      <c r="U463" s="12">
        <v>5330.55</v>
      </c>
      <c r="V463" s="12">
        <v>0</v>
      </c>
      <c r="W463" s="12">
        <v>0</v>
      </c>
      <c r="X463" s="12">
        <v>0</v>
      </c>
      <c r="Y463" s="12">
        <v>7904.87</v>
      </c>
      <c r="Z463" s="12">
        <v>64.33</v>
      </c>
      <c r="AA463" s="12">
        <v>1141.22</v>
      </c>
      <c r="AB463" s="12">
        <v>1141.22</v>
      </c>
      <c r="AC463" s="12">
        <v>32.1</v>
      </c>
      <c r="AD463" s="12">
        <v>61.46</v>
      </c>
      <c r="AE463" s="12">
        <v>0.05</v>
      </c>
      <c r="AF463" s="12">
        <v>0</v>
      </c>
      <c r="AG463" s="12">
        <v>0</v>
      </c>
      <c r="AH463" s="12">
        <v>1987</v>
      </c>
      <c r="AI463" s="12">
        <v>0</v>
      </c>
      <c r="AJ463" s="12">
        <v>0</v>
      </c>
      <c r="AK463" s="12">
        <v>0</v>
      </c>
      <c r="AL463" s="12">
        <v>0</v>
      </c>
      <c r="AM463" s="12">
        <v>0</v>
      </c>
      <c r="AN463" s="12">
        <v>0</v>
      </c>
      <c r="AO463" s="12">
        <v>706.84</v>
      </c>
      <c r="AP463" s="12">
        <v>0</v>
      </c>
      <c r="AQ463" s="12">
        <v>0</v>
      </c>
      <c r="AR463" s="12">
        <v>0</v>
      </c>
      <c r="AS463" s="12">
        <v>3928.67</v>
      </c>
      <c r="AT463" s="12">
        <v>3976.2</v>
      </c>
      <c r="AU463" s="12">
        <v>417.71</v>
      </c>
      <c r="AV463" s="12">
        <v>176.72</v>
      </c>
      <c r="AW463" s="12">
        <v>6050.7</v>
      </c>
      <c r="AX463" s="12">
        <v>792.29</v>
      </c>
      <c r="AY463" s="12">
        <v>0</v>
      </c>
      <c r="AZ463" s="12">
        <v>7019.71</v>
      </c>
    </row>
    <row r="464" spans="1:52" x14ac:dyDescent="0.2">
      <c r="A464" s="4" t="s">
        <v>1688</v>
      </c>
      <c r="B464" s="2" t="s">
        <v>1689</v>
      </c>
      <c r="C464" s="2" t="str">
        <f>VLOOKUP(A464,[3]Hoja2!$A$1:$D$846,4,0)</f>
        <v>SRIA DE DIRECTOR DE PLANTEL</v>
      </c>
      <c r="D464" s="2" t="str">
        <f>VLOOKUP(A464,[3]Hoja2!$A$1:$D$846,3,0)</f>
        <v>PLANTEL 20 TALPA DE ALLENDE</v>
      </c>
      <c r="E464" s="12">
        <v>4169.8500000000004</v>
      </c>
      <c r="F464" s="12">
        <v>0</v>
      </c>
      <c r="G464" s="12">
        <v>207</v>
      </c>
      <c r="H464" s="12">
        <v>931</v>
      </c>
      <c r="I464" s="12">
        <v>0</v>
      </c>
      <c r="J464" s="12">
        <v>0</v>
      </c>
      <c r="K464" s="12">
        <v>0</v>
      </c>
      <c r="L464" s="12">
        <v>0</v>
      </c>
      <c r="M464" s="12">
        <v>568.04999999999995</v>
      </c>
      <c r="N464" s="12">
        <v>0</v>
      </c>
      <c r="O464" s="12">
        <v>0</v>
      </c>
      <c r="P464" s="12">
        <v>0</v>
      </c>
      <c r="Q464" s="12">
        <v>0</v>
      </c>
      <c r="R464" s="12">
        <v>0</v>
      </c>
      <c r="S464" s="12">
        <v>583.78</v>
      </c>
      <c r="T464" s="13">
        <v>-3838.3</v>
      </c>
      <c r="U464" s="12">
        <v>3838.3</v>
      </c>
      <c r="V464" s="12">
        <v>0</v>
      </c>
      <c r="W464" s="12">
        <v>0</v>
      </c>
      <c r="X464" s="12">
        <v>0</v>
      </c>
      <c r="Y464" s="12">
        <v>5528.68</v>
      </c>
      <c r="Z464" s="12">
        <v>39.14</v>
      </c>
      <c r="AA464" s="12">
        <v>633.66</v>
      </c>
      <c r="AB464" s="12">
        <v>633.66</v>
      </c>
      <c r="AC464" s="12">
        <v>17.850000000000001</v>
      </c>
      <c r="AD464" s="12">
        <v>41.7</v>
      </c>
      <c r="AE464" s="13">
        <v>-0.06</v>
      </c>
      <c r="AF464" s="12">
        <v>0</v>
      </c>
      <c r="AG464" s="12">
        <v>0</v>
      </c>
      <c r="AH464" s="12">
        <v>0</v>
      </c>
      <c r="AI464" s="12">
        <v>0</v>
      </c>
      <c r="AJ464" s="12">
        <v>0</v>
      </c>
      <c r="AK464" s="12">
        <v>0</v>
      </c>
      <c r="AL464" s="12">
        <v>0</v>
      </c>
      <c r="AM464" s="12">
        <v>0</v>
      </c>
      <c r="AN464" s="12">
        <v>0</v>
      </c>
      <c r="AO464" s="12">
        <v>479.53</v>
      </c>
      <c r="AP464" s="12">
        <v>0</v>
      </c>
      <c r="AQ464" s="12">
        <v>0</v>
      </c>
      <c r="AR464" s="12">
        <v>0</v>
      </c>
      <c r="AS464" s="12">
        <v>1172.68</v>
      </c>
      <c r="AT464" s="12">
        <v>4356</v>
      </c>
      <c r="AU464" s="12">
        <v>347.64</v>
      </c>
      <c r="AV464" s="12">
        <v>129.19</v>
      </c>
      <c r="AW464" s="12">
        <v>4104.88</v>
      </c>
      <c r="AX464" s="12">
        <v>601.77</v>
      </c>
      <c r="AY464" s="12">
        <v>0</v>
      </c>
      <c r="AZ464" s="12">
        <v>4835.84</v>
      </c>
    </row>
    <row r="465" spans="1:52" x14ac:dyDescent="0.2">
      <c r="A465" s="4" t="s">
        <v>1690</v>
      </c>
      <c r="B465" s="2" t="s">
        <v>1691</v>
      </c>
      <c r="C465" s="2" t="str">
        <f>VLOOKUP(A465,[3]Hoja2!$A$1:$D$846,4,0)</f>
        <v>VIGILANTE</v>
      </c>
      <c r="D465" s="2" t="str">
        <f>VLOOKUP(A465,[3]Hoja2!$A$1:$D$846,3,0)</f>
        <v>PLANTEL 20 TALPA DE ALLENDE</v>
      </c>
      <c r="E465" s="12">
        <v>3679.05</v>
      </c>
      <c r="F465" s="12">
        <v>0</v>
      </c>
      <c r="G465" s="12">
        <v>207</v>
      </c>
      <c r="H465" s="12">
        <v>931</v>
      </c>
      <c r="I465" s="12">
        <v>0</v>
      </c>
      <c r="J465" s="12">
        <v>0</v>
      </c>
      <c r="K465" s="12">
        <v>0</v>
      </c>
      <c r="L465" s="12">
        <v>0</v>
      </c>
      <c r="M465" s="12">
        <v>568.04999999999995</v>
      </c>
      <c r="N465" s="12">
        <v>0</v>
      </c>
      <c r="O465" s="12">
        <v>0</v>
      </c>
      <c r="P465" s="12">
        <v>0</v>
      </c>
      <c r="Q465" s="12">
        <v>0</v>
      </c>
      <c r="R465" s="12">
        <v>0</v>
      </c>
      <c r="S465" s="12">
        <v>515.07000000000005</v>
      </c>
      <c r="T465" s="13">
        <v>-3486.93</v>
      </c>
      <c r="U465" s="12">
        <v>3486.93</v>
      </c>
      <c r="V465" s="12">
        <v>0</v>
      </c>
      <c r="W465" s="12">
        <v>0</v>
      </c>
      <c r="X465" s="12">
        <v>0</v>
      </c>
      <c r="Y465" s="12">
        <v>4969.17</v>
      </c>
      <c r="Z465" s="12">
        <v>32.880000000000003</v>
      </c>
      <c r="AA465" s="12">
        <v>518.02</v>
      </c>
      <c r="AB465" s="12">
        <v>518.02</v>
      </c>
      <c r="AC465" s="12">
        <v>14.4</v>
      </c>
      <c r="AD465" s="12">
        <v>36.79</v>
      </c>
      <c r="AE465" s="12">
        <v>7.0000000000000007E-2</v>
      </c>
      <c r="AF465" s="12">
        <v>0</v>
      </c>
      <c r="AG465" s="12">
        <v>0</v>
      </c>
      <c r="AH465" s="12">
        <v>1142</v>
      </c>
      <c r="AI465" s="12">
        <v>0</v>
      </c>
      <c r="AJ465" s="12">
        <v>0</v>
      </c>
      <c r="AK465" s="12">
        <v>0</v>
      </c>
      <c r="AL465" s="12">
        <v>0</v>
      </c>
      <c r="AM465" s="12">
        <v>0</v>
      </c>
      <c r="AN465" s="12">
        <v>0</v>
      </c>
      <c r="AO465" s="12">
        <v>423.09</v>
      </c>
      <c r="AP465" s="12">
        <v>0</v>
      </c>
      <c r="AQ465" s="12">
        <v>0</v>
      </c>
      <c r="AR465" s="12">
        <v>0</v>
      </c>
      <c r="AS465" s="12">
        <v>2134.37</v>
      </c>
      <c r="AT465" s="12">
        <v>2834.8</v>
      </c>
      <c r="AU465" s="12">
        <v>330.25</v>
      </c>
      <c r="AV465" s="12">
        <v>118</v>
      </c>
      <c r="AW465" s="12">
        <v>3621.7</v>
      </c>
      <c r="AX465" s="12">
        <v>554.47</v>
      </c>
      <c r="AY465" s="12">
        <v>0</v>
      </c>
      <c r="AZ465" s="12">
        <v>4294.17</v>
      </c>
    </row>
    <row r="466" spans="1:52" x14ac:dyDescent="0.2">
      <c r="A466" s="4" t="s">
        <v>1692</v>
      </c>
      <c r="B466" s="2" t="s">
        <v>1693</v>
      </c>
      <c r="C466" s="2" t="str">
        <f>VLOOKUP(A466,[3]Hoja2!$A$1:$D$846,4,0)</f>
        <v>VIGILANTE</v>
      </c>
      <c r="D466" s="2" t="str">
        <f>VLOOKUP(A466,[3]Hoja2!$A$1:$D$846,3,0)</f>
        <v>PLANTEL 20 TALPA DE ALLENDE</v>
      </c>
      <c r="E466" s="12">
        <v>3679.05</v>
      </c>
      <c r="F466" s="12">
        <v>0</v>
      </c>
      <c r="G466" s="12">
        <v>207</v>
      </c>
      <c r="H466" s="12">
        <v>931</v>
      </c>
      <c r="I466" s="12">
        <v>0</v>
      </c>
      <c r="J466" s="12">
        <v>0</v>
      </c>
      <c r="K466" s="12">
        <v>0</v>
      </c>
      <c r="L466" s="12">
        <v>0</v>
      </c>
      <c r="M466" s="12">
        <v>568.04999999999995</v>
      </c>
      <c r="N466" s="12">
        <v>0</v>
      </c>
      <c r="O466" s="12">
        <v>0</v>
      </c>
      <c r="P466" s="12">
        <v>0</v>
      </c>
      <c r="Q466" s="12">
        <v>0</v>
      </c>
      <c r="R466" s="12">
        <v>0</v>
      </c>
      <c r="S466" s="12">
        <v>515.07000000000005</v>
      </c>
      <c r="T466" s="13">
        <v>-3486.93</v>
      </c>
      <c r="U466" s="12">
        <v>3486.93</v>
      </c>
      <c r="V466" s="12">
        <v>0</v>
      </c>
      <c r="W466" s="12">
        <v>0</v>
      </c>
      <c r="X466" s="12">
        <v>0</v>
      </c>
      <c r="Y466" s="12">
        <v>4969.17</v>
      </c>
      <c r="Z466" s="12">
        <v>32.880000000000003</v>
      </c>
      <c r="AA466" s="12">
        <v>518.02</v>
      </c>
      <c r="AB466" s="12">
        <v>518.02</v>
      </c>
      <c r="AC466" s="12">
        <v>14.4</v>
      </c>
      <c r="AD466" s="12">
        <v>36.79</v>
      </c>
      <c r="AE466" s="12">
        <v>0.08</v>
      </c>
      <c r="AF466" s="12">
        <v>0</v>
      </c>
      <c r="AG466" s="12">
        <v>0</v>
      </c>
      <c r="AH466" s="12">
        <v>1142</v>
      </c>
      <c r="AI466" s="12">
        <v>0</v>
      </c>
      <c r="AJ466" s="12">
        <v>0</v>
      </c>
      <c r="AK466" s="12">
        <v>0</v>
      </c>
      <c r="AL466" s="12">
        <v>0</v>
      </c>
      <c r="AM466" s="12">
        <v>0</v>
      </c>
      <c r="AN466" s="12">
        <v>0</v>
      </c>
      <c r="AO466" s="12">
        <v>423.09</v>
      </c>
      <c r="AP466" s="12">
        <v>36.79</v>
      </c>
      <c r="AQ466" s="12">
        <v>0</v>
      </c>
      <c r="AR466" s="12">
        <v>0</v>
      </c>
      <c r="AS466" s="12">
        <v>2171.17</v>
      </c>
      <c r="AT466" s="12">
        <v>2798</v>
      </c>
      <c r="AU466" s="12">
        <v>330.25</v>
      </c>
      <c r="AV466" s="12">
        <v>118</v>
      </c>
      <c r="AW466" s="12">
        <v>3621.7</v>
      </c>
      <c r="AX466" s="12">
        <v>554.47</v>
      </c>
      <c r="AY466" s="12">
        <v>0</v>
      </c>
      <c r="AZ466" s="12">
        <v>4294.17</v>
      </c>
    </row>
    <row r="467" spans="1:52" x14ac:dyDescent="0.2">
      <c r="A467" s="4" t="s">
        <v>1694</v>
      </c>
      <c r="B467" s="2" t="s">
        <v>1695</v>
      </c>
      <c r="C467" s="2" t="str">
        <f>VLOOKUP(A467,[3]Hoja2!$A$1:$D$846,4,0)</f>
        <v>TECNICO ESPECIALIZADO</v>
      </c>
      <c r="D467" s="2" t="str">
        <f>VLOOKUP(A467,[3]Hoja2!$A$1:$D$846,3,0)</f>
        <v>PLANTEL 20 TALPA DE ALLENDE</v>
      </c>
      <c r="E467" s="12">
        <v>6146.4</v>
      </c>
      <c r="F467" s="12">
        <v>0</v>
      </c>
      <c r="G467" s="12">
        <v>207</v>
      </c>
      <c r="H467" s="12">
        <v>931</v>
      </c>
      <c r="I467" s="12">
        <v>0</v>
      </c>
      <c r="J467" s="12">
        <v>0</v>
      </c>
      <c r="K467" s="12">
        <v>0</v>
      </c>
      <c r="L467" s="12">
        <v>0</v>
      </c>
      <c r="M467" s="12">
        <v>568.04999999999995</v>
      </c>
      <c r="N467" s="12">
        <v>0</v>
      </c>
      <c r="O467" s="12">
        <v>0</v>
      </c>
      <c r="P467" s="12">
        <v>0</v>
      </c>
      <c r="Q467" s="12">
        <v>0</v>
      </c>
      <c r="R467" s="12">
        <v>0</v>
      </c>
      <c r="S467" s="12">
        <v>860.5</v>
      </c>
      <c r="T467" s="13">
        <v>-5253.36</v>
      </c>
      <c r="U467" s="12">
        <v>5253.36</v>
      </c>
      <c r="V467" s="12">
        <v>0</v>
      </c>
      <c r="W467" s="12">
        <v>0</v>
      </c>
      <c r="X467" s="12">
        <v>0</v>
      </c>
      <c r="Y467" s="12">
        <v>7781.95</v>
      </c>
      <c r="Z467" s="12">
        <v>39.159999999999997</v>
      </c>
      <c r="AA467" s="12">
        <v>1114.96</v>
      </c>
      <c r="AB467" s="12">
        <v>1114.96</v>
      </c>
      <c r="AC467" s="12">
        <v>30.6</v>
      </c>
      <c r="AD467" s="12">
        <v>61.46</v>
      </c>
      <c r="AE467" s="13">
        <v>-0.11</v>
      </c>
      <c r="AF467" s="12">
        <v>0</v>
      </c>
      <c r="AG467" s="12">
        <v>0</v>
      </c>
      <c r="AH467" s="12">
        <v>2049</v>
      </c>
      <c r="AI467" s="12">
        <v>0</v>
      </c>
      <c r="AJ467" s="12">
        <v>0</v>
      </c>
      <c r="AK467" s="12">
        <v>0</v>
      </c>
      <c r="AL467" s="12">
        <v>0</v>
      </c>
      <c r="AM467" s="12">
        <v>0</v>
      </c>
      <c r="AN467" s="12">
        <v>0</v>
      </c>
      <c r="AO467" s="12">
        <v>706.84</v>
      </c>
      <c r="AP467" s="12">
        <v>0</v>
      </c>
      <c r="AQ467" s="12">
        <v>0</v>
      </c>
      <c r="AR467" s="12">
        <v>0</v>
      </c>
      <c r="AS467" s="12">
        <v>3962.75</v>
      </c>
      <c r="AT467" s="12">
        <v>3819.2</v>
      </c>
      <c r="AU467" s="12">
        <v>347.74</v>
      </c>
      <c r="AV467" s="12">
        <v>174.26</v>
      </c>
      <c r="AW467" s="12">
        <v>4107.5600000000004</v>
      </c>
      <c r="AX467" s="12">
        <v>602.03</v>
      </c>
      <c r="AY467" s="12">
        <v>0</v>
      </c>
      <c r="AZ467" s="12">
        <v>4883.8500000000004</v>
      </c>
    </row>
    <row r="468" spans="1:52" x14ac:dyDescent="0.2">
      <c r="A468" s="4" t="s">
        <v>1696</v>
      </c>
      <c r="B468" s="2" t="s">
        <v>1697</v>
      </c>
      <c r="C468" s="2" t="str">
        <f>VLOOKUP(A468,[3]Hoja2!$A$1:$D$846,4,0)</f>
        <v>ENCARGADO DE ORDEN</v>
      </c>
      <c r="D468" s="2" t="str">
        <f>VLOOKUP(A468,[3]Hoja2!$A$1:$D$846,3,0)</f>
        <v>PLANTEL 20 TALPA DE ALLENDE</v>
      </c>
      <c r="E468" s="12">
        <v>4768.95</v>
      </c>
      <c r="F468" s="12">
        <v>0</v>
      </c>
      <c r="G468" s="12">
        <v>207</v>
      </c>
      <c r="H468" s="12">
        <v>931</v>
      </c>
      <c r="I468" s="12">
        <v>0</v>
      </c>
      <c r="J468" s="12">
        <v>0</v>
      </c>
      <c r="K468" s="12">
        <v>0</v>
      </c>
      <c r="L468" s="12">
        <v>0</v>
      </c>
      <c r="M468" s="12">
        <v>568.04999999999995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667.65</v>
      </c>
      <c r="T468" s="13">
        <v>-4267.21</v>
      </c>
      <c r="U468" s="12">
        <v>4267.21</v>
      </c>
      <c r="V468" s="12">
        <v>0</v>
      </c>
      <c r="W468" s="12">
        <v>0</v>
      </c>
      <c r="X468" s="12">
        <v>0</v>
      </c>
      <c r="Y468" s="12">
        <v>6211.65</v>
      </c>
      <c r="Z468" s="12">
        <v>46.77</v>
      </c>
      <c r="AA468" s="12">
        <v>779.55</v>
      </c>
      <c r="AB468" s="12">
        <v>779.55</v>
      </c>
      <c r="AC468" s="12">
        <v>21.9</v>
      </c>
      <c r="AD468" s="12">
        <v>47.69</v>
      </c>
      <c r="AE468" s="13">
        <v>-0.12</v>
      </c>
      <c r="AF468" s="12">
        <v>0</v>
      </c>
      <c r="AG468" s="12">
        <v>0</v>
      </c>
      <c r="AH468" s="12">
        <v>0</v>
      </c>
      <c r="AI468" s="12">
        <v>0</v>
      </c>
      <c r="AJ468" s="12">
        <v>0</v>
      </c>
      <c r="AK468" s="12">
        <v>0</v>
      </c>
      <c r="AL468" s="12">
        <v>0</v>
      </c>
      <c r="AM468" s="12">
        <v>0</v>
      </c>
      <c r="AN468" s="12">
        <v>0</v>
      </c>
      <c r="AO468" s="12">
        <v>548.42999999999995</v>
      </c>
      <c r="AP468" s="12">
        <v>0</v>
      </c>
      <c r="AQ468" s="12">
        <v>0</v>
      </c>
      <c r="AR468" s="12">
        <v>0</v>
      </c>
      <c r="AS468" s="12">
        <v>1397.45</v>
      </c>
      <c r="AT468" s="12">
        <v>4814.2</v>
      </c>
      <c r="AU468" s="12">
        <v>368.88</v>
      </c>
      <c r="AV468" s="12">
        <v>142.85</v>
      </c>
      <c r="AW468" s="12">
        <v>4694.6899999999996</v>
      </c>
      <c r="AX468" s="12">
        <v>659.52</v>
      </c>
      <c r="AY468" s="12">
        <v>0</v>
      </c>
      <c r="AZ468" s="12">
        <v>5497.06</v>
      </c>
    </row>
    <row r="469" spans="1:52" x14ac:dyDescent="0.2">
      <c r="A469" s="4" t="s">
        <v>1698</v>
      </c>
      <c r="B469" s="2" t="s">
        <v>1699</v>
      </c>
      <c r="C469" s="2" t="str">
        <f>VLOOKUP(A469,[3]Hoja2!$A$1:$D$846,4,0)</f>
        <v>TAQUIMECANOGRAFA</v>
      </c>
      <c r="D469" s="2" t="str">
        <f>VLOOKUP(A469,[3]Hoja2!$A$1:$D$846,3,0)</f>
        <v>PLANTEL 20 TALPA DE ALLENDE</v>
      </c>
      <c r="E469" s="12">
        <v>4165.2</v>
      </c>
      <c r="F469" s="12">
        <v>0</v>
      </c>
      <c r="G469" s="12">
        <v>207</v>
      </c>
      <c r="H469" s="12">
        <v>931</v>
      </c>
      <c r="I469" s="12">
        <v>0</v>
      </c>
      <c r="J469" s="12">
        <v>0</v>
      </c>
      <c r="K469" s="12">
        <v>0</v>
      </c>
      <c r="L469" s="12">
        <v>0</v>
      </c>
      <c r="M469" s="12">
        <v>568.04999999999995</v>
      </c>
      <c r="N469" s="12">
        <v>0</v>
      </c>
      <c r="O469" s="12">
        <v>0</v>
      </c>
      <c r="P469" s="12">
        <v>0</v>
      </c>
      <c r="Q469" s="13">
        <v>-277.68</v>
      </c>
      <c r="R469" s="12">
        <v>0</v>
      </c>
      <c r="S469" s="12">
        <v>499.82</v>
      </c>
      <c r="T469" s="13">
        <v>-3469.43</v>
      </c>
      <c r="U469" s="12">
        <v>3469.43</v>
      </c>
      <c r="V469" s="12">
        <v>0</v>
      </c>
      <c r="W469" s="12">
        <v>0</v>
      </c>
      <c r="X469" s="12">
        <v>0</v>
      </c>
      <c r="Y469" s="12">
        <v>5162.3900000000003</v>
      </c>
      <c r="Z469" s="12">
        <v>39.08</v>
      </c>
      <c r="AA469" s="12">
        <v>555.41999999999996</v>
      </c>
      <c r="AB469" s="12">
        <v>555.41999999999996</v>
      </c>
      <c r="AC469" s="12">
        <v>18</v>
      </c>
      <c r="AD469" s="12">
        <v>0</v>
      </c>
      <c r="AE469" s="13">
        <v>-0.05</v>
      </c>
      <c r="AF469" s="12">
        <v>0</v>
      </c>
      <c r="AG469" s="12">
        <v>0</v>
      </c>
      <c r="AH469" s="12">
        <v>1436.42</v>
      </c>
      <c r="AI469" s="12">
        <v>0</v>
      </c>
      <c r="AJ469" s="12">
        <v>0</v>
      </c>
      <c r="AK469" s="12">
        <v>0</v>
      </c>
      <c r="AL469" s="12">
        <v>0</v>
      </c>
      <c r="AM469" s="12">
        <v>0</v>
      </c>
      <c r="AN469" s="12">
        <v>0</v>
      </c>
      <c r="AO469" s="12">
        <v>479</v>
      </c>
      <c r="AP469" s="12">
        <v>0</v>
      </c>
      <c r="AQ469" s="12">
        <v>0</v>
      </c>
      <c r="AR469" s="12">
        <v>0</v>
      </c>
      <c r="AS469" s="12">
        <v>2488.79</v>
      </c>
      <c r="AT469" s="12">
        <v>2673.6</v>
      </c>
      <c r="AU469" s="12">
        <v>347.47</v>
      </c>
      <c r="AV469" s="12">
        <v>121.87</v>
      </c>
      <c r="AW469" s="12">
        <v>3844.04</v>
      </c>
      <c r="AX469" s="12">
        <v>585.44000000000005</v>
      </c>
      <c r="AY469" s="12">
        <v>0</v>
      </c>
      <c r="AZ469" s="12">
        <v>4551.3500000000004</v>
      </c>
    </row>
    <row r="470" spans="1:52" x14ac:dyDescent="0.2">
      <c r="A470" s="4" t="s">
        <v>1700</v>
      </c>
      <c r="B470" s="2" t="s">
        <v>1701</v>
      </c>
      <c r="C470" s="2" t="str">
        <f>VLOOKUP(A470,[3]Hoja2!$A$1:$D$846,4,0)</f>
        <v>DIRECTOR DE PLANTEL A</v>
      </c>
      <c r="D470" s="2" t="str">
        <f>VLOOKUP(A470,[3]Hoja2!$A$1:$D$846,3,0)</f>
        <v>PLANTEL 20 TALPA DE ALLENDE</v>
      </c>
      <c r="E470" s="12">
        <v>16690.05</v>
      </c>
      <c r="F470" s="12">
        <v>0</v>
      </c>
      <c r="G470" s="12">
        <v>0</v>
      </c>
      <c r="H470" s="12">
        <v>931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2">
        <v>0</v>
      </c>
      <c r="O470" s="12">
        <v>0</v>
      </c>
      <c r="P470" s="12">
        <v>0</v>
      </c>
      <c r="Q470" s="12">
        <v>0</v>
      </c>
      <c r="R470" s="12">
        <v>0</v>
      </c>
      <c r="S470" s="12">
        <v>0</v>
      </c>
      <c r="T470" s="13">
        <v>-10946.85</v>
      </c>
      <c r="U470" s="12">
        <v>10946.85</v>
      </c>
      <c r="V470" s="12">
        <v>0</v>
      </c>
      <c r="W470" s="12">
        <v>0</v>
      </c>
      <c r="X470" s="12">
        <v>0</v>
      </c>
      <c r="Y470" s="12">
        <v>16690.05</v>
      </c>
      <c r="Z470" s="12">
        <v>198.74</v>
      </c>
      <c r="AA470" s="12">
        <v>3191.67</v>
      </c>
      <c r="AB470" s="12">
        <v>3191.67</v>
      </c>
      <c r="AC470" s="12">
        <v>91.05</v>
      </c>
      <c r="AD470" s="12">
        <v>0</v>
      </c>
      <c r="AE470" s="13">
        <v>-0.03</v>
      </c>
      <c r="AF470" s="12">
        <v>0</v>
      </c>
      <c r="AG470" s="12">
        <v>0</v>
      </c>
      <c r="AH470" s="12">
        <v>0</v>
      </c>
      <c r="AI470" s="12">
        <v>0</v>
      </c>
      <c r="AJ470" s="12">
        <v>0</v>
      </c>
      <c r="AK470" s="12">
        <v>0</v>
      </c>
      <c r="AL470" s="12">
        <v>0</v>
      </c>
      <c r="AM470" s="12">
        <v>0</v>
      </c>
      <c r="AN470" s="12">
        <v>0</v>
      </c>
      <c r="AO470" s="12">
        <v>1919.36</v>
      </c>
      <c r="AP470" s="12">
        <v>0</v>
      </c>
      <c r="AQ470" s="12">
        <v>0</v>
      </c>
      <c r="AR470" s="12">
        <v>0</v>
      </c>
      <c r="AS470" s="12">
        <v>5202.05</v>
      </c>
      <c r="AT470" s="12">
        <v>11488</v>
      </c>
      <c r="AU470" s="12">
        <v>791.44</v>
      </c>
      <c r="AV470" s="12">
        <v>352.42</v>
      </c>
      <c r="AW470" s="12">
        <v>16429.919999999998</v>
      </c>
      <c r="AX470" s="12">
        <v>1808.58</v>
      </c>
      <c r="AY470" s="12">
        <v>0</v>
      </c>
      <c r="AZ470" s="12">
        <v>18590.919999999998</v>
      </c>
    </row>
    <row r="471" spans="1:52" x14ac:dyDescent="0.2">
      <c r="A471" s="4" t="s">
        <v>1702</v>
      </c>
      <c r="B471" s="2" t="s">
        <v>1703</v>
      </c>
      <c r="C471" s="2" t="str">
        <f>VLOOKUP(A471,[3]Hoja2!$A$1:$D$846,4,0)</f>
        <v>TECNICO ESPECIALIZADO</v>
      </c>
      <c r="D471" s="2" t="str">
        <f>VLOOKUP(A471,[3]Hoja2!$A$1:$D$846,3,0)</f>
        <v>PLANTEL 20 TALPA DE ALLENDE</v>
      </c>
      <c r="E471" s="12">
        <v>6146.4</v>
      </c>
      <c r="F471" s="12">
        <v>0</v>
      </c>
      <c r="G471" s="12">
        <v>207</v>
      </c>
      <c r="H471" s="12">
        <v>931</v>
      </c>
      <c r="I471" s="12">
        <v>0</v>
      </c>
      <c r="J471" s="12">
        <v>0</v>
      </c>
      <c r="K471" s="12">
        <v>0</v>
      </c>
      <c r="L471" s="12">
        <v>0</v>
      </c>
      <c r="M471" s="12">
        <v>568.04999999999995</v>
      </c>
      <c r="N471" s="12">
        <v>0</v>
      </c>
      <c r="O471" s="12">
        <v>0</v>
      </c>
      <c r="P471" s="12">
        <v>0</v>
      </c>
      <c r="Q471" s="12">
        <v>0</v>
      </c>
      <c r="R471" s="12">
        <v>0</v>
      </c>
      <c r="S471" s="12">
        <v>0</v>
      </c>
      <c r="T471" s="13">
        <v>-4712.96</v>
      </c>
      <c r="U471" s="12">
        <v>4712.96</v>
      </c>
      <c r="V471" s="12">
        <v>0</v>
      </c>
      <c r="W471" s="12">
        <v>0</v>
      </c>
      <c r="X471" s="12">
        <v>0</v>
      </c>
      <c r="Y471" s="12">
        <v>6921.45</v>
      </c>
      <c r="Z471" s="12">
        <v>0</v>
      </c>
      <c r="AA471" s="12">
        <v>931.16</v>
      </c>
      <c r="AB471" s="12">
        <v>931.16</v>
      </c>
      <c r="AC471" s="12">
        <v>25.65</v>
      </c>
      <c r="AD471" s="12">
        <v>0</v>
      </c>
      <c r="AE471" s="12">
        <v>0</v>
      </c>
      <c r="AF471" s="12">
        <v>0</v>
      </c>
      <c r="AG471" s="12">
        <v>0</v>
      </c>
      <c r="AH471" s="12">
        <v>0</v>
      </c>
      <c r="AI471" s="12">
        <v>0</v>
      </c>
      <c r="AJ471" s="12">
        <v>0</v>
      </c>
      <c r="AK471" s="12">
        <v>0</v>
      </c>
      <c r="AL471" s="12">
        <v>0</v>
      </c>
      <c r="AM471" s="12">
        <v>0</v>
      </c>
      <c r="AN471" s="12">
        <v>0</v>
      </c>
      <c r="AO471" s="12">
        <v>706.84</v>
      </c>
      <c r="AP471" s="12">
        <v>0</v>
      </c>
      <c r="AQ471" s="12">
        <v>0</v>
      </c>
      <c r="AR471" s="12">
        <v>0</v>
      </c>
      <c r="AS471" s="12">
        <v>1663.65</v>
      </c>
      <c r="AT471" s="12">
        <v>5257.8</v>
      </c>
      <c r="AU471" s="12">
        <v>238.4</v>
      </c>
      <c r="AV471" s="12">
        <v>157.05000000000001</v>
      </c>
      <c r="AW471" s="12">
        <v>0</v>
      </c>
      <c r="AX471" s="12">
        <v>238.4</v>
      </c>
      <c r="AY471" s="12">
        <v>0</v>
      </c>
      <c r="AZ471" s="12">
        <v>395.45</v>
      </c>
    </row>
    <row r="472" spans="1:52" x14ac:dyDescent="0.2">
      <c r="A472" s="4" t="s">
        <v>1704</v>
      </c>
      <c r="B472" s="2" t="s">
        <v>1705</v>
      </c>
      <c r="C472" s="2" t="str">
        <f>VLOOKUP(A472,[3]Hoja2!$A$1:$D$846,4,0)</f>
        <v>RESP DE LABORATORIO TECNICO</v>
      </c>
      <c r="D472" s="2" t="str">
        <f>VLOOKUP(A472,[3]Hoja2!$A$1:$D$846,3,0)</f>
        <v>PLANTEL 20 TALPA DE ALLENDE</v>
      </c>
      <c r="E472" s="12">
        <v>6152.85</v>
      </c>
      <c r="F472" s="12">
        <v>0</v>
      </c>
      <c r="G472" s="12">
        <v>207</v>
      </c>
      <c r="H472" s="12">
        <v>931</v>
      </c>
      <c r="I472" s="12">
        <v>0</v>
      </c>
      <c r="J472" s="12">
        <v>0</v>
      </c>
      <c r="K472" s="12">
        <v>0</v>
      </c>
      <c r="L472" s="12">
        <v>0</v>
      </c>
      <c r="M472" s="12">
        <v>568.04999999999995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  <c r="T472" s="13">
        <v>-4717.01</v>
      </c>
      <c r="U472" s="12">
        <v>4717.01</v>
      </c>
      <c r="V472" s="12">
        <v>0</v>
      </c>
      <c r="W472" s="12">
        <v>0</v>
      </c>
      <c r="X472" s="12">
        <v>0</v>
      </c>
      <c r="Y472" s="12">
        <v>6927.9</v>
      </c>
      <c r="Z472" s="12">
        <v>0</v>
      </c>
      <c r="AA472" s="12">
        <v>932.54</v>
      </c>
      <c r="AB472" s="12">
        <v>932.54</v>
      </c>
      <c r="AC472" s="12">
        <v>25.2</v>
      </c>
      <c r="AD472" s="12">
        <v>0</v>
      </c>
      <c r="AE472" s="13">
        <v>-0.02</v>
      </c>
      <c r="AF472" s="12">
        <v>0</v>
      </c>
      <c r="AG472" s="12">
        <v>0</v>
      </c>
      <c r="AH472" s="12">
        <v>995</v>
      </c>
      <c r="AI472" s="12">
        <v>0</v>
      </c>
      <c r="AJ472" s="12">
        <v>0</v>
      </c>
      <c r="AK472" s="12">
        <v>0</v>
      </c>
      <c r="AL472" s="12">
        <v>0</v>
      </c>
      <c r="AM472" s="12">
        <v>0</v>
      </c>
      <c r="AN472" s="12">
        <v>0</v>
      </c>
      <c r="AO472" s="12">
        <v>707.58</v>
      </c>
      <c r="AP472" s="12">
        <v>0</v>
      </c>
      <c r="AQ472" s="12">
        <v>0</v>
      </c>
      <c r="AR472" s="12">
        <v>0</v>
      </c>
      <c r="AS472" s="12">
        <v>2660.3</v>
      </c>
      <c r="AT472" s="12">
        <v>4267.6000000000004</v>
      </c>
      <c r="AU472" s="12">
        <v>238.4</v>
      </c>
      <c r="AV472" s="12">
        <v>157.18</v>
      </c>
      <c r="AW472" s="12">
        <v>0</v>
      </c>
      <c r="AX472" s="12">
        <v>238.4</v>
      </c>
      <c r="AY472" s="12">
        <v>0</v>
      </c>
      <c r="AZ472" s="12">
        <v>395.58</v>
      </c>
    </row>
    <row r="473" spans="1:52" x14ac:dyDescent="0.2">
      <c r="A473" s="4" t="s">
        <v>1706</v>
      </c>
      <c r="B473" s="2" t="s">
        <v>1707</v>
      </c>
      <c r="C473" s="2" t="str">
        <f>VLOOKUP(A473,[3]Hoja2!$A$1:$D$846,4,0)</f>
        <v>AUXILIAR DE BIBLIOTECA</v>
      </c>
      <c r="D473" s="2" t="str">
        <f>VLOOKUP(A473,[3]Hoja2!$A$1:$D$846,3,0)</f>
        <v>PLANTEL 20 TALPA DE ALLENDE</v>
      </c>
      <c r="E473" s="12">
        <v>3912.15</v>
      </c>
      <c r="F473" s="12">
        <v>0</v>
      </c>
      <c r="G473" s="12">
        <v>207</v>
      </c>
      <c r="H473" s="12">
        <v>931</v>
      </c>
      <c r="I473" s="12">
        <v>0</v>
      </c>
      <c r="J473" s="12">
        <v>0</v>
      </c>
      <c r="K473" s="12">
        <v>0</v>
      </c>
      <c r="L473" s="12">
        <v>0</v>
      </c>
      <c r="M473" s="12">
        <v>568.04999999999995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3">
        <v>-3309.86</v>
      </c>
      <c r="U473" s="12">
        <v>3309.86</v>
      </c>
      <c r="V473" s="12">
        <v>0</v>
      </c>
      <c r="W473" s="12">
        <v>0</v>
      </c>
      <c r="X473" s="12">
        <v>0</v>
      </c>
      <c r="Y473" s="12">
        <v>4687.2</v>
      </c>
      <c r="Z473" s="12">
        <v>0</v>
      </c>
      <c r="AA473" s="12">
        <v>467.49</v>
      </c>
      <c r="AB473" s="12">
        <v>467.49</v>
      </c>
      <c r="AC473" s="12">
        <v>9.15</v>
      </c>
      <c r="AD473" s="12">
        <v>0</v>
      </c>
      <c r="AE473" s="12">
        <v>0.06</v>
      </c>
      <c r="AF473" s="12">
        <v>0</v>
      </c>
      <c r="AG473" s="12">
        <v>0</v>
      </c>
      <c r="AH473" s="12">
        <v>0</v>
      </c>
      <c r="AI473" s="12">
        <v>0</v>
      </c>
      <c r="AJ473" s="12">
        <v>0</v>
      </c>
      <c r="AK473" s="12">
        <v>0</v>
      </c>
      <c r="AL473" s="12">
        <v>0</v>
      </c>
      <c r="AM473" s="12">
        <v>0</v>
      </c>
      <c r="AN473" s="12">
        <v>0</v>
      </c>
      <c r="AO473" s="12">
        <v>449.9</v>
      </c>
      <c r="AP473" s="12">
        <v>0</v>
      </c>
      <c r="AQ473" s="12">
        <v>0</v>
      </c>
      <c r="AR473" s="12">
        <v>0</v>
      </c>
      <c r="AS473" s="12">
        <v>926.6</v>
      </c>
      <c r="AT473" s="12">
        <v>3760.6</v>
      </c>
      <c r="AU473" s="12">
        <v>238.4</v>
      </c>
      <c r="AV473" s="12">
        <v>112.36</v>
      </c>
      <c r="AW473" s="12">
        <v>0</v>
      </c>
      <c r="AX473" s="12">
        <v>238.4</v>
      </c>
      <c r="AY473" s="12">
        <v>0</v>
      </c>
      <c r="AZ473" s="12">
        <v>350.76</v>
      </c>
    </row>
    <row r="474" spans="1:52" x14ac:dyDescent="0.2">
      <c r="A474" s="4" t="s">
        <v>1708</v>
      </c>
      <c r="B474" s="2" t="s">
        <v>1709</v>
      </c>
      <c r="C474" s="2" t="str">
        <f>VLOOKUP(A474,[3]Hoja2!$A$1:$D$846,4,0)</f>
        <v>TECNICO</v>
      </c>
      <c r="D474" s="2" t="str">
        <f>VLOOKUP(A474,[3]Hoja2!$A$1:$D$846,3,0)</f>
        <v>PLANTEL 20 TALPA DE ALLENDE</v>
      </c>
      <c r="E474" s="12">
        <v>4172.55</v>
      </c>
      <c r="F474" s="12">
        <v>0</v>
      </c>
      <c r="G474" s="12">
        <v>207</v>
      </c>
      <c r="H474" s="12">
        <v>931</v>
      </c>
      <c r="I474" s="12">
        <v>0</v>
      </c>
      <c r="J474" s="12">
        <v>0</v>
      </c>
      <c r="K474" s="12">
        <v>0</v>
      </c>
      <c r="L474" s="12">
        <v>0</v>
      </c>
      <c r="M474" s="12">
        <v>568.04999999999995</v>
      </c>
      <c r="N474" s="12">
        <v>0</v>
      </c>
      <c r="O474" s="12">
        <v>0</v>
      </c>
      <c r="P474" s="12">
        <v>0</v>
      </c>
      <c r="Q474" s="12">
        <v>0</v>
      </c>
      <c r="R474" s="12">
        <v>0</v>
      </c>
      <c r="S474" s="12">
        <v>0</v>
      </c>
      <c r="T474" s="13">
        <v>-3473.39</v>
      </c>
      <c r="U474" s="12">
        <v>3473.39</v>
      </c>
      <c r="V474" s="12">
        <v>0</v>
      </c>
      <c r="W474" s="12">
        <v>0</v>
      </c>
      <c r="X474" s="12">
        <v>0</v>
      </c>
      <c r="Y474" s="12">
        <v>4947.6000000000004</v>
      </c>
      <c r="Z474" s="12">
        <v>0</v>
      </c>
      <c r="AA474" s="12">
        <v>514.15</v>
      </c>
      <c r="AB474" s="12">
        <v>514.15</v>
      </c>
      <c r="AC474" s="12">
        <v>9.75</v>
      </c>
      <c r="AD474" s="12">
        <v>0</v>
      </c>
      <c r="AE474" s="12">
        <v>0.06</v>
      </c>
      <c r="AF474" s="12">
        <v>0</v>
      </c>
      <c r="AG474" s="12">
        <v>0</v>
      </c>
      <c r="AH474" s="12">
        <v>0</v>
      </c>
      <c r="AI474" s="12">
        <v>0</v>
      </c>
      <c r="AJ474" s="12">
        <v>0</v>
      </c>
      <c r="AK474" s="12">
        <v>0</v>
      </c>
      <c r="AL474" s="12">
        <v>0</v>
      </c>
      <c r="AM474" s="12">
        <v>0</v>
      </c>
      <c r="AN474" s="12">
        <v>0</v>
      </c>
      <c r="AO474" s="12">
        <v>479.84</v>
      </c>
      <c r="AP474" s="12">
        <v>0</v>
      </c>
      <c r="AQ474" s="12">
        <v>0</v>
      </c>
      <c r="AR474" s="12">
        <v>0</v>
      </c>
      <c r="AS474" s="12">
        <v>1003.8</v>
      </c>
      <c r="AT474" s="12">
        <v>3943.8</v>
      </c>
      <c r="AU474" s="12">
        <v>238.4</v>
      </c>
      <c r="AV474" s="12">
        <v>117.57</v>
      </c>
      <c r="AW474" s="12">
        <v>0</v>
      </c>
      <c r="AX474" s="12">
        <v>238.4</v>
      </c>
      <c r="AY474" s="12">
        <v>0</v>
      </c>
      <c r="AZ474" s="12">
        <v>355.97</v>
      </c>
    </row>
    <row r="475" spans="1:52" x14ac:dyDescent="0.2">
      <c r="A475" s="4" t="s">
        <v>1710</v>
      </c>
      <c r="B475" s="2" t="s">
        <v>1711</v>
      </c>
      <c r="C475" s="2" t="str">
        <f>VLOOKUP(A475,[3]Hoja2!$A$1:$D$846,4,0)</f>
        <v>INGENIERO EN SISTEMAS</v>
      </c>
      <c r="D475" s="2" t="str">
        <f>VLOOKUP(A475,[3]Hoja2!$A$1:$D$846,3,0)</f>
        <v>PLANTEL 21 SAN MIGUEL CUYUTLAN</v>
      </c>
      <c r="E475" s="12">
        <v>6152.85</v>
      </c>
      <c r="F475" s="12">
        <v>0</v>
      </c>
      <c r="G475" s="12">
        <v>207</v>
      </c>
      <c r="H475" s="12">
        <v>931</v>
      </c>
      <c r="I475" s="12">
        <v>0</v>
      </c>
      <c r="J475" s="12">
        <v>0</v>
      </c>
      <c r="K475" s="12">
        <v>0</v>
      </c>
      <c r="L475" s="12">
        <v>0</v>
      </c>
      <c r="M475" s="12">
        <v>568.04999999999995</v>
      </c>
      <c r="N475" s="12">
        <v>0</v>
      </c>
      <c r="O475" s="12">
        <v>0</v>
      </c>
      <c r="P475" s="12">
        <v>0</v>
      </c>
      <c r="Q475" s="12">
        <v>0</v>
      </c>
      <c r="R475" s="12">
        <v>0</v>
      </c>
      <c r="S475" s="12">
        <v>984.46</v>
      </c>
      <c r="T475" s="13">
        <v>-5335.26</v>
      </c>
      <c r="U475" s="12">
        <v>5335.26</v>
      </c>
      <c r="V475" s="12">
        <v>0</v>
      </c>
      <c r="W475" s="12">
        <v>0</v>
      </c>
      <c r="X475" s="12">
        <v>0</v>
      </c>
      <c r="Y475" s="12">
        <v>7912.36</v>
      </c>
      <c r="Z475" s="12">
        <v>64.42</v>
      </c>
      <c r="AA475" s="12">
        <v>1142.82</v>
      </c>
      <c r="AB475" s="12">
        <v>1142.82</v>
      </c>
      <c r="AC475" s="12">
        <v>32.1</v>
      </c>
      <c r="AD475" s="12">
        <v>61.53</v>
      </c>
      <c r="AE475" s="12">
        <v>0.13</v>
      </c>
      <c r="AF475" s="12">
        <v>0</v>
      </c>
      <c r="AG475" s="12">
        <v>0</v>
      </c>
      <c r="AH475" s="12">
        <v>0</v>
      </c>
      <c r="AI475" s="12">
        <v>0</v>
      </c>
      <c r="AJ475" s="12">
        <v>0</v>
      </c>
      <c r="AK475" s="12">
        <v>0</v>
      </c>
      <c r="AL475" s="12">
        <v>0</v>
      </c>
      <c r="AM475" s="12">
        <v>0</v>
      </c>
      <c r="AN475" s="12">
        <v>0</v>
      </c>
      <c r="AO475" s="12">
        <v>707.58</v>
      </c>
      <c r="AP475" s="12">
        <v>0</v>
      </c>
      <c r="AQ475" s="12">
        <v>0</v>
      </c>
      <c r="AR475" s="12">
        <v>0</v>
      </c>
      <c r="AS475" s="12">
        <v>1944.16</v>
      </c>
      <c r="AT475" s="12">
        <v>5968.2</v>
      </c>
      <c r="AU475" s="12">
        <v>417.93</v>
      </c>
      <c r="AV475" s="12">
        <v>176.87</v>
      </c>
      <c r="AW475" s="12">
        <v>6057</v>
      </c>
      <c r="AX475" s="12">
        <v>792.91</v>
      </c>
      <c r="AY475" s="12">
        <v>0</v>
      </c>
      <c r="AZ475" s="12">
        <v>7026.78</v>
      </c>
    </row>
    <row r="476" spans="1:52" x14ac:dyDescent="0.2">
      <c r="A476" s="4" t="s">
        <v>1712</v>
      </c>
      <c r="B476" s="2" t="s">
        <v>1713</v>
      </c>
      <c r="C476" s="2" t="str">
        <f>VLOOKUP(A476,[3]Hoja2!$A$1:$D$846,4,0)</f>
        <v>RESP DE LABORATORIO TECNICO</v>
      </c>
      <c r="D476" s="2" t="str">
        <f>VLOOKUP(A476,[3]Hoja2!$A$1:$D$846,3,0)</f>
        <v>PLANTEL 21 SAN MIGUEL CUYUTLAN</v>
      </c>
      <c r="E476" s="12">
        <v>6152.85</v>
      </c>
      <c r="F476" s="12">
        <v>0</v>
      </c>
      <c r="G476" s="12">
        <v>207</v>
      </c>
      <c r="H476" s="12">
        <v>931</v>
      </c>
      <c r="I476" s="12">
        <v>0</v>
      </c>
      <c r="J476" s="12">
        <v>0</v>
      </c>
      <c r="K476" s="12">
        <v>0</v>
      </c>
      <c r="L476" s="12">
        <v>0</v>
      </c>
      <c r="M476" s="12">
        <v>568.04999999999995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984.46</v>
      </c>
      <c r="T476" s="13">
        <v>-5335.26</v>
      </c>
      <c r="U476" s="12">
        <v>5335.26</v>
      </c>
      <c r="V476" s="12">
        <v>0</v>
      </c>
      <c r="W476" s="12">
        <v>0</v>
      </c>
      <c r="X476" s="12">
        <v>0</v>
      </c>
      <c r="Y476" s="12">
        <v>7912.36</v>
      </c>
      <c r="Z476" s="12">
        <v>64.42</v>
      </c>
      <c r="AA476" s="12">
        <v>1142.82</v>
      </c>
      <c r="AB476" s="12">
        <v>1142.82</v>
      </c>
      <c r="AC476" s="12">
        <v>32.1</v>
      </c>
      <c r="AD476" s="12">
        <v>61.53</v>
      </c>
      <c r="AE476" s="12">
        <v>0.13</v>
      </c>
      <c r="AF476" s="12">
        <v>0</v>
      </c>
      <c r="AG476" s="12">
        <v>0</v>
      </c>
      <c r="AH476" s="12">
        <v>700</v>
      </c>
      <c r="AI476" s="12">
        <v>0</v>
      </c>
      <c r="AJ476" s="12">
        <v>0</v>
      </c>
      <c r="AK476" s="12">
        <v>0</v>
      </c>
      <c r="AL476" s="12">
        <v>0</v>
      </c>
      <c r="AM476" s="12">
        <v>0</v>
      </c>
      <c r="AN476" s="12">
        <v>0</v>
      </c>
      <c r="AO476" s="12">
        <v>707.58</v>
      </c>
      <c r="AP476" s="12">
        <v>0</v>
      </c>
      <c r="AQ476" s="12">
        <v>0</v>
      </c>
      <c r="AR476" s="12">
        <v>0</v>
      </c>
      <c r="AS476" s="12">
        <v>2644.16</v>
      </c>
      <c r="AT476" s="12">
        <v>5268.2</v>
      </c>
      <c r="AU476" s="12">
        <v>417.93</v>
      </c>
      <c r="AV476" s="12">
        <v>176.87</v>
      </c>
      <c r="AW476" s="12">
        <v>6057</v>
      </c>
      <c r="AX476" s="12">
        <v>792.91</v>
      </c>
      <c r="AY476" s="12">
        <v>0</v>
      </c>
      <c r="AZ476" s="12">
        <v>7026.78</v>
      </c>
    </row>
    <row r="477" spans="1:52" x14ac:dyDescent="0.2">
      <c r="A477" s="4" t="s">
        <v>1714</v>
      </c>
      <c r="B477" s="2" t="s">
        <v>1715</v>
      </c>
      <c r="C477" s="2" t="str">
        <f>VLOOKUP(A477,[3]Hoja2!$A$1:$D$846,4,0)</f>
        <v>JEFE DE OFICINA</v>
      </c>
      <c r="D477" s="2" t="str">
        <f>VLOOKUP(A477,[3]Hoja2!$A$1:$D$846,3,0)</f>
        <v>PLANTEL 21 SAN MIGUEL CUYUTLAN</v>
      </c>
      <c r="E477" s="12">
        <v>6773.25</v>
      </c>
      <c r="F477" s="12">
        <v>0</v>
      </c>
      <c r="G477" s="12">
        <v>207</v>
      </c>
      <c r="H477" s="12">
        <v>931</v>
      </c>
      <c r="I477" s="12">
        <v>0</v>
      </c>
      <c r="J477" s="12">
        <v>0</v>
      </c>
      <c r="K477" s="12">
        <v>0</v>
      </c>
      <c r="L477" s="12">
        <v>0</v>
      </c>
      <c r="M477" s="12">
        <v>568.04999999999995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1083.72</v>
      </c>
      <c r="T477" s="13">
        <v>-5787.2</v>
      </c>
      <c r="U477" s="12">
        <v>5787.2</v>
      </c>
      <c r="V477" s="12">
        <v>0</v>
      </c>
      <c r="W477" s="12">
        <v>0</v>
      </c>
      <c r="X477" s="12">
        <v>0</v>
      </c>
      <c r="Y477" s="12">
        <v>8632.02</v>
      </c>
      <c r="Z477" s="12">
        <v>72.319999999999993</v>
      </c>
      <c r="AA477" s="12">
        <v>1296.54</v>
      </c>
      <c r="AB477" s="12">
        <v>1296.54</v>
      </c>
      <c r="AC477" s="12">
        <v>36.15</v>
      </c>
      <c r="AD477" s="12">
        <v>0</v>
      </c>
      <c r="AE477" s="12">
        <v>0.01</v>
      </c>
      <c r="AF477" s="12">
        <v>0</v>
      </c>
      <c r="AG477" s="12">
        <v>0</v>
      </c>
      <c r="AH477" s="12">
        <v>0</v>
      </c>
      <c r="AI477" s="12">
        <v>0</v>
      </c>
      <c r="AJ477" s="12">
        <v>0</v>
      </c>
      <c r="AK477" s="12">
        <v>0</v>
      </c>
      <c r="AL477" s="12">
        <v>0</v>
      </c>
      <c r="AM477" s="12">
        <v>0</v>
      </c>
      <c r="AN477" s="12">
        <v>0</v>
      </c>
      <c r="AO477" s="12">
        <v>778.92</v>
      </c>
      <c r="AP477" s="12">
        <v>0</v>
      </c>
      <c r="AQ477" s="12">
        <v>0</v>
      </c>
      <c r="AR477" s="12">
        <v>0</v>
      </c>
      <c r="AS477" s="12">
        <v>2111.62</v>
      </c>
      <c r="AT477" s="12">
        <v>6520.4</v>
      </c>
      <c r="AU477" s="12">
        <v>439.92</v>
      </c>
      <c r="AV477" s="12">
        <v>191.26</v>
      </c>
      <c r="AW477" s="12">
        <v>6667.76</v>
      </c>
      <c r="AX477" s="12">
        <v>852.7</v>
      </c>
      <c r="AY477" s="12">
        <v>0</v>
      </c>
      <c r="AZ477" s="12">
        <v>7711.72</v>
      </c>
    </row>
    <row r="478" spans="1:52" x14ac:dyDescent="0.2">
      <c r="A478" s="4" t="s">
        <v>1716</v>
      </c>
      <c r="B478" s="2" t="s">
        <v>1717</v>
      </c>
      <c r="C478" s="2" t="str">
        <f>VLOOKUP(A478,[3]Hoja2!$A$1:$D$846,4,0)</f>
        <v>TAQUIMECANOGRAFO</v>
      </c>
      <c r="D478" s="2" t="str">
        <f>VLOOKUP(A478,[3]Hoja2!$A$1:$D$846,3,0)</f>
        <v>PLANTEL 21 SAN MIGUEL CUYUTLAN</v>
      </c>
      <c r="E478" s="12">
        <v>4165.2</v>
      </c>
      <c r="F478" s="12">
        <v>0</v>
      </c>
      <c r="G478" s="12">
        <v>207</v>
      </c>
      <c r="H478" s="12">
        <v>931</v>
      </c>
      <c r="I478" s="12">
        <v>0</v>
      </c>
      <c r="J478" s="12">
        <v>0</v>
      </c>
      <c r="K478" s="12">
        <v>0</v>
      </c>
      <c r="L478" s="12">
        <v>0</v>
      </c>
      <c r="M478" s="12">
        <v>568.04999999999995</v>
      </c>
      <c r="N478" s="12">
        <v>0</v>
      </c>
      <c r="O478" s="12">
        <v>0</v>
      </c>
      <c r="P478" s="12">
        <v>0</v>
      </c>
      <c r="Q478" s="12">
        <v>0</v>
      </c>
      <c r="R478" s="12">
        <v>0</v>
      </c>
      <c r="S478" s="12">
        <v>666.43</v>
      </c>
      <c r="T478" s="13">
        <v>-3887.29</v>
      </c>
      <c r="U478" s="12">
        <v>3887.29</v>
      </c>
      <c r="V478" s="12">
        <v>0</v>
      </c>
      <c r="W478" s="12">
        <v>0</v>
      </c>
      <c r="X478" s="12">
        <v>0</v>
      </c>
      <c r="Y478" s="12">
        <v>5606.68</v>
      </c>
      <c r="Z478" s="12">
        <v>39.08</v>
      </c>
      <c r="AA478" s="12">
        <v>650.32000000000005</v>
      </c>
      <c r="AB478" s="12">
        <v>650.32000000000005</v>
      </c>
      <c r="AC478" s="12">
        <v>18</v>
      </c>
      <c r="AD478" s="12">
        <v>41.65</v>
      </c>
      <c r="AE478" s="13">
        <v>-0.08</v>
      </c>
      <c r="AF478" s="12">
        <v>0</v>
      </c>
      <c r="AG478" s="12">
        <v>0</v>
      </c>
      <c r="AH478" s="12">
        <v>1028.5899999999999</v>
      </c>
      <c r="AI478" s="12">
        <v>0</v>
      </c>
      <c r="AJ478" s="12">
        <v>0</v>
      </c>
      <c r="AK478" s="12">
        <v>0</v>
      </c>
      <c r="AL478" s="12">
        <v>0</v>
      </c>
      <c r="AM478" s="12">
        <v>0</v>
      </c>
      <c r="AN478" s="12">
        <v>0</v>
      </c>
      <c r="AO478" s="12">
        <v>479</v>
      </c>
      <c r="AP478" s="12">
        <v>0</v>
      </c>
      <c r="AQ478" s="12">
        <v>0</v>
      </c>
      <c r="AR478" s="12">
        <v>0</v>
      </c>
      <c r="AS478" s="12">
        <v>2217.48</v>
      </c>
      <c r="AT478" s="12">
        <v>3389.2</v>
      </c>
      <c r="AU478" s="12">
        <v>347.47</v>
      </c>
      <c r="AV478" s="12">
        <v>130.75</v>
      </c>
      <c r="AW478" s="12">
        <v>4100.3100000000004</v>
      </c>
      <c r="AX478" s="12">
        <v>601.30999999999995</v>
      </c>
      <c r="AY478" s="12">
        <v>0</v>
      </c>
      <c r="AZ478" s="12">
        <v>4832.37</v>
      </c>
    </row>
    <row r="479" spans="1:52" x14ac:dyDescent="0.2">
      <c r="A479" s="4" t="s">
        <v>1718</v>
      </c>
      <c r="B479" s="2" t="s">
        <v>1719</v>
      </c>
      <c r="C479" s="2" t="str">
        <f>VLOOKUP(A479,[3]Hoja2!$A$1:$D$846,4,0)</f>
        <v>TECNICO</v>
      </c>
      <c r="D479" s="2" t="str">
        <f>VLOOKUP(A479,[3]Hoja2!$A$1:$D$846,3,0)</f>
        <v>PLANTEL 21 SAN MIGUEL CUYUTLAN</v>
      </c>
      <c r="E479" s="12">
        <v>4172.55</v>
      </c>
      <c r="F479" s="12">
        <v>0</v>
      </c>
      <c r="G479" s="12">
        <v>207</v>
      </c>
      <c r="H479" s="12">
        <v>931</v>
      </c>
      <c r="I479" s="12">
        <v>0</v>
      </c>
      <c r="J479" s="12">
        <v>0</v>
      </c>
      <c r="K479" s="12">
        <v>0</v>
      </c>
      <c r="L479" s="12">
        <v>0</v>
      </c>
      <c r="M479" s="12">
        <v>568.04999999999995</v>
      </c>
      <c r="N479" s="12">
        <v>0</v>
      </c>
      <c r="O479" s="12">
        <v>0</v>
      </c>
      <c r="P479" s="12">
        <v>0</v>
      </c>
      <c r="Q479" s="12">
        <v>0</v>
      </c>
      <c r="R479" s="12">
        <v>0</v>
      </c>
      <c r="S479" s="12">
        <v>584.16</v>
      </c>
      <c r="T479" s="13">
        <v>-3840.24</v>
      </c>
      <c r="U479" s="12">
        <v>3840.24</v>
      </c>
      <c r="V479" s="12">
        <v>0</v>
      </c>
      <c r="W479" s="12">
        <v>0</v>
      </c>
      <c r="X479" s="12">
        <v>0</v>
      </c>
      <c r="Y479" s="12">
        <v>5531.76</v>
      </c>
      <c r="Z479" s="12">
        <v>39.159999999999997</v>
      </c>
      <c r="AA479" s="12">
        <v>634.32000000000005</v>
      </c>
      <c r="AB479" s="12">
        <v>634.32000000000005</v>
      </c>
      <c r="AC479" s="12">
        <v>18</v>
      </c>
      <c r="AD479" s="12">
        <v>41.73</v>
      </c>
      <c r="AE479" s="12">
        <v>7.0000000000000007E-2</v>
      </c>
      <c r="AF479" s="12">
        <v>0</v>
      </c>
      <c r="AG479" s="12">
        <v>0</v>
      </c>
      <c r="AH479" s="12">
        <v>1391</v>
      </c>
      <c r="AI479" s="12">
        <v>0</v>
      </c>
      <c r="AJ479" s="12">
        <v>0</v>
      </c>
      <c r="AK479" s="12">
        <v>0</v>
      </c>
      <c r="AL479" s="12">
        <v>0</v>
      </c>
      <c r="AM479" s="12">
        <v>0</v>
      </c>
      <c r="AN479" s="12">
        <v>0</v>
      </c>
      <c r="AO479" s="12">
        <v>479.84</v>
      </c>
      <c r="AP479" s="12">
        <v>0</v>
      </c>
      <c r="AQ479" s="12">
        <v>0</v>
      </c>
      <c r="AR479" s="12">
        <v>0</v>
      </c>
      <c r="AS479" s="12">
        <v>2564.96</v>
      </c>
      <c r="AT479" s="12">
        <v>2966.8</v>
      </c>
      <c r="AU479" s="12">
        <v>347.74</v>
      </c>
      <c r="AV479" s="12">
        <v>129.26</v>
      </c>
      <c r="AW479" s="12">
        <v>4107.5600000000004</v>
      </c>
      <c r="AX479" s="12">
        <v>602.03</v>
      </c>
      <c r="AY479" s="12">
        <v>0</v>
      </c>
      <c r="AZ479" s="12">
        <v>4838.8500000000004</v>
      </c>
    </row>
    <row r="480" spans="1:52" x14ac:dyDescent="0.2">
      <c r="A480" s="4" t="s">
        <v>1720</v>
      </c>
      <c r="B480" s="2" t="s">
        <v>1721</v>
      </c>
      <c r="C480" s="2" t="str">
        <f>VLOOKUP(A480,[3]Hoja2!$A$1:$D$846,4,0)</f>
        <v>TECNICO ESPECIALIZADO</v>
      </c>
      <c r="D480" s="2" t="str">
        <f>VLOOKUP(A480,[3]Hoja2!$A$1:$D$846,3,0)</f>
        <v>PLANTEL 21 SAN MIGUEL CUYUTLAN</v>
      </c>
      <c r="E480" s="12">
        <v>6146.4</v>
      </c>
      <c r="F480" s="12">
        <v>0</v>
      </c>
      <c r="G480" s="12">
        <v>207</v>
      </c>
      <c r="H480" s="12">
        <v>931</v>
      </c>
      <c r="I480" s="12">
        <v>0</v>
      </c>
      <c r="J480" s="12">
        <v>0</v>
      </c>
      <c r="K480" s="12">
        <v>0</v>
      </c>
      <c r="L480" s="12">
        <v>0</v>
      </c>
      <c r="M480" s="12">
        <v>568.04999999999995</v>
      </c>
      <c r="N480" s="12">
        <v>0</v>
      </c>
      <c r="O480" s="12">
        <v>0</v>
      </c>
      <c r="P480" s="12">
        <v>0</v>
      </c>
      <c r="Q480" s="12">
        <v>0</v>
      </c>
      <c r="R480" s="12">
        <v>0</v>
      </c>
      <c r="S480" s="12">
        <v>860.5</v>
      </c>
      <c r="T480" s="13">
        <v>-5253.36</v>
      </c>
      <c r="U480" s="12">
        <v>5253.36</v>
      </c>
      <c r="V480" s="12">
        <v>0</v>
      </c>
      <c r="W480" s="12">
        <v>0</v>
      </c>
      <c r="X480" s="12">
        <v>0</v>
      </c>
      <c r="Y480" s="12">
        <v>7781.95</v>
      </c>
      <c r="Z480" s="12">
        <v>64.33</v>
      </c>
      <c r="AA480" s="12">
        <v>1114.96</v>
      </c>
      <c r="AB480" s="12">
        <v>1114.96</v>
      </c>
      <c r="AC480" s="12">
        <v>31.5</v>
      </c>
      <c r="AD480" s="12">
        <v>0</v>
      </c>
      <c r="AE480" s="12">
        <v>0.05</v>
      </c>
      <c r="AF480" s="12">
        <v>0</v>
      </c>
      <c r="AG480" s="12">
        <v>0</v>
      </c>
      <c r="AH480" s="12">
        <v>1987</v>
      </c>
      <c r="AI480" s="12">
        <v>0</v>
      </c>
      <c r="AJ480" s="12">
        <v>0</v>
      </c>
      <c r="AK480" s="12">
        <v>0</v>
      </c>
      <c r="AL480" s="12">
        <v>0</v>
      </c>
      <c r="AM480" s="12">
        <v>0</v>
      </c>
      <c r="AN480" s="12">
        <v>0</v>
      </c>
      <c r="AO480" s="12">
        <v>706.84</v>
      </c>
      <c r="AP480" s="12">
        <v>0</v>
      </c>
      <c r="AQ480" s="12">
        <v>0</v>
      </c>
      <c r="AR480" s="12">
        <v>0</v>
      </c>
      <c r="AS480" s="12">
        <v>3840.35</v>
      </c>
      <c r="AT480" s="12">
        <v>3941.6</v>
      </c>
      <c r="AU480" s="12">
        <v>417.71</v>
      </c>
      <c r="AV480" s="12">
        <v>174.26</v>
      </c>
      <c r="AW480" s="12">
        <v>6050.7</v>
      </c>
      <c r="AX480" s="12">
        <v>792.29</v>
      </c>
      <c r="AY480" s="12">
        <v>0</v>
      </c>
      <c r="AZ480" s="12">
        <v>7017.25</v>
      </c>
    </row>
    <row r="481" spans="1:52" x14ac:dyDescent="0.2">
      <c r="A481" s="4" t="s">
        <v>1722</v>
      </c>
      <c r="B481" s="2" t="s">
        <v>1723</v>
      </c>
      <c r="C481" s="2" t="str">
        <f>VLOOKUP(A481,[3]Hoja2!$A$1:$D$846,4,0)</f>
        <v>TECNICO ESPECIALIZADO</v>
      </c>
      <c r="D481" s="2" t="str">
        <f>VLOOKUP(A481,[3]Hoja2!$A$1:$D$846,3,0)</f>
        <v>PLANTEL 21 SAN MIGUEL CUYUTLAN</v>
      </c>
      <c r="E481" s="12">
        <v>6146.4</v>
      </c>
      <c r="F481" s="12">
        <v>0</v>
      </c>
      <c r="G481" s="12">
        <v>207</v>
      </c>
      <c r="H481" s="12">
        <v>931</v>
      </c>
      <c r="I481" s="12">
        <v>0</v>
      </c>
      <c r="J481" s="12">
        <v>0</v>
      </c>
      <c r="K481" s="12">
        <v>0</v>
      </c>
      <c r="L481" s="12">
        <v>0</v>
      </c>
      <c r="M481" s="12">
        <v>568.04999999999995</v>
      </c>
      <c r="N481" s="12">
        <v>0</v>
      </c>
      <c r="O481" s="12">
        <v>0</v>
      </c>
      <c r="P481" s="12">
        <v>0</v>
      </c>
      <c r="Q481" s="12">
        <v>0</v>
      </c>
      <c r="R481" s="12">
        <v>0</v>
      </c>
      <c r="S481" s="12">
        <v>860.5</v>
      </c>
      <c r="T481" s="13">
        <v>-5253.36</v>
      </c>
      <c r="U481" s="12">
        <v>5253.36</v>
      </c>
      <c r="V481" s="12">
        <v>0</v>
      </c>
      <c r="W481" s="12">
        <v>0</v>
      </c>
      <c r="X481" s="12">
        <v>0</v>
      </c>
      <c r="Y481" s="12">
        <v>7781.95</v>
      </c>
      <c r="Z481" s="12">
        <v>64.33</v>
      </c>
      <c r="AA481" s="12">
        <v>1114.96</v>
      </c>
      <c r="AB481" s="12">
        <v>1114.96</v>
      </c>
      <c r="AC481" s="12">
        <v>31.05</v>
      </c>
      <c r="AD481" s="12">
        <v>61.46</v>
      </c>
      <c r="AE481" s="12">
        <v>0.04</v>
      </c>
      <c r="AF481" s="12">
        <v>0</v>
      </c>
      <c r="AG481" s="12">
        <v>0</v>
      </c>
      <c r="AH481" s="12">
        <v>1500</v>
      </c>
      <c r="AI481" s="12">
        <v>0</v>
      </c>
      <c r="AJ481" s="12">
        <v>0</v>
      </c>
      <c r="AK481" s="12">
        <v>0</v>
      </c>
      <c r="AL481" s="12">
        <v>0</v>
      </c>
      <c r="AM481" s="12">
        <v>0</v>
      </c>
      <c r="AN481" s="12">
        <v>0</v>
      </c>
      <c r="AO481" s="12">
        <v>706.84</v>
      </c>
      <c r="AP481" s="12">
        <v>0</v>
      </c>
      <c r="AQ481" s="12">
        <v>0</v>
      </c>
      <c r="AR481" s="12">
        <v>0</v>
      </c>
      <c r="AS481" s="12">
        <v>3414.35</v>
      </c>
      <c r="AT481" s="12">
        <v>4367.6000000000004</v>
      </c>
      <c r="AU481" s="12">
        <v>417.71</v>
      </c>
      <c r="AV481" s="12">
        <v>174.26</v>
      </c>
      <c r="AW481" s="12">
        <v>6050.7</v>
      </c>
      <c r="AX481" s="12">
        <v>792.29</v>
      </c>
      <c r="AY481" s="12">
        <v>0</v>
      </c>
      <c r="AZ481" s="12">
        <v>7017.25</v>
      </c>
    </row>
    <row r="482" spans="1:52" x14ac:dyDescent="0.2">
      <c r="A482" s="4" t="s">
        <v>1724</v>
      </c>
      <c r="B482" s="2" t="s">
        <v>1725</v>
      </c>
      <c r="C482" s="2" t="str">
        <f>VLOOKUP(A482,[3]Hoja2!$A$1:$D$846,4,0)</f>
        <v>TECNICO</v>
      </c>
      <c r="D482" s="2" t="str">
        <f>VLOOKUP(A482,[3]Hoja2!$A$1:$D$846,3,0)</f>
        <v>PLANTEL 21 SAN MIGUEL CUYUTLAN</v>
      </c>
      <c r="E482" s="12">
        <v>4172.55</v>
      </c>
      <c r="F482" s="12">
        <v>0</v>
      </c>
      <c r="G482" s="12">
        <v>207</v>
      </c>
      <c r="H482" s="12">
        <v>931</v>
      </c>
      <c r="I482" s="12">
        <v>0</v>
      </c>
      <c r="J482" s="12">
        <v>0</v>
      </c>
      <c r="K482" s="12">
        <v>0</v>
      </c>
      <c r="L482" s="12">
        <v>0</v>
      </c>
      <c r="M482" s="12">
        <v>568.04999999999995</v>
      </c>
      <c r="N482" s="12">
        <v>0</v>
      </c>
      <c r="O482" s="12">
        <v>0</v>
      </c>
      <c r="P482" s="12">
        <v>0</v>
      </c>
      <c r="Q482" s="13">
        <v>-278.17</v>
      </c>
      <c r="R482" s="12">
        <v>0</v>
      </c>
      <c r="S482" s="12">
        <v>500.71</v>
      </c>
      <c r="T482" s="13">
        <v>-3474.06</v>
      </c>
      <c r="U482" s="12">
        <v>3474.06</v>
      </c>
      <c r="V482" s="12">
        <v>0</v>
      </c>
      <c r="W482" s="12">
        <v>0</v>
      </c>
      <c r="X482" s="12">
        <v>0</v>
      </c>
      <c r="Y482" s="12">
        <v>5170.1400000000003</v>
      </c>
      <c r="Z482" s="12">
        <v>39.159999999999997</v>
      </c>
      <c r="AA482" s="12">
        <v>557.08000000000004</v>
      </c>
      <c r="AB482" s="12">
        <v>557.08000000000004</v>
      </c>
      <c r="AC482" s="12">
        <v>17.25</v>
      </c>
      <c r="AD482" s="12">
        <v>41.73</v>
      </c>
      <c r="AE482" s="12">
        <v>0.04</v>
      </c>
      <c r="AF482" s="12">
        <v>0</v>
      </c>
      <c r="AG482" s="12">
        <v>0</v>
      </c>
      <c r="AH482" s="12">
        <v>908</v>
      </c>
      <c r="AI482" s="12">
        <v>0</v>
      </c>
      <c r="AJ482" s="12">
        <v>0</v>
      </c>
      <c r="AK482" s="12">
        <v>0</v>
      </c>
      <c r="AL482" s="12">
        <v>0</v>
      </c>
      <c r="AM482" s="12">
        <v>0</v>
      </c>
      <c r="AN482" s="12">
        <v>0</v>
      </c>
      <c r="AO482" s="12">
        <v>479.84</v>
      </c>
      <c r="AP482" s="12">
        <v>0</v>
      </c>
      <c r="AQ482" s="12">
        <v>0</v>
      </c>
      <c r="AR482" s="12">
        <v>0</v>
      </c>
      <c r="AS482" s="12">
        <v>2003.94</v>
      </c>
      <c r="AT482" s="12">
        <v>3166.2</v>
      </c>
      <c r="AU482" s="12">
        <v>347.74</v>
      </c>
      <c r="AV482" s="12">
        <v>122.02</v>
      </c>
      <c r="AW482" s="12">
        <v>3850.84</v>
      </c>
      <c r="AX482" s="12">
        <v>586.14</v>
      </c>
      <c r="AY482" s="12">
        <v>0</v>
      </c>
      <c r="AZ482" s="12">
        <v>4559</v>
      </c>
    </row>
    <row r="483" spans="1:52" x14ac:dyDescent="0.2">
      <c r="A483" s="4" t="s">
        <v>1726</v>
      </c>
      <c r="B483" s="2" t="s">
        <v>1727</v>
      </c>
      <c r="C483" s="2" t="str">
        <f>VLOOKUP(A483,[3]Hoja2!$A$1:$D$846,4,0)</f>
        <v>VIGILANTE</v>
      </c>
      <c r="D483" s="2" t="str">
        <f>VLOOKUP(A483,[3]Hoja2!$A$1:$D$846,3,0)</f>
        <v>PLANTEL 21 SAN MIGUEL CUYUTLAN</v>
      </c>
      <c r="E483" s="12">
        <v>3679.05</v>
      </c>
      <c r="F483" s="12">
        <v>0</v>
      </c>
      <c r="G483" s="12">
        <v>207</v>
      </c>
      <c r="H483" s="12">
        <v>931</v>
      </c>
      <c r="I483" s="12">
        <v>0</v>
      </c>
      <c r="J483" s="12">
        <v>0</v>
      </c>
      <c r="K483" s="12">
        <v>0</v>
      </c>
      <c r="L483" s="12">
        <v>0</v>
      </c>
      <c r="M483" s="12">
        <v>568.04999999999995</v>
      </c>
      <c r="N483" s="12">
        <v>0</v>
      </c>
      <c r="O483" s="12">
        <v>0</v>
      </c>
      <c r="P483" s="12">
        <v>0</v>
      </c>
      <c r="Q483" s="12">
        <v>0</v>
      </c>
      <c r="R483" s="12">
        <v>0</v>
      </c>
      <c r="S483" s="12">
        <v>441.49</v>
      </c>
      <c r="T483" s="13">
        <v>-3440.72</v>
      </c>
      <c r="U483" s="12">
        <v>3440.72</v>
      </c>
      <c r="V483" s="12">
        <v>0</v>
      </c>
      <c r="W483" s="12">
        <v>0</v>
      </c>
      <c r="X483" s="12">
        <v>0</v>
      </c>
      <c r="Y483" s="12">
        <v>4895.59</v>
      </c>
      <c r="Z483" s="12">
        <v>32.880000000000003</v>
      </c>
      <c r="AA483" s="12">
        <v>504.83</v>
      </c>
      <c r="AB483" s="12">
        <v>504.83</v>
      </c>
      <c r="AC483" s="12">
        <v>13.95</v>
      </c>
      <c r="AD483" s="12">
        <v>36.79</v>
      </c>
      <c r="AE483" s="12">
        <v>0.13</v>
      </c>
      <c r="AF483" s="12">
        <v>0</v>
      </c>
      <c r="AG483" s="12">
        <v>0</v>
      </c>
      <c r="AH483" s="12">
        <v>1725</v>
      </c>
      <c r="AI483" s="12">
        <v>0</v>
      </c>
      <c r="AJ483" s="12">
        <v>0</v>
      </c>
      <c r="AK483" s="12">
        <v>0</v>
      </c>
      <c r="AL483" s="12">
        <v>0</v>
      </c>
      <c r="AM483" s="12">
        <v>0</v>
      </c>
      <c r="AN483" s="12">
        <v>0</v>
      </c>
      <c r="AO483" s="12">
        <v>423.09</v>
      </c>
      <c r="AP483" s="12">
        <v>0</v>
      </c>
      <c r="AQ483" s="12">
        <v>0</v>
      </c>
      <c r="AR483" s="12">
        <v>0</v>
      </c>
      <c r="AS483" s="12">
        <v>2703.79</v>
      </c>
      <c r="AT483" s="12">
        <v>2191.8000000000002</v>
      </c>
      <c r="AU483" s="12">
        <v>330.25</v>
      </c>
      <c r="AV483" s="12">
        <v>116.53</v>
      </c>
      <c r="AW483" s="12">
        <v>3621.7</v>
      </c>
      <c r="AX483" s="12">
        <v>554.47</v>
      </c>
      <c r="AY483" s="12">
        <v>0</v>
      </c>
      <c r="AZ483" s="12">
        <v>4292.7</v>
      </c>
    </row>
    <row r="484" spans="1:52" x14ac:dyDescent="0.2">
      <c r="A484" s="4" t="s">
        <v>1728</v>
      </c>
      <c r="B484" s="2" t="s">
        <v>1729</v>
      </c>
      <c r="C484" s="2" t="str">
        <f>VLOOKUP(A484,[3]Hoja2!$A$1:$D$846,4,0)</f>
        <v>ENCARGADO DE ORDEN</v>
      </c>
      <c r="D484" s="2" t="str">
        <f>VLOOKUP(A484,[3]Hoja2!$A$1:$D$846,3,0)</f>
        <v>PLANTEL 21 SAN MIGUEL CUYUTLAN</v>
      </c>
      <c r="E484" s="12">
        <v>4768.95</v>
      </c>
      <c r="F484" s="12">
        <v>0</v>
      </c>
      <c r="G484" s="12">
        <v>207</v>
      </c>
      <c r="H484" s="12">
        <v>931</v>
      </c>
      <c r="I484" s="12">
        <v>0</v>
      </c>
      <c r="J484" s="12">
        <v>0</v>
      </c>
      <c r="K484" s="12">
        <v>0</v>
      </c>
      <c r="L484" s="12">
        <v>0</v>
      </c>
      <c r="M484" s="12">
        <v>568.04999999999995</v>
      </c>
      <c r="N484" s="12">
        <v>0</v>
      </c>
      <c r="O484" s="12">
        <v>0</v>
      </c>
      <c r="P484" s="12">
        <v>0</v>
      </c>
      <c r="Q484" s="12">
        <v>0</v>
      </c>
      <c r="R484" s="12">
        <v>0</v>
      </c>
      <c r="S484" s="12">
        <v>476.89</v>
      </c>
      <c r="T484" s="13">
        <v>-4147.41</v>
      </c>
      <c r="U484" s="12">
        <v>4147.41</v>
      </c>
      <c r="V484" s="12">
        <v>0</v>
      </c>
      <c r="W484" s="12">
        <v>0</v>
      </c>
      <c r="X484" s="12">
        <v>0</v>
      </c>
      <c r="Y484" s="12">
        <v>6020.89</v>
      </c>
      <c r="Z484" s="12">
        <v>39.14</v>
      </c>
      <c r="AA484" s="12">
        <v>738.8</v>
      </c>
      <c r="AB484" s="12">
        <v>738.8</v>
      </c>
      <c r="AC484" s="12">
        <v>18.899999999999999</v>
      </c>
      <c r="AD484" s="12">
        <v>47.69</v>
      </c>
      <c r="AE484" s="12">
        <v>7.0000000000000007E-2</v>
      </c>
      <c r="AF484" s="12">
        <v>0</v>
      </c>
      <c r="AG484" s="12">
        <v>0</v>
      </c>
      <c r="AH484" s="12">
        <v>1348</v>
      </c>
      <c r="AI484" s="12">
        <v>0</v>
      </c>
      <c r="AJ484" s="12">
        <v>0</v>
      </c>
      <c r="AK484" s="12">
        <v>0</v>
      </c>
      <c r="AL484" s="12">
        <v>0</v>
      </c>
      <c r="AM484" s="12">
        <v>0</v>
      </c>
      <c r="AN484" s="12">
        <v>0</v>
      </c>
      <c r="AO484" s="12">
        <v>548.42999999999995</v>
      </c>
      <c r="AP484" s="12">
        <v>0</v>
      </c>
      <c r="AQ484" s="12">
        <v>0</v>
      </c>
      <c r="AR484" s="12">
        <v>0</v>
      </c>
      <c r="AS484" s="12">
        <v>2701.89</v>
      </c>
      <c r="AT484" s="12">
        <v>3319</v>
      </c>
      <c r="AU484" s="12">
        <v>347.64</v>
      </c>
      <c r="AV484" s="12">
        <v>139.04</v>
      </c>
      <c r="AW484" s="12">
        <v>4104.88</v>
      </c>
      <c r="AX484" s="12">
        <v>601.77</v>
      </c>
      <c r="AY484" s="12">
        <v>0</v>
      </c>
      <c r="AZ484" s="12">
        <v>4845.6899999999996</v>
      </c>
    </row>
    <row r="485" spans="1:52" x14ac:dyDescent="0.2">
      <c r="A485" s="4" t="s">
        <v>1730</v>
      </c>
      <c r="B485" s="2" t="s">
        <v>1731</v>
      </c>
      <c r="C485" s="2" t="str">
        <f>VLOOKUP(A485,[3]Hoja2!$A$1:$D$846,4,0)</f>
        <v>VIGILANTE</v>
      </c>
      <c r="D485" s="2" t="str">
        <f>VLOOKUP(A485,[3]Hoja2!$A$1:$D$846,3,0)</f>
        <v>PLANTEL 21 SAN MIGUEL CUYUTLAN</v>
      </c>
      <c r="E485" s="12">
        <v>3679.05</v>
      </c>
      <c r="F485" s="12">
        <v>0</v>
      </c>
      <c r="G485" s="12">
        <v>207</v>
      </c>
      <c r="H485" s="12">
        <v>931</v>
      </c>
      <c r="I485" s="12">
        <v>0</v>
      </c>
      <c r="J485" s="12">
        <v>0</v>
      </c>
      <c r="K485" s="12">
        <v>0</v>
      </c>
      <c r="L485" s="12">
        <v>0</v>
      </c>
      <c r="M485" s="12">
        <v>568.04999999999995</v>
      </c>
      <c r="N485" s="12">
        <v>277.92</v>
      </c>
      <c r="O485" s="12">
        <v>0</v>
      </c>
      <c r="P485" s="12">
        <v>0</v>
      </c>
      <c r="Q485" s="12">
        <v>0</v>
      </c>
      <c r="R485" s="12">
        <v>0</v>
      </c>
      <c r="S485" s="12">
        <v>367.91</v>
      </c>
      <c r="T485" s="13">
        <v>-3569.05</v>
      </c>
      <c r="U485" s="12">
        <v>3569.05</v>
      </c>
      <c r="V485" s="12">
        <v>0</v>
      </c>
      <c r="W485" s="12">
        <v>0</v>
      </c>
      <c r="X485" s="12">
        <v>0</v>
      </c>
      <c r="Y485" s="12">
        <v>5099.93</v>
      </c>
      <c r="Z485" s="12">
        <v>32.880000000000003</v>
      </c>
      <c r="AA485" s="12">
        <v>542.08000000000004</v>
      </c>
      <c r="AB485" s="12">
        <v>542.08000000000004</v>
      </c>
      <c r="AC485" s="12">
        <v>12.3</v>
      </c>
      <c r="AD485" s="12">
        <v>36.79</v>
      </c>
      <c r="AE485" s="13">
        <v>-0.13</v>
      </c>
      <c r="AF485" s="12">
        <v>0</v>
      </c>
      <c r="AG485" s="12">
        <v>0</v>
      </c>
      <c r="AH485" s="12">
        <v>0</v>
      </c>
      <c r="AI485" s="12">
        <v>0</v>
      </c>
      <c r="AJ485" s="12">
        <v>0</v>
      </c>
      <c r="AK485" s="12">
        <v>0</v>
      </c>
      <c r="AL485" s="12">
        <v>0</v>
      </c>
      <c r="AM485" s="12">
        <v>0</v>
      </c>
      <c r="AN485" s="12">
        <v>0</v>
      </c>
      <c r="AO485" s="12">
        <v>423.09</v>
      </c>
      <c r="AP485" s="12">
        <v>0</v>
      </c>
      <c r="AQ485" s="12">
        <v>0</v>
      </c>
      <c r="AR485" s="12">
        <v>0</v>
      </c>
      <c r="AS485" s="12">
        <v>1014.13</v>
      </c>
      <c r="AT485" s="12">
        <v>4085.8</v>
      </c>
      <c r="AU485" s="12">
        <v>330.25</v>
      </c>
      <c r="AV485" s="12">
        <v>120.62</v>
      </c>
      <c r="AW485" s="12">
        <v>3621.7</v>
      </c>
      <c r="AX485" s="12">
        <v>554.47</v>
      </c>
      <c r="AY485" s="12">
        <v>0</v>
      </c>
      <c r="AZ485" s="12">
        <v>4296.79</v>
      </c>
    </row>
    <row r="486" spans="1:52" x14ac:dyDescent="0.2">
      <c r="A486" s="4" t="s">
        <v>1732</v>
      </c>
      <c r="B486" s="2" t="s">
        <v>1733</v>
      </c>
      <c r="C486" s="2" t="str">
        <f>VLOOKUP(A486,[3]Hoja2!$A$1:$D$846,4,0)</f>
        <v>TECNICO ESPECIALIZADO</v>
      </c>
      <c r="D486" s="2" t="str">
        <f>VLOOKUP(A486,[3]Hoja2!$A$1:$D$846,3,0)</f>
        <v>PLANTEL 21 SAN MIGUEL CUYUTLAN</v>
      </c>
      <c r="E486" s="12">
        <v>6146.4</v>
      </c>
      <c r="F486" s="12">
        <v>0</v>
      </c>
      <c r="G486" s="12">
        <v>207</v>
      </c>
      <c r="H486" s="12">
        <v>931</v>
      </c>
      <c r="I486" s="12">
        <v>0</v>
      </c>
      <c r="J486" s="12">
        <v>0</v>
      </c>
      <c r="K486" s="12">
        <v>0</v>
      </c>
      <c r="L486" s="12">
        <v>0</v>
      </c>
      <c r="M486" s="12">
        <v>568.04999999999995</v>
      </c>
      <c r="N486" s="12">
        <v>0</v>
      </c>
      <c r="O486" s="12">
        <v>0</v>
      </c>
      <c r="P486" s="12">
        <v>0</v>
      </c>
      <c r="Q486" s="12">
        <v>0</v>
      </c>
      <c r="R486" s="12">
        <v>0</v>
      </c>
      <c r="S486" s="12">
        <v>0</v>
      </c>
      <c r="T486" s="13">
        <v>-4712.96</v>
      </c>
      <c r="U486" s="12">
        <v>4712.96</v>
      </c>
      <c r="V486" s="12">
        <v>0</v>
      </c>
      <c r="W486" s="12">
        <v>0</v>
      </c>
      <c r="X486" s="12">
        <v>0</v>
      </c>
      <c r="Y486" s="12">
        <v>6921.45</v>
      </c>
      <c r="Z486" s="12">
        <v>64.33</v>
      </c>
      <c r="AA486" s="12">
        <v>931.16</v>
      </c>
      <c r="AB486" s="12">
        <v>931.16</v>
      </c>
      <c r="AC486" s="12">
        <v>27.75</v>
      </c>
      <c r="AD486" s="12">
        <v>0</v>
      </c>
      <c r="AE486" s="13">
        <v>-0.1</v>
      </c>
      <c r="AF486" s="12">
        <v>0</v>
      </c>
      <c r="AG486" s="12">
        <v>0</v>
      </c>
      <c r="AH486" s="12">
        <v>730</v>
      </c>
      <c r="AI486" s="12">
        <v>0</v>
      </c>
      <c r="AJ486" s="12">
        <v>0</v>
      </c>
      <c r="AK486" s="12">
        <v>0</v>
      </c>
      <c r="AL486" s="12">
        <v>0</v>
      </c>
      <c r="AM486" s="12">
        <v>0</v>
      </c>
      <c r="AN486" s="12">
        <v>0</v>
      </c>
      <c r="AO486" s="12">
        <v>706.84</v>
      </c>
      <c r="AP486" s="12">
        <v>0</v>
      </c>
      <c r="AQ486" s="12">
        <v>0</v>
      </c>
      <c r="AR486" s="12">
        <v>0</v>
      </c>
      <c r="AS486" s="12">
        <v>2395.65</v>
      </c>
      <c r="AT486" s="12">
        <v>4525.8</v>
      </c>
      <c r="AU486" s="12">
        <v>417.71</v>
      </c>
      <c r="AV486" s="12">
        <v>157.05000000000001</v>
      </c>
      <c r="AW486" s="12">
        <v>6050.7</v>
      </c>
      <c r="AX486" s="12">
        <v>792.29</v>
      </c>
      <c r="AY486" s="12">
        <v>0</v>
      </c>
      <c r="AZ486" s="12">
        <v>7000.04</v>
      </c>
    </row>
    <row r="487" spans="1:52" x14ac:dyDescent="0.2">
      <c r="A487" s="4" t="s">
        <v>1734</v>
      </c>
      <c r="B487" s="2" t="s">
        <v>1735</v>
      </c>
      <c r="C487" s="2" t="str">
        <f>VLOOKUP(A487,[3]Hoja2!$A$1:$D$846,4,0)</f>
        <v>SRIA DE DIRECTOR DE PLANTEL</v>
      </c>
      <c r="D487" s="2" t="str">
        <f>VLOOKUP(A487,[3]Hoja2!$A$1:$D$846,3,0)</f>
        <v>PLANTEL 21 SAN MIGUEL CUYUTLAN</v>
      </c>
      <c r="E487" s="12">
        <v>4169.8500000000004</v>
      </c>
      <c r="F487" s="12">
        <v>0</v>
      </c>
      <c r="G487" s="12">
        <v>207</v>
      </c>
      <c r="H487" s="12">
        <v>931</v>
      </c>
      <c r="I487" s="12">
        <v>0</v>
      </c>
      <c r="J487" s="12">
        <v>0</v>
      </c>
      <c r="K487" s="12">
        <v>0</v>
      </c>
      <c r="L487" s="12">
        <v>0</v>
      </c>
      <c r="M487" s="12">
        <v>568.04999999999995</v>
      </c>
      <c r="N487" s="12">
        <v>0</v>
      </c>
      <c r="O487" s="12">
        <v>0</v>
      </c>
      <c r="P487" s="12">
        <v>0</v>
      </c>
      <c r="Q487" s="12">
        <v>0</v>
      </c>
      <c r="R487" s="12">
        <v>0</v>
      </c>
      <c r="S487" s="12">
        <v>0</v>
      </c>
      <c r="T487" s="13">
        <v>-3471.69</v>
      </c>
      <c r="U487" s="12">
        <v>3471.69</v>
      </c>
      <c r="V487" s="12">
        <v>0</v>
      </c>
      <c r="W487" s="12">
        <v>0</v>
      </c>
      <c r="X487" s="12">
        <v>0</v>
      </c>
      <c r="Y487" s="12">
        <v>4944.8999999999996</v>
      </c>
      <c r="Z487" s="12">
        <v>30.01</v>
      </c>
      <c r="AA487" s="12">
        <v>513.66999999999996</v>
      </c>
      <c r="AB487" s="12">
        <v>513.66999999999996</v>
      </c>
      <c r="AC487" s="12">
        <v>15.15</v>
      </c>
      <c r="AD487" s="12">
        <v>41.7</v>
      </c>
      <c r="AE487" s="12">
        <v>0.05</v>
      </c>
      <c r="AF487" s="12">
        <v>0</v>
      </c>
      <c r="AG487" s="12">
        <v>0</v>
      </c>
      <c r="AH487" s="12">
        <v>2085</v>
      </c>
      <c r="AI487" s="12">
        <v>0</v>
      </c>
      <c r="AJ487" s="12">
        <v>0</v>
      </c>
      <c r="AK487" s="12">
        <v>0</v>
      </c>
      <c r="AL487" s="12">
        <v>0</v>
      </c>
      <c r="AM487" s="12">
        <v>0</v>
      </c>
      <c r="AN487" s="12">
        <v>0</v>
      </c>
      <c r="AO487" s="12">
        <v>479.53</v>
      </c>
      <c r="AP487" s="12">
        <v>0</v>
      </c>
      <c r="AQ487" s="12">
        <v>0</v>
      </c>
      <c r="AR487" s="12">
        <v>0</v>
      </c>
      <c r="AS487" s="12">
        <v>3135.1</v>
      </c>
      <c r="AT487" s="12">
        <v>1809.8</v>
      </c>
      <c r="AU487" s="12">
        <v>322.27</v>
      </c>
      <c r="AV487" s="12">
        <v>117.52</v>
      </c>
      <c r="AW487" s="12">
        <v>3400.58</v>
      </c>
      <c r="AX487" s="12">
        <v>532.79999999999995</v>
      </c>
      <c r="AY487" s="12">
        <v>0</v>
      </c>
      <c r="AZ487" s="12">
        <v>4050.9</v>
      </c>
    </row>
    <row r="488" spans="1:52" x14ac:dyDescent="0.2">
      <c r="A488" s="4" t="s">
        <v>1736</v>
      </c>
      <c r="B488" s="2" t="s">
        <v>1737</v>
      </c>
      <c r="C488" s="2" t="str">
        <f>VLOOKUP(A488,[3]Hoja2!$A$1:$D$846,4,0)</f>
        <v>RESP DE LABORATORIO TECNICO</v>
      </c>
      <c r="D488" s="2" t="str">
        <f>VLOOKUP(A488,[3]Hoja2!$A$1:$D$846,3,0)</f>
        <v>PLANTEL 21 SAN MIGUEL CUYUTLAN</v>
      </c>
      <c r="E488" s="12">
        <v>6152.85</v>
      </c>
      <c r="F488" s="12">
        <v>0</v>
      </c>
      <c r="G488" s="12">
        <v>207</v>
      </c>
      <c r="H488" s="12">
        <v>931</v>
      </c>
      <c r="I488" s="12">
        <v>0</v>
      </c>
      <c r="J488" s="12">
        <v>0</v>
      </c>
      <c r="K488" s="12">
        <v>0</v>
      </c>
      <c r="L488" s="12">
        <v>0</v>
      </c>
      <c r="M488" s="12">
        <v>568.04999999999995</v>
      </c>
      <c r="N488" s="12">
        <v>0</v>
      </c>
      <c r="O488" s="12">
        <v>0</v>
      </c>
      <c r="P488" s="12">
        <v>0</v>
      </c>
      <c r="Q488" s="12">
        <v>0</v>
      </c>
      <c r="R488" s="12">
        <v>0</v>
      </c>
      <c r="S488" s="12">
        <v>615.29</v>
      </c>
      <c r="T488" s="13">
        <v>-5103.42</v>
      </c>
      <c r="U488" s="12">
        <v>5103.42</v>
      </c>
      <c r="V488" s="12">
        <v>0</v>
      </c>
      <c r="W488" s="12">
        <v>0</v>
      </c>
      <c r="X488" s="12">
        <v>0</v>
      </c>
      <c r="Y488" s="12">
        <v>7543.19</v>
      </c>
      <c r="Z488" s="12">
        <v>39.11</v>
      </c>
      <c r="AA488" s="12">
        <v>1063.96</v>
      </c>
      <c r="AB488" s="12">
        <v>1063.96</v>
      </c>
      <c r="AC488" s="12">
        <v>32.1</v>
      </c>
      <c r="AD488" s="12">
        <v>0</v>
      </c>
      <c r="AE488" s="13">
        <v>-0.12</v>
      </c>
      <c r="AF488" s="12">
        <v>89.78</v>
      </c>
      <c r="AG488" s="12">
        <v>24.98</v>
      </c>
      <c r="AH488" s="12">
        <v>0</v>
      </c>
      <c r="AI488" s="12">
        <v>1071.82</v>
      </c>
      <c r="AJ488" s="12">
        <v>0</v>
      </c>
      <c r="AK488" s="12">
        <v>0</v>
      </c>
      <c r="AL488" s="12">
        <v>0</v>
      </c>
      <c r="AM488" s="12">
        <v>1791.69</v>
      </c>
      <c r="AN488" s="12">
        <v>0</v>
      </c>
      <c r="AO488" s="12">
        <v>707.58</v>
      </c>
      <c r="AP488" s="12">
        <v>0</v>
      </c>
      <c r="AQ488" s="12">
        <v>0</v>
      </c>
      <c r="AR488" s="12">
        <v>0</v>
      </c>
      <c r="AS488" s="12">
        <v>4781.79</v>
      </c>
      <c r="AT488" s="12">
        <v>2761.4</v>
      </c>
      <c r="AU488" s="12">
        <v>347.57</v>
      </c>
      <c r="AV488" s="12">
        <v>169.48</v>
      </c>
      <c r="AW488" s="12">
        <v>4102.83</v>
      </c>
      <c r="AX488" s="12">
        <v>601.55999999999995</v>
      </c>
      <c r="AY488" s="12">
        <v>0</v>
      </c>
      <c r="AZ488" s="12">
        <v>4873.87</v>
      </c>
    </row>
    <row r="489" spans="1:52" x14ac:dyDescent="0.2">
      <c r="A489" s="4" t="s">
        <v>1738</v>
      </c>
      <c r="B489" s="2" t="s">
        <v>1739</v>
      </c>
      <c r="C489" s="2" t="str">
        <f>VLOOKUP(A489,[3]Hoja2!$A$1:$D$846,4,0)</f>
        <v>ANALISTA TECNICO</v>
      </c>
      <c r="D489" s="2" t="str">
        <f>VLOOKUP(A489,[3]Hoja2!$A$1:$D$846,3,0)</f>
        <v>PLANTEL 21 SAN MIGUEL CUYUTLAN</v>
      </c>
      <c r="E489" s="12">
        <v>5766.3</v>
      </c>
      <c r="F489" s="12">
        <v>0</v>
      </c>
      <c r="G489" s="12">
        <v>207</v>
      </c>
      <c r="H489" s="12">
        <v>931</v>
      </c>
      <c r="I489" s="12">
        <v>0</v>
      </c>
      <c r="J489" s="12">
        <v>0</v>
      </c>
      <c r="K489" s="12">
        <v>0</v>
      </c>
      <c r="L489" s="12">
        <v>0</v>
      </c>
      <c r="M489" s="12">
        <v>568.04999999999995</v>
      </c>
      <c r="N489" s="12">
        <v>0</v>
      </c>
      <c r="O489" s="12">
        <v>0</v>
      </c>
      <c r="P489" s="12">
        <v>0</v>
      </c>
      <c r="Q489" s="12">
        <v>0</v>
      </c>
      <c r="R489" s="12">
        <v>0</v>
      </c>
      <c r="S489" s="12">
        <v>0</v>
      </c>
      <c r="T489" s="13">
        <v>-4474.26</v>
      </c>
      <c r="U489" s="12">
        <v>4474.26</v>
      </c>
      <c r="V489" s="12">
        <v>0</v>
      </c>
      <c r="W489" s="12">
        <v>0</v>
      </c>
      <c r="X489" s="12">
        <v>0</v>
      </c>
      <c r="Y489" s="12">
        <v>6541.35</v>
      </c>
      <c r="Z489" s="12">
        <v>59.48</v>
      </c>
      <c r="AA489" s="12">
        <v>849.97</v>
      </c>
      <c r="AB489" s="12">
        <v>849.97</v>
      </c>
      <c r="AC489" s="12">
        <v>24.15</v>
      </c>
      <c r="AD489" s="12">
        <v>57.66</v>
      </c>
      <c r="AE489" s="13">
        <v>-0.04</v>
      </c>
      <c r="AF489" s="12">
        <v>0</v>
      </c>
      <c r="AG489" s="12">
        <v>0</v>
      </c>
      <c r="AH489" s="12">
        <v>1955.09</v>
      </c>
      <c r="AI489" s="12">
        <v>0</v>
      </c>
      <c r="AJ489" s="12">
        <v>0</v>
      </c>
      <c r="AK489" s="12">
        <v>0</v>
      </c>
      <c r="AL489" s="12">
        <v>0</v>
      </c>
      <c r="AM489" s="12">
        <v>0</v>
      </c>
      <c r="AN489" s="12">
        <v>0</v>
      </c>
      <c r="AO489" s="12">
        <v>663.12</v>
      </c>
      <c r="AP489" s="12">
        <v>0</v>
      </c>
      <c r="AQ489" s="12">
        <v>0</v>
      </c>
      <c r="AR489" s="12">
        <v>0</v>
      </c>
      <c r="AS489" s="12">
        <v>3549.95</v>
      </c>
      <c r="AT489" s="12">
        <v>2991.4</v>
      </c>
      <c r="AU489" s="12">
        <v>404.22</v>
      </c>
      <c r="AV489" s="12">
        <v>149.44999999999999</v>
      </c>
      <c r="AW489" s="12">
        <v>5676.43</v>
      </c>
      <c r="AX489" s="12">
        <v>755.64</v>
      </c>
      <c r="AY489" s="12">
        <v>0</v>
      </c>
      <c r="AZ489" s="12">
        <v>6581.52</v>
      </c>
    </row>
    <row r="490" spans="1:52" x14ac:dyDescent="0.2">
      <c r="A490" s="4" t="s">
        <v>1740</v>
      </c>
      <c r="B490" s="2" t="s">
        <v>1741</v>
      </c>
      <c r="C490" s="2" t="str">
        <f>VLOOKUP(A490,[3]Hoja2!$A$1:$D$846,4,0)</f>
        <v>AUXILIAR DE BIBLIOTECA</v>
      </c>
      <c r="D490" s="2" t="str">
        <f>VLOOKUP(A490,[3]Hoja2!$A$1:$D$846,3,0)</f>
        <v>PLANTEL 21 SAN MIGUEL CUYUTLAN</v>
      </c>
      <c r="E490" s="12">
        <v>3912.15</v>
      </c>
      <c r="F490" s="12">
        <v>0</v>
      </c>
      <c r="G490" s="12">
        <v>207</v>
      </c>
      <c r="H490" s="12">
        <v>931</v>
      </c>
      <c r="I490" s="12">
        <v>0</v>
      </c>
      <c r="J490" s="12">
        <v>0</v>
      </c>
      <c r="K490" s="12">
        <v>0</v>
      </c>
      <c r="L490" s="12">
        <v>0</v>
      </c>
      <c r="M490" s="12">
        <v>568.04999999999995</v>
      </c>
      <c r="N490" s="12">
        <v>0</v>
      </c>
      <c r="O490" s="12">
        <v>0</v>
      </c>
      <c r="P490" s="12">
        <v>0</v>
      </c>
      <c r="Q490" s="12">
        <v>0</v>
      </c>
      <c r="R490" s="12">
        <v>0</v>
      </c>
      <c r="S490" s="12">
        <v>0</v>
      </c>
      <c r="T490" s="13">
        <v>-3309.86</v>
      </c>
      <c r="U490" s="12">
        <v>3309.86</v>
      </c>
      <c r="V490" s="12">
        <v>0</v>
      </c>
      <c r="W490" s="12">
        <v>0</v>
      </c>
      <c r="X490" s="12">
        <v>0</v>
      </c>
      <c r="Y490" s="12">
        <v>4687.2</v>
      </c>
      <c r="Z490" s="12">
        <v>30.01</v>
      </c>
      <c r="AA490" s="12">
        <v>467.49</v>
      </c>
      <c r="AB490" s="12">
        <v>467.49</v>
      </c>
      <c r="AC490" s="12">
        <v>13.65</v>
      </c>
      <c r="AD490" s="12">
        <v>39.119999999999997</v>
      </c>
      <c r="AE490" s="12">
        <v>0.04</v>
      </c>
      <c r="AF490" s="12">
        <v>0</v>
      </c>
      <c r="AG490" s="12">
        <v>0</v>
      </c>
      <c r="AH490" s="12">
        <v>0</v>
      </c>
      <c r="AI490" s="12">
        <v>0</v>
      </c>
      <c r="AJ490" s="12">
        <v>0</v>
      </c>
      <c r="AK490" s="12">
        <v>0</v>
      </c>
      <c r="AL490" s="12">
        <v>0</v>
      </c>
      <c r="AM490" s="12">
        <v>0</v>
      </c>
      <c r="AN490" s="12">
        <v>0</v>
      </c>
      <c r="AO490" s="12">
        <v>449.9</v>
      </c>
      <c r="AP490" s="12">
        <v>0</v>
      </c>
      <c r="AQ490" s="12">
        <v>0</v>
      </c>
      <c r="AR490" s="12">
        <v>0</v>
      </c>
      <c r="AS490" s="12">
        <v>970.2</v>
      </c>
      <c r="AT490" s="12">
        <v>3717</v>
      </c>
      <c r="AU490" s="12">
        <v>322.27</v>
      </c>
      <c r="AV490" s="12">
        <v>112.36</v>
      </c>
      <c r="AW490" s="12">
        <v>3400.58</v>
      </c>
      <c r="AX490" s="12">
        <v>532.79999999999995</v>
      </c>
      <c r="AY490" s="12">
        <v>0</v>
      </c>
      <c r="AZ490" s="12">
        <v>4045.74</v>
      </c>
    </row>
    <row r="491" spans="1:52" x14ac:dyDescent="0.2">
      <c r="A491" s="4" t="s">
        <v>1742</v>
      </c>
      <c r="B491" s="2" t="s">
        <v>1743</v>
      </c>
      <c r="C491" s="2" t="str">
        <f>VLOOKUP(A491,[3]Hoja2!$A$1:$D$846,4,0)</f>
        <v>AUXILIAR DE INTENDENCIA</v>
      </c>
      <c r="D491" s="2" t="str">
        <f>VLOOKUP(A491,[3]Hoja2!$A$1:$D$846,3,0)</f>
        <v>PLANTEL 21 SAN MIGUEL CUYUTLAN</v>
      </c>
      <c r="E491" s="12">
        <v>3454.35</v>
      </c>
      <c r="F491" s="12">
        <v>0</v>
      </c>
      <c r="G491" s="12">
        <v>207</v>
      </c>
      <c r="H491" s="12">
        <v>931</v>
      </c>
      <c r="I491" s="12">
        <v>0</v>
      </c>
      <c r="J491" s="12">
        <v>0</v>
      </c>
      <c r="K491" s="12">
        <v>0</v>
      </c>
      <c r="L491" s="12">
        <v>0</v>
      </c>
      <c r="M491" s="12">
        <v>568.04999999999995</v>
      </c>
      <c r="N491" s="12">
        <v>0</v>
      </c>
      <c r="O491" s="12">
        <v>0</v>
      </c>
      <c r="P491" s="12">
        <v>0</v>
      </c>
      <c r="Q491" s="12">
        <v>0</v>
      </c>
      <c r="R491" s="12">
        <v>0</v>
      </c>
      <c r="S491" s="12">
        <v>0</v>
      </c>
      <c r="T491" s="13">
        <v>-3022.36</v>
      </c>
      <c r="U491" s="12">
        <v>3022.36</v>
      </c>
      <c r="V491" s="12">
        <v>0</v>
      </c>
      <c r="W491" s="12">
        <v>0</v>
      </c>
      <c r="X491" s="12">
        <v>0</v>
      </c>
      <c r="Y491" s="12">
        <v>4229.3999999999996</v>
      </c>
      <c r="Z491" s="12">
        <v>0</v>
      </c>
      <c r="AA491" s="12">
        <v>385.73</v>
      </c>
      <c r="AB491" s="12">
        <v>385.73</v>
      </c>
      <c r="AC491" s="12">
        <v>6.6</v>
      </c>
      <c r="AD491" s="12">
        <v>0</v>
      </c>
      <c r="AE491" s="13">
        <v>-0.18</v>
      </c>
      <c r="AF491" s="12">
        <v>0</v>
      </c>
      <c r="AG491" s="12">
        <v>0</v>
      </c>
      <c r="AH491" s="12">
        <v>0</v>
      </c>
      <c r="AI491" s="12">
        <v>0</v>
      </c>
      <c r="AJ491" s="12">
        <v>0</v>
      </c>
      <c r="AK491" s="12">
        <v>0</v>
      </c>
      <c r="AL491" s="12">
        <v>0</v>
      </c>
      <c r="AM491" s="12">
        <v>0</v>
      </c>
      <c r="AN491" s="12">
        <v>0</v>
      </c>
      <c r="AO491" s="12">
        <v>397.25</v>
      </c>
      <c r="AP491" s="12">
        <v>0</v>
      </c>
      <c r="AQ491" s="12">
        <v>0</v>
      </c>
      <c r="AR491" s="12">
        <v>0</v>
      </c>
      <c r="AS491" s="12">
        <v>789.4</v>
      </c>
      <c r="AT491" s="12">
        <v>3440</v>
      </c>
      <c r="AU491" s="12">
        <v>238.4</v>
      </c>
      <c r="AV491" s="12">
        <v>103.21</v>
      </c>
      <c r="AW491" s="12">
        <v>0</v>
      </c>
      <c r="AX491" s="12">
        <v>238.4</v>
      </c>
      <c r="AY491" s="12">
        <v>0</v>
      </c>
      <c r="AZ491" s="12">
        <v>341.61</v>
      </c>
    </row>
    <row r="492" spans="1:52" x14ac:dyDescent="0.2">
      <c r="A492" s="4" t="s">
        <v>1744</v>
      </c>
      <c r="B492" s="2" t="s">
        <v>1745</v>
      </c>
      <c r="C492" s="2" t="str">
        <f>VLOOKUP(A492,[3]Hoja2!$A$1:$D$846,4,0)</f>
        <v>DIRECTOR DE PLANTEL C</v>
      </c>
      <c r="D492" s="2" t="str">
        <f>VLOOKUP(A492,[3]Hoja2!$A$1:$D$846,3,0)</f>
        <v>PLANTEL 21 SAN MIGUEL CUYUTLAN</v>
      </c>
      <c r="E492" s="12">
        <v>16690.05</v>
      </c>
      <c r="F492" s="12">
        <v>0</v>
      </c>
      <c r="G492" s="12">
        <v>0</v>
      </c>
      <c r="H492" s="12">
        <v>931</v>
      </c>
      <c r="I492" s="12">
        <v>0</v>
      </c>
      <c r="J492" s="12">
        <v>0</v>
      </c>
      <c r="K492" s="12">
        <v>0</v>
      </c>
      <c r="L492" s="12">
        <v>0</v>
      </c>
      <c r="M492" s="12">
        <v>0</v>
      </c>
      <c r="N492" s="12">
        <v>0</v>
      </c>
      <c r="O492" s="12">
        <v>0</v>
      </c>
      <c r="P492" s="12">
        <v>0</v>
      </c>
      <c r="Q492" s="12">
        <v>0</v>
      </c>
      <c r="R492" s="12">
        <v>10014.030000000001</v>
      </c>
      <c r="S492" s="12">
        <v>0</v>
      </c>
      <c r="T492" s="13">
        <v>-17235.66</v>
      </c>
      <c r="U492" s="12">
        <v>17235.66</v>
      </c>
      <c r="V492" s="12">
        <v>0</v>
      </c>
      <c r="W492" s="12">
        <v>0</v>
      </c>
      <c r="X492" s="12">
        <v>0</v>
      </c>
      <c r="Y492" s="12">
        <v>26704.080000000002</v>
      </c>
      <c r="Z492" s="12">
        <v>0</v>
      </c>
      <c r="AA492" s="12">
        <v>6195.88</v>
      </c>
      <c r="AB492" s="12">
        <v>6195.88</v>
      </c>
      <c r="AC492" s="12">
        <v>67.2</v>
      </c>
      <c r="AD492" s="12">
        <v>0</v>
      </c>
      <c r="AE492" s="12">
        <v>0.03</v>
      </c>
      <c r="AF492" s="12">
        <v>0</v>
      </c>
      <c r="AG492" s="12">
        <v>0</v>
      </c>
      <c r="AH492" s="12">
        <v>0</v>
      </c>
      <c r="AI492" s="12">
        <v>0</v>
      </c>
      <c r="AJ492" s="12">
        <v>0</v>
      </c>
      <c r="AK492" s="12">
        <v>0</v>
      </c>
      <c r="AL492" s="12">
        <v>0</v>
      </c>
      <c r="AM492" s="12">
        <v>0</v>
      </c>
      <c r="AN492" s="12">
        <v>0</v>
      </c>
      <c r="AO492" s="12">
        <v>1919.36</v>
      </c>
      <c r="AP492" s="12">
        <v>0</v>
      </c>
      <c r="AQ492" s="12">
        <v>1151.6099999999999</v>
      </c>
      <c r="AR492" s="12">
        <v>0</v>
      </c>
      <c r="AS492" s="12">
        <v>9334.08</v>
      </c>
      <c r="AT492" s="12">
        <v>17370</v>
      </c>
      <c r="AU492" s="12">
        <v>238.4</v>
      </c>
      <c r="AV492" s="12">
        <v>552.70000000000005</v>
      </c>
      <c r="AW492" s="12">
        <v>0</v>
      </c>
      <c r="AX492" s="12">
        <v>238.4</v>
      </c>
      <c r="AY492" s="12">
        <v>0</v>
      </c>
      <c r="AZ492" s="12">
        <v>791.1</v>
      </c>
    </row>
    <row r="494" spans="1:52" x14ac:dyDescent="0.2">
      <c r="E494" s="2" t="s">
        <v>1</v>
      </c>
      <c r="F494" s="2" t="s">
        <v>1</v>
      </c>
      <c r="G494" s="2" t="s">
        <v>1</v>
      </c>
      <c r="H494" s="2" t="s">
        <v>1</v>
      </c>
      <c r="I494" s="2" t="s">
        <v>1</v>
      </c>
      <c r="J494" s="2" t="s">
        <v>1</v>
      </c>
      <c r="K494" s="2" t="s">
        <v>1</v>
      </c>
      <c r="L494" s="2" t="s">
        <v>1</v>
      </c>
      <c r="M494" s="2" t="s">
        <v>1</v>
      </c>
      <c r="N494" s="2" t="s">
        <v>1</v>
      </c>
      <c r="O494" s="2" t="s">
        <v>1</v>
      </c>
      <c r="P494" s="2" t="s">
        <v>1</v>
      </c>
      <c r="Q494" s="2" t="s">
        <v>1</v>
      </c>
      <c r="R494" s="2" t="s">
        <v>1</v>
      </c>
      <c r="S494" s="2" t="s">
        <v>1</v>
      </c>
      <c r="T494" s="2" t="s">
        <v>1</v>
      </c>
      <c r="U494" s="2" t="s">
        <v>1</v>
      </c>
      <c r="V494" s="2" t="s">
        <v>1</v>
      </c>
      <c r="W494" s="2" t="s">
        <v>1</v>
      </c>
      <c r="X494" s="2" t="s">
        <v>1</v>
      </c>
      <c r="Y494" s="2" t="s">
        <v>1</v>
      </c>
      <c r="Z494" s="2" t="s">
        <v>1</v>
      </c>
      <c r="AA494" s="2" t="s">
        <v>1</v>
      </c>
      <c r="AB494" s="2" t="s">
        <v>1</v>
      </c>
      <c r="AC494" s="2" t="s">
        <v>1</v>
      </c>
      <c r="AD494" s="2" t="s">
        <v>1</v>
      </c>
      <c r="AE494" s="2" t="s">
        <v>1</v>
      </c>
      <c r="AF494" s="2" t="s">
        <v>1</v>
      </c>
      <c r="AG494" s="2" t="s">
        <v>1</v>
      </c>
      <c r="AH494" s="2" t="s">
        <v>1</v>
      </c>
      <c r="AI494" s="2" t="s">
        <v>1</v>
      </c>
      <c r="AJ494" s="2" t="s">
        <v>1</v>
      </c>
      <c r="AK494" s="2" t="s">
        <v>1</v>
      </c>
      <c r="AL494" s="2" t="s">
        <v>1</v>
      </c>
      <c r="AM494" s="2" t="s">
        <v>1</v>
      </c>
      <c r="AN494" s="2" t="s">
        <v>1</v>
      </c>
      <c r="AO494" s="2" t="s">
        <v>1</v>
      </c>
      <c r="AP494" s="2" t="s">
        <v>1</v>
      </c>
      <c r="AQ494" s="2" t="s">
        <v>1</v>
      </c>
      <c r="AR494" s="2" t="s">
        <v>1</v>
      </c>
      <c r="AS494" s="2" t="s">
        <v>1</v>
      </c>
      <c r="AT494" s="2" t="s">
        <v>1</v>
      </c>
      <c r="AU494" s="2" t="s">
        <v>1</v>
      </c>
      <c r="AV494" s="2" t="s">
        <v>1</v>
      </c>
      <c r="AW494" s="2" t="s">
        <v>1</v>
      </c>
      <c r="AX494" s="2" t="s">
        <v>1</v>
      </c>
      <c r="AY494" s="2" t="s">
        <v>1</v>
      </c>
    </row>
    <row r="495" spans="1:52" x14ac:dyDescent="0.2">
      <c r="A495" s="4" t="s">
        <v>1</v>
      </c>
      <c r="B495" s="2" t="s">
        <v>1</v>
      </c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</row>
  </sheetData>
  <mergeCells count="4">
    <mergeCell ref="B1:H1"/>
    <mergeCell ref="B2:H2"/>
    <mergeCell ref="B3:H3"/>
    <mergeCell ref="B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545"/>
  <sheetViews>
    <sheetView workbookViewId="0">
      <selection activeCell="B3" sqref="B3:H3"/>
    </sheetView>
  </sheetViews>
  <sheetFormatPr baseColWidth="10" defaultRowHeight="11.25" x14ac:dyDescent="0.2"/>
  <cols>
    <col min="1" max="1" width="12.28515625" style="4" customWidth="1"/>
    <col min="2" max="4" width="30.7109375" style="2" customWidth="1"/>
    <col min="5" max="83" width="15.7109375" style="2" customWidth="1"/>
    <col min="84" max="16384" width="11.42578125" style="2"/>
  </cols>
  <sheetData>
    <row r="1" spans="1:83" ht="18" customHeight="1" x14ac:dyDescent="0.25">
      <c r="A1" s="1" t="s">
        <v>0</v>
      </c>
      <c r="B1" s="17" t="s">
        <v>1</v>
      </c>
      <c r="C1" s="17"/>
      <c r="D1" s="17"/>
      <c r="E1" s="18"/>
      <c r="F1" s="18"/>
      <c r="G1" s="18"/>
      <c r="H1" s="18"/>
    </row>
    <row r="2" spans="1:83" ht="24.95" customHeight="1" x14ac:dyDescent="0.2">
      <c r="A2" s="3" t="s">
        <v>2</v>
      </c>
      <c r="B2" s="19" t="s">
        <v>4453</v>
      </c>
      <c r="C2" s="19"/>
      <c r="D2" s="19"/>
      <c r="E2" s="20"/>
      <c r="F2" s="20"/>
      <c r="G2" s="20"/>
      <c r="H2" s="20"/>
    </row>
    <row r="3" spans="1:83" ht="15.75" x14ac:dyDescent="0.25">
      <c r="B3" s="21" t="s">
        <v>3</v>
      </c>
      <c r="C3" s="21"/>
      <c r="D3" s="21"/>
      <c r="E3" s="18"/>
      <c r="F3" s="18"/>
      <c r="G3" s="18"/>
      <c r="H3" s="18"/>
      <c r="I3" s="5" t="s">
        <v>4</v>
      </c>
    </row>
    <row r="4" spans="1:83" ht="15" x14ac:dyDescent="0.25">
      <c r="B4" s="22" t="s">
        <v>1746</v>
      </c>
      <c r="C4" s="22"/>
      <c r="D4" s="22"/>
      <c r="E4" s="18"/>
      <c r="F4" s="18"/>
      <c r="G4" s="18"/>
      <c r="H4" s="18"/>
      <c r="I4" s="5" t="s">
        <v>1747</v>
      </c>
    </row>
    <row r="5" spans="1:83" x14ac:dyDescent="0.2">
      <c r="B5" s="6" t="s">
        <v>7</v>
      </c>
      <c r="C5" s="6"/>
      <c r="D5" s="6"/>
    </row>
    <row r="6" spans="1:83" x14ac:dyDescent="0.2">
      <c r="B6" s="6" t="s">
        <v>8</v>
      </c>
      <c r="C6" s="6"/>
      <c r="D6" s="6"/>
    </row>
    <row r="8" spans="1:83" s="11" customFormat="1" ht="34.5" thickBot="1" x14ac:dyDescent="0.25">
      <c r="A8" s="7" t="s">
        <v>9</v>
      </c>
      <c r="B8" s="8" t="s">
        <v>10</v>
      </c>
      <c r="C8" s="8" t="s">
        <v>11</v>
      </c>
      <c r="D8" s="8" t="s">
        <v>12</v>
      </c>
      <c r="E8" s="8" t="s">
        <v>1748</v>
      </c>
      <c r="F8" s="8" t="s">
        <v>1749</v>
      </c>
      <c r="G8" s="8" t="s">
        <v>1750</v>
      </c>
      <c r="H8" s="8" t="s">
        <v>1751</v>
      </c>
      <c r="I8" s="8" t="s">
        <v>1752</v>
      </c>
      <c r="J8" s="8" t="s">
        <v>1753</v>
      </c>
      <c r="K8" s="8" t="s">
        <v>1754</v>
      </c>
      <c r="L8" s="8" t="s">
        <v>1755</v>
      </c>
      <c r="M8" s="8" t="s">
        <v>1756</v>
      </c>
      <c r="N8" s="8" t="s">
        <v>1757</v>
      </c>
      <c r="O8" s="8" t="s">
        <v>1758</v>
      </c>
      <c r="P8" s="8" t="s">
        <v>1759</v>
      </c>
      <c r="Q8" s="8" t="s">
        <v>1760</v>
      </c>
      <c r="R8" s="8" t="s">
        <v>1761</v>
      </c>
      <c r="S8" s="8" t="s">
        <v>1762</v>
      </c>
      <c r="T8" s="8" t="s">
        <v>1763</v>
      </c>
      <c r="U8" s="8" t="s">
        <v>1764</v>
      </c>
      <c r="V8" s="8" t="s">
        <v>1765</v>
      </c>
      <c r="W8" s="8" t="s">
        <v>1766</v>
      </c>
      <c r="X8" s="8" t="s">
        <v>1767</v>
      </c>
      <c r="Y8" s="8" t="s">
        <v>17</v>
      </c>
      <c r="Z8" s="8" t="s">
        <v>1768</v>
      </c>
      <c r="AA8" s="8" t="s">
        <v>776</v>
      </c>
      <c r="AB8" s="8" t="s">
        <v>1769</v>
      </c>
      <c r="AC8" s="8" t="s">
        <v>1770</v>
      </c>
      <c r="AD8" s="8" t="s">
        <v>1771</v>
      </c>
      <c r="AE8" s="8" t="s">
        <v>1772</v>
      </c>
      <c r="AF8" s="8" t="s">
        <v>1773</v>
      </c>
      <c r="AG8" s="8" t="s">
        <v>1774</v>
      </c>
      <c r="AH8" s="8" t="s">
        <v>1775</v>
      </c>
      <c r="AI8" s="8" t="s">
        <v>1776</v>
      </c>
      <c r="AJ8" s="8" t="s">
        <v>1777</v>
      </c>
      <c r="AK8" s="8" t="s">
        <v>1778</v>
      </c>
      <c r="AL8" s="8" t="s">
        <v>1779</v>
      </c>
      <c r="AM8" s="8" t="s">
        <v>1780</v>
      </c>
      <c r="AN8" s="8" t="s">
        <v>1781</v>
      </c>
      <c r="AO8" s="8" t="s">
        <v>1782</v>
      </c>
      <c r="AP8" s="8" t="s">
        <v>1783</v>
      </c>
      <c r="AQ8" s="8" t="s">
        <v>1784</v>
      </c>
      <c r="AR8" s="8" t="s">
        <v>1785</v>
      </c>
      <c r="AS8" s="8" t="s">
        <v>1786</v>
      </c>
      <c r="AT8" s="8" t="s">
        <v>1787</v>
      </c>
      <c r="AU8" s="8" t="s">
        <v>1788</v>
      </c>
      <c r="AV8" s="8" t="s">
        <v>1789</v>
      </c>
      <c r="AW8" s="8" t="s">
        <v>20</v>
      </c>
      <c r="AX8" s="8" t="s">
        <v>22</v>
      </c>
      <c r="AY8" s="8" t="s">
        <v>23</v>
      </c>
      <c r="AZ8" s="8" t="s">
        <v>1790</v>
      </c>
      <c r="BA8" s="9" t="s">
        <v>24</v>
      </c>
      <c r="BB8" s="9" t="s">
        <v>25</v>
      </c>
      <c r="BC8" s="8" t="s">
        <v>26</v>
      </c>
      <c r="BD8" s="8" t="s">
        <v>1791</v>
      </c>
      <c r="BE8" s="8" t="s">
        <v>1792</v>
      </c>
      <c r="BF8" s="8" t="s">
        <v>27</v>
      </c>
      <c r="BG8" s="8" t="s">
        <v>28</v>
      </c>
      <c r="BH8" s="8" t="s">
        <v>29</v>
      </c>
      <c r="BI8" s="8" t="s">
        <v>31</v>
      </c>
      <c r="BJ8" s="8" t="s">
        <v>30</v>
      </c>
      <c r="BK8" s="8" t="s">
        <v>30</v>
      </c>
      <c r="BL8" s="8" t="s">
        <v>30</v>
      </c>
      <c r="BM8" s="8" t="s">
        <v>30</v>
      </c>
      <c r="BN8" s="8" t="s">
        <v>30</v>
      </c>
      <c r="BO8" s="8" t="s">
        <v>30</v>
      </c>
      <c r="BP8" s="8" t="s">
        <v>30</v>
      </c>
      <c r="BQ8" s="8" t="s">
        <v>30</v>
      </c>
      <c r="BR8" s="8" t="s">
        <v>30</v>
      </c>
      <c r="BS8" s="8" t="s">
        <v>30</v>
      </c>
      <c r="BT8" s="8" t="s">
        <v>30</v>
      </c>
      <c r="BU8" s="8" t="s">
        <v>30</v>
      </c>
      <c r="BV8" s="8" t="s">
        <v>1793</v>
      </c>
      <c r="BW8" s="9" t="s">
        <v>32</v>
      </c>
      <c r="BX8" s="9" t="s">
        <v>33</v>
      </c>
      <c r="BY8" s="10" t="s">
        <v>34</v>
      </c>
      <c r="BZ8" s="8" t="s">
        <v>35</v>
      </c>
      <c r="CA8" s="8" t="s">
        <v>36</v>
      </c>
      <c r="CB8" s="8" t="s">
        <v>37</v>
      </c>
      <c r="CC8" s="8" t="s">
        <v>38</v>
      </c>
      <c r="CD8" s="9" t="s">
        <v>39</v>
      </c>
      <c r="CE8" s="9" t="s">
        <v>40</v>
      </c>
    </row>
    <row r="9" spans="1:83" ht="12" thickTop="1" x14ac:dyDescent="0.2">
      <c r="A9" s="4" t="s">
        <v>1794</v>
      </c>
      <c r="B9" s="2" t="s">
        <v>1795</v>
      </c>
      <c r="C9" s="2" t="str">
        <f>VLOOKUP(A9,[4]Hoja2!$A$1:$D$614,4,0)</f>
        <v>EMSAD II</v>
      </c>
      <c r="D9" s="2" t="str">
        <f>VLOOKUP(A9,[4]Hoja2!$A$1:$D$614,3,0)</f>
        <v>02 EL REFUGIO DE SUCHITLAN</v>
      </c>
      <c r="E9" s="12">
        <v>174.75</v>
      </c>
      <c r="F9" s="12">
        <v>0</v>
      </c>
      <c r="G9" s="12">
        <v>0</v>
      </c>
      <c r="H9" s="12">
        <v>0</v>
      </c>
      <c r="I9" s="12">
        <v>0</v>
      </c>
      <c r="J9" s="12">
        <v>3576.9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117.75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47.63</v>
      </c>
      <c r="AL9" s="12">
        <v>0</v>
      </c>
      <c r="AM9" s="12">
        <v>0</v>
      </c>
      <c r="AN9" s="12">
        <v>0</v>
      </c>
      <c r="AO9" s="12">
        <v>39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1216.1500000000001</v>
      </c>
      <c r="AX9" s="13">
        <v>-2634.02</v>
      </c>
      <c r="AY9" s="12">
        <v>2634.02</v>
      </c>
      <c r="AZ9" s="12">
        <v>0</v>
      </c>
      <c r="BA9" s="12">
        <v>0</v>
      </c>
      <c r="BB9" s="12">
        <v>5172.18</v>
      </c>
      <c r="BC9" s="12">
        <v>0</v>
      </c>
      <c r="BD9" s="12">
        <v>0</v>
      </c>
      <c r="BE9" s="12">
        <v>0</v>
      </c>
      <c r="BF9" s="12">
        <v>557.51</v>
      </c>
      <c r="BG9" s="12">
        <v>557.51</v>
      </c>
      <c r="BH9" s="12">
        <v>13.05</v>
      </c>
      <c r="BI9" s="12">
        <v>0.03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53.65</v>
      </c>
      <c r="BP9" s="12">
        <v>0</v>
      </c>
      <c r="BQ9" s="12">
        <v>0</v>
      </c>
      <c r="BR9" s="12">
        <v>0</v>
      </c>
      <c r="BS9" s="12">
        <v>0</v>
      </c>
      <c r="BT9" s="12">
        <v>411.34</v>
      </c>
      <c r="BU9" s="12">
        <v>0</v>
      </c>
      <c r="BV9" s="12">
        <v>0</v>
      </c>
      <c r="BW9" s="12">
        <v>0</v>
      </c>
      <c r="BX9" s="12">
        <v>1035.58</v>
      </c>
      <c r="BY9" s="12">
        <v>4136.6000000000004</v>
      </c>
      <c r="BZ9" s="12">
        <v>292.18</v>
      </c>
      <c r="CA9" s="12">
        <v>102.66</v>
      </c>
      <c r="CB9" s="12">
        <v>1792.46</v>
      </c>
      <c r="CC9" s="12">
        <v>442.78</v>
      </c>
      <c r="CD9" s="12">
        <v>0</v>
      </c>
      <c r="CE9" s="12">
        <v>2337.9</v>
      </c>
    </row>
    <row r="10" spans="1:83" x14ac:dyDescent="0.2">
      <c r="A10" s="4" t="s">
        <v>1796</v>
      </c>
      <c r="B10" s="2" t="s">
        <v>1797</v>
      </c>
      <c r="C10" s="2" t="str">
        <f>VLOOKUP(A10,[4]Hoja2!$A$1:$D$614,4,0)</f>
        <v>EMSAD III</v>
      </c>
      <c r="D10" s="2" t="str">
        <f>VLOOKUP(A10,[4]Hoja2!$A$1:$D$614,3,0)</f>
        <v>02 EL REFUGIO DE SUCHITLAN</v>
      </c>
      <c r="E10" s="12">
        <v>465.5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6308.9</v>
      </c>
      <c r="W10" s="12">
        <v>220.34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438.79</v>
      </c>
      <c r="AK10" s="12">
        <v>73.02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69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2024.31</v>
      </c>
      <c r="AX10" s="13">
        <v>-4887.6499999999996</v>
      </c>
      <c r="AY10" s="12">
        <v>4887.6499999999996</v>
      </c>
      <c r="AZ10" s="12">
        <v>0</v>
      </c>
      <c r="BA10" s="12">
        <v>0</v>
      </c>
      <c r="BB10" s="12">
        <v>9599.86</v>
      </c>
      <c r="BC10" s="12">
        <v>4.25</v>
      </c>
      <c r="BD10" s="12">
        <v>0</v>
      </c>
      <c r="BE10" s="12">
        <v>0</v>
      </c>
      <c r="BF10" s="12">
        <v>1503.27</v>
      </c>
      <c r="BG10" s="12">
        <v>1503.27</v>
      </c>
      <c r="BH10" s="12">
        <v>34.049999999999997</v>
      </c>
      <c r="BI10" s="13">
        <v>-7.0000000000000007E-2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94.63</v>
      </c>
      <c r="BP10" s="12">
        <v>0</v>
      </c>
      <c r="BQ10" s="12">
        <v>0</v>
      </c>
      <c r="BR10" s="12">
        <v>0</v>
      </c>
      <c r="BS10" s="12">
        <v>0</v>
      </c>
      <c r="BT10" s="12">
        <v>775.98</v>
      </c>
      <c r="BU10" s="12">
        <v>0</v>
      </c>
      <c r="BV10" s="12">
        <v>0</v>
      </c>
      <c r="BW10" s="12">
        <v>0</v>
      </c>
      <c r="BX10" s="12">
        <v>2407.86</v>
      </c>
      <c r="BY10" s="12">
        <v>7192</v>
      </c>
      <c r="BZ10" s="12">
        <v>358.63</v>
      </c>
      <c r="CA10" s="12">
        <v>177.43</v>
      </c>
      <c r="CB10" s="12">
        <v>3616.84</v>
      </c>
      <c r="CC10" s="12">
        <v>662.51</v>
      </c>
      <c r="CD10" s="12">
        <v>0</v>
      </c>
      <c r="CE10" s="12">
        <v>4456.78</v>
      </c>
    </row>
    <row r="11" spans="1:83" x14ac:dyDescent="0.2">
      <c r="A11" s="4" t="s">
        <v>1798</v>
      </c>
      <c r="B11" s="2" t="s">
        <v>1799</v>
      </c>
      <c r="C11" s="2" t="str">
        <f>VLOOKUP(A11,[4]Hoja2!$A$1:$D$614,4,0)</f>
        <v>EMSAD III</v>
      </c>
      <c r="D11" s="2" t="str">
        <f>VLOOKUP(A11,[4]Hoja2!$A$1:$D$614,3,0)</f>
        <v>02 EL REFUGIO DE SUCHITLAN</v>
      </c>
      <c r="E11" s="12">
        <v>198.05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4663.1000000000004</v>
      </c>
      <c r="W11" s="12">
        <v>162.86000000000001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53.97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51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1212.4100000000001</v>
      </c>
      <c r="AX11" s="13">
        <v>-3229.45</v>
      </c>
      <c r="AY11" s="12">
        <v>3229.45</v>
      </c>
      <c r="AZ11" s="12">
        <v>0</v>
      </c>
      <c r="BA11" s="12">
        <v>0</v>
      </c>
      <c r="BB11" s="12">
        <v>6341.39</v>
      </c>
      <c r="BC11" s="12">
        <v>0</v>
      </c>
      <c r="BD11" s="12">
        <v>0</v>
      </c>
      <c r="BE11" s="12">
        <v>0</v>
      </c>
      <c r="BF11" s="12">
        <v>807.26</v>
      </c>
      <c r="BG11" s="12">
        <v>807.26</v>
      </c>
      <c r="BH11" s="12">
        <v>19.350000000000001</v>
      </c>
      <c r="BI11" s="12">
        <v>0.08</v>
      </c>
      <c r="BJ11" s="12">
        <v>0</v>
      </c>
      <c r="BK11" s="12">
        <v>53.55</v>
      </c>
      <c r="BL11" s="12">
        <v>0</v>
      </c>
      <c r="BM11" s="12">
        <v>2591.94</v>
      </c>
      <c r="BN11" s="12">
        <v>0</v>
      </c>
      <c r="BO11" s="12">
        <v>69.95</v>
      </c>
      <c r="BP11" s="12">
        <v>0</v>
      </c>
      <c r="BQ11" s="12">
        <v>0</v>
      </c>
      <c r="BR11" s="12">
        <v>0</v>
      </c>
      <c r="BS11" s="12">
        <v>0</v>
      </c>
      <c r="BT11" s="12">
        <v>536.26</v>
      </c>
      <c r="BU11" s="12">
        <v>0</v>
      </c>
      <c r="BV11" s="12">
        <v>0</v>
      </c>
      <c r="BW11" s="12">
        <v>0</v>
      </c>
      <c r="BX11" s="12">
        <v>4078.39</v>
      </c>
      <c r="BY11" s="12">
        <v>2263</v>
      </c>
      <c r="BZ11" s="12">
        <v>278.87</v>
      </c>
      <c r="CA11" s="12">
        <v>122.55</v>
      </c>
      <c r="CB11" s="12">
        <v>1348.59</v>
      </c>
      <c r="CC11" s="12">
        <v>392.18</v>
      </c>
      <c r="CD11" s="12">
        <v>0</v>
      </c>
      <c r="CE11" s="12">
        <v>1863.32</v>
      </c>
    </row>
    <row r="12" spans="1:83" x14ac:dyDescent="0.2">
      <c r="A12" s="4" t="s">
        <v>1800</v>
      </c>
      <c r="B12" s="2" t="s">
        <v>1801</v>
      </c>
      <c r="C12" s="2" t="str">
        <f>VLOOKUP(A12,[4]Hoja2!$A$1:$D$614,4,0)</f>
        <v>EMSAD II</v>
      </c>
      <c r="D12" s="2" t="str">
        <f>VLOOKUP(A12,[4]Hoja2!$A$1:$D$614,3,0)</f>
        <v>02 EL REFUGIO DE SUCHITLAN</v>
      </c>
      <c r="E12" s="12">
        <v>139.80000000000001</v>
      </c>
      <c r="F12" s="12">
        <v>0</v>
      </c>
      <c r="G12" s="12">
        <v>0</v>
      </c>
      <c r="H12" s="12">
        <v>0</v>
      </c>
      <c r="I12" s="12">
        <v>0</v>
      </c>
      <c r="J12" s="12">
        <v>2861.52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94.2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38.1</v>
      </c>
      <c r="AL12" s="12">
        <v>0</v>
      </c>
      <c r="AM12" s="12">
        <v>0</v>
      </c>
      <c r="AN12" s="12">
        <v>0</v>
      </c>
      <c r="AO12" s="12">
        <v>31.2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629.53</v>
      </c>
      <c r="AX12" s="13">
        <v>-1932.09</v>
      </c>
      <c r="AY12" s="12">
        <v>1932.09</v>
      </c>
      <c r="AZ12" s="12">
        <v>0</v>
      </c>
      <c r="BA12" s="12">
        <v>0</v>
      </c>
      <c r="BB12" s="12">
        <v>3794.35</v>
      </c>
      <c r="BC12" s="12">
        <v>0</v>
      </c>
      <c r="BD12" s="12">
        <v>0</v>
      </c>
      <c r="BE12" s="12">
        <v>0</v>
      </c>
      <c r="BF12" s="12">
        <v>316.13</v>
      </c>
      <c r="BG12" s="12">
        <v>316.13</v>
      </c>
      <c r="BH12" s="12">
        <v>6.6</v>
      </c>
      <c r="BI12" s="12">
        <v>0.03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42.92</v>
      </c>
      <c r="BP12" s="12">
        <v>0</v>
      </c>
      <c r="BQ12" s="12">
        <v>0</v>
      </c>
      <c r="BR12" s="12">
        <v>0</v>
      </c>
      <c r="BS12" s="12">
        <v>0</v>
      </c>
      <c r="BT12" s="12">
        <v>329.07</v>
      </c>
      <c r="BU12" s="12">
        <v>0</v>
      </c>
      <c r="BV12" s="12">
        <v>0</v>
      </c>
      <c r="BW12" s="12">
        <v>0</v>
      </c>
      <c r="BX12" s="12">
        <v>694.75</v>
      </c>
      <c r="BY12" s="12">
        <v>3099.6</v>
      </c>
      <c r="BZ12" s="12">
        <v>287.7</v>
      </c>
      <c r="CA12" s="12">
        <v>75.260000000000005</v>
      </c>
      <c r="CB12" s="12">
        <v>1643.03</v>
      </c>
      <c r="CC12" s="12">
        <v>425.74</v>
      </c>
      <c r="CD12" s="12">
        <v>0</v>
      </c>
      <c r="CE12" s="12">
        <v>2144.0300000000002</v>
      </c>
    </row>
    <row r="13" spans="1:83" x14ac:dyDescent="0.2">
      <c r="A13" s="4" t="s">
        <v>1802</v>
      </c>
      <c r="B13" s="2" t="s">
        <v>1803</v>
      </c>
      <c r="C13" s="2" t="str">
        <f>VLOOKUP(A13,[4]Hoja2!$A$1:$D$614,4,0)</f>
        <v>EMSAD I</v>
      </c>
      <c r="D13" s="2" t="str">
        <f>VLOOKUP(A13,[4]Hoja2!$A$1:$D$614,3,0)</f>
        <v>02 EL REFUGIO DE SUCHITLAN</v>
      </c>
      <c r="E13" s="12">
        <v>221.35</v>
      </c>
      <c r="F13" s="12">
        <v>0</v>
      </c>
      <c r="G13" s="12">
        <v>0</v>
      </c>
      <c r="H13" s="12">
        <v>3597.54</v>
      </c>
      <c r="I13" s="12">
        <v>312.83999999999997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126.31</v>
      </c>
      <c r="P13" s="12">
        <v>10.4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60.32</v>
      </c>
      <c r="AL13" s="12">
        <v>0</v>
      </c>
      <c r="AM13" s="12">
        <v>39.950000000000003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3.3</v>
      </c>
      <c r="AW13" s="12">
        <v>547.45000000000005</v>
      </c>
      <c r="AX13" s="13">
        <v>-2504.31</v>
      </c>
      <c r="AY13" s="12">
        <v>2504.31</v>
      </c>
      <c r="AZ13" s="12">
        <v>0</v>
      </c>
      <c r="BA13" s="12">
        <v>0</v>
      </c>
      <c r="BB13" s="12">
        <v>4919.46</v>
      </c>
      <c r="BC13" s="12">
        <v>0</v>
      </c>
      <c r="BD13" s="12">
        <v>0</v>
      </c>
      <c r="BE13" s="12">
        <v>0</v>
      </c>
      <c r="BF13" s="12">
        <v>509.11</v>
      </c>
      <c r="BG13" s="12">
        <v>509.11</v>
      </c>
      <c r="BH13" s="12">
        <v>12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58.66</v>
      </c>
      <c r="BP13" s="12">
        <v>0</v>
      </c>
      <c r="BQ13" s="12">
        <v>0</v>
      </c>
      <c r="BR13" s="12">
        <v>0</v>
      </c>
      <c r="BS13" s="12">
        <v>0</v>
      </c>
      <c r="BT13" s="12">
        <v>449.69</v>
      </c>
      <c r="BU13" s="12">
        <v>0</v>
      </c>
      <c r="BV13" s="12">
        <v>0</v>
      </c>
      <c r="BW13" s="12">
        <v>0</v>
      </c>
      <c r="BX13" s="12">
        <v>1029.46</v>
      </c>
      <c r="BY13" s="12">
        <v>3890</v>
      </c>
      <c r="BZ13" s="12">
        <v>305.38</v>
      </c>
      <c r="CA13" s="12">
        <v>97.59</v>
      </c>
      <c r="CB13" s="12">
        <v>2232.0300000000002</v>
      </c>
      <c r="CC13" s="12">
        <v>492.91</v>
      </c>
      <c r="CD13" s="12">
        <v>0</v>
      </c>
      <c r="CE13" s="12">
        <v>2822.53</v>
      </c>
    </row>
    <row r="14" spans="1:83" x14ac:dyDescent="0.2">
      <c r="A14" s="4" t="s">
        <v>1804</v>
      </c>
      <c r="B14" s="2" t="s">
        <v>1805</v>
      </c>
      <c r="C14" s="2" t="str">
        <f>VLOOKUP(A14,[4]Hoja2!$A$1:$D$614,4,0)</f>
        <v>EMSAD III</v>
      </c>
      <c r="D14" s="2" t="str">
        <f>VLOOKUP(A14,[4]Hoja2!$A$1:$D$614,3,0)</f>
        <v>03 GUACHINANGO</v>
      </c>
      <c r="E14" s="12">
        <v>163.1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3175.48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111.3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259.42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35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952.64</v>
      </c>
      <c r="AX14" s="13">
        <v>-2389.75</v>
      </c>
      <c r="AY14" s="12">
        <v>2389.75</v>
      </c>
      <c r="AZ14" s="12">
        <v>0</v>
      </c>
      <c r="BA14" s="12">
        <v>0</v>
      </c>
      <c r="BB14" s="12">
        <v>4696.9399999999996</v>
      </c>
      <c r="BC14" s="12">
        <v>0</v>
      </c>
      <c r="BD14" s="12">
        <v>0</v>
      </c>
      <c r="BE14" s="12">
        <v>0</v>
      </c>
      <c r="BF14" s="12">
        <v>469.23</v>
      </c>
      <c r="BG14" s="12">
        <v>469.23</v>
      </c>
      <c r="BH14" s="12">
        <v>10.35</v>
      </c>
      <c r="BI14" s="13">
        <v>-0.05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47.63</v>
      </c>
      <c r="BP14" s="12">
        <v>0</v>
      </c>
      <c r="BQ14" s="12">
        <v>0</v>
      </c>
      <c r="BR14" s="12">
        <v>0</v>
      </c>
      <c r="BS14" s="12">
        <v>0</v>
      </c>
      <c r="BT14" s="12">
        <v>365.18</v>
      </c>
      <c r="BU14" s="12">
        <v>0</v>
      </c>
      <c r="BV14" s="12">
        <v>0</v>
      </c>
      <c r="BW14" s="12">
        <v>0</v>
      </c>
      <c r="BX14" s="12">
        <v>892.34</v>
      </c>
      <c r="BY14" s="12">
        <v>3804.6</v>
      </c>
      <c r="BZ14" s="12">
        <v>313.22000000000003</v>
      </c>
      <c r="CA14" s="12">
        <v>93.24</v>
      </c>
      <c r="CB14" s="12">
        <v>2493.41</v>
      </c>
      <c r="CC14" s="12">
        <v>522.71</v>
      </c>
      <c r="CD14" s="12">
        <v>0</v>
      </c>
      <c r="CE14" s="12">
        <v>3109.36</v>
      </c>
    </row>
    <row r="15" spans="1:83" x14ac:dyDescent="0.2">
      <c r="A15" s="4" t="s">
        <v>1806</v>
      </c>
      <c r="B15" s="2" t="s">
        <v>1807</v>
      </c>
      <c r="C15" s="2" t="str">
        <f>VLOOKUP(A15,[4]Hoja2!$A$1:$D$614,4,0)</f>
        <v>EMSAD III</v>
      </c>
      <c r="D15" s="2" t="str">
        <f>VLOOKUP(A15,[4]Hoja2!$A$1:$D$614,3,0)</f>
        <v>03 GUACHINANGO</v>
      </c>
      <c r="E15" s="12">
        <v>139.80000000000001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2721.84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95.4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222.36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30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762.12</v>
      </c>
      <c r="AX15" s="13">
        <v>-2020.6</v>
      </c>
      <c r="AY15" s="12">
        <v>2020.6</v>
      </c>
      <c r="AZ15" s="12">
        <v>0</v>
      </c>
      <c r="BA15" s="12">
        <v>0</v>
      </c>
      <c r="BB15" s="12">
        <v>3971.52</v>
      </c>
      <c r="BC15" s="12">
        <v>0</v>
      </c>
      <c r="BD15" s="12">
        <v>0</v>
      </c>
      <c r="BE15" s="12">
        <v>0</v>
      </c>
      <c r="BF15" s="12">
        <v>344.47</v>
      </c>
      <c r="BG15" s="12">
        <v>344.47</v>
      </c>
      <c r="BH15" s="12">
        <v>6.9</v>
      </c>
      <c r="BI15" s="12">
        <v>0.14000000000000001</v>
      </c>
      <c r="BJ15" s="12">
        <v>0</v>
      </c>
      <c r="BK15" s="12">
        <v>0</v>
      </c>
      <c r="BL15" s="12">
        <v>843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313.01</v>
      </c>
      <c r="BU15" s="12">
        <v>0</v>
      </c>
      <c r="BV15" s="12">
        <v>0</v>
      </c>
      <c r="BW15" s="12">
        <v>0</v>
      </c>
      <c r="BX15" s="12">
        <v>1507.52</v>
      </c>
      <c r="BY15" s="12">
        <v>2464</v>
      </c>
      <c r="BZ15" s="12">
        <v>292.60000000000002</v>
      </c>
      <c r="CA15" s="12">
        <v>78.83</v>
      </c>
      <c r="CB15" s="12">
        <v>1806.14</v>
      </c>
      <c r="CC15" s="12">
        <v>444.35</v>
      </c>
      <c r="CD15" s="12">
        <v>0</v>
      </c>
      <c r="CE15" s="12">
        <v>2329.3200000000002</v>
      </c>
    </row>
    <row r="16" spans="1:83" x14ac:dyDescent="0.2">
      <c r="A16" s="4" t="s">
        <v>1808</v>
      </c>
      <c r="B16" s="2" t="s">
        <v>1809</v>
      </c>
      <c r="C16" s="2" t="str">
        <f>VLOOKUP(A16,[4]Hoja2!$A$1:$D$614,4,0)</f>
        <v>EMSAD II</v>
      </c>
      <c r="D16" s="2" t="str">
        <f>VLOOKUP(A16,[4]Hoja2!$A$1:$D$614,3,0)</f>
        <v>03 GUACHINANGO</v>
      </c>
      <c r="E16" s="12">
        <v>151.44999999999999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2554.7600000000002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85.15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240.89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27.95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766.43</v>
      </c>
      <c r="AX16" s="13">
        <v>-1946.53</v>
      </c>
      <c r="AY16" s="12">
        <v>1946.53</v>
      </c>
      <c r="AZ16" s="12">
        <v>0</v>
      </c>
      <c r="BA16" s="12">
        <v>0</v>
      </c>
      <c r="BB16" s="12">
        <v>3826.63</v>
      </c>
      <c r="BC16" s="12">
        <v>0</v>
      </c>
      <c r="BD16" s="12">
        <v>0</v>
      </c>
      <c r="BE16" s="12">
        <v>0</v>
      </c>
      <c r="BF16" s="12">
        <v>321.29000000000002</v>
      </c>
      <c r="BG16" s="12">
        <v>321.29000000000002</v>
      </c>
      <c r="BH16" s="12">
        <v>6</v>
      </c>
      <c r="BI16" s="12">
        <v>0.02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38.32</v>
      </c>
      <c r="BP16" s="12">
        <v>0</v>
      </c>
      <c r="BQ16" s="12">
        <v>0</v>
      </c>
      <c r="BR16" s="12">
        <v>0</v>
      </c>
      <c r="BS16" s="12">
        <v>0</v>
      </c>
      <c r="BT16" s="12">
        <v>293.8</v>
      </c>
      <c r="BU16" s="12">
        <v>0</v>
      </c>
      <c r="BV16" s="12">
        <v>0</v>
      </c>
      <c r="BW16" s="12">
        <v>0</v>
      </c>
      <c r="BX16" s="12">
        <v>659.43</v>
      </c>
      <c r="BY16" s="12">
        <v>3167.2</v>
      </c>
      <c r="BZ16" s="12">
        <v>290.39999999999998</v>
      </c>
      <c r="CA16" s="12">
        <v>75.97</v>
      </c>
      <c r="CB16" s="12">
        <v>1732.69</v>
      </c>
      <c r="CC16" s="12">
        <v>435.97</v>
      </c>
      <c r="CD16" s="12">
        <v>0</v>
      </c>
      <c r="CE16" s="12">
        <v>2244.63</v>
      </c>
    </row>
    <row r="17" spans="1:83" x14ac:dyDescent="0.2">
      <c r="A17" s="4" t="s">
        <v>1810</v>
      </c>
      <c r="B17" s="2" t="s">
        <v>1811</v>
      </c>
      <c r="C17" s="2" t="str">
        <f>VLOOKUP(A17,[4]Hoja2!$A$1:$D$614,4,0)</f>
        <v>EMSAD III</v>
      </c>
      <c r="D17" s="2" t="str">
        <f>VLOOKUP(A17,[4]Hoja2!$A$1:$D$614,3,0)</f>
        <v>03 GUACHINANGO</v>
      </c>
      <c r="E17" s="12">
        <v>151.44999999999999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2948.66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103.35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240.89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32.5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825.62</v>
      </c>
      <c r="AX17" s="13">
        <v>-2188.98</v>
      </c>
      <c r="AY17" s="12">
        <v>2188.98</v>
      </c>
      <c r="AZ17" s="12">
        <v>0</v>
      </c>
      <c r="BA17" s="12">
        <v>0</v>
      </c>
      <c r="BB17" s="12">
        <v>4302.47</v>
      </c>
      <c r="BC17" s="12">
        <v>0</v>
      </c>
      <c r="BD17" s="12">
        <v>0</v>
      </c>
      <c r="BE17" s="12">
        <v>0</v>
      </c>
      <c r="BF17" s="12">
        <v>398.54</v>
      </c>
      <c r="BG17" s="12">
        <v>398.54</v>
      </c>
      <c r="BH17" s="12">
        <v>8.25</v>
      </c>
      <c r="BI17" s="13">
        <v>-0.05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44.23</v>
      </c>
      <c r="BP17" s="12">
        <v>0</v>
      </c>
      <c r="BQ17" s="12">
        <v>0</v>
      </c>
      <c r="BR17" s="12">
        <v>0</v>
      </c>
      <c r="BS17" s="12">
        <v>0</v>
      </c>
      <c r="BT17" s="12">
        <v>339.1</v>
      </c>
      <c r="BU17" s="12">
        <v>0</v>
      </c>
      <c r="BV17" s="12">
        <v>0</v>
      </c>
      <c r="BW17" s="12">
        <v>0</v>
      </c>
      <c r="BX17" s="12">
        <v>790.07</v>
      </c>
      <c r="BY17" s="12">
        <v>3512.4</v>
      </c>
      <c r="BZ17" s="12">
        <v>267.58</v>
      </c>
      <c r="CA17" s="12">
        <v>85.4</v>
      </c>
      <c r="CB17" s="12">
        <v>972.6</v>
      </c>
      <c r="CC17" s="12">
        <v>349.29</v>
      </c>
      <c r="CD17" s="12">
        <v>0</v>
      </c>
      <c r="CE17" s="12">
        <v>1407.29</v>
      </c>
    </row>
    <row r="18" spans="1:83" x14ac:dyDescent="0.2">
      <c r="A18" s="4" t="s">
        <v>1812</v>
      </c>
      <c r="B18" s="2" t="s">
        <v>1813</v>
      </c>
      <c r="C18" s="2" t="str">
        <f>VLOOKUP(A18,[4]Hoja2!$A$1:$D$614,4,0)</f>
        <v>EMSAD II</v>
      </c>
      <c r="D18" s="2" t="str">
        <f>VLOOKUP(A18,[4]Hoja2!$A$1:$D$614,3,0)</f>
        <v>03 GUACHINANGO</v>
      </c>
      <c r="E18" s="12">
        <v>116.5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1965.2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65.5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185.3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21.5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471.65</v>
      </c>
      <c r="AX18" s="13">
        <v>-1437.19</v>
      </c>
      <c r="AY18" s="12">
        <v>1437.19</v>
      </c>
      <c r="AZ18" s="12">
        <v>0</v>
      </c>
      <c r="BA18" s="12">
        <v>0</v>
      </c>
      <c r="BB18" s="12">
        <v>2825.65</v>
      </c>
      <c r="BC18" s="12">
        <v>0</v>
      </c>
      <c r="BD18" s="12">
        <v>0</v>
      </c>
      <c r="BE18" s="12">
        <v>0</v>
      </c>
      <c r="BF18" s="12">
        <v>203.39</v>
      </c>
      <c r="BG18" s="12">
        <v>203.39</v>
      </c>
      <c r="BH18" s="12">
        <v>1.2</v>
      </c>
      <c r="BI18" s="13">
        <v>-0.02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29.48</v>
      </c>
      <c r="BP18" s="12">
        <v>0</v>
      </c>
      <c r="BQ18" s="12">
        <v>0</v>
      </c>
      <c r="BR18" s="12">
        <v>0</v>
      </c>
      <c r="BS18" s="12">
        <v>0</v>
      </c>
      <c r="BT18" s="12">
        <v>226</v>
      </c>
      <c r="BU18" s="12">
        <v>0</v>
      </c>
      <c r="BV18" s="12">
        <v>0</v>
      </c>
      <c r="BW18" s="12">
        <v>0</v>
      </c>
      <c r="BX18" s="12">
        <v>460.05</v>
      </c>
      <c r="BY18" s="12">
        <v>2365.6</v>
      </c>
      <c r="BZ18" s="12">
        <v>261.48</v>
      </c>
      <c r="CA18" s="12">
        <v>56.08</v>
      </c>
      <c r="CB18" s="12">
        <v>769.08</v>
      </c>
      <c r="CC18" s="12">
        <v>326.10000000000002</v>
      </c>
      <c r="CD18" s="12">
        <v>0</v>
      </c>
      <c r="CE18" s="12">
        <v>1151.26</v>
      </c>
    </row>
    <row r="19" spans="1:83" x14ac:dyDescent="0.2">
      <c r="A19" s="4" t="s">
        <v>1814</v>
      </c>
      <c r="B19" s="2" t="s">
        <v>1815</v>
      </c>
      <c r="C19" s="2" t="str">
        <f>VLOOKUP(A19,[4]Hoja2!$A$1:$D$614,4,0)</f>
        <v>EMSAD III</v>
      </c>
      <c r="D19" s="2" t="str">
        <f>VLOOKUP(A19,[4]Hoja2!$A$1:$D$614,3,0)</f>
        <v>03 GUACHINANGO</v>
      </c>
      <c r="E19" s="12">
        <v>198.05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3855.94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135.15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315.01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42.5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848.31</v>
      </c>
      <c r="AX19" s="13">
        <v>-2744.52</v>
      </c>
      <c r="AY19" s="12">
        <v>2744.52</v>
      </c>
      <c r="AZ19" s="12">
        <v>0</v>
      </c>
      <c r="BA19" s="12">
        <v>0</v>
      </c>
      <c r="BB19" s="12">
        <v>5394.96</v>
      </c>
      <c r="BC19" s="12">
        <v>3.53</v>
      </c>
      <c r="BD19" s="12">
        <v>0</v>
      </c>
      <c r="BE19" s="12">
        <v>0</v>
      </c>
      <c r="BF19" s="12">
        <v>605.1</v>
      </c>
      <c r="BG19" s="12">
        <v>605.1</v>
      </c>
      <c r="BH19" s="12">
        <v>13.5</v>
      </c>
      <c r="BI19" s="13">
        <v>-0.11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57.84</v>
      </c>
      <c r="BP19" s="12">
        <v>0</v>
      </c>
      <c r="BQ19" s="12">
        <v>0</v>
      </c>
      <c r="BR19" s="12">
        <v>0</v>
      </c>
      <c r="BS19" s="12">
        <v>0</v>
      </c>
      <c r="BT19" s="12">
        <v>443.43</v>
      </c>
      <c r="BU19" s="12">
        <v>0</v>
      </c>
      <c r="BV19" s="12">
        <v>0</v>
      </c>
      <c r="BW19" s="12">
        <v>0</v>
      </c>
      <c r="BX19" s="12">
        <v>1119.76</v>
      </c>
      <c r="BY19" s="12">
        <v>4275.2</v>
      </c>
      <c r="BZ19" s="12">
        <v>352.33</v>
      </c>
      <c r="CA19" s="12">
        <v>107.05</v>
      </c>
      <c r="CB19" s="12">
        <v>3473.36</v>
      </c>
      <c r="CC19" s="12">
        <v>644.15</v>
      </c>
      <c r="CD19" s="12">
        <v>0</v>
      </c>
      <c r="CE19" s="12">
        <v>4224.5600000000004</v>
      </c>
    </row>
    <row r="20" spans="1:83" x14ac:dyDescent="0.2">
      <c r="A20" s="4" t="s">
        <v>1816</v>
      </c>
      <c r="B20" s="2" t="s">
        <v>1817</v>
      </c>
      <c r="C20" s="2" t="str">
        <f>VLOOKUP(A20,[4]Hoja2!$A$1:$D$614,4,0)</f>
        <v>EMSAD I</v>
      </c>
      <c r="D20" s="2" t="str">
        <f>VLOOKUP(A20,[4]Hoja2!$A$1:$D$614,3,0)</f>
        <v>03 GUACHINANGO</v>
      </c>
      <c r="E20" s="12">
        <v>465.5</v>
      </c>
      <c r="F20" s="12">
        <v>0</v>
      </c>
      <c r="G20" s="12">
        <v>3859.46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142.6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407.66</v>
      </c>
      <c r="AC20" s="12">
        <v>0</v>
      </c>
      <c r="AD20" s="12">
        <v>0</v>
      </c>
      <c r="AE20" s="12">
        <v>286.52999999999997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41.8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497.52</v>
      </c>
      <c r="AX20" s="13">
        <v>-2896.97</v>
      </c>
      <c r="AY20" s="12">
        <v>2896.97</v>
      </c>
      <c r="AZ20" s="12">
        <v>0</v>
      </c>
      <c r="BA20" s="12">
        <v>0</v>
      </c>
      <c r="BB20" s="12">
        <v>5701.07</v>
      </c>
      <c r="BC20" s="12">
        <v>1.24</v>
      </c>
      <c r="BD20" s="12">
        <v>0</v>
      </c>
      <c r="BE20" s="12">
        <v>0</v>
      </c>
      <c r="BF20" s="12">
        <v>670.49</v>
      </c>
      <c r="BG20" s="12">
        <v>670.49</v>
      </c>
      <c r="BH20" s="12">
        <v>13.95</v>
      </c>
      <c r="BI20" s="12">
        <v>0.15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57.89</v>
      </c>
      <c r="BP20" s="12">
        <v>0</v>
      </c>
      <c r="BQ20" s="12">
        <v>0</v>
      </c>
      <c r="BR20" s="12">
        <v>0</v>
      </c>
      <c r="BS20" s="12">
        <v>0</v>
      </c>
      <c r="BT20" s="12">
        <v>476.79</v>
      </c>
      <c r="BU20" s="12">
        <v>0</v>
      </c>
      <c r="BV20" s="12">
        <v>0</v>
      </c>
      <c r="BW20" s="12">
        <v>0</v>
      </c>
      <c r="BX20" s="12">
        <v>1219.27</v>
      </c>
      <c r="BY20" s="12">
        <v>4481.8</v>
      </c>
      <c r="BZ20" s="12">
        <v>332.4</v>
      </c>
      <c r="CA20" s="12">
        <v>107.45</v>
      </c>
      <c r="CB20" s="12">
        <v>3019.35</v>
      </c>
      <c r="CC20" s="12">
        <v>586.08000000000004</v>
      </c>
      <c r="CD20" s="12">
        <v>0</v>
      </c>
      <c r="CE20" s="12">
        <v>3712.88</v>
      </c>
    </row>
    <row r="21" spans="1:83" x14ac:dyDescent="0.2">
      <c r="A21" s="4" t="s">
        <v>1818</v>
      </c>
      <c r="B21" s="2" t="s">
        <v>1819</v>
      </c>
      <c r="C21" s="2" t="str">
        <f>VLOOKUP(A21,[4]Hoja2!$A$1:$D$614,4,0)</f>
        <v>EMSAD I</v>
      </c>
      <c r="D21" s="2" t="str">
        <f>VLOOKUP(A21,[4]Hoja2!$A$1:$D$614,3,0)</f>
        <v>06 ATENGO</v>
      </c>
      <c r="E21" s="12">
        <v>465.5</v>
      </c>
      <c r="F21" s="12">
        <v>0</v>
      </c>
      <c r="G21" s="12">
        <v>5613.76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202.6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592.96</v>
      </c>
      <c r="AC21" s="12">
        <v>0</v>
      </c>
      <c r="AD21" s="12">
        <v>0</v>
      </c>
      <c r="AE21" s="12">
        <v>286.52999999999997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60.8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1770.09</v>
      </c>
      <c r="AX21" s="13">
        <v>-4572.82</v>
      </c>
      <c r="AY21" s="12">
        <v>4572.82</v>
      </c>
      <c r="AZ21" s="12">
        <v>0</v>
      </c>
      <c r="BA21" s="12">
        <v>0</v>
      </c>
      <c r="BB21" s="12">
        <v>8992.24</v>
      </c>
      <c r="BC21" s="12">
        <v>5.4</v>
      </c>
      <c r="BD21" s="12">
        <v>0</v>
      </c>
      <c r="BE21" s="12">
        <v>0</v>
      </c>
      <c r="BF21" s="12">
        <v>1373.48</v>
      </c>
      <c r="BG21" s="12">
        <v>1373.48</v>
      </c>
      <c r="BH21" s="12">
        <v>29.55</v>
      </c>
      <c r="BI21" s="12">
        <v>7.0000000000000007E-2</v>
      </c>
      <c r="BJ21" s="12">
        <v>0</v>
      </c>
      <c r="BK21" s="12">
        <v>0</v>
      </c>
      <c r="BL21" s="12">
        <v>1967</v>
      </c>
      <c r="BM21" s="12">
        <v>0</v>
      </c>
      <c r="BN21" s="12">
        <v>0</v>
      </c>
      <c r="BO21" s="12">
        <v>84.21</v>
      </c>
      <c r="BP21" s="12">
        <v>0</v>
      </c>
      <c r="BQ21" s="12">
        <v>0</v>
      </c>
      <c r="BR21" s="12">
        <v>0</v>
      </c>
      <c r="BS21" s="12">
        <v>0</v>
      </c>
      <c r="BT21" s="12">
        <v>678.53</v>
      </c>
      <c r="BU21" s="12">
        <v>0</v>
      </c>
      <c r="BV21" s="12">
        <v>0</v>
      </c>
      <c r="BW21" s="12">
        <v>0</v>
      </c>
      <c r="BX21" s="12">
        <v>4132.84</v>
      </c>
      <c r="BY21" s="12">
        <v>4859.3999999999996</v>
      </c>
      <c r="BZ21" s="12">
        <v>368.55</v>
      </c>
      <c r="CA21" s="12">
        <v>172.9</v>
      </c>
      <c r="CB21" s="12">
        <v>3842.89</v>
      </c>
      <c r="CC21" s="12">
        <v>691.42</v>
      </c>
      <c r="CD21" s="12">
        <v>0</v>
      </c>
      <c r="CE21" s="12">
        <v>4707.21</v>
      </c>
    </row>
    <row r="22" spans="1:83" x14ac:dyDescent="0.2">
      <c r="A22" s="4" t="s">
        <v>1820</v>
      </c>
      <c r="B22" s="2" t="s">
        <v>1821</v>
      </c>
      <c r="C22" s="2" t="str">
        <f>VLOOKUP(A22,[4]Hoja2!$A$1:$D$614,4,0)</f>
        <v>EMSAD II</v>
      </c>
      <c r="D22" s="2" t="str">
        <f>VLOOKUP(A22,[4]Hoja2!$A$1:$D$614,3,0)</f>
        <v>06 ATENGO</v>
      </c>
      <c r="E22" s="12">
        <v>163.1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2751.28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91.7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259.42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30.1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660.31</v>
      </c>
      <c r="AX22" s="13">
        <v>-2012.07</v>
      </c>
      <c r="AY22" s="12">
        <v>2012.07</v>
      </c>
      <c r="AZ22" s="12">
        <v>0</v>
      </c>
      <c r="BA22" s="12">
        <v>0</v>
      </c>
      <c r="BB22" s="12">
        <v>3955.91</v>
      </c>
      <c r="BC22" s="12">
        <v>0</v>
      </c>
      <c r="BD22" s="12">
        <v>0</v>
      </c>
      <c r="BE22" s="12">
        <v>0</v>
      </c>
      <c r="BF22" s="12">
        <v>341.98</v>
      </c>
      <c r="BG22" s="12">
        <v>341.98</v>
      </c>
      <c r="BH22" s="12">
        <v>6.45</v>
      </c>
      <c r="BI22" s="12">
        <v>0.01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41.27</v>
      </c>
      <c r="BP22" s="12">
        <v>0</v>
      </c>
      <c r="BQ22" s="12">
        <v>0</v>
      </c>
      <c r="BR22" s="12">
        <v>0</v>
      </c>
      <c r="BS22" s="12">
        <v>0</v>
      </c>
      <c r="BT22" s="12">
        <v>316.39999999999998</v>
      </c>
      <c r="BU22" s="12">
        <v>0</v>
      </c>
      <c r="BV22" s="12">
        <v>0</v>
      </c>
      <c r="BW22" s="12">
        <v>0</v>
      </c>
      <c r="BX22" s="12">
        <v>706.11</v>
      </c>
      <c r="BY22" s="12">
        <v>3249.8</v>
      </c>
      <c r="BZ22" s="12">
        <v>301.52999999999997</v>
      </c>
      <c r="CA22" s="12">
        <v>78.52</v>
      </c>
      <c r="CB22" s="12">
        <v>2103.87</v>
      </c>
      <c r="CC22" s="12">
        <v>478.29</v>
      </c>
      <c r="CD22" s="12">
        <v>0</v>
      </c>
      <c r="CE22" s="12">
        <v>2660.68</v>
      </c>
    </row>
    <row r="23" spans="1:83" x14ac:dyDescent="0.2">
      <c r="A23" s="4" t="s">
        <v>1822</v>
      </c>
      <c r="B23" s="2" t="s">
        <v>1823</v>
      </c>
      <c r="C23" s="2" t="str">
        <f>VLOOKUP(A23,[4]Hoja2!$A$1:$D$614,4,0)</f>
        <v>EMSAD III</v>
      </c>
      <c r="D23" s="2" t="str">
        <f>VLOOKUP(A23,[4]Hoja2!$A$1:$D$614,3,0)</f>
        <v>06 ATENGO</v>
      </c>
      <c r="E23" s="12">
        <v>372.8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7258.24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254.4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592.96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80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2032.31</v>
      </c>
      <c r="AX23" s="13">
        <v>-5388.26</v>
      </c>
      <c r="AY23" s="12">
        <v>5388.26</v>
      </c>
      <c r="AZ23" s="12">
        <v>0</v>
      </c>
      <c r="BA23" s="12">
        <v>0</v>
      </c>
      <c r="BB23" s="12">
        <v>10590.71</v>
      </c>
      <c r="BC23" s="12">
        <v>0.02</v>
      </c>
      <c r="BD23" s="12">
        <v>0</v>
      </c>
      <c r="BE23" s="12">
        <v>0</v>
      </c>
      <c r="BF23" s="12">
        <v>1722.31</v>
      </c>
      <c r="BG23" s="12">
        <v>1722.31</v>
      </c>
      <c r="BH23" s="12">
        <v>38.1</v>
      </c>
      <c r="BI23" s="12">
        <v>0.13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108.87</v>
      </c>
      <c r="BP23" s="12">
        <v>0</v>
      </c>
      <c r="BQ23" s="12">
        <v>0</v>
      </c>
      <c r="BR23" s="12">
        <v>0</v>
      </c>
      <c r="BS23" s="12">
        <v>0</v>
      </c>
      <c r="BT23" s="12">
        <v>834.7</v>
      </c>
      <c r="BU23" s="12">
        <v>0</v>
      </c>
      <c r="BV23" s="12">
        <v>0</v>
      </c>
      <c r="BW23" s="12">
        <v>0</v>
      </c>
      <c r="BX23" s="12">
        <v>2704.11</v>
      </c>
      <c r="BY23" s="12">
        <v>7886.6</v>
      </c>
      <c r="BZ23" s="12">
        <v>321.83</v>
      </c>
      <c r="CA23" s="12">
        <v>210.21</v>
      </c>
      <c r="CB23" s="12">
        <v>2778.61</v>
      </c>
      <c r="CC23" s="12">
        <v>555.29</v>
      </c>
      <c r="CD23" s="12">
        <v>0</v>
      </c>
      <c r="CE23" s="12">
        <v>3544.11</v>
      </c>
    </row>
    <row r="24" spans="1:83" x14ac:dyDescent="0.2">
      <c r="A24" s="4" t="s">
        <v>1824</v>
      </c>
      <c r="B24" s="2" t="s">
        <v>1825</v>
      </c>
      <c r="C24" s="2" t="str">
        <f>VLOOKUP(A24,[4]Hoja2!$A$1:$D$614,4,0)</f>
        <v>EMSAD I</v>
      </c>
      <c r="D24" s="2" t="str">
        <f>VLOOKUP(A24,[4]Hoja2!$A$1:$D$614,3,0)</f>
        <v>06 ATENGO</v>
      </c>
      <c r="E24" s="12">
        <v>46.6</v>
      </c>
      <c r="F24" s="12">
        <v>0</v>
      </c>
      <c r="G24" s="12">
        <v>701.72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24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74.12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7.6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84.21</v>
      </c>
      <c r="AX24" s="13">
        <v>-476.98</v>
      </c>
      <c r="AY24" s="12">
        <v>476.98</v>
      </c>
      <c r="AZ24" s="12">
        <v>0</v>
      </c>
      <c r="BA24" s="12">
        <v>0</v>
      </c>
      <c r="BB24" s="12">
        <v>938.25</v>
      </c>
      <c r="BC24" s="12">
        <v>0</v>
      </c>
      <c r="BD24" s="13">
        <v>-200.74</v>
      </c>
      <c r="BE24" s="13">
        <v>-151.66</v>
      </c>
      <c r="BF24" s="12">
        <v>49.08</v>
      </c>
      <c r="BG24" s="12">
        <v>0</v>
      </c>
      <c r="BH24" s="12">
        <v>0</v>
      </c>
      <c r="BI24" s="13">
        <v>-0.12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10.53</v>
      </c>
      <c r="BP24" s="12">
        <v>0</v>
      </c>
      <c r="BQ24" s="12">
        <v>0</v>
      </c>
      <c r="BR24" s="12">
        <v>0</v>
      </c>
      <c r="BS24" s="12">
        <v>0</v>
      </c>
      <c r="BT24" s="12">
        <v>80.7</v>
      </c>
      <c r="BU24" s="12">
        <v>0</v>
      </c>
      <c r="BV24" s="12">
        <v>0</v>
      </c>
      <c r="BW24" s="12">
        <v>0</v>
      </c>
      <c r="BX24" s="12">
        <v>-60.55</v>
      </c>
      <c r="BY24" s="12">
        <v>998.8</v>
      </c>
      <c r="BZ24" s="12">
        <v>263.92</v>
      </c>
      <c r="CA24" s="12">
        <v>18.61</v>
      </c>
      <c r="CB24" s="12">
        <v>850.51</v>
      </c>
      <c r="CC24" s="12">
        <v>335.38</v>
      </c>
      <c r="CD24" s="12">
        <v>0</v>
      </c>
      <c r="CE24" s="12">
        <v>1204.5</v>
      </c>
    </row>
    <row r="25" spans="1:83" x14ac:dyDescent="0.2">
      <c r="A25" s="4" t="s">
        <v>1826</v>
      </c>
      <c r="B25" s="2" t="s">
        <v>1827</v>
      </c>
      <c r="C25" s="2" t="str">
        <f>VLOOKUP(A25,[4]Hoja2!$A$1:$D$614,4,0)</f>
        <v>EMSAD I</v>
      </c>
      <c r="D25" s="2" t="str">
        <f>VLOOKUP(A25,[4]Hoja2!$A$1:$D$614,3,0)</f>
        <v>06 ATENGO</v>
      </c>
      <c r="E25" s="12">
        <v>466</v>
      </c>
      <c r="F25" s="12">
        <v>0</v>
      </c>
      <c r="G25" s="12">
        <v>7017.2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240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741.2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76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701.72</v>
      </c>
      <c r="AX25" s="13">
        <v>-4698.25</v>
      </c>
      <c r="AY25" s="12">
        <v>4698.25</v>
      </c>
      <c r="AZ25" s="12">
        <v>0</v>
      </c>
      <c r="BA25" s="12">
        <v>0</v>
      </c>
      <c r="BB25" s="12">
        <v>9242.1200000000008</v>
      </c>
      <c r="BC25" s="12">
        <v>0</v>
      </c>
      <c r="BD25" s="12">
        <v>0</v>
      </c>
      <c r="BE25" s="12">
        <v>0</v>
      </c>
      <c r="BF25" s="12">
        <v>1426.85</v>
      </c>
      <c r="BG25" s="12">
        <v>1426.85</v>
      </c>
      <c r="BH25" s="12">
        <v>31.2</v>
      </c>
      <c r="BI25" s="12">
        <v>0.03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105.26</v>
      </c>
      <c r="BP25" s="12">
        <v>0</v>
      </c>
      <c r="BQ25" s="12">
        <v>0</v>
      </c>
      <c r="BR25" s="12">
        <v>0</v>
      </c>
      <c r="BS25" s="12">
        <v>0</v>
      </c>
      <c r="BT25" s="12">
        <v>806.98</v>
      </c>
      <c r="BU25" s="12">
        <v>0</v>
      </c>
      <c r="BV25" s="12">
        <v>0</v>
      </c>
      <c r="BW25" s="12">
        <v>0</v>
      </c>
      <c r="BX25" s="12">
        <v>2370.3200000000002</v>
      </c>
      <c r="BY25" s="12">
        <v>6871.8</v>
      </c>
      <c r="BZ25" s="12">
        <v>264.97000000000003</v>
      </c>
      <c r="CA25" s="12">
        <v>183.32</v>
      </c>
      <c r="CB25" s="12">
        <v>885.34</v>
      </c>
      <c r="CC25" s="12">
        <v>339.36</v>
      </c>
      <c r="CD25" s="12">
        <v>0</v>
      </c>
      <c r="CE25" s="12">
        <v>1408.02</v>
      </c>
    </row>
    <row r="26" spans="1:83" x14ac:dyDescent="0.2">
      <c r="A26" s="4" t="s">
        <v>1828</v>
      </c>
      <c r="B26" s="2" t="s">
        <v>1829</v>
      </c>
      <c r="C26" s="2" t="str">
        <f>VLOOKUP(A26,[4]Hoja2!$A$1:$D$614,4,0)</f>
        <v>EMSAD I</v>
      </c>
      <c r="D26" s="2" t="str">
        <f>VLOOKUP(A26,[4]Hoja2!$A$1:$D$614,3,0)</f>
        <v>06 ATENGO</v>
      </c>
      <c r="E26" s="12">
        <v>104.85</v>
      </c>
      <c r="F26" s="12">
        <v>0</v>
      </c>
      <c r="G26" s="12">
        <v>1578.87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54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166.77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17.100000000000001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157.88999999999999</v>
      </c>
      <c r="AX26" s="13">
        <v>-1057.1099999999999</v>
      </c>
      <c r="AY26" s="12">
        <v>1057.1099999999999</v>
      </c>
      <c r="AZ26" s="12">
        <v>0</v>
      </c>
      <c r="BA26" s="12">
        <v>0</v>
      </c>
      <c r="BB26" s="12">
        <v>2079.48</v>
      </c>
      <c r="BC26" s="12">
        <v>0</v>
      </c>
      <c r="BD26" s="13">
        <v>-188.71</v>
      </c>
      <c r="BE26" s="13">
        <v>-66.510000000000005</v>
      </c>
      <c r="BF26" s="12">
        <v>122.21</v>
      </c>
      <c r="BG26" s="12">
        <v>0</v>
      </c>
      <c r="BH26" s="12">
        <v>0</v>
      </c>
      <c r="BI26" s="13">
        <v>-0.06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23.68</v>
      </c>
      <c r="BP26" s="12">
        <v>0</v>
      </c>
      <c r="BQ26" s="12">
        <v>0</v>
      </c>
      <c r="BR26" s="12">
        <v>0</v>
      </c>
      <c r="BS26" s="12">
        <v>0</v>
      </c>
      <c r="BT26" s="12">
        <v>181.57</v>
      </c>
      <c r="BU26" s="12">
        <v>0</v>
      </c>
      <c r="BV26" s="12">
        <v>0</v>
      </c>
      <c r="BW26" s="12">
        <v>0</v>
      </c>
      <c r="BX26" s="12">
        <v>138.68</v>
      </c>
      <c r="BY26" s="12">
        <v>1940.8</v>
      </c>
      <c r="BZ26" s="12">
        <v>264.97000000000003</v>
      </c>
      <c r="CA26" s="12">
        <v>41.25</v>
      </c>
      <c r="CB26" s="12">
        <v>885.34</v>
      </c>
      <c r="CC26" s="12">
        <v>339.36</v>
      </c>
      <c r="CD26" s="12">
        <v>0</v>
      </c>
      <c r="CE26" s="12">
        <v>1265.95</v>
      </c>
    </row>
    <row r="27" spans="1:83" x14ac:dyDescent="0.2">
      <c r="A27" s="4" t="s">
        <v>1830</v>
      </c>
      <c r="B27" s="2" t="s">
        <v>1831</v>
      </c>
      <c r="C27" s="2" t="str">
        <f>VLOOKUP(A27,[4]Hoja2!$A$1:$D$614,4,0)</f>
        <v>EMSAD I</v>
      </c>
      <c r="D27" s="2" t="str">
        <f>VLOOKUP(A27,[4]Hoja2!$A$1:$D$614,3,0)</f>
        <v>06 ATENGO</v>
      </c>
      <c r="E27" s="12">
        <v>384.45</v>
      </c>
      <c r="F27" s="12">
        <v>0</v>
      </c>
      <c r="G27" s="12">
        <v>5789.19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198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239.49</v>
      </c>
      <c r="AA27" s="12">
        <v>0</v>
      </c>
      <c r="AB27" s="12">
        <v>611.49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62.7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3">
        <v>-3702.95</v>
      </c>
      <c r="AY27" s="12">
        <v>3702.95</v>
      </c>
      <c r="AZ27" s="12">
        <v>0</v>
      </c>
      <c r="BA27" s="12">
        <v>0</v>
      </c>
      <c r="BB27" s="12">
        <v>7285.32</v>
      </c>
      <c r="BC27" s="12">
        <v>0</v>
      </c>
      <c r="BD27" s="12">
        <v>0</v>
      </c>
      <c r="BE27" s="12">
        <v>0</v>
      </c>
      <c r="BF27" s="12">
        <v>1008.88</v>
      </c>
      <c r="BG27" s="12">
        <v>1008.88</v>
      </c>
      <c r="BH27" s="12">
        <v>15.6</v>
      </c>
      <c r="BI27" s="12">
        <v>0.08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665.76</v>
      </c>
      <c r="BU27" s="12">
        <v>0</v>
      </c>
      <c r="BV27" s="12">
        <v>0</v>
      </c>
      <c r="BW27" s="12">
        <v>0</v>
      </c>
      <c r="BX27" s="12">
        <v>1690.32</v>
      </c>
      <c r="BY27" s="12">
        <v>5595</v>
      </c>
      <c r="BZ27" s="12">
        <v>238.4</v>
      </c>
      <c r="CA27" s="12">
        <v>144.44999999999999</v>
      </c>
      <c r="CB27" s="12">
        <v>0</v>
      </c>
      <c r="CC27" s="12">
        <v>238.4</v>
      </c>
      <c r="CD27" s="12">
        <v>0</v>
      </c>
      <c r="CE27" s="12">
        <v>382.85</v>
      </c>
    </row>
    <row r="28" spans="1:83" x14ac:dyDescent="0.2">
      <c r="A28" s="4" t="s">
        <v>1832</v>
      </c>
      <c r="B28" s="2" t="s">
        <v>1833</v>
      </c>
      <c r="C28" s="2" t="str">
        <f>VLOOKUP(A28,[4]Hoja2!$A$1:$D$614,4,0)</f>
        <v>EMSAD I</v>
      </c>
      <c r="D28" s="2" t="str">
        <f>VLOOKUP(A28,[4]Hoja2!$A$1:$D$614,3,0)</f>
        <v>06 ATENGO</v>
      </c>
      <c r="E28" s="12">
        <v>267.95</v>
      </c>
      <c r="F28" s="12">
        <v>0</v>
      </c>
      <c r="G28" s="12">
        <v>4034.89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138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166.92</v>
      </c>
      <c r="AA28" s="12">
        <v>0</v>
      </c>
      <c r="AB28" s="12">
        <v>426.19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43.7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3">
        <v>-2580.84</v>
      </c>
      <c r="AY28" s="12">
        <v>2580.84</v>
      </c>
      <c r="AZ28" s="12">
        <v>0</v>
      </c>
      <c r="BA28" s="12">
        <v>0</v>
      </c>
      <c r="BB28" s="12">
        <v>5077.6499999999996</v>
      </c>
      <c r="BC28" s="12">
        <v>0</v>
      </c>
      <c r="BD28" s="12">
        <v>0</v>
      </c>
      <c r="BE28" s="12">
        <v>0</v>
      </c>
      <c r="BF28" s="12">
        <v>537.46</v>
      </c>
      <c r="BG28" s="12">
        <v>537.46</v>
      </c>
      <c r="BH28" s="12">
        <v>6.9</v>
      </c>
      <c r="BI28" s="12">
        <v>0.08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464.01</v>
      </c>
      <c r="BU28" s="12">
        <v>0</v>
      </c>
      <c r="BV28" s="12">
        <v>0</v>
      </c>
      <c r="BW28" s="12">
        <v>0</v>
      </c>
      <c r="BX28" s="12">
        <v>1008.45</v>
      </c>
      <c r="BY28" s="12">
        <v>4069.2</v>
      </c>
      <c r="BZ28" s="12">
        <v>238.4</v>
      </c>
      <c r="CA28" s="12">
        <v>100.68</v>
      </c>
      <c r="CB28" s="12">
        <v>0</v>
      </c>
      <c r="CC28" s="12">
        <v>238.4</v>
      </c>
      <c r="CD28" s="12">
        <v>0</v>
      </c>
      <c r="CE28" s="12">
        <v>339.08</v>
      </c>
    </row>
    <row r="29" spans="1:83" x14ac:dyDescent="0.2">
      <c r="A29" s="4" t="s">
        <v>1834</v>
      </c>
      <c r="B29" s="2" t="s">
        <v>1835</v>
      </c>
      <c r="C29" s="2" t="str">
        <f>VLOOKUP(A29,[4]Hoja2!$A$1:$D$614,4,0)</f>
        <v>EMSAD I</v>
      </c>
      <c r="D29" s="2" t="str">
        <f>VLOOKUP(A29,[4]Hoja2!$A$1:$D$614,3,0)</f>
        <v>06 ATENGO</v>
      </c>
      <c r="E29" s="12">
        <v>465.5</v>
      </c>
      <c r="F29" s="12">
        <v>0</v>
      </c>
      <c r="G29" s="12">
        <v>4385.75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160.6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181.85</v>
      </c>
      <c r="AA29" s="12">
        <v>0</v>
      </c>
      <c r="AB29" s="12">
        <v>463.25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47.5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3">
        <v>-2897.9</v>
      </c>
      <c r="AY29" s="12">
        <v>2897.9</v>
      </c>
      <c r="AZ29" s="12">
        <v>0</v>
      </c>
      <c r="BA29" s="12">
        <v>0</v>
      </c>
      <c r="BB29" s="12">
        <v>5704.45</v>
      </c>
      <c r="BC29" s="12">
        <v>0</v>
      </c>
      <c r="BD29" s="12">
        <v>0</v>
      </c>
      <c r="BE29" s="12">
        <v>0</v>
      </c>
      <c r="BF29" s="12">
        <v>671.21</v>
      </c>
      <c r="BG29" s="12">
        <v>671.21</v>
      </c>
      <c r="BH29" s="12">
        <v>8.6999999999999993</v>
      </c>
      <c r="BI29" s="13">
        <v>-0.02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504.36</v>
      </c>
      <c r="BU29" s="12">
        <v>0</v>
      </c>
      <c r="BV29" s="12">
        <v>0</v>
      </c>
      <c r="BW29" s="12">
        <v>0</v>
      </c>
      <c r="BX29" s="12">
        <v>1184.25</v>
      </c>
      <c r="BY29" s="12">
        <v>4520.2</v>
      </c>
      <c r="BZ29" s="12">
        <v>238.4</v>
      </c>
      <c r="CA29" s="12">
        <v>113.14</v>
      </c>
      <c r="CB29" s="12">
        <v>0</v>
      </c>
      <c r="CC29" s="12">
        <v>238.4</v>
      </c>
      <c r="CD29" s="12">
        <v>0</v>
      </c>
      <c r="CE29" s="12">
        <v>351.54</v>
      </c>
    </row>
    <row r="30" spans="1:83" x14ac:dyDescent="0.2">
      <c r="A30" s="4" t="s">
        <v>1836</v>
      </c>
      <c r="B30" s="2" t="s">
        <v>1837</v>
      </c>
      <c r="C30" s="2" t="str">
        <f>VLOOKUP(A30,[4]Hoja2!$A$1:$D$614,4,0)</f>
        <v>EMSAD I</v>
      </c>
      <c r="D30" s="2" t="str">
        <f>VLOOKUP(A30,[4]Hoja2!$A$1:$D$614,3,0)</f>
        <v>06 ATENGO</v>
      </c>
      <c r="E30" s="12">
        <v>81.55</v>
      </c>
      <c r="F30" s="12">
        <v>0</v>
      </c>
      <c r="G30" s="12">
        <v>1228.01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42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129.71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13.3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3">
        <v>-759.57</v>
      </c>
      <c r="AY30" s="12">
        <v>759.57</v>
      </c>
      <c r="AZ30" s="12">
        <v>0</v>
      </c>
      <c r="BA30" s="12">
        <v>0</v>
      </c>
      <c r="BB30" s="12">
        <v>1494.57</v>
      </c>
      <c r="BC30" s="12">
        <v>0</v>
      </c>
      <c r="BD30" s="13">
        <v>-200.63</v>
      </c>
      <c r="BE30" s="13">
        <v>-115.95</v>
      </c>
      <c r="BF30" s="12">
        <v>84.68</v>
      </c>
      <c r="BG30" s="12">
        <v>0</v>
      </c>
      <c r="BH30" s="12">
        <v>0</v>
      </c>
      <c r="BI30" s="12">
        <v>0.1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141.22</v>
      </c>
      <c r="BU30" s="12">
        <v>0</v>
      </c>
      <c r="BV30" s="12">
        <v>0</v>
      </c>
      <c r="BW30" s="12">
        <v>0</v>
      </c>
      <c r="BX30" s="12">
        <v>25.37</v>
      </c>
      <c r="BY30" s="12">
        <v>1469.2</v>
      </c>
      <c r="BZ30" s="12">
        <v>238.4</v>
      </c>
      <c r="CA30" s="12">
        <v>29.63</v>
      </c>
      <c r="CB30" s="12">
        <v>0</v>
      </c>
      <c r="CC30" s="12">
        <v>238.4</v>
      </c>
      <c r="CD30" s="12">
        <v>0</v>
      </c>
      <c r="CE30" s="12">
        <v>268.02999999999997</v>
      </c>
    </row>
    <row r="31" spans="1:83" x14ac:dyDescent="0.2">
      <c r="A31" s="4" t="s">
        <v>1838</v>
      </c>
      <c r="B31" s="2" t="s">
        <v>1839</v>
      </c>
      <c r="C31" s="2" t="str">
        <f>VLOOKUP(A31,[4]Hoja2!$A$1:$D$614,4,0)</f>
        <v>EMSAD I</v>
      </c>
      <c r="D31" s="2" t="str">
        <f>VLOOKUP(A31,[4]Hoja2!$A$1:$D$614,3,0)</f>
        <v>06 ATENGO</v>
      </c>
      <c r="E31" s="12">
        <v>9.32</v>
      </c>
      <c r="F31" s="12">
        <v>0</v>
      </c>
      <c r="G31" s="12">
        <v>140.34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4.8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99.18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11.4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3">
        <v>-133.91999999999999</v>
      </c>
      <c r="AY31" s="12">
        <v>133.91999999999999</v>
      </c>
      <c r="AZ31" s="12">
        <v>0</v>
      </c>
      <c r="BA31" s="12">
        <v>0</v>
      </c>
      <c r="BB31" s="12">
        <v>265.04000000000002</v>
      </c>
      <c r="BC31" s="12">
        <v>0</v>
      </c>
      <c r="BD31" s="13">
        <v>-200.83</v>
      </c>
      <c r="BE31" s="13">
        <v>-194.84</v>
      </c>
      <c r="BF31" s="12">
        <v>5.99</v>
      </c>
      <c r="BG31" s="12">
        <v>0</v>
      </c>
      <c r="BH31" s="12">
        <v>0</v>
      </c>
      <c r="BI31" s="12">
        <v>0.08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0</v>
      </c>
      <c r="BU31" s="12">
        <v>0</v>
      </c>
      <c r="BV31" s="12">
        <v>0</v>
      </c>
      <c r="BW31" s="12">
        <v>0</v>
      </c>
      <c r="BX31" s="12">
        <v>-194.76</v>
      </c>
      <c r="BY31" s="12">
        <v>459.8</v>
      </c>
      <c r="BZ31" s="12">
        <v>238.4</v>
      </c>
      <c r="CA31" s="12">
        <v>5.07</v>
      </c>
      <c r="CB31" s="12">
        <v>0</v>
      </c>
      <c r="CC31" s="12">
        <v>238.4</v>
      </c>
      <c r="CD31" s="12">
        <v>0</v>
      </c>
      <c r="CE31" s="12">
        <v>243.47</v>
      </c>
    </row>
    <row r="32" spans="1:83" x14ac:dyDescent="0.2">
      <c r="A32" s="4" t="s">
        <v>1840</v>
      </c>
      <c r="B32" s="2" t="s">
        <v>1841</v>
      </c>
      <c r="C32" s="2" t="str">
        <f>VLOOKUP(A32,[4]Hoja2!$A$1:$D$614,4,0)</f>
        <v>EMSAD IV</v>
      </c>
      <c r="D32" s="2" t="str">
        <f>VLOOKUP(A32,[4]Hoja2!$A$1:$D$614,3,0)</f>
        <v>07 CRUZ DE LORETO</v>
      </c>
      <c r="E32" s="12">
        <v>465.5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7087.68</v>
      </c>
      <c r="AD32" s="12">
        <v>270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76.2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85.2</v>
      </c>
      <c r="AS32" s="12">
        <v>0</v>
      </c>
      <c r="AT32" s="12">
        <v>0</v>
      </c>
      <c r="AU32" s="12">
        <v>0</v>
      </c>
      <c r="AV32" s="12">
        <v>0</v>
      </c>
      <c r="AW32" s="12">
        <v>1984.55</v>
      </c>
      <c r="AX32" s="13">
        <v>-5075.29</v>
      </c>
      <c r="AY32" s="12">
        <v>5075.29</v>
      </c>
      <c r="AZ32" s="12">
        <v>0</v>
      </c>
      <c r="BA32" s="12">
        <v>0</v>
      </c>
      <c r="BB32" s="12">
        <v>9969.1299999999992</v>
      </c>
      <c r="BC32" s="12">
        <v>0</v>
      </c>
      <c r="BD32" s="12">
        <v>0</v>
      </c>
      <c r="BE32" s="12">
        <v>0</v>
      </c>
      <c r="BF32" s="12">
        <v>1582.14</v>
      </c>
      <c r="BG32" s="12">
        <v>1582.14</v>
      </c>
      <c r="BH32" s="12">
        <v>34.950000000000003</v>
      </c>
      <c r="BI32" s="12">
        <v>0.04</v>
      </c>
      <c r="BJ32" s="12">
        <v>0</v>
      </c>
      <c r="BK32" s="12">
        <v>0</v>
      </c>
      <c r="BL32" s="12">
        <v>1527</v>
      </c>
      <c r="BM32" s="12">
        <v>0</v>
      </c>
      <c r="BN32" s="12">
        <v>0</v>
      </c>
      <c r="BO32" s="12">
        <v>106.32</v>
      </c>
      <c r="BP32" s="12">
        <v>0</v>
      </c>
      <c r="BQ32" s="12">
        <v>0</v>
      </c>
      <c r="BR32" s="12">
        <v>0</v>
      </c>
      <c r="BS32" s="12">
        <v>0</v>
      </c>
      <c r="BT32" s="12">
        <v>815.08</v>
      </c>
      <c r="BU32" s="12">
        <v>0</v>
      </c>
      <c r="BV32" s="12">
        <v>0</v>
      </c>
      <c r="BW32" s="12">
        <v>0</v>
      </c>
      <c r="BX32" s="12">
        <v>4065.53</v>
      </c>
      <c r="BY32" s="12">
        <v>5903.6</v>
      </c>
      <c r="BZ32" s="12">
        <v>296.67</v>
      </c>
      <c r="CA32" s="12">
        <v>197.68</v>
      </c>
      <c r="CB32" s="12">
        <v>1941.77</v>
      </c>
      <c r="CC32" s="12">
        <v>459.82</v>
      </c>
      <c r="CD32" s="12">
        <v>0</v>
      </c>
      <c r="CE32" s="12">
        <v>2599.27</v>
      </c>
    </row>
    <row r="33" spans="1:83" x14ac:dyDescent="0.2">
      <c r="A33" s="4" t="s">
        <v>1842</v>
      </c>
      <c r="B33" s="2" t="s">
        <v>1843</v>
      </c>
      <c r="C33" s="2" t="str">
        <f>VLOOKUP(A33,[4]Hoja2!$A$1:$D$614,4,0)</f>
        <v>EMSAD II</v>
      </c>
      <c r="D33" s="2" t="str">
        <f>VLOOKUP(A33,[4]Hoja2!$A$1:$D$614,3,0)</f>
        <v>07 CRUZ DE LORETO</v>
      </c>
      <c r="E33" s="12">
        <v>465.5</v>
      </c>
      <c r="F33" s="12">
        <v>0</v>
      </c>
      <c r="G33" s="12">
        <v>0</v>
      </c>
      <c r="H33" s="12">
        <v>0</v>
      </c>
      <c r="I33" s="12">
        <v>0</v>
      </c>
      <c r="J33" s="12">
        <v>7392.26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260.23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365.97</v>
      </c>
      <c r="AI33" s="12">
        <v>0</v>
      </c>
      <c r="AJ33" s="12">
        <v>0</v>
      </c>
      <c r="AK33" s="12">
        <v>98.42</v>
      </c>
      <c r="AL33" s="12">
        <v>0</v>
      </c>
      <c r="AM33" s="12">
        <v>0</v>
      </c>
      <c r="AN33" s="12">
        <v>0</v>
      </c>
      <c r="AO33" s="12">
        <v>80.599999999999994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1706.81</v>
      </c>
      <c r="AX33" s="13">
        <v>-5279.55</v>
      </c>
      <c r="AY33" s="12">
        <v>5279.55</v>
      </c>
      <c r="AZ33" s="12">
        <v>0</v>
      </c>
      <c r="BA33" s="12">
        <v>0</v>
      </c>
      <c r="BB33" s="12">
        <v>10369.790000000001</v>
      </c>
      <c r="BC33" s="12">
        <v>7.11</v>
      </c>
      <c r="BD33" s="12">
        <v>0</v>
      </c>
      <c r="BE33" s="12">
        <v>0</v>
      </c>
      <c r="BF33" s="12">
        <v>1670.35</v>
      </c>
      <c r="BG33" s="12">
        <v>1670.35</v>
      </c>
      <c r="BH33" s="12">
        <v>38.4</v>
      </c>
      <c r="BI33" s="13">
        <v>-0.08</v>
      </c>
      <c r="BJ33" s="12">
        <v>106.2</v>
      </c>
      <c r="BK33" s="12">
        <v>0</v>
      </c>
      <c r="BL33" s="12">
        <v>0</v>
      </c>
      <c r="BM33" s="12">
        <v>0</v>
      </c>
      <c r="BN33" s="12">
        <v>0</v>
      </c>
      <c r="BO33" s="12">
        <v>110.88</v>
      </c>
      <c r="BP33" s="12">
        <v>0</v>
      </c>
      <c r="BQ33" s="12">
        <v>2663.24</v>
      </c>
      <c r="BR33" s="12">
        <v>0</v>
      </c>
      <c r="BS33" s="12">
        <v>0</v>
      </c>
      <c r="BT33" s="12">
        <v>892.2</v>
      </c>
      <c r="BU33" s="12">
        <v>0</v>
      </c>
      <c r="BV33" s="12">
        <v>0</v>
      </c>
      <c r="BW33" s="12">
        <v>0</v>
      </c>
      <c r="BX33" s="12">
        <v>5481.19</v>
      </c>
      <c r="BY33" s="12">
        <v>4888.6000000000004</v>
      </c>
      <c r="BZ33" s="12">
        <v>383.46</v>
      </c>
      <c r="CA33" s="12">
        <v>198.46</v>
      </c>
      <c r="CB33" s="12">
        <v>4182.29</v>
      </c>
      <c r="CC33" s="12">
        <v>734.85</v>
      </c>
      <c r="CD33" s="12">
        <v>0</v>
      </c>
      <c r="CE33" s="12">
        <v>5115.6000000000004</v>
      </c>
    </row>
    <row r="34" spans="1:83" x14ac:dyDescent="0.2">
      <c r="A34" s="4" t="s">
        <v>1844</v>
      </c>
      <c r="B34" s="2" t="s">
        <v>1845</v>
      </c>
      <c r="C34" s="2" t="str">
        <f>VLOOKUP(A34,[4]Hoja2!$A$1:$D$614,4,0)</f>
        <v>EMSAD II</v>
      </c>
      <c r="D34" s="2" t="str">
        <f>VLOOKUP(A34,[4]Hoja2!$A$1:$D$614,3,0)</f>
        <v>07 CRUZ DE LORETO</v>
      </c>
      <c r="E34" s="12">
        <v>465.5</v>
      </c>
      <c r="F34" s="12">
        <v>0</v>
      </c>
      <c r="G34" s="12">
        <v>0</v>
      </c>
      <c r="H34" s="12">
        <v>0</v>
      </c>
      <c r="I34" s="12">
        <v>0</v>
      </c>
      <c r="J34" s="12">
        <v>6915.34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244.53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365.97</v>
      </c>
      <c r="AI34" s="12">
        <v>0</v>
      </c>
      <c r="AJ34" s="12">
        <v>0</v>
      </c>
      <c r="AK34" s="12">
        <v>92.07</v>
      </c>
      <c r="AL34" s="12">
        <v>0</v>
      </c>
      <c r="AM34" s="12">
        <v>0</v>
      </c>
      <c r="AN34" s="12">
        <v>0</v>
      </c>
      <c r="AO34" s="12">
        <v>75.400000000000006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1310.6400000000001</v>
      </c>
      <c r="AX34" s="13">
        <v>-4820.6400000000003</v>
      </c>
      <c r="AY34" s="12">
        <v>4820.6400000000003</v>
      </c>
      <c r="AZ34" s="12">
        <v>0</v>
      </c>
      <c r="BA34" s="12">
        <v>0</v>
      </c>
      <c r="BB34" s="12">
        <v>9469.4500000000007</v>
      </c>
      <c r="BC34" s="12">
        <v>0</v>
      </c>
      <c r="BD34" s="12">
        <v>0</v>
      </c>
      <c r="BE34" s="12">
        <v>0</v>
      </c>
      <c r="BF34" s="12">
        <v>1475.41</v>
      </c>
      <c r="BG34" s="12">
        <v>1475.41</v>
      </c>
      <c r="BH34" s="12">
        <v>33.299999999999997</v>
      </c>
      <c r="BI34" s="12">
        <v>0.15</v>
      </c>
      <c r="BJ34" s="12">
        <v>0</v>
      </c>
      <c r="BK34" s="12">
        <v>0</v>
      </c>
      <c r="BL34" s="12">
        <v>1349.11</v>
      </c>
      <c r="BM34" s="12">
        <v>0</v>
      </c>
      <c r="BN34" s="12">
        <v>0</v>
      </c>
      <c r="BO34" s="12">
        <v>103.73</v>
      </c>
      <c r="BP34" s="12">
        <v>0</v>
      </c>
      <c r="BQ34" s="12">
        <v>0</v>
      </c>
      <c r="BR34" s="12">
        <v>0</v>
      </c>
      <c r="BS34" s="12">
        <v>100</v>
      </c>
      <c r="BT34" s="12">
        <v>837.35</v>
      </c>
      <c r="BU34" s="12">
        <v>0</v>
      </c>
      <c r="BV34" s="12">
        <v>0</v>
      </c>
      <c r="BW34" s="12">
        <v>0</v>
      </c>
      <c r="BX34" s="12">
        <v>3899.05</v>
      </c>
      <c r="BY34" s="12">
        <v>5570.4</v>
      </c>
      <c r="BZ34" s="12">
        <v>238.4</v>
      </c>
      <c r="CA34" s="12">
        <v>180.56</v>
      </c>
      <c r="CB34" s="12">
        <v>0</v>
      </c>
      <c r="CC34" s="12">
        <v>238.4</v>
      </c>
      <c r="CD34" s="12">
        <v>0</v>
      </c>
      <c r="CE34" s="12">
        <v>418.96</v>
      </c>
    </row>
    <row r="35" spans="1:83" x14ac:dyDescent="0.2">
      <c r="A35" s="4" t="s">
        <v>1846</v>
      </c>
      <c r="B35" s="2" t="s">
        <v>1847</v>
      </c>
      <c r="C35" s="2" t="str">
        <f>VLOOKUP(A35,[4]Hoja2!$A$1:$D$614,4,0)</f>
        <v>TECNICO CBI</v>
      </c>
      <c r="D35" s="2" t="str">
        <f>VLOOKUP(A35,[4]Hoja2!$A$1:$D$614,3,0)</f>
        <v>07 CRUZ DE LORETO</v>
      </c>
      <c r="E35" s="12">
        <v>23.3</v>
      </c>
      <c r="F35" s="12">
        <v>0</v>
      </c>
      <c r="G35" s="12">
        <v>0</v>
      </c>
      <c r="H35" s="12">
        <v>0</v>
      </c>
      <c r="I35" s="12">
        <v>312.83999999999997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10.4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6.35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3.3</v>
      </c>
      <c r="AW35" s="12">
        <v>31.28</v>
      </c>
      <c r="AX35" s="13">
        <v>-197.18</v>
      </c>
      <c r="AY35" s="12">
        <v>197.18</v>
      </c>
      <c r="AZ35" s="12">
        <v>0</v>
      </c>
      <c r="BA35" s="12">
        <v>0</v>
      </c>
      <c r="BB35" s="12">
        <v>387.47</v>
      </c>
      <c r="BC35" s="12">
        <v>0</v>
      </c>
      <c r="BD35" s="13">
        <v>-200.83</v>
      </c>
      <c r="BE35" s="13">
        <v>-187</v>
      </c>
      <c r="BF35" s="12">
        <v>13.83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4.6900000000000004</v>
      </c>
      <c r="BP35" s="12">
        <v>0</v>
      </c>
      <c r="BQ35" s="12">
        <v>0</v>
      </c>
      <c r="BR35" s="12">
        <v>0</v>
      </c>
      <c r="BS35" s="12">
        <v>0</v>
      </c>
      <c r="BT35" s="12">
        <v>35.979999999999997</v>
      </c>
      <c r="BU35" s="12">
        <v>0</v>
      </c>
      <c r="BV35" s="12">
        <v>0</v>
      </c>
      <c r="BW35" s="12">
        <v>0</v>
      </c>
      <c r="BX35" s="12">
        <v>-146.33000000000001</v>
      </c>
      <c r="BY35" s="12">
        <v>533.79999999999995</v>
      </c>
      <c r="BZ35" s="12">
        <v>246.47</v>
      </c>
      <c r="CA35" s="12">
        <v>7.75</v>
      </c>
      <c r="CB35" s="12">
        <v>268.86</v>
      </c>
      <c r="CC35" s="12">
        <v>269.06</v>
      </c>
      <c r="CD35" s="12">
        <v>0</v>
      </c>
      <c r="CE35" s="12">
        <v>545.66999999999996</v>
      </c>
    </row>
    <row r="36" spans="1:83" x14ac:dyDescent="0.2">
      <c r="A36" s="4" t="s">
        <v>1848</v>
      </c>
      <c r="B36" s="2" t="s">
        <v>1849</v>
      </c>
      <c r="C36" s="2" t="str">
        <f>VLOOKUP(A36,[4]Hoja2!$A$1:$D$614,4,0)</f>
        <v>EMSAD I</v>
      </c>
      <c r="D36" s="2" t="str">
        <f>VLOOKUP(A36,[4]Hoja2!$A$1:$D$614,3,0)</f>
        <v>07 CRUZ DE LORETO</v>
      </c>
      <c r="E36" s="12">
        <v>116.5</v>
      </c>
      <c r="F36" s="12">
        <v>0</v>
      </c>
      <c r="G36" s="12">
        <v>0</v>
      </c>
      <c r="H36" s="12">
        <v>2116.1999999999998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74.3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31.75</v>
      </c>
      <c r="AL36" s="12">
        <v>0</v>
      </c>
      <c r="AM36" s="12">
        <v>23.5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3">
        <v>-1202.29</v>
      </c>
      <c r="AY36" s="12">
        <v>1202.29</v>
      </c>
      <c r="AZ36" s="12">
        <v>0</v>
      </c>
      <c r="BA36" s="12">
        <v>0</v>
      </c>
      <c r="BB36" s="12">
        <v>2362.25</v>
      </c>
      <c r="BC36" s="12">
        <v>0</v>
      </c>
      <c r="BD36" s="13">
        <v>-160.30000000000001</v>
      </c>
      <c r="BE36" s="13">
        <v>-7.32</v>
      </c>
      <c r="BF36" s="12">
        <v>152.97</v>
      </c>
      <c r="BG36" s="12">
        <v>0</v>
      </c>
      <c r="BH36" s="12">
        <v>0</v>
      </c>
      <c r="BI36" s="12">
        <v>0.01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243.36</v>
      </c>
      <c r="BU36" s="12">
        <v>0</v>
      </c>
      <c r="BV36" s="12">
        <v>0</v>
      </c>
      <c r="BW36" s="12">
        <v>0</v>
      </c>
      <c r="BX36" s="12">
        <v>236.05</v>
      </c>
      <c r="BY36" s="12">
        <v>2126.1999999999998</v>
      </c>
      <c r="BZ36" s="12">
        <v>238.4</v>
      </c>
      <c r="CA36" s="12">
        <v>46.77</v>
      </c>
      <c r="CB36" s="12">
        <v>0</v>
      </c>
      <c r="CC36" s="12">
        <v>238.4</v>
      </c>
      <c r="CD36" s="12">
        <v>0</v>
      </c>
      <c r="CE36" s="12">
        <v>285.17</v>
      </c>
    </row>
    <row r="37" spans="1:83" x14ac:dyDescent="0.2">
      <c r="A37" s="4" t="s">
        <v>1850</v>
      </c>
      <c r="B37" s="2" t="s">
        <v>1851</v>
      </c>
      <c r="C37" s="2" t="str">
        <f>VLOOKUP(A37,[4]Hoja2!$A$1:$D$614,4,0)</f>
        <v>EMSAD I</v>
      </c>
      <c r="D37" s="2" t="str">
        <f>VLOOKUP(A37,[4]Hoja2!$A$1:$D$614,3,0)</f>
        <v>07 CRUZ DE LORETO</v>
      </c>
      <c r="E37" s="12">
        <v>279.60000000000002</v>
      </c>
      <c r="F37" s="12">
        <v>0</v>
      </c>
      <c r="G37" s="12">
        <v>0</v>
      </c>
      <c r="H37" s="12">
        <v>5078.88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178.32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76.2</v>
      </c>
      <c r="AL37" s="12">
        <v>0</v>
      </c>
      <c r="AM37" s="12">
        <v>56.4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3">
        <v>-2885.49</v>
      </c>
      <c r="AY37" s="12">
        <v>2885.49</v>
      </c>
      <c r="AZ37" s="12">
        <v>0</v>
      </c>
      <c r="BA37" s="12">
        <v>0</v>
      </c>
      <c r="BB37" s="12">
        <v>5669.4</v>
      </c>
      <c r="BC37" s="12">
        <v>0</v>
      </c>
      <c r="BD37" s="12">
        <v>0</v>
      </c>
      <c r="BE37" s="12">
        <v>0</v>
      </c>
      <c r="BF37" s="12">
        <v>663.72</v>
      </c>
      <c r="BG37" s="12">
        <v>663.72</v>
      </c>
      <c r="BH37" s="12">
        <v>12.75</v>
      </c>
      <c r="BI37" s="13">
        <v>-0.14000000000000001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584.07000000000005</v>
      </c>
      <c r="BU37" s="12">
        <v>0</v>
      </c>
      <c r="BV37" s="12">
        <v>0</v>
      </c>
      <c r="BW37" s="12">
        <v>0</v>
      </c>
      <c r="BX37" s="12">
        <v>1260.4000000000001</v>
      </c>
      <c r="BY37" s="12">
        <v>4409</v>
      </c>
      <c r="BZ37" s="12">
        <v>238.4</v>
      </c>
      <c r="CA37" s="12">
        <v>112.26</v>
      </c>
      <c r="CB37" s="12">
        <v>0</v>
      </c>
      <c r="CC37" s="12">
        <v>238.4</v>
      </c>
      <c r="CD37" s="12">
        <v>0</v>
      </c>
      <c r="CE37" s="12">
        <v>350.66</v>
      </c>
    </row>
    <row r="38" spans="1:83" x14ac:dyDescent="0.2">
      <c r="A38" s="4" t="s">
        <v>1852</v>
      </c>
      <c r="B38" s="2" t="s">
        <v>1853</v>
      </c>
      <c r="C38" s="2" t="str">
        <f>VLOOKUP(A38,[4]Hoja2!$A$1:$D$614,4,0)</f>
        <v>EMSAD I</v>
      </c>
      <c r="D38" s="2" t="str">
        <f>VLOOKUP(A38,[4]Hoja2!$A$1:$D$614,3,0)</f>
        <v>07 CRUZ DE LORETO</v>
      </c>
      <c r="E38" s="12">
        <v>279.60000000000002</v>
      </c>
      <c r="F38" s="12">
        <v>0</v>
      </c>
      <c r="G38" s="12">
        <v>0</v>
      </c>
      <c r="H38" s="12">
        <v>0</v>
      </c>
      <c r="I38" s="12">
        <v>3754.08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124.8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76.2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39.6</v>
      </c>
      <c r="AW38" s="12">
        <v>0</v>
      </c>
      <c r="AX38" s="13">
        <v>-2174.6799999999998</v>
      </c>
      <c r="AY38" s="12">
        <v>2174.6799999999998</v>
      </c>
      <c r="AZ38" s="12">
        <v>0</v>
      </c>
      <c r="BA38" s="12">
        <v>0</v>
      </c>
      <c r="BB38" s="12">
        <v>4274.28</v>
      </c>
      <c r="BC38" s="12">
        <v>0</v>
      </c>
      <c r="BD38" s="12">
        <v>0</v>
      </c>
      <c r="BE38" s="12">
        <v>0</v>
      </c>
      <c r="BF38" s="12">
        <v>393.49</v>
      </c>
      <c r="BG38" s="12">
        <v>393.49</v>
      </c>
      <c r="BH38" s="12">
        <v>3.75</v>
      </c>
      <c r="BI38" s="12">
        <v>0.12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431.72</v>
      </c>
      <c r="BU38" s="12">
        <v>0</v>
      </c>
      <c r="BV38" s="12">
        <v>0</v>
      </c>
      <c r="BW38" s="12">
        <v>0</v>
      </c>
      <c r="BX38" s="12">
        <v>829.08</v>
      </c>
      <c r="BY38" s="12">
        <v>3445.2</v>
      </c>
      <c r="BZ38" s="12">
        <v>238.4</v>
      </c>
      <c r="CA38" s="12">
        <v>85.49</v>
      </c>
      <c r="CB38" s="12">
        <v>0</v>
      </c>
      <c r="CC38" s="12">
        <v>238.4</v>
      </c>
      <c r="CD38" s="12">
        <v>0</v>
      </c>
      <c r="CE38" s="12">
        <v>323.89</v>
      </c>
    </row>
    <row r="39" spans="1:83" x14ac:dyDescent="0.2">
      <c r="A39" s="4" t="s">
        <v>1854</v>
      </c>
      <c r="B39" s="2" t="s">
        <v>1855</v>
      </c>
      <c r="C39" s="2" t="str">
        <f>VLOOKUP(A39,[4]Hoja2!$A$1:$D$614,4,0)</f>
        <v>EMSAD I</v>
      </c>
      <c r="D39" s="2" t="str">
        <f>VLOOKUP(A39,[4]Hoja2!$A$1:$D$614,3,0)</f>
        <v>07 CRUZ DE LORETO</v>
      </c>
      <c r="E39" s="12">
        <v>69.900000000000006</v>
      </c>
      <c r="F39" s="12">
        <v>0</v>
      </c>
      <c r="G39" s="12">
        <v>0</v>
      </c>
      <c r="H39" s="12">
        <v>1269.72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44.58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19.05</v>
      </c>
      <c r="AL39" s="12">
        <v>0</v>
      </c>
      <c r="AM39" s="12">
        <v>14.1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3">
        <v>-721.37</v>
      </c>
      <c r="AY39" s="12">
        <v>721.37</v>
      </c>
      <c r="AZ39" s="12">
        <v>0</v>
      </c>
      <c r="BA39" s="12">
        <v>0</v>
      </c>
      <c r="BB39" s="12">
        <v>1417.35</v>
      </c>
      <c r="BC39" s="12">
        <v>0</v>
      </c>
      <c r="BD39" s="13">
        <v>-200.63</v>
      </c>
      <c r="BE39" s="13">
        <v>-120.89</v>
      </c>
      <c r="BF39" s="12">
        <v>79.739999999999995</v>
      </c>
      <c r="BG39" s="12">
        <v>0</v>
      </c>
      <c r="BH39" s="12">
        <v>0</v>
      </c>
      <c r="BI39" s="12">
        <v>0.02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  <c r="BT39" s="12">
        <v>146.02000000000001</v>
      </c>
      <c r="BU39" s="12">
        <v>0</v>
      </c>
      <c r="BV39" s="12">
        <v>0</v>
      </c>
      <c r="BW39" s="12">
        <v>0</v>
      </c>
      <c r="BX39" s="12">
        <v>25.15</v>
      </c>
      <c r="BY39" s="12">
        <v>1392.2</v>
      </c>
      <c r="BZ39" s="12">
        <v>238.4</v>
      </c>
      <c r="CA39" s="12">
        <v>28.07</v>
      </c>
      <c r="CB39" s="12">
        <v>0</v>
      </c>
      <c r="CC39" s="12">
        <v>238.4</v>
      </c>
      <c r="CD39" s="12">
        <v>0</v>
      </c>
      <c r="CE39" s="12">
        <v>266.47000000000003</v>
      </c>
    </row>
    <row r="40" spans="1:83" x14ac:dyDescent="0.2">
      <c r="A40" s="4" t="s">
        <v>1856</v>
      </c>
      <c r="B40" s="2" t="s">
        <v>1857</v>
      </c>
      <c r="C40" s="2" t="str">
        <f>VLOOKUP(A40,[4]Hoja2!$A$1:$D$614,4,0)</f>
        <v>EMSAD I</v>
      </c>
      <c r="D40" s="2" t="str">
        <f>VLOOKUP(A40,[4]Hoja2!$A$1:$D$614,3,0)</f>
        <v>08 TUXCACUESCO</v>
      </c>
      <c r="E40" s="12">
        <v>104.85</v>
      </c>
      <c r="F40" s="12">
        <v>0</v>
      </c>
      <c r="G40" s="12">
        <v>1578.87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54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166.77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17.100000000000001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221.04</v>
      </c>
      <c r="AX40" s="13">
        <v>-1089.31</v>
      </c>
      <c r="AY40" s="12">
        <v>1089.31</v>
      </c>
      <c r="AZ40" s="12">
        <v>0</v>
      </c>
      <c r="BA40" s="12">
        <v>0</v>
      </c>
      <c r="BB40" s="12">
        <v>2142.63</v>
      </c>
      <c r="BC40" s="12">
        <v>0</v>
      </c>
      <c r="BD40" s="12">
        <v>0</v>
      </c>
      <c r="BE40" s="12">
        <v>0</v>
      </c>
      <c r="BF40" s="12">
        <v>129.08000000000001</v>
      </c>
      <c r="BG40" s="12">
        <v>129.08000000000001</v>
      </c>
      <c r="BH40" s="12">
        <v>0</v>
      </c>
      <c r="BI40" s="12">
        <v>0.1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23.68</v>
      </c>
      <c r="BP40" s="12">
        <v>0</v>
      </c>
      <c r="BQ40" s="12">
        <v>0</v>
      </c>
      <c r="BR40" s="12">
        <v>0</v>
      </c>
      <c r="BS40" s="12">
        <v>0</v>
      </c>
      <c r="BT40" s="12">
        <v>181.57</v>
      </c>
      <c r="BU40" s="12">
        <v>0</v>
      </c>
      <c r="BV40" s="12">
        <v>0</v>
      </c>
      <c r="BW40" s="12">
        <v>0</v>
      </c>
      <c r="BX40" s="12">
        <v>334.43</v>
      </c>
      <c r="BY40" s="12">
        <v>1808.2</v>
      </c>
      <c r="BZ40" s="12">
        <v>264.39999999999998</v>
      </c>
      <c r="CA40" s="12">
        <v>42.51</v>
      </c>
      <c r="CB40" s="12">
        <v>866.34</v>
      </c>
      <c r="CC40" s="12">
        <v>337.19</v>
      </c>
      <c r="CD40" s="12">
        <v>0</v>
      </c>
      <c r="CE40" s="12">
        <v>1246.04</v>
      </c>
    </row>
    <row r="41" spans="1:83" x14ac:dyDescent="0.2">
      <c r="A41" s="4" t="s">
        <v>1858</v>
      </c>
      <c r="B41" s="2" t="s">
        <v>1859</v>
      </c>
      <c r="C41" s="2" t="str">
        <f>VLOOKUP(A41,[4]Hoja2!$A$1:$D$614,4,0)</f>
        <v>EMSAD III</v>
      </c>
      <c r="D41" s="2" t="str">
        <f>VLOOKUP(A41,[4]Hoja2!$A$1:$D$614,3,0)</f>
        <v>08 TUXCACUESCO</v>
      </c>
      <c r="E41" s="12">
        <v>256.3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4990.04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174.9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407.66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55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1197.6099999999999</v>
      </c>
      <c r="AX41" s="13">
        <v>-3602.63</v>
      </c>
      <c r="AY41" s="12">
        <v>3602.63</v>
      </c>
      <c r="AZ41" s="12">
        <v>0</v>
      </c>
      <c r="BA41" s="12">
        <v>0</v>
      </c>
      <c r="BB41" s="12">
        <v>7081.51</v>
      </c>
      <c r="BC41" s="12">
        <v>0</v>
      </c>
      <c r="BD41" s="12">
        <v>0</v>
      </c>
      <c r="BE41" s="12">
        <v>0</v>
      </c>
      <c r="BF41" s="12">
        <v>965.35</v>
      </c>
      <c r="BG41" s="12">
        <v>965.35</v>
      </c>
      <c r="BH41" s="12">
        <v>21.45</v>
      </c>
      <c r="BI41" s="12">
        <v>0.01</v>
      </c>
      <c r="BJ41" s="12">
        <v>0</v>
      </c>
      <c r="BK41" s="12">
        <v>0</v>
      </c>
      <c r="BL41" s="12">
        <v>695</v>
      </c>
      <c r="BM41" s="12">
        <v>0</v>
      </c>
      <c r="BN41" s="12">
        <v>0</v>
      </c>
      <c r="BO41" s="12">
        <v>74.849999999999994</v>
      </c>
      <c r="BP41" s="12">
        <v>0</v>
      </c>
      <c r="BQ41" s="12">
        <v>0</v>
      </c>
      <c r="BR41" s="12">
        <v>0</v>
      </c>
      <c r="BS41" s="12">
        <v>0</v>
      </c>
      <c r="BT41" s="12">
        <v>573.85</v>
      </c>
      <c r="BU41" s="12">
        <v>0</v>
      </c>
      <c r="BV41" s="12">
        <v>0</v>
      </c>
      <c r="BW41" s="12">
        <v>0</v>
      </c>
      <c r="BX41" s="12">
        <v>2330.5100000000002</v>
      </c>
      <c r="BY41" s="12">
        <v>4751</v>
      </c>
      <c r="BZ41" s="12">
        <v>288.43</v>
      </c>
      <c r="CA41" s="12">
        <v>140.53</v>
      </c>
      <c r="CB41" s="12">
        <v>1667.22</v>
      </c>
      <c r="CC41" s="12">
        <v>428.51</v>
      </c>
      <c r="CD41" s="12">
        <v>0</v>
      </c>
      <c r="CE41" s="12">
        <v>2236.2600000000002</v>
      </c>
    </row>
    <row r="42" spans="1:83" x14ac:dyDescent="0.2">
      <c r="A42" s="4" t="s">
        <v>1860</v>
      </c>
      <c r="B42" s="2" t="s">
        <v>1861</v>
      </c>
      <c r="C42" s="2" t="str">
        <f>VLOOKUP(A42,[4]Hoja2!$A$1:$D$614,4,0)</f>
        <v>EMSAD II</v>
      </c>
      <c r="D42" s="2" t="str">
        <f>VLOOKUP(A42,[4]Hoja2!$A$1:$D$614,3,0)</f>
        <v>08 TUXCACUESCO</v>
      </c>
      <c r="E42" s="12">
        <v>174.75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2947.8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98.25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277.95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32.25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530.6</v>
      </c>
      <c r="AX42" s="13">
        <v>-2065.58</v>
      </c>
      <c r="AY42" s="12">
        <v>2065.58</v>
      </c>
      <c r="AZ42" s="12">
        <v>0</v>
      </c>
      <c r="BA42" s="12">
        <v>0</v>
      </c>
      <c r="BB42" s="12">
        <v>4061.6</v>
      </c>
      <c r="BC42" s="12">
        <v>0</v>
      </c>
      <c r="BD42" s="12">
        <v>0</v>
      </c>
      <c r="BE42" s="12">
        <v>0</v>
      </c>
      <c r="BF42" s="12">
        <v>358.89</v>
      </c>
      <c r="BG42" s="12">
        <v>358.89</v>
      </c>
      <c r="BH42" s="12">
        <v>6.45</v>
      </c>
      <c r="BI42" s="12">
        <v>0.06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  <c r="BT42" s="12">
        <v>339</v>
      </c>
      <c r="BU42" s="12">
        <v>0</v>
      </c>
      <c r="BV42" s="12">
        <v>0</v>
      </c>
      <c r="BW42" s="12">
        <v>0</v>
      </c>
      <c r="BX42" s="12">
        <v>704.4</v>
      </c>
      <c r="BY42" s="12">
        <v>3357.2</v>
      </c>
      <c r="BZ42" s="12">
        <v>290.39999999999998</v>
      </c>
      <c r="CA42" s="12">
        <v>80.59</v>
      </c>
      <c r="CB42" s="12">
        <v>1732.69</v>
      </c>
      <c r="CC42" s="12">
        <v>435.97</v>
      </c>
      <c r="CD42" s="12">
        <v>0</v>
      </c>
      <c r="CE42" s="12">
        <v>2249.25</v>
      </c>
    </row>
    <row r="43" spans="1:83" x14ac:dyDescent="0.2">
      <c r="A43" s="4" t="s">
        <v>1862</v>
      </c>
      <c r="B43" s="2" t="s">
        <v>1863</v>
      </c>
      <c r="C43" s="2" t="str">
        <f>VLOOKUP(A43,[4]Hoja2!$A$1:$D$614,4,0)</f>
        <v>EMSAD I</v>
      </c>
      <c r="D43" s="2" t="str">
        <f>VLOOKUP(A43,[4]Hoja2!$A$1:$D$614,3,0)</f>
        <v>08 TUXCACUESCO</v>
      </c>
      <c r="E43" s="12">
        <v>151.44999999999999</v>
      </c>
      <c r="F43" s="12">
        <v>386.55</v>
      </c>
      <c r="G43" s="12">
        <v>1754.3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12.99</v>
      </c>
      <c r="N43" s="12">
        <v>60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240.89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19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4.05</v>
      </c>
      <c r="AT43" s="12">
        <v>0</v>
      </c>
      <c r="AU43" s="12">
        <v>0</v>
      </c>
      <c r="AV43" s="12">
        <v>0</v>
      </c>
      <c r="AW43" s="12">
        <v>0</v>
      </c>
      <c r="AX43" s="13">
        <v>-1336.02</v>
      </c>
      <c r="AY43" s="12">
        <v>1336.02</v>
      </c>
      <c r="AZ43" s="12">
        <v>0</v>
      </c>
      <c r="BA43" s="12">
        <v>0</v>
      </c>
      <c r="BB43" s="12">
        <v>2629.23</v>
      </c>
      <c r="BC43" s="12">
        <v>0</v>
      </c>
      <c r="BD43" s="13">
        <v>-160.30000000000001</v>
      </c>
      <c r="BE43" s="12">
        <v>0</v>
      </c>
      <c r="BF43" s="12">
        <v>182.02</v>
      </c>
      <c r="BG43" s="12">
        <v>21.72</v>
      </c>
      <c r="BH43" s="12">
        <v>0</v>
      </c>
      <c r="BI43" s="12">
        <v>0.11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>
        <v>246.2</v>
      </c>
      <c r="BU43" s="12">
        <v>0</v>
      </c>
      <c r="BV43" s="12">
        <v>0</v>
      </c>
      <c r="BW43" s="12">
        <v>0</v>
      </c>
      <c r="BX43" s="12">
        <v>268.02999999999997</v>
      </c>
      <c r="BY43" s="12">
        <v>2361.1999999999998</v>
      </c>
      <c r="BZ43" s="12">
        <v>238.4</v>
      </c>
      <c r="CA43" s="12">
        <v>52.2</v>
      </c>
      <c r="CB43" s="12">
        <v>0</v>
      </c>
      <c r="CC43" s="12">
        <v>238.4</v>
      </c>
      <c r="CD43" s="12">
        <v>0</v>
      </c>
      <c r="CE43" s="12">
        <v>290.60000000000002</v>
      </c>
    </row>
    <row r="44" spans="1:83" x14ac:dyDescent="0.2">
      <c r="A44" s="4" t="s">
        <v>1864</v>
      </c>
      <c r="B44" s="2" t="s">
        <v>1865</v>
      </c>
      <c r="C44" s="2" t="str">
        <f>VLOOKUP(A44,[4]Hoja2!$A$1:$D$614,4,0)</f>
        <v>EMSAD I</v>
      </c>
      <c r="D44" s="2" t="str">
        <f>VLOOKUP(A44,[4]Hoja2!$A$1:$D$614,3,0)</f>
        <v>08 TUXCACUESCO</v>
      </c>
      <c r="E44" s="12">
        <v>209.7</v>
      </c>
      <c r="F44" s="12">
        <v>0</v>
      </c>
      <c r="G44" s="12">
        <v>3157.74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108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333.54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34.200000000000003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3">
        <v>-1953.17</v>
      </c>
      <c r="AY44" s="12">
        <v>1953.17</v>
      </c>
      <c r="AZ44" s="12">
        <v>0</v>
      </c>
      <c r="BA44" s="12">
        <v>0</v>
      </c>
      <c r="BB44" s="12">
        <v>3843.18</v>
      </c>
      <c r="BC44" s="12">
        <v>0</v>
      </c>
      <c r="BD44" s="12">
        <v>0</v>
      </c>
      <c r="BE44" s="12">
        <v>0</v>
      </c>
      <c r="BF44" s="12">
        <v>323.94</v>
      </c>
      <c r="BG44" s="12">
        <v>323.94</v>
      </c>
      <c r="BH44" s="12">
        <v>3.45</v>
      </c>
      <c r="BI44" s="12">
        <v>0.05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>
        <v>363.14</v>
      </c>
      <c r="BU44" s="12">
        <v>0</v>
      </c>
      <c r="BV44" s="12">
        <v>0</v>
      </c>
      <c r="BW44" s="12">
        <v>0</v>
      </c>
      <c r="BX44" s="12">
        <v>690.58</v>
      </c>
      <c r="BY44" s="12">
        <v>3152.6</v>
      </c>
      <c r="BZ44" s="12">
        <v>238.4</v>
      </c>
      <c r="CA44" s="12">
        <v>76.180000000000007</v>
      </c>
      <c r="CB44" s="12">
        <v>0</v>
      </c>
      <c r="CC44" s="12">
        <v>238.4</v>
      </c>
      <c r="CD44" s="12">
        <v>0</v>
      </c>
      <c r="CE44" s="12">
        <v>314.58</v>
      </c>
    </row>
    <row r="45" spans="1:83" x14ac:dyDescent="0.2">
      <c r="A45" s="4" t="s">
        <v>1866</v>
      </c>
      <c r="B45" s="2" t="s">
        <v>1867</v>
      </c>
      <c r="C45" s="2" t="str">
        <f>VLOOKUP(A45,[4]Hoja2!$A$1:$D$614,4,0)</f>
        <v>EMSAD I</v>
      </c>
      <c r="D45" s="2" t="str">
        <f>VLOOKUP(A45,[4]Hoja2!$A$1:$D$614,3,0)</f>
        <v>08 TUXCACUESCO</v>
      </c>
      <c r="E45" s="12">
        <v>69.900000000000006</v>
      </c>
      <c r="F45" s="12">
        <v>0</v>
      </c>
      <c r="G45" s="12">
        <v>1052.58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36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111.18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11.4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3">
        <v>-651.05999999999995</v>
      </c>
      <c r="AY45" s="12">
        <v>651.05999999999995</v>
      </c>
      <c r="AZ45" s="12">
        <v>0</v>
      </c>
      <c r="BA45" s="12">
        <v>0</v>
      </c>
      <c r="BB45" s="12">
        <v>1281.06</v>
      </c>
      <c r="BC45" s="12">
        <v>0</v>
      </c>
      <c r="BD45" s="13">
        <v>-200.74</v>
      </c>
      <c r="BE45" s="13">
        <v>-129.72</v>
      </c>
      <c r="BF45" s="12">
        <v>71.02</v>
      </c>
      <c r="BG45" s="12">
        <v>0</v>
      </c>
      <c r="BH45" s="12">
        <v>0</v>
      </c>
      <c r="BI45" s="13">
        <v>-7.0000000000000007E-2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121.05</v>
      </c>
      <c r="BU45" s="12">
        <v>0</v>
      </c>
      <c r="BV45" s="12">
        <v>0</v>
      </c>
      <c r="BW45" s="12">
        <v>0</v>
      </c>
      <c r="BX45" s="12">
        <v>-8.74</v>
      </c>
      <c r="BY45" s="12">
        <v>1289.8</v>
      </c>
      <c r="BZ45" s="12">
        <v>238.4</v>
      </c>
      <c r="CA45" s="12">
        <v>25.39</v>
      </c>
      <c r="CB45" s="12">
        <v>0</v>
      </c>
      <c r="CC45" s="12">
        <v>238.4</v>
      </c>
      <c r="CD45" s="12">
        <v>0</v>
      </c>
      <c r="CE45" s="12">
        <v>263.79000000000002</v>
      </c>
    </row>
    <row r="46" spans="1:83" x14ac:dyDescent="0.2">
      <c r="A46" s="4" t="s">
        <v>1868</v>
      </c>
      <c r="B46" s="2" t="s">
        <v>1869</v>
      </c>
      <c r="C46" s="2" t="str">
        <f>VLOOKUP(A46,[4]Hoja2!$A$1:$D$614,4,0)</f>
        <v>TECNICO CBI</v>
      </c>
      <c r="D46" s="2" t="str">
        <f>VLOOKUP(A46,[4]Hoja2!$A$1:$D$614,3,0)</f>
        <v>08 TUXCACUESCO</v>
      </c>
      <c r="E46" s="12">
        <v>46.6</v>
      </c>
      <c r="F46" s="12">
        <v>515.4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17.32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74.12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5.4</v>
      </c>
      <c r="AT46" s="12">
        <v>0</v>
      </c>
      <c r="AU46" s="12">
        <v>0</v>
      </c>
      <c r="AV46" s="12">
        <v>0</v>
      </c>
      <c r="AW46" s="12">
        <v>0</v>
      </c>
      <c r="AX46" s="13">
        <v>-334.57</v>
      </c>
      <c r="AY46" s="12">
        <v>334.57</v>
      </c>
      <c r="AZ46" s="12">
        <v>0</v>
      </c>
      <c r="BA46" s="12">
        <v>0</v>
      </c>
      <c r="BB46" s="12">
        <v>658.84</v>
      </c>
      <c r="BC46" s="12">
        <v>0</v>
      </c>
      <c r="BD46" s="13">
        <v>-200.83</v>
      </c>
      <c r="BE46" s="13">
        <v>-169.63</v>
      </c>
      <c r="BF46" s="12">
        <v>31.2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59.27</v>
      </c>
      <c r="BU46" s="12">
        <v>0</v>
      </c>
      <c r="BV46" s="12">
        <v>0</v>
      </c>
      <c r="BW46" s="12">
        <v>0</v>
      </c>
      <c r="BX46" s="12">
        <v>-110.36</v>
      </c>
      <c r="BY46" s="12">
        <v>769.2</v>
      </c>
      <c r="BZ46" s="12">
        <v>238.4</v>
      </c>
      <c r="CA46" s="12">
        <v>13.18</v>
      </c>
      <c r="CB46" s="12">
        <v>0</v>
      </c>
      <c r="CC46" s="12">
        <v>238.4</v>
      </c>
      <c r="CD46" s="12">
        <v>0</v>
      </c>
      <c r="CE46" s="12">
        <v>251.58</v>
      </c>
    </row>
    <row r="47" spans="1:83" x14ac:dyDescent="0.2">
      <c r="A47" s="4" t="s">
        <v>1870</v>
      </c>
      <c r="B47" s="2" t="s">
        <v>1871</v>
      </c>
      <c r="C47" s="2" t="str">
        <f>VLOOKUP(A47,[4]Hoja2!$A$1:$D$614,4,0)</f>
        <v>EMSAD I</v>
      </c>
      <c r="D47" s="2" t="str">
        <f>VLOOKUP(A47,[4]Hoja2!$A$1:$D$614,3,0)</f>
        <v>08 TUXCACUESCO</v>
      </c>
      <c r="E47" s="12">
        <v>81.55</v>
      </c>
      <c r="F47" s="12">
        <v>0</v>
      </c>
      <c r="G47" s="12">
        <v>1228.01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42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129.71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13.3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3">
        <v>-759.57</v>
      </c>
      <c r="AY47" s="12">
        <v>759.57</v>
      </c>
      <c r="AZ47" s="12">
        <v>0</v>
      </c>
      <c r="BA47" s="12">
        <v>0</v>
      </c>
      <c r="BB47" s="12">
        <v>1494.57</v>
      </c>
      <c r="BC47" s="12">
        <v>0</v>
      </c>
      <c r="BD47" s="13">
        <v>-200.63</v>
      </c>
      <c r="BE47" s="13">
        <v>-115.95</v>
      </c>
      <c r="BF47" s="12">
        <v>84.68</v>
      </c>
      <c r="BG47" s="12">
        <v>0</v>
      </c>
      <c r="BH47" s="12">
        <v>0</v>
      </c>
      <c r="BI47" s="12">
        <v>0.1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141.22</v>
      </c>
      <c r="BU47" s="12">
        <v>0</v>
      </c>
      <c r="BV47" s="12">
        <v>0</v>
      </c>
      <c r="BW47" s="12">
        <v>0</v>
      </c>
      <c r="BX47" s="12">
        <v>25.37</v>
      </c>
      <c r="BY47" s="12">
        <v>1469.2</v>
      </c>
      <c r="BZ47" s="12">
        <v>238.4</v>
      </c>
      <c r="CA47" s="12">
        <v>29.63</v>
      </c>
      <c r="CB47" s="12">
        <v>0</v>
      </c>
      <c r="CC47" s="12">
        <v>238.4</v>
      </c>
      <c r="CD47" s="12">
        <v>0</v>
      </c>
      <c r="CE47" s="12">
        <v>268.02999999999997</v>
      </c>
    </row>
    <row r="48" spans="1:83" x14ac:dyDescent="0.2">
      <c r="A48" s="4" t="s">
        <v>1872</v>
      </c>
      <c r="B48" s="2" t="s">
        <v>1873</v>
      </c>
      <c r="C48" s="2" t="str">
        <f>VLOOKUP(A48,[4]Hoja2!$A$1:$D$614,4,0)</f>
        <v>EMSAD II</v>
      </c>
      <c r="D48" s="2" t="str">
        <f>VLOOKUP(A48,[4]Hoja2!$A$1:$D$614,3,0)</f>
        <v>09 SAN SEBASTIAN DEL OESTE</v>
      </c>
      <c r="E48" s="12">
        <v>465.5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6092.12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215.28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574.42999999999995</v>
      </c>
      <c r="AC48" s="12">
        <v>0</v>
      </c>
      <c r="AD48" s="12">
        <v>0</v>
      </c>
      <c r="AE48" s="12">
        <v>0</v>
      </c>
      <c r="AF48" s="12">
        <v>0</v>
      </c>
      <c r="AG48" s="12">
        <v>338.85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66.650000000000006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1800.67</v>
      </c>
      <c r="AX48" s="13">
        <v>-4859.07</v>
      </c>
      <c r="AY48" s="12">
        <v>4859.07</v>
      </c>
      <c r="AZ48" s="12">
        <v>0</v>
      </c>
      <c r="BA48" s="12">
        <v>0</v>
      </c>
      <c r="BB48" s="12">
        <v>9553.5</v>
      </c>
      <c r="BC48" s="12">
        <v>4.2300000000000004</v>
      </c>
      <c r="BD48" s="12">
        <v>0</v>
      </c>
      <c r="BE48" s="12">
        <v>0</v>
      </c>
      <c r="BF48" s="12">
        <v>1493.36</v>
      </c>
      <c r="BG48" s="12">
        <v>1493.36</v>
      </c>
      <c r="BH48" s="12">
        <v>32.549999999999997</v>
      </c>
      <c r="BI48" s="12">
        <v>0.05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91.38</v>
      </c>
      <c r="BP48" s="12">
        <v>0</v>
      </c>
      <c r="BQ48" s="12">
        <v>0</v>
      </c>
      <c r="BR48" s="12">
        <v>0</v>
      </c>
      <c r="BS48" s="12">
        <v>0</v>
      </c>
      <c r="BT48" s="12">
        <v>739.56</v>
      </c>
      <c r="BU48" s="12">
        <v>0</v>
      </c>
      <c r="BV48" s="12">
        <v>0</v>
      </c>
      <c r="BW48" s="12">
        <v>0</v>
      </c>
      <c r="BX48" s="12">
        <v>2356.9</v>
      </c>
      <c r="BY48" s="12">
        <v>7196.6</v>
      </c>
      <c r="BZ48" s="12">
        <v>358.43</v>
      </c>
      <c r="CA48" s="12">
        <v>182.96</v>
      </c>
      <c r="CB48" s="12">
        <v>3612.28</v>
      </c>
      <c r="CC48" s="12">
        <v>661.92</v>
      </c>
      <c r="CD48" s="12">
        <v>0</v>
      </c>
      <c r="CE48" s="12">
        <v>4457.16</v>
      </c>
    </row>
    <row r="49" spans="1:83" x14ac:dyDescent="0.2">
      <c r="A49" s="4" t="s">
        <v>1874</v>
      </c>
      <c r="B49" s="2" t="s">
        <v>1875</v>
      </c>
      <c r="C49" s="2" t="str">
        <f>VLOOKUP(A49,[4]Hoja2!$A$1:$D$614,4,0)</f>
        <v>EMSAD II</v>
      </c>
      <c r="D49" s="2" t="str">
        <f>VLOOKUP(A49,[4]Hoja2!$A$1:$D$614,3,0)</f>
        <v>09 SAN SEBASTIAN DEL OESTE</v>
      </c>
      <c r="E49" s="12">
        <v>465.5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5306.04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189.08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500.31</v>
      </c>
      <c r="AC49" s="12">
        <v>0</v>
      </c>
      <c r="AD49" s="12">
        <v>0</v>
      </c>
      <c r="AE49" s="12">
        <v>0</v>
      </c>
      <c r="AF49" s="12">
        <v>0</v>
      </c>
      <c r="AG49" s="12">
        <v>338.85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58.05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1354.77</v>
      </c>
      <c r="AX49" s="13">
        <v>-4176.3</v>
      </c>
      <c r="AY49" s="12">
        <v>4176.3</v>
      </c>
      <c r="AZ49" s="12">
        <v>0</v>
      </c>
      <c r="BA49" s="12">
        <v>0</v>
      </c>
      <c r="BB49" s="12">
        <v>8212.6</v>
      </c>
      <c r="BC49" s="12">
        <v>0</v>
      </c>
      <c r="BD49" s="12">
        <v>0</v>
      </c>
      <c r="BE49" s="12">
        <v>0</v>
      </c>
      <c r="BF49" s="12">
        <v>1206.95</v>
      </c>
      <c r="BG49" s="12">
        <v>1206.95</v>
      </c>
      <c r="BH49" s="12">
        <v>26.25</v>
      </c>
      <c r="BI49" s="12">
        <v>0.05</v>
      </c>
      <c r="BJ49" s="12">
        <v>0</v>
      </c>
      <c r="BK49" s="12">
        <v>0</v>
      </c>
      <c r="BL49" s="12">
        <v>1644</v>
      </c>
      <c r="BM49" s="12">
        <v>0</v>
      </c>
      <c r="BN49" s="12">
        <v>0</v>
      </c>
      <c r="BO49" s="12">
        <v>79.59</v>
      </c>
      <c r="BP49" s="12">
        <v>0</v>
      </c>
      <c r="BQ49" s="12">
        <v>0</v>
      </c>
      <c r="BR49" s="12">
        <v>0</v>
      </c>
      <c r="BS49" s="12">
        <v>0</v>
      </c>
      <c r="BT49" s="12">
        <v>649.16</v>
      </c>
      <c r="BU49" s="12">
        <v>0</v>
      </c>
      <c r="BV49" s="12">
        <v>0</v>
      </c>
      <c r="BW49" s="12">
        <v>0</v>
      </c>
      <c r="BX49" s="12">
        <v>3606</v>
      </c>
      <c r="BY49" s="12">
        <v>4606.6000000000004</v>
      </c>
      <c r="BZ49" s="12">
        <v>290.39999999999998</v>
      </c>
      <c r="CA49" s="12">
        <v>156.31</v>
      </c>
      <c r="CB49" s="12">
        <v>1732.69</v>
      </c>
      <c r="CC49" s="12">
        <v>435.97</v>
      </c>
      <c r="CD49" s="12">
        <v>0</v>
      </c>
      <c r="CE49" s="12">
        <v>2324.9699999999998</v>
      </c>
    </row>
    <row r="50" spans="1:83" x14ac:dyDescent="0.2">
      <c r="A50" s="4" t="s">
        <v>1876</v>
      </c>
      <c r="B50" s="2" t="s">
        <v>1877</v>
      </c>
      <c r="C50" s="2" t="str">
        <f>VLOOKUP(A50,[4]Hoja2!$A$1:$D$614,4,0)</f>
        <v>EMSAD I</v>
      </c>
      <c r="D50" s="2" t="str">
        <f>VLOOKUP(A50,[4]Hoja2!$A$1:$D$614,3,0)</f>
        <v>09 SAN SEBASTIAN DEL OESTE</v>
      </c>
      <c r="E50" s="12">
        <v>186.4</v>
      </c>
      <c r="F50" s="12">
        <v>0</v>
      </c>
      <c r="G50" s="12">
        <v>2806.88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96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296.48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30.4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449.1</v>
      </c>
      <c r="AX50" s="13">
        <v>-1965.19</v>
      </c>
      <c r="AY50" s="12">
        <v>1965.19</v>
      </c>
      <c r="AZ50" s="12">
        <v>0</v>
      </c>
      <c r="BA50" s="12">
        <v>0</v>
      </c>
      <c r="BB50" s="12">
        <v>3865.26</v>
      </c>
      <c r="BC50" s="12">
        <v>0</v>
      </c>
      <c r="BD50" s="12">
        <v>0</v>
      </c>
      <c r="BE50" s="12">
        <v>0</v>
      </c>
      <c r="BF50" s="12">
        <v>327.47000000000003</v>
      </c>
      <c r="BG50" s="12">
        <v>327.47000000000003</v>
      </c>
      <c r="BH50" s="12">
        <v>6</v>
      </c>
      <c r="BI50" s="12">
        <v>0.1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42.1</v>
      </c>
      <c r="BP50" s="12">
        <v>0</v>
      </c>
      <c r="BQ50" s="12">
        <v>0</v>
      </c>
      <c r="BR50" s="12">
        <v>0</v>
      </c>
      <c r="BS50" s="12">
        <v>0</v>
      </c>
      <c r="BT50" s="12">
        <v>322.79000000000002</v>
      </c>
      <c r="BU50" s="12">
        <v>0</v>
      </c>
      <c r="BV50" s="12">
        <v>0</v>
      </c>
      <c r="BW50" s="12">
        <v>0</v>
      </c>
      <c r="BX50" s="12">
        <v>698.46</v>
      </c>
      <c r="BY50" s="12">
        <v>3166.8</v>
      </c>
      <c r="BZ50" s="12">
        <v>238.4</v>
      </c>
      <c r="CA50" s="12">
        <v>76.7</v>
      </c>
      <c r="CB50" s="12">
        <v>0</v>
      </c>
      <c r="CC50" s="12">
        <v>238.4</v>
      </c>
      <c r="CD50" s="12">
        <v>0</v>
      </c>
      <c r="CE50" s="12">
        <v>315.10000000000002</v>
      </c>
    </row>
    <row r="51" spans="1:83" x14ac:dyDescent="0.2">
      <c r="A51" s="4" t="s">
        <v>1878</v>
      </c>
      <c r="B51" s="2" t="s">
        <v>1879</v>
      </c>
      <c r="C51" s="2" t="str">
        <f>VLOOKUP(A51,[4]Hoja2!$A$1:$D$614,4,0)</f>
        <v>EMSAD I</v>
      </c>
      <c r="D51" s="2" t="str">
        <f>VLOOKUP(A51,[4]Hoja2!$A$1:$D$614,3,0)</f>
        <v>09 SAN SEBASTIAN DEL OESTE</v>
      </c>
      <c r="E51" s="12">
        <v>233</v>
      </c>
      <c r="F51" s="12">
        <v>2577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86.6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370.6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27</v>
      </c>
      <c r="AT51" s="12">
        <v>0</v>
      </c>
      <c r="AU51" s="12">
        <v>0</v>
      </c>
      <c r="AV51" s="12">
        <v>0</v>
      </c>
      <c r="AW51" s="12">
        <v>0</v>
      </c>
      <c r="AX51" s="13">
        <v>-1672.87</v>
      </c>
      <c r="AY51" s="12">
        <v>1672.87</v>
      </c>
      <c r="AZ51" s="12">
        <v>0</v>
      </c>
      <c r="BA51" s="12">
        <v>0</v>
      </c>
      <c r="BB51" s="12">
        <v>3294.2</v>
      </c>
      <c r="BC51" s="12">
        <v>0</v>
      </c>
      <c r="BD51" s="13">
        <v>-125.1</v>
      </c>
      <c r="BE51" s="12">
        <v>0</v>
      </c>
      <c r="BF51" s="12">
        <v>254.37</v>
      </c>
      <c r="BG51" s="12">
        <v>129.27000000000001</v>
      </c>
      <c r="BH51" s="12">
        <v>0.9</v>
      </c>
      <c r="BI51" s="13">
        <v>-0.13</v>
      </c>
      <c r="BJ51" s="12">
        <v>0</v>
      </c>
      <c r="BK51" s="12">
        <v>0</v>
      </c>
      <c r="BL51" s="12">
        <v>1134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296.36</v>
      </c>
      <c r="BU51" s="12">
        <v>0</v>
      </c>
      <c r="BV51" s="12">
        <v>0</v>
      </c>
      <c r="BW51" s="12">
        <v>0</v>
      </c>
      <c r="BX51" s="12">
        <v>1560.4</v>
      </c>
      <c r="BY51" s="12">
        <v>1733.8</v>
      </c>
      <c r="BZ51" s="12">
        <v>266.08</v>
      </c>
      <c r="CA51" s="12">
        <v>65.88</v>
      </c>
      <c r="CB51" s="12">
        <v>922.57</v>
      </c>
      <c r="CC51" s="12">
        <v>343.59</v>
      </c>
      <c r="CD51" s="12">
        <v>0</v>
      </c>
      <c r="CE51" s="12">
        <v>1332.04</v>
      </c>
    </row>
    <row r="52" spans="1:83" x14ac:dyDescent="0.2">
      <c r="A52" s="4" t="s">
        <v>1880</v>
      </c>
      <c r="B52" s="2" t="s">
        <v>1881</v>
      </c>
      <c r="C52" s="2" t="str">
        <f>VLOOKUP(A52,[4]Hoja2!$A$1:$D$614,4,0)</f>
        <v>EMSAD I</v>
      </c>
      <c r="D52" s="2" t="str">
        <f>VLOOKUP(A52,[4]Hoja2!$A$1:$D$614,3,0)</f>
        <v>09 SAN SEBASTIAN DEL OESTE</v>
      </c>
      <c r="E52" s="12">
        <v>23.3</v>
      </c>
      <c r="F52" s="12">
        <v>0</v>
      </c>
      <c r="G52" s="12">
        <v>350.86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12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37.06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3.8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3">
        <v>-217.02</v>
      </c>
      <c r="AY52" s="12">
        <v>217.02</v>
      </c>
      <c r="AZ52" s="12">
        <v>0</v>
      </c>
      <c r="BA52" s="12">
        <v>0</v>
      </c>
      <c r="BB52" s="12">
        <v>427.02</v>
      </c>
      <c r="BC52" s="12">
        <v>0</v>
      </c>
      <c r="BD52" s="13">
        <v>-200.83</v>
      </c>
      <c r="BE52" s="13">
        <v>-184.47</v>
      </c>
      <c r="BF52" s="12">
        <v>16.36</v>
      </c>
      <c r="BG52" s="12">
        <v>0</v>
      </c>
      <c r="BH52" s="12">
        <v>0</v>
      </c>
      <c r="BI52" s="12">
        <v>0.08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5.26</v>
      </c>
      <c r="BP52" s="12">
        <v>0</v>
      </c>
      <c r="BQ52" s="12">
        <v>0</v>
      </c>
      <c r="BR52" s="12">
        <v>0</v>
      </c>
      <c r="BS52" s="12">
        <v>0</v>
      </c>
      <c r="BT52" s="12">
        <v>40.35</v>
      </c>
      <c r="BU52" s="12">
        <v>0</v>
      </c>
      <c r="BV52" s="12">
        <v>0</v>
      </c>
      <c r="BW52" s="12">
        <v>0</v>
      </c>
      <c r="BX52" s="12">
        <v>-138.78</v>
      </c>
      <c r="BY52" s="12">
        <v>565.79999999999995</v>
      </c>
      <c r="BZ52" s="12">
        <v>238.4</v>
      </c>
      <c r="CA52" s="12">
        <v>8.4600000000000009</v>
      </c>
      <c r="CB52" s="12">
        <v>0</v>
      </c>
      <c r="CC52" s="12">
        <v>238.4</v>
      </c>
      <c r="CD52" s="12">
        <v>0</v>
      </c>
      <c r="CE52" s="12">
        <v>246.86</v>
      </c>
    </row>
    <row r="53" spans="1:83" x14ac:dyDescent="0.2">
      <c r="A53" s="4" t="s">
        <v>1882</v>
      </c>
      <c r="B53" s="2" t="s">
        <v>1883</v>
      </c>
      <c r="C53" s="2" t="str">
        <f>VLOOKUP(A53,[4]Hoja2!$A$1:$D$614,4,0)</f>
        <v>TECNICO CBI</v>
      </c>
      <c r="D53" s="2" t="str">
        <f>VLOOKUP(A53,[4]Hoja2!$A$1:$D$614,3,0)</f>
        <v>09 SAN SEBASTIAN DEL OESTE</v>
      </c>
      <c r="E53" s="12">
        <v>93.2</v>
      </c>
      <c r="F53" s="12">
        <v>1030.8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34.64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148.24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10.8</v>
      </c>
      <c r="AT53" s="12">
        <v>0</v>
      </c>
      <c r="AU53" s="12">
        <v>0</v>
      </c>
      <c r="AV53" s="12">
        <v>0</v>
      </c>
      <c r="AW53" s="12">
        <v>0</v>
      </c>
      <c r="AX53" s="13">
        <v>-669.15</v>
      </c>
      <c r="AY53" s="12">
        <v>669.15</v>
      </c>
      <c r="AZ53" s="12">
        <v>0</v>
      </c>
      <c r="BA53" s="12">
        <v>0</v>
      </c>
      <c r="BB53" s="12">
        <v>1317.68</v>
      </c>
      <c r="BC53" s="12">
        <v>0</v>
      </c>
      <c r="BD53" s="13">
        <v>-200.63</v>
      </c>
      <c r="BE53" s="13">
        <v>-127.27</v>
      </c>
      <c r="BF53" s="12">
        <v>73.36</v>
      </c>
      <c r="BG53" s="12">
        <v>0</v>
      </c>
      <c r="BH53" s="12">
        <v>0</v>
      </c>
      <c r="BI53" s="13">
        <v>-0.19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118.54</v>
      </c>
      <c r="BU53" s="12">
        <v>0</v>
      </c>
      <c r="BV53" s="12">
        <v>0</v>
      </c>
      <c r="BW53" s="12">
        <v>0</v>
      </c>
      <c r="BX53" s="12">
        <v>-8.92</v>
      </c>
      <c r="BY53" s="12">
        <v>1326.6</v>
      </c>
      <c r="BZ53" s="12">
        <v>238.4</v>
      </c>
      <c r="CA53" s="12">
        <v>26.35</v>
      </c>
      <c r="CB53" s="12">
        <v>0</v>
      </c>
      <c r="CC53" s="12">
        <v>238.4</v>
      </c>
      <c r="CD53" s="12">
        <v>0</v>
      </c>
      <c r="CE53" s="12">
        <v>264.75</v>
      </c>
    </row>
    <row r="54" spans="1:83" x14ac:dyDescent="0.2">
      <c r="A54" s="4" t="s">
        <v>1884</v>
      </c>
      <c r="B54" s="2" t="s">
        <v>1885</v>
      </c>
      <c r="C54" s="2" t="str">
        <f>VLOOKUP(A54,[4]Hoja2!$A$1:$D$614,4,0)</f>
        <v>EMSAD III</v>
      </c>
      <c r="D54" s="2" t="str">
        <f>VLOOKUP(A54,[4]Hoja2!$A$1:$D$614,3,0)</f>
        <v>10 TECHALUTA</v>
      </c>
      <c r="E54" s="12">
        <v>465.5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4536.3999999999996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159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370.6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390.93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50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1379.65</v>
      </c>
      <c r="AX54" s="13">
        <v>-3739.11</v>
      </c>
      <c r="AY54" s="12">
        <v>3739.11</v>
      </c>
      <c r="AZ54" s="12">
        <v>0</v>
      </c>
      <c r="BA54" s="12">
        <v>0</v>
      </c>
      <c r="BB54" s="12">
        <v>7352.08</v>
      </c>
      <c r="BC54" s="12">
        <v>0</v>
      </c>
      <c r="BD54" s="12">
        <v>0</v>
      </c>
      <c r="BE54" s="12">
        <v>0</v>
      </c>
      <c r="BF54" s="12">
        <v>1023.14</v>
      </c>
      <c r="BG54" s="12">
        <v>1023.14</v>
      </c>
      <c r="BH54" s="12">
        <v>21.9</v>
      </c>
      <c r="BI54" s="13">
        <v>-0.05</v>
      </c>
      <c r="BJ54" s="12">
        <v>0</v>
      </c>
      <c r="BK54" s="12">
        <v>0</v>
      </c>
      <c r="BL54" s="12">
        <v>1526</v>
      </c>
      <c r="BM54" s="12">
        <v>0</v>
      </c>
      <c r="BN54" s="12">
        <v>0</v>
      </c>
      <c r="BO54" s="12">
        <v>68.05</v>
      </c>
      <c r="BP54" s="12">
        <v>0</v>
      </c>
      <c r="BQ54" s="12">
        <v>0</v>
      </c>
      <c r="BR54" s="12">
        <v>0</v>
      </c>
      <c r="BS54" s="12">
        <v>0</v>
      </c>
      <c r="BT54" s="12">
        <v>566.64</v>
      </c>
      <c r="BU54" s="12">
        <v>0</v>
      </c>
      <c r="BV54" s="12">
        <v>0</v>
      </c>
      <c r="BW54" s="12">
        <v>0</v>
      </c>
      <c r="BX54" s="12">
        <v>3205.68</v>
      </c>
      <c r="BY54" s="12">
        <v>4146.3999999999996</v>
      </c>
      <c r="BZ54" s="12">
        <v>284.26</v>
      </c>
      <c r="CA54" s="12">
        <v>138.22</v>
      </c>
      <c r="CB54" s="12">
        <v>1528.29</v>
      </c>
      <c r="CC54" s="12">
        <v>412.67</v>
      </c>
      <c r="CD54" s="12">
        <v>0</v>
      </c>
      <c r="CE54" s="12">
        <v>2079.1799999999998</v>
      </c>
    </row>
    <row r="55" spans="1:83" x14ac:dyDescent="0.2">
      <c r="A55" s="4" t="s">
        <v>1886</v>
      </c>
      <c r="B55" s="2" t="s">
        <v>1887</v>
      </c>
      <c r="C55" s="2" t="str">
        <f>VLOOKUP(A55,[4]Hoja2!$A$1:$D$614,4,0)</f>
        <v>EMSAD III</v>
      </c>
      <c r="D55" s="2" t="str">
        <f>VLOOKUP(A55,[4]Hoja2!$A$1:$D$614,3,0)</f>
        <v>10 TECHALUTA</v>
      </c>
      <c r="E55" s="12">
        <v>465.5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7485.06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262.35000000000002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611.49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390.93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82.5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2205.2800000000002</v>
      </c>
      <c r="AX55" s="13">
        <v>-5852.37</v>
      </c>
      <c r="AY55" s="12">
        <v>5852.37</v>
      </c>
      <c r="AZ55" s="12">
        <v>0</v>
      </c>
      <c r="BA55" s="12">
        <v>0</v>
      </c>
      <c r="BB55" s="12">
        <v>11503.11</v>
      </c>
      <c r="BC55" s="12">
        <v>4.2300000000000004</v>
      </c>
      <c r="BD55" s="12">
        <v>0</v>
      </c>
      <c r="BE55" s="12">
        <v>0</v>
      </c>
      <c r="BF55" s="12">
        <v>1936.9</v>
      </c>
      <c r="BG55" s="12">
        <v>1936.9</v>
      </c>
      <c r="BH55" s="12">
        <v>42</v>
      </c>
      <c r="BI55" s="13">
        <v>-0.01</v>
      </c>
      <c r="BJ55" s="12">
        <v>0</v>
      </c>
      <c r="BK55" s="12">
        <v>0</v>
      </c>
      <c r="BL55" s="12">
        <v>2546</v>
      </c>
      <c r="BM55" s="12">
        <v>0</v>
      </c>
      <c r="BN55" s="12">
        <v>0</v>
      </c>
      <c r="BO55" s="12">
        <v>112.28</v>
      </c>
      <c r="BP55" s="12">
        <v>0</v>
      </c>
      <c r="BQ55" s="12">
        <v>0</v>
      </c>
      <c r="BR55" s="12">
        <v>0</v>
      </c>
      <c r="BS55" s="12">
        <v>0</v>
      </c>
      <c r="BT55" s="12">
        <v>905.74</v>
      </c>
      <c r="BU55" s="12">
        <v>0</v>
      </c>
      <c r="BV55" s="12">
        <v>0</v>
      </c>
      <c r="BW55" s="12">
        <v>0</v>
      </c>
      <c r="BX55" s="12">
        <v>5542.91</v>
      </c>
      <c r="BY55" s="12">
        <v>5960.2</v>
      </c>
      <c r="BZ55" s="12">
        <v>358.43</v>
      </c>
      <c r="CA55" s="12">
        <v>220.59</v>
      </c>
      <c r="CB55" s="12">
        <v>3612.28</v>
      </c>
      <c r="CC55" s="12">
        <v>661.92</v>
      </c>
      <c r="CD55" s="12">
        <v>0</v>
      </c>
      <c r="CE55" s="12">
        <v>4494.79</v>
      </c>
    </row>
    <row r="56" spans="1:83" x14ac:dyDescent="0.2">
      <c r="A56" s="4" t="s">
        <v>1888</v>
      </c>
      <c r="B56" s="2" t="s">
        <v>1889</v>
      </c>
      <c r="C56" s="2" t="str">
        <f>VLOOKUP(A56,[4]Hoja2!$A$1:$D$614,4,0)</f>
        <v>EMSAD III</v>
      </c>
      <c r="D56" s="2" t="str">
        <f>VLOOKUP(A56,[4]Hoja2!$A$1:$D$614,3,0)</f>
        <v>10 TECHALUTA</v>
      </c>
      <c r="E56" s="12">
        <v>465.5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5897.32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206.7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481.78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390.93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65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1509.18</v>
      </c>
      <c r="AX56" s="13">
        <v>-4586.18</v>
      </c>
      <c r="AY56" s="12">
        <v>4586.18</v>
      </c>
      <c r="AZ56" s="12">
        <v>0</v>
      </c>
      <c r="BA56" s="12">
        <v>0</v>
      </c>
      <c r="BB56" s="12">
        <v>9016.41</v>
      </c>
      <c r="BC56" s="12">
        <v>0</v>
      </c>
      <c r="BD56" s="12">
        <v>0</v>
      </c>
      <c r="BE56" s="12">
        <v>0</v>
      </c>
      <c r="BF56" s="12">
        <v>1378.64</v>
      </c>
      <c r="BG56" s="12">
        <v>1378.64</v>
      </c>
      <c r="BH56" s="12">
        <v>30.15</v>
      </c>
      <c r="BI56" s="13">
        <v>-0.05</v>
      </c>
      <c r="BJ56" s="12">
        <v>0</v>
      </c>
      <c r="BK56" s="12">
        <v>42.98</v>
      </c>
      <c r="BL56" s="12">
        <v>0</v>
      </c>
      <c r="BM56" s="12">
        <v>2080.08</v>
      </c>
      <c r="BN56" s="12">
        <v>0</v>
      </c>
      <c r="BO56" s="12">
        <v>88.46</v>
      </c>
      <c r="BP56" s="12">
        <v>0</v>
      </c>
      <c r="BQ56" s="12">
        <v>0</v>
      </c>
      <c r="BR56" s="12">
        <v>0</v>
      </c>
      <c r="BS56" s="12">
        <v>0</v>
      </c>
      <c r="BT56" s="12">
        <v>723.15</v>
      </c>
      <c r="BU56" s="12">
        <v>0</v>
      </c>
      <c r="BV56" s="12">
        <v>0</v>
      </c>
      <c r="BW56" s="12">
        <v>0</v>
      </c>
      <c r="BX56" s="12">
        <v>4343.41</v>
      </c>
      <c r="BY56" s="12">
        <v>4673</v>
      </c>
      <c r="BZ56" s="12">
        <v>292.60000000000002</v>
      </c>
      <c r="CA56" s="12">
        <v>171.21</v>
      </c>
      <c r="CB56" s="12">
        <v>1806.14</v>
      </c>
      <c r="CC56" s="12">
        <v>444.35</v>
      </c>
      <c r="CD56" s="12">
        <v>0</v>
      </c>
      <c r="CE56" s="12">
        <v>2421.6999999999998</v>
      </c>
    </row>
    <row r="57" spans="1:83" x14ac:dyDescent="0.2">
      <c r="A57" s="4" t="s">
        <v>1890</v>
      </c>
      <c r="B57" s="2" t="s">
        <v>1891</v>
      </c>
      <c r="C57" s="2" t="str">
        <f>VLOOKUP(A57,[4]Hoja2!$A$1:$D$614,4,0)</f>
        <v>EMSAD II</v>
      </c>
      <c r="D57" s="2" t="str">
        <f>VLOOKUP(A57,[4]Hoja2!$A$1:$D$614,3,0)</f>
        <v>10 TECHALUTA</v>
      </c>
      <c r="E57" s="12">
        <v>279.60000000000002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4716.4799999999996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157.19999999999999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444.72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51.6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1037.6300000000001</v>
      </c>
      <c r="AX57" s="13">
        <v>-3401.16</v>
      </c>
      <c r="AY57" s="12">
        <v>3401.16</v>
      </c>
      <c r="AZ57" s="12">
        <v>0</v>
      </c>
      <c r="BA57" s="12">
        <v>0</v>
      </c>
      <c r="BB57" s="12">
        <v>6687.23</v>
      </c>
      <c r="BC57" s="12">
        <v>0</v>
      </c>
      <c r="BD57" s="12">
        <v>0</v>
      </c>
      <c r="BE57" s="12">
        <v>0</v>
      </c>
      <c r="BF57" s="12">
        <v>881.13</v>
      </c>
      <c r="BG57" s="12">
        <v>881.13</v>
      </c>
      <c r="BH57" s="12">
        <v>19.8</v>
      </c>
      <c r="BI57" s="12">
        <v>0.15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70.75</v>
      </c>
      <c r="BP57" s="12">
        <v>0</v>
      </c>
      <c r="BQ57" s="12">
        <v>0</v>
      </c>
      <c r="BR57" s="12">
        <v>0</v>
      </c>
      <c r="BS57" s="12">
        <v>0</v>
      </c>
      <c r="BT57" s="12">
        <v>542.4</v>
      </c>
      <c r="BU57" s="12">
        <v>0</v>
      </c>
      <c r="BV57" s="12">
        <v>0</v>
      </c>
      <c r="BW57" s="12">
        <v>0</v>
      </c>
      <c r="BX57" s="12">
        <v>1514.23</v>
      </c>
      <c r="BY57" s="12">
        <v>5173</v>
      </c>
      <c r="BZ57" s="12">
        <v>261.48</v>
      </c>
      <c r="CA57" s="12">
        <v>132.71</v>
      </c>
      <c r="CB57" s="12">
        <v>769.08</v>
      </c>
      <c r="CC57" s="12">
        <v>326.10000000000002</v>
      </c>
      <c r="CD57" s="12">
        <v>0</v>
      </c>
      <c r="CE57" s="12">
        <v>1227.8900000000001</v>
      </c>
    </row>
    <row r="58" spans="1:83" x14ac:dyDescent="0.2">
      <c r="A58" s="4" t="s">
        <v>1892</v>
      </c>
      <c r="B58" s="2" t="s">
        <v>1893</v>
      </c>
      <c r="C58" s="2" t="str">
        <f>VLOOKUP(A58,[4]Hoja2!$A$1:$D$614,4,0)</f>
        <v>EMSAD I</v>
      </c>
      <c r="D58" s="2" t="str">
        <f>VLOOKUP(A58,[4]Hoja2!$A$1:$D$614,3,0)</f>
        <v>10 TECHALUTA</v>
      </c>
      <c r="E58" s="12">
        <v>186.4</v>
      </c>
      <c r="F58" s="12">
        <v>0</v>
      </c>
      <c r="G58" s="12">
        <v>2806.88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96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296.48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30.4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392.96</v>
      </c>
      <c r="AX58" s="13">
        <v>-1936.56</v>
      </c>
      <c r="AY58" s="12">
        <v>1936.56</v>
      </c>
      <c r="AZ58" s="12">
        <v>0</v>
      </c>
      <c r="BA58" s="12">
        <v>0</v>
      </c>
      <c r="BB58" s="12">
        <v>3809.12</v>
      </c>
      <c r="BC58" s="12">
        <v>0</v>
      </c>
      <c r="BD58" s="12">
        <v>0</v>
      </c>
      <c r="BE58" s="12">
        <v>0</v>
      </c>
      <c r="BF58" s="12">
        <v>318.49</v>
      </c>
      <c r="BG58" s="12">
        <v>318.49</v>
      </c>
      <c r="BH58" s="12">
        <v>5.4</v>
      </c>
      <c r="BI58" s="12">
        <v>0.14000000000000001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42.1</v>
      </c>
      <c r="BP58" s="12">
        <v>0</v>
      </c>
      <c r="BQ58" s="12">
        <v>0</v>
      </c>
      <c r="BR58" s="12">
        <v>0</v>
      </c>
      <c r="BS58" s="12">
        <v>0</v>
      </c>
      <c r="BT58" s="12">
        <v>322.79000000000002</v>
      </c>
      <c r="BU58" s="12">
        <v>0</v>
      </c>
      <c r="BV58" s="12">
        <v>0</v>
      </c>
      <c r="BW58" s="12">
        <v>0</v>
      </c>
      <c r="BX58" s="12">
        <v>688.92</v>
      </c>
      <c r="BY58" s="12">
        <v>3120.2</v>
      </c>
      <c r="BZ58" s="12">
        <v>262.75</v>
      </c>
      <c r="CA58" s="12">
        <v>75.569999999999993</v>
      </c>
      <c r="CB58" s="12">
        <v>811.26</v>
      </c>
      <c r="CC58" s="12">
        <v>330.91</v>
      </c>
      <c r="CD58" s="12">
        <v>0</v>
      </c>
      <c r="CE58" s="12">
        <v>1217.74</v>
      </c>
    </row>
    <row r="59" spans="1:83" x14ac:dyDescent="0.2">
      <c r="A59" s="4" t="s">
        <v>1894</v>
      </c>
      <c r="B59" s="2" t="s">
        <v>1895</v>
      </c>
      <c r="C59" s="2" t="str">
        <f>VLOOKUP(A59,[4]Hoja2!$A$1:$D$614,4,0)</f>
        <v>EMSAD I</v>
      </c>
      <c r="D59" s="2" t="str">
        <f>VLOOKUP(A59,[4]Hoja2!$A$1:$D$614,3,0)</f>
        <v>10 TECHALUTA</v>
      </c>
      <c r="E59" s="12">
        <v>337.85</v>
      </c>
      <c r="F59" s="12">
        <v>0</v>
      </c>
      <c r="G59" s="12">
        <v>5087.47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174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537.37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55.1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0</v>
      </c>
      <c r="AV59" s="12">
        <v>0</v>
      </c>
      <c r="AW59" s="12">
        <v>610.5</v>
      </c>
      <c r="AX59" s="13">
        <v>-3458.12</v>
      </c>
      <c r="AY59" s="12">
        <v>3458.12</v>
      </c>
      <c r="AZ59" s="12">
        <v>0</v>
      </c>
      <c r="BA59" s="12">
        <v>0</v>
      </c>
      <c r="BB59" s="12">
        <v>6802.29</v>
      </c>
      <c r="BC59" s="12">
        <v>0</v>
      </c>
      <c r="BD59" s="12">
        <v>0</v>
      </c>
      <c r="BE59" s="12">
        <v>0</v>
      </c>
      <c r="BF59" s="12">
        <v>905.71</v>
      </c>
      <c r="BG59" s="12">
        <v>905.71</v>
      </c>
      <c r="BH59" s="12">
        <v>19.350000000000001</v>
      </c>
      <c r="BI59" s="12">
        <v>0.06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76.31</v>
      </c>
      <c r="BP59" s="12">
        <v>0</v>
      </c>
      <c r="BQ59" s="12">
        <v>0</v>
      </c>
      <c r="BR59" s="12">
        <v>0</v>
      </c>
      <c r="BS59" s="12">
        <v>0</v>
      </c>
      <c r="BT59" s="12">
        <v>585.05999999999995</v>
      </c>
      <c r="BU59" s="12">
        <v>0</v>
      </c>
      <c r="BV59" s="12">
        <v>0</v>
      </c>
      <c r="BW59" s="12">
        <v>0</v>
      </c>
      <c r="BX59" s="12">
        <v>1586.49</v>
      </c>
      <c r="BY59" s="12">
        <v>5215.8</v>
      </c>
      <c r="BZ59" s="12">
        <v>275.45999999999998</v>
      </c>
      <c r="CA59" s="12">
        <v>134.94</v>
      </c>
      <c r="CB59" s="12">
        <v>1235.1199999999999</v>
      </c>
      <c r="CC59" s="12">
        <v>379.23</v>
      </c>
      <c r="CD59" s="12">
        <v>0</v>
      </c>
      <c r="CE59" s="12">
        <v>1749.29</v>
      </c>
    </row>
    <row r="60" spans="1:83" x14ac:dyDescent="0.2">
      <c r="A60" s="4" t="s">
        <v>1896</v>
      </c>
      <c r="B60" s="2" t="s">
        <v>1897</v>
      </c>
      <c r="C60" s="2" t="str">
        <f>VLOOKUP(A60,[4]Hoja2!$A$1:$D$614,4,0)</f>
        <v>EMSAD I</v>
      </c>
      <c r="D60" s="2" t="str">
        <f>VLOOKUP(A60,[4]Hoja2!$A$1:$D$614,3,0)</f>
        <v>10 TECHALUTA</v>
      </c>
      <c r="E60" s="12">
        <v>198.05</v>
      </c>
      <c r="F60" s="12">
        <v>0</v>
      </c>
      <c r="G60" s="12">
        <v>2982.31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102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315.01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32.299999999999997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v>0</v>
      </c>
      <c r="AW60" s="12">
        <v>0</v>
      </c>
      <c r="AX60" s="13">
        <v>-1844.66</v>
      </c>
      <c r="AY60" s="12">
        <v>1844.66</v>
      </c>
      <c r="AZ60" s="12">
        <v>0</v>
      </c>
      <c r="BA60" s="12">
        <v>0</v>
      </c>
      <c r="BB60" s="12">
        <v>3629.67</v>
      </c>
      <c r="BC60" s="12">
        <v>0</v>
      </c>
      <c r="BD60" s="13">
        <v>-107.37</v>
      </c>
      <c r="BE60" s="12">
        <v>0</v>
      </c>
      <c r="BF60" s="12">
        <v>290.87</v>
      </c>
      <c r="BG60" s="12">
        <v>183.5</v>
      </c>
      <c r="BH60" s="12">
        <v>2.4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342.97</v>
      </c>
      <c r="BU60" s="12">
        <v>0</v>
      </c>
      <c r="BV60" s="12">
        <v>0</v>
      </c>
      <c r="BW60" s="12">
        <v>0</v>
      </c>
      <c r="BX60" s="12">
        <v>528.87</v>
      </c>
      <c r="BY60" s="12">
        <v>3100.8</v>
      </c>
      <c r="BZ60" s="12">
        <v>238.4</v>
      </c>
      <c r="CA60" s="12">
        <v>71.95</v>
      </c>
      <c r="CB60" s="12">
        <v>0</v>
      </c>
      <c r="CC60" s="12">
        <v>238.4</v>
      </c>
      <c r="CD60" s="12">
        <v>0</v>
      </c>
      <c r="CE60" s="12">
        <v>310.35000000000002</v>
      </c>
    </row>
    <row r="61" spans="1:83" x14ac:dyDescent="0.2">
      <c r="A61" s="4" t="s">
        <v>1898</v>
      </c>
      <c r="B61" s="2" t="s">
        <v>1899</v>
      </c>
      <c r="C61" s="2" t="str">
        <f>VLOOKUP(A61,[4]Hoja2!$A$1:$D$614,4,0)</f>
        <v>EMSAD III</v>
      </c>
      <c r="D61" s="2" t="str">
        <f>VLOOKUP(A61,[4]Hoja2!$A$1:$D$614,3,0)</f>
        <v>11 SAN MIGUEL</v>
      </c>
      <c r="E61" s="12">
        <v>69.900000000000006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1360.92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47.7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111.18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15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381.06</v>
      </c>
      <c r="AX61" s="13">
        <v>-1010.3</v>
      </c>
      <c r="AY61" s="12">
        <v>1010.3</v>
      </c>
      <c r="AZ61" s="12">
        <v>0</v>
      </c>
      <c r="BA61" s="12">
        <v>0</v>
      </c>
      <c r="BB61" s="12">
        <v>1985.76</v>
      </c>
      <c r="BC61" s="12">
        <v>0</v>
      </c>
      <c r="BD61" s="13">
        <v>-188.71</v>
      </c>
      <c r="BE61" s="13">
        <v>-72.59</v>
      </c>
      <c r="BF61" s="12">
        <v>116.12</v>
      </c>
      <c r="BG61" s="12">
        <v>0</v>
      </c>
      <c r="BH61" s="12">
        <v>0</v>
      </c>
      <c r="BI61" s="12">
        <v>0.03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20.41</v>
      </c>
      <c r="BP61" s="12">
        <v>0</v>
      </c>
      <c r="BQ61" s="12">
        <v>0</v>
      </c>
      <c r="BR61" s="12">
        <v>0</v>
      </c>
      <c r="BS61" s="12">
        <v>0</v>
      </c>
      <c r="BT61" s="12">
        <v>156.51</v>
      </c>
      <c r="BU61" s="12">
        <v>0</v>
      </c>
      <c r="BV61" s="12">
        <v>0</v>
      </c>
      <c r="BW61" s="12">
        <v>0</v>
      </c>
      <c r="BX61" s="12">
        <v>104.36</v>
      </c>
      <c r="BY61" s="12">
        <v>1881.4</v>
      </c>
      <c r="BZ61" s="12">
        <v>261.48</v>
      </c>
      <c r="CA61" s="12">
        <v>39.42</v>
      </c>
      <c r="CB61" s="12">
        <v>769.08</v>
      </c>
      <c r="CC61" s="12">
        <v>326.10000000000002</v>
      </c>
      <c r="CD61" s="12">
        <v>0</v>
      </c>
      <c r="CE61" s="12">
        <v>1134.5999999999999</v>
      </c>
    </row>
    <row r="62" spans="1:83" x14ac:dyDescent="0.2">
      <c r="A62" s="4" t="s">
        <v>1900</v>
      </c>
      <c r="B62" s="2" t="s">
        <v>1901</v>
      </c>
      <c r="C62" s="2" t="str">
        <f>VLOOKUP(A62,[4]Hoja2!$A$1:$D$614,4,0)</f>
        <v>EMSAD III</v>
      </c>
      <c r="D62" s="2" t="str">
        <f>VLOOKUP(A62,[4]Hoja2!$A$1:$D$614,3,0)</f>
        <v>11 SAN MIGUEL</v>
      </c>
      <c r="E62" s="12">
        <v>465.5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4536.3999999999996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159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370.6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390.93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50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1281.1099999999999</v>
      </c>
      <c r="AX62" s="13">
        <v>-3688.85</v>
      </c>
      <c r="AY62" s="12">
        <v>3688.85</v>
      </c>
      <c r="AZ62" s="12">
        <v>0</v>
      </c>
      <c r="BA62" s="12">
        <v>0</v>
      </c>
      <c r="BB62" s="12">
        <v>7253.54</v>
      </c>
      <c r="BC62" s="12">
        <v>0</v>
      </c>
      <c r="BD62" s="12">
        <v>0</v>
      </c>
      <c r="BE62" s="12">
        <v>0</v>
      </c>
      <c r="BF62" s="12">
        <v>1002.09</v>
      </c>
      <c r="BG62" s="12">
        <v>1002.09</v>
      </c>
      <c r="BH62" s="12">
        <v>21.45</v>
      </c>
      <c r="BI62" s="13">
        <v>-0.09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68.05</v>
      </c>
      <c r="BP62" s="12">
        <v>0</v>
      </c>
      <c r="BQ62" s="12">
        <v>0</v>
      </c>
      <c r="BR62" s="12">
        <v>0</v>
      </c>
      <c r="BS62" s="12">
        <v>0</v>
      </c>
      <c r="BT62" s="12">
        <v>566.64</v>
      </c>
      <c r="BU62" s="12">
        <v>0</v>
      </c>
      <c r="BV62" s="12">
        <v>0</v>
      </c>
      <c r="BW62" s="12">
        <v>0</v>
      </c>
      <c r="BX62" s="12">
        <v>1658.14</v>
      </c>
      <c r="BY62" s="12">
        <v>5595.4</v>
      </c>
      <c r="BZ62" s="12">
        <v>271.75</v>
      </c>
      <c r="CA62" s="12">
        <v>136.25</v>
      </c>
      <c r="CB62" s="12">
        <v>1111.52</v>
      </c>
      <c r="CC62" s="12">
        <v>365.13</v>
      </c>
      <c r="CD62" s="12">
        <v>0</v>
      </c>
      <c r="CE62" s="12">
        <v>1612.9</v>
      </c>
    </row>
    <row r="63" spans="1:83" x14ac:dyDescent="0.2">
      <c r="A63" s="4" t="s">
        <v>1902</v>
      </c>
      <c r="B63" s="2" t="s">
        <v>1903</v>
      </c>
      <c r="C63" s="2" t="str">
        <f>VLOOKUP(A63,[4]Hoja2!$A$1:$D$614,4,0)</f>
        <v>EMSAD III</v>
      </c>
      <c r="D63" s="2" t="str">
        <f>VLOOKUP(A63,[4]Hoja2!$A$1:$D$614,3,0)</f>
        <v>11 SAN MIGUEL</v>
      </c>
      <c r="E63" s="12">
        <v>174.75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3402.3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119.25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277.95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37.5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884.6</v>
      </c>
      <c r="AX63" s="13">
        <v>-2491.04</v>
      </c>
      <c r="AY63" s="12">
        <v>2491.04</v>
      </c>
      <c r="AZ63" s="12">
        <v>0</v>
      </c>
      <c r="BA63" s="12">
        <v>0</v>
      </c>
      <c r="BB63" s="12">
        <v>4896.3500000000004</v>
      </c>
      <c r="BC63" s="12">
        <v>0</v>
      </c>
      <c r="BD63" s="12">
        <v>0</v>
      </c>
      <c r="BE63" s="12">
        <v>0</v>
      </c>
      <c r="BF63" s="12">
        <v>504.97</v>
      </c>
      <c r="BG63" s="12">
        <v>504.97</v>
      </c>
      <c r="BH63" s="12">
        <v>11.1</v>
      </c>
      <c r="BI63" s="13">
        <v>-0.01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51.03</v>
      </c>
      <c r="BP63" s="12">
        <v>0</v>
      </c>
      <c r="BQ63" s="12">
        <v>0</v>
      </c>
      <c r="BR63" s="12">
        <v>0</v>
      </c>
      <c r="BS63" s="12">
        <v>0</v>
      </c>
      <c r="BT63" s="12">
        <v>391.26</v>
      </c>
      <c r="BU63" s="12">
        <v>0</v>
      </c>
      <c r="BV63" s="12">
        <v>0</v>
      </c>
      <c r="BW63" s="12">
        <v>0</v>
      </c>
      <c r="BX63" s="12">
        <v>958.35</v>
      </c>
      <c r="BY63" s="12">
        <v>3938</v>
      </c>
      <c r="BZ63" s="12">
        <v>300.93</v>
      </c>
      <c r="CA63" s="12">
        <v>97.18</v>
      </c>
      <c r="CB63" s="12">
        <v>2083.9899999999998</v>
      </c>
      <c r="CC63" s="12">
        <v>476.02</v>
      </c>
      <c r="CD63" s="12">
        <v>0</v>
      </c>
      <c r="CE63" s="12">
        <v>2657.19</v>
      </c>
    </row>
    <row r="64" spans="1:83" x14ac:dyDescent="0.2">
      <c r="A64" s="4" t="s">
        <v>1904</v>
      </c>
      <c r="B64" s="2" t="s">
        <v>1905</v>
      </c>
      <c r="C64" s="2" t="str">
        <f>VLOOKUP(A64,[4]Hoja2!$A$1:$D$614,4,0)</f>
        <v>EMSAD II</v>
      </c>
      <c r="D64" s="2" t="str">
        <f>VLOOKUP(A64,[4]Hoja2!$A$1:$D$614,3,0)</f>
        <v>11 SAN MIGUEL</v>
      </c>
      <c r="E64" s="12">
        <v>302.89999999999998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5109.5200000000004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170.3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481.78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55.9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1124.0899999999999</v>
      </c>
      <c r="AX64" s="13">
        <v>-3684.58</v>
      </c>
      <c r="AY64" s="12">
        <v>3684.58</v>
      </c>
      <c r="AZ64" s="12">
        <v>0</v>
      </c>
      <c r="BA64" s="12">
        <v>0</v>
      </c>
      <c r="BB64" s="12">
        <v>7244.49</v>
      </c>
      <c r="BC64" s="12">
        <v>0</v>
      </c>
      <c r="BD64" s="12">
        <v>0</v>
      </c>
      <c r="BE64" s="12">
        <v>0</v>
      </c>
      <c r="BF64" s="12">
        <v>1000.16</v>
      </c>
      <c r="BG64" s="12">
        <v>1000.16</v>
      </c>
      <c r="BH64" s="12">
        <v>19.95</v>
      </c>
      <c r="BI64" s="13">
        <v>-0.01</v>
      </c>
      <c r="BJ64" s="12">
        <v>0</v>
      </c>
      <c r="BK64" s="12">
        <v>0</v>
      </c>
      <c r="BL64" s="12">
        <v>1180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12">
        <v>0</v>
      </c>
      <c r="BT64" s="12">
        <v>587.59</v>
      </c>
      <c r="BU64" s="12">
        <v>0</v>
      </c>
      <c r="BV64" s="12">
        <v>0</v>
      </c>
      <c r="BW64" s="12">
        <v>0</v>
      </c>
      <c r="BX64" s="12">
        <v>2787.69</v>
      </c>
      <c r="BY64" s="12">
        <v>4456.8</v>
      </c>
      <c r="BZ64" s="12">
        <v>301.52999999999997</v>
      </c>
      <c r="CA64" s="12">
        <v>143.77000000000001</v>
      </c>
      <c r="CB64" s="12">
        <v>2103.87</v>
      </c>
      <c r="CC64" s="12">
        <v>478.29</v>
      </c>
      <c r="CD64" s="12">
        <v>0</v>
      </c>
      <c r="CE64" s="12">
        <v>2725.93</v>
      </c>
    </row>
    <row r="65" spans="1:83" x14ac:dyDescent="0.2">
      <c r="A65" s="4" t="s">
        <v>1906</v>
      </c>
      <c r="B65" s="2" t="s">
        <v>1907</v>
      </c>
      <c r="C65" s="2" t="str">
        <f>VLOOKUP(A65,[4]Hoja2!$A$1:$D$614,4,0)</f>
        <v>EMSAD II</v>
      </c>
      <c r="D65" s="2" t="str">
        <f>VLOOKUP(A65,[4]Hoja2!$A$1:$D$614,3,0)</f>
        <v>11 SAN MIGUEL</v>
      </c>
      <c r="E65" s="12">
        <v>314.55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5306.04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176.85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500.31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58.05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1061.21</v>
      </c>
      <c r="AX65" s="13">
        <v>-3772.18</v>
      </c>
      <c r="AY65" s="12">
        <v>3772.18</v>
      </c>
      <c r="AZ65" s="12">
        <v>0</v>
      </c>
      <c r="BA65" s="12">
        <v>0</v>
      </c>
      <c r="BB65" s="12">
        <v>7417.01</v>
      </c>
      <c r="BC65" s="12">
        <v>0</v>
      </c>
      <c r="BD65" s="12">
        <v>0</v>
      </c>
      <c r="BE65" s="12">
        <v>0</v>
      </c>
      <c r="BF65" s="12">
        <v>1037.01</v>
      </c>
      <c r="BG65" s="12">
        <v>1037.01</v>
      </c>
      <c r="BH65" s="12">
        <v>23.1</v>
      </c>
      <c r="BI65" s="12">
        <v>0.12</v>
      </c>
      <c r="BJ65" s="12">
        <v>0</v>
      </c>
      <c r="BK65" s="12">
        <v>0</v>
      </c>
      <c r="BL65" s="12">
        <v>1769</v>
      </c>
      <c r="BM65" s="12">
        <v>0</v>
      </c>
      <c r="BN65" s="12">
        <v>0</v>
      </c>
      <c r="BO65" s="12">
        <v>79.59</v>
      </c>
      <c r="BP65" s="12">
        <v>0</v>
      </c>
      <c r="BQ65" s="12">
        <v>0</v>
      </c>
      <c r="BR65" s="12">
        <v>0</v>
      </c>
      <c r="BS65" s="12">
        <v>0</v>
      </c>
      <c r="BT65" s="12">
        <v>610.19000000000005</v>
      </c>
      <c r="BU65" s="12">
        <v>0</v>
      </c>
      <c r="BV65" s="12">
        <v>0</v>
      </c>
      <c r="BW65" s="12">
        <v>0</v>
      </c>
      <c r="BX65" s="12">
        <v>3519.01</v>
      </c>
      <c r="BY65" s="12">
        <v>3898</v>
      </c>
      <c r="BZ65" s="12">
        <v>297.82</v>
      </c>
      <c r="CA65" s="12">
        <v>147.18</v>
      </c>
      <c r="CB65" s="12">
        <v>1980.14</v>
      </c>
      <c r="CC65" s="12">
        <v>464.19</v>
      </c>
      <c r="CD65" s="12">
        <v>0</v>
      </c>
      <c r="CE65" s="12">
        <v>2591.5100000000002</v>
      </c>
    </row>
    <row r="66" spans="1:83" x14ac:dyDescent="0.2">
      <c r="A66" s="4" t="s">
        <v>1908</v>
      </c>
      <c r="B66" s="2" t="s">
        <v>1909</v>
      </c>
      <c r="C66" s="2" t="str">
        <f>VLOOKUP(A66,[4]Hoja2!$A$1:$D$614,4,0)</f>
        <v>EMSAD I</v>
      </c>
      <c r="D66" s="2" t="str">
        <f>VLOOKUP(A66,[4]Hoja2!$A$1:$D$614,3,0)</f>
        <v>11 SAN MIGUEL</v>
      </c>
      <c r="E66" s="12">
        <v>46.6</v>
      </c>
      <c r="F66" s="12">
        <v>0</v>
      </c>
      <c r="G66" s="12">
        <v>701.72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24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74.12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7.6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70.17</v>
      </c>
      <c r="AX66" s="13">
        <v>-469.82</v>
      </c>
      <c r="AY66" s="12">
        <v>469.82</v>
      </c>
      <c r="AZ66" s="12">
        <v>0</v>
      </c>
      <c r="BA66" s="12">
        <v>0</v>
      </c>
      <c r="BB66" s="12">
        <v>924.21</v>
      </c>
      <c r="BC66" s="12">
        <v>0</v>
      </c>
      <c r="BD66" s="13">
        <v>-200.74</v>
      </c>
      <c r="BE66" s="13">
        <v>-152.56</v>
      </c>
      <c r="BF66" s="12">
        <v>48.18</v>
      </c>
      <c r="BG66" s="12">
        <v>0</v>
      </c>
      <c r="BH66" s="12">
        <v>0</v>
      </c>
      <c r="BI66" s="12">
        <v>0.14000000000000001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10.53</v>
      </c>
      <c r="BP66" s="12">
        <v>0</v>
      </c>
      <c r="BQ66" s="12">
        <v>0</v>
      </c>
      <c r="BR66" s="12">
        <v>0</v>
      </c>
      <c r="BS66" s="12">
        <v>0</v>
      </c>
      <c r="BT66" s="12">
        <v>80.7</v>
      </c>
      <c r="BU66" s="12">
        <v>0</v>
      </c>
      <c r="BV66" s="12">
        <v>0</v>
      </c>
      <c r="BW66" s="12">
        <v>0</v>
      </c>
      <c r="BX66" s="12">
        <v>-61.19</v>
      </c>
      <c r="BY66" s="12">
        <v>985.4</v>
      </c>
      <c r="BZ66" s="12">
        <v>273.64</v>
      </c>
      <c r="CA66" s="12">
        <v>18.329999999999998</v>
      </c>
      <c r="CB66" s="12">
        <v>1174.33</v>
      </c>
      <c r="CC66" s="12">
        <v>372.31</v>
      </c>
      <c r="CD66" s="12">
        <v>0</v>
      </c>
      <c r="CE66" s="12">
        <v>1564.97</v>
      </c>
    </row>
    <row r="67" spans="1:83" x14ac:dyDescent="0.2">
      <c r="A67" s="4" t="s">
        <v>1910</v>
      </c>
      <c r="B67" s="2" t="s">
        <v>1911</v>
      </c>
      <c r="C67" s="2" t="str">
        <f>VLOOKUP(A67,[4]Hoja2!$A$1:$D$614,4,0)</f>
        <v>EMSAD I</v>
      </c>
      <c r="D67" s="2" t="str">
        <f>VLOOKUP(A67,[4]Hoja2!$A$1:$D$614,3,0)</f>
        <v>11 SAN MIGUEL</v>
      </c>
      <c r="E67" s="12">
        <v>209.7</v>
      </c>
      <c r="F67" s="12">
        <v>0</v>
      </c>
      <c r="G67" s="12">
        <v>3157.74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108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333.54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34.200000000000003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442.08</v>
      </c>
      <c r="AX67" s="13">
        <v>-2178.63</v>
      </c>
      <c r="AY67" s="12">
        <v>2178.63</v>
      </c>
      <c r="AZ67" s="12">
        <v>0</v>
      </c>
      <c r="BA67" s="12">
        <v>0</v>
      </c>
      <c r="BB67" s="12">
        <v>4285.26</v>
      </c>
      <c r="BC67" s="12">
        <v>0</v>
      </c>
      <c r="BD67" s="12">
        <v>0</v>
      </c>
      <c r="BE67" s="12">
        <v>0</v>
      </c>
      <c r="BF67" s="12">
        <v>395.46</v>
      </c>
      <c r="BG67" s="12">
        <v>395.46</v>
      </c>
      <c r="BH67" s="12">
        <v>7.5</v>
      </c>
      <c r="BI67" s="13">
        <v>-0.01</v>
      </c>
      <c r="BJ67" s="12">
        <v>0</v>
      </c>
      <c r="BK67" s="12">
        <v>0</v>
      </c>
      <c r="BL67" s="12">
        <v>1021</v>
      </c>
      <c r="BM67" s="12">
        <v>0</v>
      </c>
      <c r="BN67" s="12">
        <v>0</v>
      </c>
      <c r="BO67" s="12">
        <v>47.37</v>
      </c>
      <c r="BP67" s="12">
        <v>0</v>
      </c>
      <c r="BQ67" s="12">
        <v>0</v>
      </c>
      <c r="BR67" s="12">
        <v>0</v>
      </c>
      <c r="BS67" s="12">
        <v>0</v>
      </c>
      <c r="BT67" s="12">
        <v>363.14</v>
      </c>
      <c r="BU67" s="12">
        <v>0</v>
      </c>
      <c r="BV67" s="12">
        <v>0</v>
      </c>
      <c r="BW67" s="12">
        <v>0</v>
      </c>
      <c r="BX67" s="12">
        <v>1834.46</v>
      </c>
      <c r="BY67" s="12">
        <v>2450.8000000000002</v>
      </c>
      <c r="BZ67" s="12">
        <v>262.75</v>
      </c>
      <c r="CA67" s="12">
        <v>85.02</v>
      </c>
      <c r="CB67" s="12">
        <v>811.26</v>
      </c>
      <c r="CC67" s="12">
        <v>330.91</v>
      </c>
      <c r="CD67" s="12">
        <v>0</v>
      </c>
      <c r="CE67" s="12">
        <v>1227.19</v>
      </c>
    </row>
    <row r="68" spans="1:83" x14ac:dyDescent="0.2">
      <c r="A68" s="4" t="s">
        <v>1912</v>
      </c>
      <c r="B68" s="2" t="s">
        <v>1913</v>
      </c>
      <c r="C68" s="2" t="str">
        <f>VLOOKUP(A68,[4]Hoja2!$A$1:$D$614,4,0)</f>
        <v>TECNICO CBI</v>
      </c>
      <c r="D68" s="2" t="str">
        <f>VLOOKUP(A68,[4]Hoja2!$A$1:$D$614,3,0)</f>
        <v>11 SAN MIGUEL</v>
      </c>
      <c r="E68" s="12">
        <v>23.3</v>
      </c>
      <c r="F68" s="12">
        <v>257.7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8.66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37.06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2.7</v>
      </c>
      <c r="AT68" s="12">
        <v>0</v>
      </c>
      <c r="AU68" s="12">
        <v>0</v>
      </c>
      <c r="AV68" s="12">
        <v>0</v>
      </c>
      <c r="AW68" s="12">
        <v>25.77</v>
      </c>
      <c r="AX68" s="13">
        <v>-180.43</v>
      </c>
      <c r="AY68" s="12">
        <v>180.43</v>
      </c>
      <c r="AZ68" s="12">
        <v>0</v>
      </c>
      <c r="BA68" s="12">
        <v>0</v>
      </c>
      <c r="BB68" s="12">
        <v>355.19</v>
      </c>
      <c r="BC68" s="12">
        <v>0</v>
      </c>
      <c r="BD68" s="13">
        <v>-200.83</v>
      </c>
      <c r="BE68" s="13">
        <v>-189.07</v>
      </c>
      <c r="BF68" s="12">
        <v>11.76</v>
      </c>
      <c r="BG68" s="12">
        <v>0</v>
      </c>
      <c r="BH68" s="12">
        <v>0</v>
      </c>
      <c r="BI68" s="12">
        <v>0.02</v>
      </c>
      <c r="BJ68" s="12">
        <v>0</v>
      </c>
      <c r="BK68" s="12">
        <v>0</v>
      </c>
      <c r="BL68" s="12">
        <v>0</v>
      </c>
      <c r="BM68" s="12">
        <v>0</v>
      </c>
      <c r="BN68" s="12">
        <v>0</v>
      </c>
      <c r="BO68" s="12">
        <v>0</v>
      </c>
      <c r="BP68" s="12">
        <v>0</v>
      </c>
      <c r="BQ68" s="12">
        <v>0</v>
      </c>
      <c r="BR68" s="12">
        <v>0</v>
      </c>
      <c r="BS68" s="12">
        <v>0</v>
      </c>
      <c r="BT68" s="12">
        <v>29.64</v>
      </c>
      <c r="BU68" s="12">
        <v>0</v>
      </c>
      <c r="BV68" s="12">
        <v>0</v>
      </c>
      <c r="BW68" s="12">
        <v>0</v>
      </c>
      <c r="BX68" s="12">
        <v>-159.41</v>
      </c>
      <c r="BY68" s="12">
        <v>514.6</v>
      </c>
      <c r="BZ68" s="12">
        <v>264.97000000000003</v>
      </c>
      <c r="CA68" s="12">
        <v>7.1</v>
      </c>
      <c r="CB68" s="12">
        <v>885.34</v>
      </c>
      <c r="CC68" s="12">
        <v>339.36</v>
      </c>
      <c r="CD68" s="12">
        <v>0</v>
      </c>
      <c r="CE68" s="12">
        <v>1231.8</v>
      </c>
    </row>
    <row r="69" spans="1:83" x14ac:dyDescent="0.2">
      <c r="A69" s="4" t="s">
        <v>1914</v>
      </c>
      <c r="B69" s="2" t="s">
        <v>1915</v>
      </c>
      <c r="C69" s="2" t="str">
        <f>VLOOKUP(A69,[4]Hoja2!$A$1:$D$614,4,0)</f>
        <v>EMSAD I</v>
      </c>
      <c r="D69" s="2" t="str">
        <f>VLOOKUP(A69,[4]Hoja2!$A$1:$D$614,3,0)</f>
        <v>11 SAN MIGUEL</v>
      </c>
      <c r="E69" s="12">
        <v>291.25</v>
      </c>
      <c r="F69" s="12">
        <v>0</v>
      </c>
      <c r="G69" s="12">
        <v>4385.75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150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463.25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47.5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3">
        <v>-2712.73</v>
      </c>
      <c r="AY69" s="12">
        <v>2712.73</v>
      </c>
      <c r="AZ69" s="12">
        <v>0</v>
      </c>
      <c r="BA69" s="12">
        <v>0</v>
      </c>
      <c r="BB69" s="12">
        <v>5337.75</v>
      </c>
      <c r="BC69" s="12">
        <v>0</v>
      </c>
      <c r="BD69" s="12">
        <v>0</v>
      </c>
      <c r="BE69" s="12">
        <v>0</v>
      </c>
      <c r="BF69" s="12">
        <v>592.88</v>
      </c>
      <c r="BG69" s="12">
        <v>592.88</v>
      </c>
      <c r="BH69" s="12">
        <v>10.050000000000001</v>
      </c>
      <c r="BI69" s="12">
        <v>0</v>
      </c>
      <c r="BJ69" s="12">
        <v>0</v>
      </c>
      <c r="BK69" s="12">
        <v>52.88</v>
      </c>
      <c r="BL69" s="12">
        <v>0</v>
      </c>
      <c r="BM69" s="12">
        <v>2269.1799999999998</v>
      </c>
      <c r="BN69" s="12">
        <v>0</v>
      </c>
      <c r="BO69" s="12">
        <v>0</v>
      </c>
      <c r="BP69" s="12">
        <v>0</v>
      </c>
      <c r="BQ69" s="12">
        <v>0</v>
      </c>
      <c r="BR69" s="12">
        <v>0</v>
      </c>
      <c r="BS69" s="12">
        <v>0</v>
      </c>
      <c r="BT69" s="12">
        <v>504.36</v>
      </c>
      <c r="BU69" s="12">
        <v>0</v>
      </c>
      <c r="BV69" s="12">
        <v>0</v>
      </c>
      <c r="BW69" s="12">
        <v>0</v>
      </c>
      <c r="BX69" s="12">
        <v>3429.35</v>
      </c>
      <c r="BY69" s="12">
        <v>1908.4</v>
      </c>
      <c r="BZ69" s="12">
        <v>238.4</v>
      </c>
      <c r="CA69" s="12">
        <v>105.81</v>
      </c>
      <c r="CB69" s="12">
        <v>0</v>
      </c>
      <c r="CC69" s="12">
        <v>238.4</v>
      </c>
      <c r="CD69" s="12">
        <v>0</v>
      </c>
      <c r="CE69" s="12">
        <v>344.21</v>
      </c>
    </row>
    <row r="70" spans="1:83" x14ac:dyDescent="0.2">
      <c r="A70" s="4" t="s">
        <v>1916</v>
      </c>
      <c r="B70" s="2" t="s">
        <v>1917</v>
      </c>
      <c r="C70" s="2" t="str">
        <f>VLOOKUP(A70,[4]Hoja2!$A$1:$D$614,4,0)</f>
        <v>EMSAD I</v>
      </c>
      <c r="D70" s="2" t="str">
        <f>VLOOKUP(A70,[4]Hoja2!$A$1:$D$614,3,0)</f>
        <v>12 BOCA DE TOMATLAN</v>
      </c>
      <c r="E70" s="12">
        <v>198.05</v>
      </c>
      <c r="F70" s="12">
        <v>0</v>
      </c>
      <c r="G70" s="12">
        <v>0</v>
      </c>
      <c r="H70" s="12">
        <v>3597.54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126.31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53.97</v>
      </c>
      <c r="AL70" s="12">
        <v>0</v>
      </c>
      <c r="AM70" s="12">
        <v>39.950000000000003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359.75</v>
      </c>
      <c r="AX70" s="13">
        <v>-2227.36</v>
      </c>
      <c r="AY70" s="12">
        <v>2227.36</v>
      </c>
      <c r="AZ70" s="12">
        <v>0</v>
      </c>
      <c r="BA70" s="12">
        <v>0</v>
      </c>
      <c r="BB70" s="12">
        <v>4375.57</v>
      </c>
      <c r="BC70" s="12">
        <v>0</v>
      </c>
      <c r="BD70" s="12">
        <v>0</v>
      </c>
      <c r="BE70" s="12">
        <v>0</v>
      </c>
      <c r="BF70" s="12">
        <v>411.64</v>
      </c>
      <c r="BG70" s="12">
        <v>411.64</v>
      </c>
      <c r="BH70" s="12">
        <v>9.15</v>
      </c>
      <c r="BI70" s="13">
        <v>-0.14000000000000001</v>
      </c>
      <c r="BJ70" s="12">
        <v>0</v>
      </c>
      <c r="BK70" s="12">
        <v>0</v>
      </c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2">
        <v>0</v>
      </c>
      <c r="BR70" s="12">
        <v>0</v>
      </c>
      <c r="BS70" s="12">
        <v>0</v>
      </c>
      <c r="BT70" s="12">
        <v>413.72</v>
      </c>
      <c r="BU70" s="12">
        <v>0</v>
      </c>
      <c r="BV70" s="12">
        <v>0</v>
      </c>
      <c r="BW70" s="12">
        <v>0</v>
      </c>
      <c r="BX70" s="12">
        <v>834.37</v>
      </c>
      <c r="BY70" s="12">
        <v>3541.2</v>
      </c>
      <c r="BZ70" s="12">
        <v>283.14</v>
      </c>
      <c r="CA70" s="12">
        <v>86.71</v>
      </c>
      <c r="CB70" s="12">
        <v>1491.06</v>
      </c>
      <c r="CC70" s="12">
        <v>408.41</v>
      </c>
      <c r="CD70" s="12">
        <v>0</v>
      </c>
      <c r="CE70" s="12">
        <v>1986.18</v>
      </c>
    </row>
    <row r="71" spans="1:83" x14ac:dyDescent="0.2">
      <c r="A71" s="4" t="s">
        <v>1918</v>
      </c>
      <c r="B71" s="2" t="s">
        <v>1919</v>
      </c>
      <c r="C71" s="2" t="str">
        <f>VLOOKUP(A71,[4]Hoja2!$A$1:$D$614,4,0)</f>
        <v>EMSAD I</v>
      </c>
      <c r="D71" s="2" t="str">
        <f>VLOOKUP(A71,[4]Hoja2!$A$1:$D$614,3,0)</f>
        <v>12 BOCA DE TOMATLAN</v>
      </c>
      <c r="E71" s="12">
        <v>104.85</v>
      </c>
      <c r="F71" s="12">
        <v>0</v>
      </c>
      <c r="G71" s="12">
        <v>0</v>
      </c>
      <c r="H71" s="12">
        <v>1904.58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66.87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3">
        <v>-463.29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28.57</v>
      </c>
      <c r="AL71" s="12">
        <v>0</v>
      </c>
      <c r="AM71" s="12">
        <v>21.15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190.46</v>
      </c>
      <c r="AX71" s="13">
        <v>-942.91</v>
      </c>
      <c r="AY71" s="12">
        <v>942.91</v>
      </c>
      <c r="AZ71" s="12">
        <v>0</v>
      </c>
      <c r="BA71" s="12">
        <v>0</v>
      </c>
      <c r="BB71" s="12">
        <v>1853.19</v>
      </c>
      <c r="BC71" s="12">
        <v>0</v>
      </c>
      <c r="BD71" s="13">
        <v>-188.71</v>
      </c>
      <c r="BE71" s="13">
        <v>-81.08</v>
      </c>
      <c r="BF71" s="12">
        <v>107.64</v>
      </c>
      <c r="BG71" s="12">
        <v>0</v>
      </c>
      <c r="BH71" s="12">
        <v>0</v>
      </c>
      <c r="BI71" s="12">
        <v>0.04</v>
      </c>
      <c r="BJ71" s="12">
        <v>0</v>
      </c>
      <c r="BK71" s="12">
        <v>0</v>
      </c>
      <c r="BL71" s="12">
        <v>900</v>
      </c>
      <c r="BM71" s="12">
        <v>0</v>
      </c>
      <c r="BN71" s="12">
        <v>0</v>
      </c>
      <c r="BO71" s="12">
        <v>0</v>
      </c>
      <c r="BP71" s="12">
        <v>0</v>
      </c>
      <c r="BQ71" s="12">
        <v>0</v>
      </c>
      <c r="BR71" s="12">
        <v>0</v>
      </c>
      <c r="BS71" s="12">
        <v>0</v>
      </c>
      <c r="BT71" s="12">
        <v>219.03</v>
      </c>
      <c r="BU71" s="12">
        <v>0</v>
      </c>
      <c r="BV71" s="12">
        <v>0</v>
      </c>
      <c r="BW71" s="12">
        <v>0</v>
      </c>
      <c r="BX71" s="12">
        <v>1037.99</v>
      </c>
      <c r="BY71" s="12">
        <v>815.2</v>
      </c>
      <c r="BZ71" s="12">
        <v>292.57</v>
      </c>
      <c r="CA71" s="12">
        <v>45.91</v>
      </c>
      <c r="CB71" s="12">
        <v>1805.13</v>
      </c>
      <c r="CC71" s="12">
        <v>444.24</v>
      </c>
      <c r="CD71" s="12">
        <v>0</v>
      </c>
      <c r="CE71" s="12">
        <v>2295.2800000000002</v>
      </c>
    </row>
    <row r="72" spans="1:83" x14ac:dyDescent="0.2">
      <c r="A72" s="4" t="s">
        <v>1920</v>
      </c>
      <c r="B72" s="2" t="s">
        <v>1921</v>
      </c>
      <c r="C72" s="2" t="str">
        <f>VLOOKUP(A72,[4]Hoja2!$A$1:$D$614,4,0)</f>
        <v>EMSAD I</v>
      </c>
      <c r="D72" s="2" t="str">
        <f>VLOOKUP(A72,[4]Hoja2!$A$1:$D$614,3,0)</f>
        <v>12 BOCA DE TOMATLAN</v>
      </c>
      <c r="E72" s="12">
        <v>256.3</v>
      </c>
      <c r="F72" s="12">
        <v>0</v>
      </c>
      <c r="G72" s="12">
        <v>0</v>
      </c>
      <c r="H72" s="12">
        <v>4655.6400000000003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163.46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69.849999999999994</v>
      </c>
      <c r="AL72" s="12">
        <v>0</v>
      </c>
      <c r="AM72" s="12">
        <v>51.7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3">
        <v>-2645.03</v>
      </c>
      <c r="AY72" s="12">
        <v>2645.03</v>
      </c>
      <c r="AZ72" s="12">
        <v>0</v>
      </c>
      <c r="BA72" s="12">
        <v>0</v>
      </c>
      <c r="BB72" s="12">
        <v>5196.95</v>
      </c>
      <c r="BC72" s="12">
        <v>0</v>
      </c>
      <c r="BD72" s="12">
        <v>0</v>
      </c>
      <c r="BE72" s="12">
        <v>0</v>
      </c>
      <c r="BF72" s="12">
        <v>562.80999999999995</v>
      </c>
      <c r="BG72" s="12">
        <v>562.80999999999995</v>
      </c>
      <c r="BH72" s="12">
        <v>13.95</v>
      </c>
      <c r="BI72" s="12">
        <v>0.16</v>
      </c>
      <c r="BJ72" s="12">
        <v>0</v>
      </c>
      <c r="BK72" s="12">
        <v>0</v>
      </c>
      <c r="BL72" s="12">
        <v>1552</v>
      </c>
      <c r="BM72" s="12">
        <v>0</v>
      </c>
      <c r="BN72" s="12">
        <v>0</v>
      </c>
      <c r="BO72" s="12">
        <v>69.83</v>
      </c>
      <c r="BP72" s="12">
        <v>0</v>
      </c>
      <c r="BQ72" s="12">
        <v>0</v>
      </c>
      <c r="BR72" s="12">
        <v>0</v>
      </c>
      <c r="BS72" s="12">
        <v>0</v>
      </c>
      <c r="BT72" s="12">
        <v>535.4</v>
      </c>
      <c r="BU72" s="12">
        <v>0</v>
      </c>
      <c r="BV72" s="12">
        <v>0</v>
      </c>
      <c r="BW72" s="12">
        <v>0</v>
      </c>
      <c r="BX72" s="12">
        <v>2734.15</v>
      </c>
      <c r="BY72" s="12">
        <v>2462.8000000000002</v>
      </c>
      <c r="BZ72" s="12">
        <v>238.4</v>
      </c>
      <c r="CA72" s="12">
        <v>102.91</v>
      </c>
      <c r="CB72" s="12">
        <v>0</v>
      </c>
      <c r="CC72" s="12">
        <v>238.4</v>
      </c>
      <c r="CD72" s="12">
        <v>0</v>
      </c>
      <c r="CE72" s="12">
        <v>341.31</v>
      </c>
    </row>
    <row r="73" spans="1:83" x14ac:dyDescent="0.2">
      <c r="A73" s="4" t="s">
        <v>1922</v>
      </c>
      <c r="B73" s="2" t="s">
        <v>1923</v>
      </c>
      <c r="C73" s="2" t="str">
        <f>VLOOKUP(A73,[4]Hoja2!$A$1:$D$614,4,0)</f>
        <v>EMSAD I</v>
      </c>
      <c r="D73" s="2" t="str">
        <f>VLOOKUP(A73,[4]Hoja2!$A$1:$D$614,3,0)</f>
        <v>12 BOCA DE TOMATLAN</v>
      </c>
      <c r="E73" s="12">
        <v>69.900000000000006</v>
      </c>
      <c r="F73" s="12">
        <v>0</v>
      </c>
      <c r="G73" s="12">
        <v>0</v>
      </c>
      <c r="H73" s="12">
        <v>1269.72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44.58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19.05</v>
      </c>
      <c r="AL73" s="12">
        <v>0</v>
      </c>
      <c r="AM73" s="12">
        <v>14.1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3">
        <v>-721.37</v>
      </c>
      <c r="AY73" s="12">
        <v>721.37</v>
      </c>
      <c r="AZ73" s="12">
        <v>0</v>
      </c>
      <c r="BA73" s="12">
        <v>0</v>
      </c>
      <c r="BB73" s="12">
        <v>1417.35</v>
      </c>
      <c r="BC73" s="12">
        <v>0</v>
      </c>
      <c r="BD73" s="13">
        <v>-200.63</v>
      </c>
      <c r="BE73" s="13">
        <v>-120.89</v>
      </c>
      <c r="BF73" s="12">
        <v>79.739999999999995</v>
      </c>
      <c r="BG73" s="12">
        <v>0</v>
      </c>
      <c r="BH73" s="12">
        <v>0</v>
      </c>
      <c r="BI73" s="12">
        <v>0.02</v>
      </c>
      <c r="BJ73" s="12">
        <v>0</v>
      </c>
      <c r="BK73" s="12">
        <v>0</v>
      </c>
      <c r="BL73" s="12">
        <v>0</v>
      </c>
      <c r="BM73" s="12">
        <v>0</v>
      </c>
      <c r="BN73" s="12">
        <v>0</v>
      </c>
      <c r="BO73" s="12">
        <v>0</v>
      </c>
      <c r="BP73" s="12">
        <v>0</v>
      </c>
      <c r="BQ73" s="12">
        <v>0</v>
      </c>
      <c r="BR73" s="12">
        <v>0</v>
      </c>
      <c r="BS73" s="12">
        <v>0</v>
      </c>
      <c r="BT73" s="12">
        <v>146.02000000000001</v>
      </c>
      <c r="BU73" s="12">
        <v>0</v>
      </c>
      <c r="BV73" s="12">
        <v>0</v>
      </c>
      <c r="BW73" s="12">
        <v>0</v>
      </c>
      <c r="BX73" s="12">
        <v>25.15</v>
      </c>
      <c r="BY73" s="12">
        <v>1392.2</v>
      </c>
      <c r="BZ73" s="12">
        <v>238.4</v>
      </c>
      <c r="CA73" s="12">
        <v>28.07</v>
      </c>
      <c r="CB73" s="12">
        <v>0</v>
      </c>
      <c r="CC73" s="12">
        <v>238.4</v>
      </c>
      <c r="CD73" s="12">
        <v>0</v>
      </c>
      <c r="CE73" s="12">
        <v>266.47000000000003</v>
      </c>
    </row>
    <row r="74" spans="1:83" x14ac:dyDescent="0.2">
      <c r="A74" s="4" t="s">
        <v>1924</v>
      </c>
      <c r="B74" s="2" t="s">
        <v>1925</v>
      </c>
      <c r="C74" s="2" t="str">
        <f>VLOOKUP(A74,[4]Hoja2!$A$1:$D$614,4,0)</f>
        <v>EMSAD I</v>
      </c>
      <c r="D74" s="2" t="str">
        <f>VLOOKUP(A74,[4]Hoja2!$A$1:$D$614,3,0)</f>
        <v>13 LLANO GRANDE</v>
      </c>
      <c r="E74" s="12">
        <v>233</v>
      </c>
      <c r="F74" s="12">
        <v>0</v>
      </c>
      <c r="G74" s="12">
        <v>0</v>
      </c>
      <c r="H74" s="12">
        <v>0</v>
      </c>
      <c r="I74" s="12">
        <v>3128.4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104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63.5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33</v>
      </c>
      <c r="AW74" s="12">
        <v>0</v>
      </c>
      <c r="AX74" s="13">
        <v>-1812.23</v>
      </c>
      <c r="AY74" s="12">
        <v>1812.23</v>
      </c>
      <c r="AZ74" s="12">
        <v>0</v>
      </c>
      <c r="BA74" s="12">
        <v>0</v>
      </c>
      <c r="BB74" s="12">
        <v>3561.9</v>
      </c>
      <c r="BC74" s="12">
        <v>0</v>
      </c>
      <c r="BD74" s="13">
        <v>-107.37</v>
      </c>
      <c r="BE74" s="12">
        <v>0</v>
      </c>
      <c r="BF74" s="12">
        <v>283.5</v>
      </c>
      <c r="BG74" s="12">
        <v>176.12</v>
      </c>
      <c r="BH74" s="12">
        <v>3</v>
      </c>
      <c r="BI74" s="12">
        <v>0.01</v>
      </c>
      <c r="BJ74" s="12">
        <v>0</v>
      </c>
      <c r="BK74" s="12">
        <v>0</v>
      </c>
      <c r="BL74" s="12">
        <v>918</v>
      </c>
      <c r="BM74" s="12">
        <v>0</v>
      </c>
      <c r="BN74" s="12">
        <v>0</v>
      </c>
      <c r="BO74" s="12">
        <v>0</v>
      </c>
      <c r="BP74" s="12">
        <v>0</v>
      </c>
      <c r="BQ74" s="12">
        <v>0</v>
      </c>
      <c r="BR74" s="12">
        <v>0</v>
      </c>
      <c r="BS74" s="12">
        <v>0</v>
      </c>
      <c r="BT74" s="12">
        <v>359.77</v>
      </c>
      <c r="BU74" s="12">
        <v>0</v>
      </c>
      <c r="BV74" s="12">
        <v>0</v>
      </c>
      <c r="BW74" s="12">
        <v>0</v>
      </c>
      <c r="BX74" s="12">
        <v>1456.9</v>
      </c>
      <c r="BY74" s="12">
        <v>2105</v>
      </c>
      <c r="BZ74" s="12">
        <v>238.4</v>
      </c>
      <c r="CA74" s="12">
        <v>71.239999999999995</v>
      </c>
      <c r="CB74" s="12">
        <v>0</v>
      </c>
      <c r="CC74" s="12">
        <v>238.4</v>
      </c>
      <c r="CD74" s="12">
        <v>0</v>
      </c>
      <c r="CE74" s="12">
        <v>309.64</v>
      </c>
    </row>
    <row r="75" spans="1:83" x14ac:dyDescent="0.2">
      <c r="A75" s="4" t="s">
        <v>1926</v>
      </c>
      <c r="B75" s="2" t="s">
        <v>1927</v>
      </c>
      <c r="C75" s="2" t="str">
        <f>VLOOKUP(A75,[4]Hoja2!$A$1:$D$614,4,0)</f>
        <v>EMSAD I</v>
      </c>
      <c r="D75" s="2" t="str">
        <f>VLOOKUP(A75,[4]Hoja2!$A$1:$D$614,3,0)</f>
        <v>13 LLANO GRANDE</v>
      </c>
      <c r="E75" s="12">
        <v>139.80000000000001</v>
      </c>
      <c r="F75" s="12">
        <v>0</v>
      </c>
      <c r="G75" s="12">
        <v>0</v>
      </c>
      <c r="H75" s="12">
        <v>2539.44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89.16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38.1</v>
      </c>
      <c r="AL75" s="12">
        <v>0</v>
      </c>
      <c r="AM75" s="12">
        <v>28.2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406.31</v>
      </c>
      <c r="AX75" s="13">
        <v>-1649.96</v>
      </c>
      <c r="AY75" s="12">
        <v>1649.96</v>
      </c>
      <c r="AZ75" s="12">
        <v>0</v>
      </c>
      <c r="BA75" s="12">
        <v>0</v>
      </c>
      <c r="BB75" s="12">
        <v>3241.01</v>
      </c>
      <c r="BC75" s="12">
        <v>0</v>
      </c>
      <c r="BD75" s="13">
        <v>-125.1</v>
      </c>
      <c r="BE75" s="12">
        <v>0</v>
      </c>
      <c r="BF75" s="12">
        <v>248.58</v>
      </c>
      <c r="BG75" s="12">
        <v>123.48</v>
      </c>
      <c r="BH75" s="12">
        <v>3.75</v>
      </c>
      <c r="BI75" s="12">
        <v>0.05</v>
      </c>
      <c r="BJ75" s="12">
        <v>0</v>
      </c>
      <c r="BK75" s="12">
        <v>0</v>
      </c>
      <c r="BL75" s="12">
        <v>0</v>
      </c>
      <c r="BM75" s="12">
        <v>0</v>
      </c>
      <c r="BN75" s="12">
        <v>0</v>
      </c>
      <c r="BO75" s="12">
        <v>38.090000000000003</v>
      </c>
      <c r="BP75" s="12">
        <v>0</v>
      </c>
      <c r="BQ75" s="12">
        <v>0</v>
      </c>
      <c r="BR75" s="12">
        <v>0</v>
      </c>
      <c r="BS75" s="12">
        <v>0</v>
      </c>
      <c r="BT75" s="12">
        <v>292.04000000000002</v>
      </c>
      <c r="BU75" s="12">
        <v>0</v>
      </c>
      <c r="BV75" s="12">
        <v>0</v>
      </c>
      <c r="BW75" s="12">
        <v>0</v>
      </c>
      <c r="BX75" s="12">
        <v>457.41</v>
      </c>
      <c r="BY75" s="12">
        <v>2783.6</v>
      </c>
      <c r="BZ75" s="12">
        <v>261.48</v>
      </c>
      <c r="CA75" s="12">
        <v>64.260000000000005</v>
      </c>
      <c r="CB75" s="12">
        <v>769.08</v>
      </c>
      <c r="CC75" s="12">
        <v>326.10000000000002</v>
      </c>
      <c r="CD75" s="12">
        <v>0</v>
      </c>
      <c r="CE75" s="12">
        <v>1159.44</v>
      </c>
    </row>
    <row r="76" spans="1:83" x14ac:dyDescent="0.2">
      <c r="A76" s="4" t="s">
        <v>1928</v>
      </c>
      <c r="B76" s="2" t="s">
        <v>1929</v>
      </c>
      <c r="C76" s="2" t="str">
        <f>VLOOKUP(A76,[4]Hoja2!$A$1:$D$614,4,0)</f>
        <v>EMSAD I</v>
      </c>
      <c r="D76" s="2" t="str">
        <f>VLOOKUP(A76,[4]Hoja2!$A$1:$D$614,3,0)</f>
        <v>13 LLANO GRANDE</v>
      </c>
      <c r="E76" s="12">
        <v>34.950000000000003</v>
      </c>
      <c r="F76" s="12">
        <v>0</v>
      </c>
      <c r="G76" s="12">
        <v>0</v>
      </c>
      <c r="H76" s="12">
        <v>634.86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22.29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9.52</v>
      </c>
      <c r="AL76" s="12">
        <v>0</v>
      </c>
      <c r="AM76" s="12">
        <v>7.05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0</v>
      </c>
      <c r="AW76" s="12">
        <v>0</v>
      </c>
      <c r="AX76" s="13">
        <v>-360.68</v>
      </c>
      <c r="AY76" s="12">
        <v>360.68</v>
      </c>
      <c r="AZ76" s="12">
        <v>0</v>
      </c>
      <c r="BA76" s="12">
        <v>0</v>
      </c>
      <c r="BB76" s="12">
        <v>708.67</v>
      </c>
      <c r="BC76" s="12">
        <v>0</v>
      </c>
      <c r="BD76" s="13">
        <v>-200.83</v>
      </c>
      <c r="BE76" s="13">
        <v>-166.45</v>
      </c>
      <c r="BF76" s="12">
        <v>34.39</v>
      </c>
      <c r="BG76" s="12">
        <v>0</v>
      </c>
      <c r="BH76" s="12">
        <v>0</v>
      </c>
      <c r="BI76" s="13">
        <v>-0.09</v>
      </c>
      <c r="BJ76" s="12">
        <v>0</v>
      </c>
      <c r="BK76" s="12">
        <v>0</v>
      </c>
      <c r="BL76" s="12">
        <v>0</v>
      </c>
      <c r="BM76" s="12">
        <v>0</v>
      </c>
      <c r="BN76" s="12">
        <v>0</v>
      </c>
      <c r="BO76" s="12">
        <v>0</v>
      </c>
      <c r="BP76" s="12">
        <v>0</v>
      </c>
      <c r="BQ76" s="12">
        <v>0</v>
      </c>
      <c r="BR76" s="12">
        <v>0</v>
      </c>
      <c r="BS76" s="12">
        <v>0</v>
      </c>
      <c r="BT76" s="12">
        <v>73.010000000000005</v>
      </c>
      <c r="BU76" s="12">
        <v>0</v>
      </c>
      <c r="BV76" s="12">
        <v>0</v>
      </c>
      <c r="BW76" s="12">
        <v>0</v>
      </c>
      <c r="BX76" s="12">
        <v>-93.53</v>
      </c>
      <c r="BY76" s="12">
        <v>802.2</v>
      </c>
      <c r="BZ76" s="12">
        <v>238.4</v>
      </c>
      <c r="CA76" s="12">
        <v>14.03</v>
      </c>
      <c r="CB76" s="12">
        <v>0</v>
      </c>
      <c r="CC76" s="12">
        <v>238.4</v>
      </c>
      <c r="CD76" s="12">
        <v>0</v>
      </c>
      <c r="CE76" s="12">
        <v>252.43</v>
      </c>
    </row>
    <row r="77" spans="1:83" x14ac:dyDescent="0.2">
      <c r="A77" s="4" t="s">
        <v>1930</v>
      </c>
      <c r="B77" s="2" t="s">
        <v>1931</v>
      </c>
      <c r="C77" s="2" t="str">
        <f>VLOOKUP(A77,[4]Hoja2!$A$1:$D$614,4,0)</f>
        <v>EMSAD I</v>
      </c>
      <c r="D77" s="2" t="str">
        <f>VLOOKUP(A77,[4]Hoja2!$A$1:$D$614,3,0)</f>
        <v>13 LLANO GRANDE</v>
      </c>
      <c r="E77" s="12">
        <v>302.89999999999998</v>
      </c>
      <c r="F77" s="12">
        <v>0</v>
      </c>
      <c r="G77" s="12">
        <v>0</v>
      </c>
      <c r="H77" s="12">
        <v>5502.12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193.18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82.55</v>
      </c>
      <c r="AL77" s="12">
        <v>0</v>
      </c>
      <c r="AM77" s="12">
        <v>61.1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3">
        <v>-3125.95</v>
      </c>
      <c r="AY77" s="12">
        <v>3125.95</v>
      </c>
      <c r="AZ77" s="12">
        <v>0</v>
      </c>
      <c r="BA77" s="12">
        <v>0</v>
      </c>
      <c r="BB77" s="12">
        <v>6141.85</v>
      </c>
      <c r="BC77" s="12">
        <v>0</v>
      </c>
      <c r="BD77" s="12">
        <v>0</v>
      </c>
      <c r="BE77" s="12">
        <v>0</v>
      </c>
      <c r="BF77" s="12">
        <v>764.64</v>
      </c>
      <c r="BG77" s="12">
        <v>764.64</v>
      </c>
      <c r="BH77" s="12">
        <v>14.7</v>
      </c>
      <c r="BI77" s="13">
        <v>-0.03</v>
      </c>
      <c r="BJ77" s="12">
        <v>0</v>
      </c>
      <c r="BK77" s="12">
        <v>0</v>
      </c>
      <c r="BL77" s="12">
        <v>0</v>
      </c>
      <c r="BM77" s="12">
        <v>0</v>
      </c>
      <c r="BN77" s="12">
        <v>0</v>
      </c>
      <c r="BO77" s="12">
        <v>0</v>
      </c>
      <c r="BP77" s="12">
        <v>0</v>
      </c>
      <c r="BQ77" s="12">
        <v>0</v>
      </c>
      <c r="BR77" s="12">
        <v>0</v>
      </c>
      <c r="BS77" s="12">
        <v>0</v>
      </c>
      <c r="BT77" s="12">
        <v>632.74</v>
      </c>
      <c r="BU77" s="12">
        <v>0</v>
      </c>
      <c r="BV77" s="12">
        <v>0</v>
      </c>
      <c r="BW77" s="12">
        <v>0</v>
      </c>
      <c r="BX77" s="12">
        <v>1412.05</v>
      </c>
      <c r="BY77" s="12">
        <v>4729.8</v>
      </c>
      <c r="BZ77" s="12">
        <v>238.4</v>
      </c>
      <c r="CA77" s="12">
        <v>121.62</v>
      </c>
      <c r="CB77" s="12">
        <v>0</v>
      </c>
      <c r="CC77" s="12">
        <v>238.4</v>
      </c>
      <c r="CD77" s="12">
        <v>0</v>
      </c>
      <c r="CE77" s="12">
        <v>360.02</v>
      </c>
    </row>
    <row r="78" spans="1:83" x14ac:dyDescent="0.2">
      <c r="A78" s="4" t="s">
        <v>1932</v>
      </c>
      <c r="B78" s="2" t="s">
        <v>1933</v>
      </c>
      <c r="C78" s="2" t="str">
        <f>VLOOKUP(A78,[4]Hoja2!$A$1:$D$614,4,0)</f>
        <v>EMSAD I</v>
      </c>
      <c r="D78" s="2" t="str">
        <f>VLOOKUP(A78,[4]Hoja2!$A$1:$D$614,3,0)</f>
        <v>13 LLANO GRANDE</v>
      </c>
      <c r="E78" s="12">
        <v>174.75</v>
      </c>
      <c r="F78" s="12">
        <v>0</v>
      </c>
      <c r="G78" s="12">
        <v>0</v>
      </c>
      <c r="H78" s="12">
        <v>3174.3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111.45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47.63</v>
      </c>
      <c r="AL78" s="12">
        <v>0</v>
      </c>
      <c r="AM78" s="12">
        <v>35.25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3">
        <v>-1803.43</v>
      </c>
      <c r="AY78" s="12">
        <v>1803.43</v>
      </c>
      <c r="AZ78" s="12">
        <v>0</v>
      </c>
      <c r="BA78" s="12">
        <v>0</v>
      </c>
      <c r="BB78" s="12">
        <v>3543.38</v>
      </c>
      <c r="BC78" s="12">
        <v>0</v>
      </c>
      <c r="BD78" s="13">
        <v>-107.37</v>
      </c>
      <c r="BE78" s="12">
        <v>0</v>
      </c>
      <c r="BF78" s="12">
        <v>281.48</v>
      </c>
      <c r="BG78" s="12">
        <v>174.11</v>
      </c>
      <c r="BH78" s="12">
        <v>3</v>
      </c>
      <c r="BI78" s="12">
        <v>0.03</v>
      </c>
      <c r="BJ78" s="12">
        <v>0</v>
      </c>
      <c r="BK78" s="12"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v>0</v>
      </c>
      <c r="BQ78" s="12">
        <v>0</v>
      </c>
      <c r="BR78" s="12">
        <v>0</v>
      </c>
      <c r="BS78" s="12">
        <v>0</v>
      </c>
      <c r="BT78" s="12">
        <v>365.04</v>
      </c>
      <c r="BU78" s="12">
        <v>0</v>
      </c>
      <c r="BV78" s="12">
        <v>0</v>
      </c>
      <c r="BW78" s="12">
        <v>0</v>
      </c>
      <c r="BX78" s="12">
        <v>542.17999999999995</v>
      </c>
      <c r="BY78" s="12">
        <v>3001.2</v>
      </c>
      <c r="BZ78" s="12">
        <v>238.4</v>
      </c>
      <c r="CA78" s="12">
        <v>70.16</v>
      </c>
      <c r="CB78" s="12">
        <v>0</v>
      </c>
      <c r="CC78" s="12">
        <v>238.4</v>
      </c>
      <c r="CD78" s="12">
        <v>0</v>
      </c>
      <c r="CE78" s="12">
        <v>308.56</v>
      </c>
    </row>
    <row r="79" spans="1:83" x14ac:dyDescent="0.2">
      <c r="A79" s="4" t="s">
        <v>1934</v>
      </c>
      <c r="B79" s="2" t="s">
        <v>1935</v>
      </c>
      <c r="C79" s="2" t="str">
        <f>VLOOKUP(A79,[4]Hoja2!$A$1:$D$614,4,0)</f>
        <v>EMSAD I</v>
      </c>
      <c r="D79" s="2" t="str">
        <f>VLOOKUP(A79,[4]Hoja2!$A$1:$D$614,3,0)</f>
        <v>13 LLANO GRANDE</v>
      </c>
      <c r="E79" s="12">
        <v>81.55</v>
      </c>
      <c r="F79" s="12">
        <v>0</v>
      </c>
      <c r="G79" s="12">
        <v>0</v>
      </c>
      <c r="H79" s="12">
        <v>1481.34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52.01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22.22</v>
      </c>
      <c r="AL79" s="12">
        <v>0</v>
      </c>
      <c r="AM79" s="12">
        <v>16.45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3">
        <v>-841.6</v>
      </c>
      <c r="AY79" s="12">
        <v>841.6</v>
      </c>
      <c r="AZ79" s="12">
        <v>0</v>
      </c>
      <c r="BA79" s="12">
        <v>0</v>
      </c>
      <c r="BB79" s="12">
        <v>1653.57</v>
      </c>
      <c r="BC79" s="12">
        <v>0</v>
      </c>
      <c r="BD79" s="13">
        <v>-200.63</v>
      </c>
      <c r="BE79" s="13">
        <v>-105.77</v>
      </c>
      <c r="BF79" s="12">
        <v>94.86</v>
      </c>
      <c r="BG79" s="12">
        <v>0</v>
      </c>
      <c r="BH79" s="12">
        <v>0</v>
      </c>
      <c r="BI79" s="13">
        <v>-0.01</v>
      </c>
      <c r="BJ79" s="12">
        <v>0</v>
      </c>
      <c r="BK79" s="12">
        <v>0</v>
      </c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2">
        <v>0</v>
      </c>
      <c r="BR79" s="12">
        <v>0</v>
      </c>
      <c r="BS79" s="12">
        <v>0</v>
      </c>
      <c r="BT79" s="12">
        <v>170.35</v>
      </c>
      <c r="BU79" s="12">
        <v>0</v>
      </c>
      <c r="BV79" s="12">
        <v>0</v>
      </c>
      <c r="BW79" s="12">
        <v>0</v>
      </c>
      <c r="BX79" s="12">
        <v>64.569999999999993</v>
      </c>
      <c r="BY79" s="12">
        <v>1589</v>
      </c>
      <c r="BZ79" s="12">
        <v>238.4</v>
      </c>
      <c r="CA79" s="12">
        <v>32.74</v>
      </c>
      <c r="CB79" s="12">
        <v>0</v>
      </c>
      <c r="CC79" s="12">
        <v>238.4</v>
      </c>
      <c r="CD79" s="12">
        <v>0</v>
      </c>
      <c r="CE79" s="12">
        <v>271.14</v>
      </c>
    </row>
    <row r="80" spans="1:83" x14ac:dyDescent="0.2">
      <c r="A80" s="4" t="s">
        <v>1936</v>
      </c>
      <c r="B80" s="2" t="s">
        <v>1937</v>
      </c>
      <c r="C80" s="2" t="str">
        <f>VLOOKUP(A80,[4]Hoja2!$A$1:$D$614,4,0)</f>
        <v>EMSAD I</v>
      </c>
      <c r="D80" s="2" t="str">
        <f>VLOOKUP(A80,[4]Hoja2!$A$1:$D$614,3,0)</f>
        <v>14 SAN JUAN DE LOS POTREROS</v>
      </c>
      <c r="E80" s="12">
        <v>465.5</v>
      </c>
      <c r="F80" s="12">
        <v>128.85</v>
      </c>
      <c r="G80" s="12">
        <v>4385.75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4.33</v>
      </c>
      <c r="N80" s="12">
        <v>160.6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481.78</v>
      </c>
      <c r="AC80" s="12">
        <v>0</v>
      </c>
      <c r="AD80" s="12">
        <v>0</v>
      </c>
      <c r="AE80" s="12">
        <v>286.52999999999997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47.5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1.35</v>
      </c>
      <c r="AT80" s="12">
        <v>0</v>
      </c>
      <c r="AU80" s="12">
        <v>0</v>
      </c>
      <c r="AV80" s="12">
        <v>0</v>
      </c>
      <c r="AW80" s="12">
        <v>768.18</v>
      </c>
      <c r="AX80" s="13">
        <v>-3420.88</v>
      </c>
      <c r="AY80" s="12">
        <v>3420.88</v>
      </c>
      <c r="AZ80" s="12">
        <v>0</v>
      </c>
      <c r="BA80" s="12">
        <v>0</v>
      </c>
      <c r="BB80" s="12">
        <v>6730.37</v>
      </c>
      <c r="BC80" s="12">
        <v>0.99</v>
      </c>
      <c r="BD80" s="12">
        <v>0</v>
      </c>
      <c r="BE80" s="12">
        <v>0</v>
      </c>
      <c r="BF80" s="12">
        <v>890.34</v>
      </c>
      <c r="BG80" s="12">
        <v>890.34</v>
      </c>
      <c r="BH80" s="12">
        <v>18.45</v>
      </c>
      <c r="BI80" s="12">
        <v>0.05</v>
      </c>
      <c r="BJ80" s="12">
        <v>0</v>
      </c>
      <c r="BK80" s="12">
        <v>0</v>
      </c>
      <c r="BL80" s="12">
        <v>1266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0</v>
      </c>
      <c r="BT80" s="12">
        <v>552.13</v>
      </c>
      <c r="BU80" s="12">
        <v>0</v>
      </c>
      <c r="BV80" s="12">
        <v>0</v>
      </c>
      <c r="BW80" s="12">
        <v>0</v>
      </c>
      <c r="BX80" s="12">
        <v>2726.97</v>
      </c>
      <c r="BY80" s="12">
        <v>4003.4</v>
      </c>
      <c r="BZ80" s="12">
        <v>330.28</v>
      </c>
      <c r="CA80" s="12">
        <v>127.93</v>
      </c>
      <c r="CB80" s="12">
        <v>2971.23</v>
      </c>
      <c r="CC80" s="12">
        <v>579.91999999999996</v>
      </c>
      <c r="CD80" s="12">
        <v>0</v>
      </c>
      <c r="CE80" s="12">
        <v>3679.08</v>
      </c>
    </row>
    <row r="81" spans="1:83" x14ac:dyDescent="0.2">
      <c r="A81" s="4" t="s">
        <v>1938</v>
      </c>
      <c r="B81" s="2" t="s">
        <v>1939</v>
      </c>
      <c r="C81" s="2" t="str">
        <f>VLOOKUP(A81,[4]Hoja2!$A$1:$D$614,4,0)</f>
        <v>EMSAD I</v>
      </c>
      <c r="D81" s="2" t="str">
        <f>VLOOKUP(A81,[4]Hoja2!$A$1:$D$614,3,0)</f>
        <v>14 SAN JUAN DE LOS POTREROS</v>
      </c>
      <c r="E81" s="12">
        <v>465.5</v>
      </c>
      <c r="F81" s="12">
        <v>0</v>
      </c>
      <c r="G81" s="12">
        <v>3684.03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136.6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389.13</v>
      </c>
      <c r="AC81" s="12">
        <v>0</v>
      </c>
      <c r="AD81" s="12">
        <v>0</v>
      </c>
      <c r="AE81" s="12">
        <v>286.52999999999997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39.9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0</v>
      </c>
      <c r="AW81" s="12">
        <v>397.06</v>
      </c>
      <c r="AX81" s="13">
        <v>-2743.05</v>
      </c>
      <c r="AY81" s="12">
        <v>2743.05</v>
      </c>
      <c r="AZ81" s="12">
        <v>0</v>
      </c>
      <c r="BA81" s="12">
        <v>0</v>
      </c>
      <c r="BB81" s="12">
        <v>5398.75</v>
      </c>
      <c r="BC81" s="12">
        <v>0</v>
      </c>
      <c r="BD81" s="12">
        <v>0</v>
      </c>
      <c r="BE81" s="12">
        <v>0</v>
      </c>
      <c r="BF81" s="12">
        <v>605.91</v>
      </c>
      <c r="BG81" s="12">
        <v>605.91</v>
      </c>
      <c r="BH81" s="12">
        <v>12.9</v>
      </c>
      <c r="BI81" s="12">
        <v>0.13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2">
        <v>0</v>
      </c>
      <c r="BR81" s="12">
        <v>0</v>
      </c>
      <c r="BS81" s="12">
        <v>0</v>
      </c>
      <c r="BT81" s="12">
        <v>456.61</v>
      </c>
      <c r="BU81" s="12">
        <v>0</v>
      </c>
      <c r="BV81" s="12">
        <v>0</v>
      </c>
      <c r="BW81" s="12">
        <v>0</v>
      </c>
      <c r="BX81" s="12">
        <v>1075.55</v>
      </c>
      <c r="BY81" s="12">
        <v>4323.2</v>
      </c>
      <c r="BZ81" s="12">
        <v>277.27</v>
      </c>
      <c r="CA81" s="12">
        <v>101.45</v>
      </c>
      <c r="CB81" s="12">
        <v>1295.1500000000001</v>
      </c>
      <c r="CC81" s="12">
        <v>386.08</v>
      </c>
      <c r="CD81" s="12">
        <v>0</v>
      </c>
      <c r="CE81" s="12">
        <v>1782.68</v>
      </c>
    </row>
    <row r="82" spans="1:83" x14ac:dyDescent="0.2">
      <c r="A82" s="4" t="s">
        <v>1940</v>
      </c>
      <c r="B82" s="2" t="s">
        <v>1941</v>
      </c>
      <c r="C82" s="2" t="str">
        <f>VLOOKUP(A82,[4]Hoja2!$A$1:$D$614,4,0)</f>
        <v>EMSAD I</v>
      </c>
      <c r="D82" s="2" t="str">
        <f>VLOOKUP(A82,[4]Hoja2!$A$1:$D$614,3,0)</f>
        <v>14 SAN JUAN DE LOS POTREROS</v>
      </c>
      <c r="E82" s="12">
        <v>174.75</v>
      </c>
      <c r="F82" s="12">
        <v>0</v>
      </c>
      <c r="G82" s="12">
        <v>2631.45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90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277.95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28.5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263.14</v>
      </c>
      <c r="AX82" s="13">
        <v>-1761.84</v>
      </c>
      <c r="AY82" s="12">
        <v>1761.84</v>
      </c>
      <c r="AZ82" s="12">
        <v>236.83</v>
      </c>
      <c r="BA82" s="12">
        <v>0</v>
      </c>
      <c r="BB82" s="12">
        <v>3702.62</v>
      </c>
      <c r="BC82" s="12">
        <v>0</v>
      </c>
      <c r="BD82" s="12">
        <v>0</v>
      </c>
      <c r="BE82" s="12">
        <v>0</v>
      </c>
      <c r="BF82" s="12">
        <v>301.45</v>
      </c>
      <c r="BG82" s="12">
        <v>301.45</v>
      </c>
      <c r="BH82" s="12">
        <v>4.95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0</v>
      </c>
      <c r="BO82" s="12">
        <v>0</v>
      </c>
      <c r="BP82" s="12">
        <v>0</v>
      </c>
      <c r="BQ82" s="12">
        <v>0</v>
      </c>
      <c r="BR82" s="12">
        <v>0</v>
      </c>
      <c r="BS82" s="12">
        <v>0</v>
      </c>
      <c r="BT82" s="12">
        <v>302.62</v>
      </c>
      <c r="BU82" s="12">
        <v>0</v>
      </c>
      <c r="BV82" s="12">
        <v>0</v>
      </c>
      <c r="BW82" s="12">
        <v>0</v>
      </c>
      <c r="BX82" s="12">
        <v>609.02</v>
      </c>
      <c r="BY82" s="12">
        <v>3093.6</v>
      </c>
      <c r="BZ82" s="12">
        <v>291.58999999999997</v>
      </c>
      <c r="CA82" s="12">
        <v>73.48</v>
      </c>
      <c r="CB82" s="12">
        <v>1772.58</v>
      </c>
      <c r="CC82" s="12">
        <v>440.52</v>
      </c>
      <c r="CD82" s="12">
        <v>0</v>
      </c>
      <c r="CE82" s="12">
        <v>2286.58</v>
      </c>
    </row>
    <row r="83" spans="1:83" x14ac:dyDescent="0.2">
      <c r="A83" s="4" t="s">
        <v>1942</v>
      </c>
      <c r="B83" s="2" t="s">
        <v>1943</v>
      </c>
      <c r="C83" s="2" t="str">
        <f>VLOOKUP(A83,[4]Hoja2!$A$1:$D$614,4,0)</f>
        <v>TECNICO CBI</v>
      </c>
      <c r="D83" s="2" t="str">
        <f>VLOOKUP(A83,[4]Hoja2!$A$1:$D$614,3,0)</f>
        <v>14 SAN JUAN DE LOS POTREROS</v>
      </c>
      <c r="E83" s="12">
        <v>385.5</v>
      </c>
      <c r="F83" s="12">
        <v>2577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93.43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370.6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27</v>
      </c>
      <c r="AT83" s="12">
        <v>267.31</v>
      </c>
      <c r="AU83" s="12">
        <v>0</v>
      </c>
      <c r="AV83" s="12">
        <v>0</v>
      </c>
      <c r="AW83" s="12">
        <v>284.43</v>
      </c>
      <c r="AX83" s="13">
        <v>-2033.92</v>
      </c>
      <c r="AY83" s="12">
        <v>2033.92</v>
      </c>
      <c r="AZ83" s="12">
        <v>0</v>
      </c>
      <c r="BA83" s="12">
        <v>0</v>
      </c>
      <c r="BB83" s="12">
        <v>4005.27</v>
      </c>
      <c r="BC83" s="12">
        <v>0</v>
      </c>
      <c r="BD83" s="12">
        <v>0</v>
      </c>
      <c r="BE83" s="12">
        <v>0</v>
      </c>
      <c r="BF83" s="12">
        <v>349.87</v>
      </c>
      <c r="BG83" s="12">
        <v>349.87</v>
      </c>
      <c r="BH83" s="12">
        <v>5.7</v>
      </c>
      <c r="BI83" s="12">
        <v>0</v>
      </c>
      <c r="BJ83" s="12">
        <v>0</v>
      </c>
      <c r="BK83" s="12">
        <v>0</v>
      </c>
      <c r="BL83" s="12">
        <v>0</v>
      </c>
      <c r="BM83" s="12">
        <v>0</v>
      </c>
      <c r="BN83" s="12">
        <v>0</v>
      </c>
      <c r="BO83" s="12">
        <v>0</v>
      </c>
      <c r="BP83" s="12">
        <v>0</v>
      </c>
      <c r="BQ83" s="12">
        <v>0</v>
      </c>
      <c r="BR83" s="12">
        <v>0</v>
      </c>
      <c r="BS83" s="12">
        <v>0</v>
      </c>
      <c r="BT83" s="12">
        <v>327.10000000000002</v>
      </c>
      <c r="BU83" s="12">
        <v>0</v>
      </c>
      <c r="BV83" s="12">
        <v>0</v>
      </c>
      <c r="BW83" s="12">
        <v>0</v>
      </c>
      <c r="BX83" s="12">
        <v>682.67</v>
      </c>
      <c r="BY83" s="12">
        <v>3322.6</v>
      </c>
      <c r="BZ83" s="12">
        <v>304.91000000000003</v>
      </c>
      <c r="CA83" s="12">
        <v>80.11</v>
      </c>
      <c r="CB83" s="12">
        <v>2216.58</v>
      </c>
      <c r="CC83" s="12">
        <v>491.14</v>
      </c>
      <c r="CD83" s="12">
        <v>0</v>
      </c>
      <c r="CE83" s="12">
        <v>2787.83</v>
      </c>
    </row>
    <row r="84" spans="1:83" x14ac:dyDescent="0.2">
      <c r="A84" s="4" t="s">
        <v>1944</v>
      </c>
      <c r="B84" s="2" t="s">
        <v>1945</v>
      </c>
      <c r="C84" s="2" t="str">
        <f>VLOOKUP(A84,[4]Hoja2!$A$1:$D$614,4,0)</f>
        <v>TECNICO CBI</v>
      </c>
      <c r="D84" s="2" t="str">
        <f>VLOOKUP(A84,[4]Hoja2!$A$1:$D$614,3,0)</f>
        <v>14 SAN JUAN DE LOS POTREROS</v>
      </c>
      <c r="E84" s="12">
        <v>151.44999999999999</v>
      </c>
      <c r="F84" s="12">
        <v>0</v>
      </c>
      <c r="G84" s="12">
        <v>2280.59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78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240.89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24.7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3">
        <v>-1410.62</v>
      </c>
      <c r="AY84" s="12">
        <v>1410.62</v>
      </c>
      <c r="AZ84" s="12">
        <v>0</v>
      </c>
      <c r="BA84" s="12">
        <v>0</v>
      </c>
      <c r="BB84" s="12">
        <v>2775.63</v>
      </c>
      <c r="BC84" s="12">
        <v>0</v>
      </c>
      <c r="BD84" s="13">
        <v>-145.38</v>
      </c>
      <c r="BE84" s="12">
        <v>0</v>
      </c>
      <c r="BF84" s="12">
        <v>197.95</v>
      </c>
      <c r="BG84" s="12">
        <v>52.57</v>
      </c>
      <c r="BH84" s="12">
        <v>0</v>
      </c>
      <c r="BI84" s="12">
        <v>0.19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12">
        <v>0</v>
      </c>
      <c r="BP84" s="12">
        <v>0</v>
      </c>
      <c r="BQ84" s="12">
        <v>0</v>
      </c>
      <c r="BR84" s="12">
        <v>0</v>
      </c>
      <c r="BS84" s="12">
        <v>0</v>
      </c>
      <c r="BT84" s="12">
        <v>262.27</v>
      </c>
      <c r="BU84" s="12">
        <v>0</v>
      </c>
      <c r="BV84" s="12">
        <v>0</v>
      </c>
      <c r="BW84" s="12">
        <v>0</v>
      </c>
      <c r="BX84" s="12">
        <v>315.02999999999997</v>
      </c>
      <c r="BY84" s="12">
        <v>2460.6</v>
      </c>
      <c r="BZ84" s="12">
        <v>238.4</v>
      </c>
      <c r="CA84" s="12">
        <v>55.02</v>
      </c>
      <c r="CB84" s="12">
        <v>0</v>
      </c>
      <c r="CC84" s="12">
        <v>238.4</v>
      </c>
      <c r="CD84" s="12">
        <v>0</v>
      </c>
      <c r="CE84" s="12">
        <v>293.42</v>
      </c>
    </row>
    <row r="85" spans="1:83" x14ac:dyDescent="0.2">
      <c r="A85" s="4" t="s">
        <v>1946</v>
      </c>
      <c r="B85" s="2" t="s">
        <v>1947</v>
      </c>
      <c r="C85" s="2" t="str">
        <f>VLOOKUP(A85,[4]Hoja2!$A$1:$D$614,4,0)</f>
        <v>EMSAD I</v>
      </c>
      <c r="D85" s="2" t="str">
        <f>VLOOKUP(A85,[4]Hoja2!$A$1:$D$614,3,0)</f>
        <v>14 SAN JUAN DE LOS POTREROS</v>
      </c>
      <c r="E85" s="12">
        <v>81.55</v>
      </c>
      <c r="F85" s="12">
        <v>0</v>
      </c>
      <c r="G85" s="12">
        <v>1228.01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42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129.71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13.3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3">
        <v>-759.57</v>
      </c>
      <c r="AY85" s="12">
        <v>759.57</v>
      </c>
      <c r="AZ85" s="12">
        <v>0</v>
      </c>
      <c r="BA85" s="12">
        <v>0</v>
      </c>
      <c r="BB85" s="12">
        <v>1494.57</v>
      </c>
      <c r="BC85" s="12">
        <v>0</v>
      </c>
      <c r="BD85" s="13">
        <v>-200.63</v>
      </c>
      <c r="BE85" s="13">
        <v>-115.95</v>
      </c>
      <c r="BF85" s="12">
        <v>84.68</v>
      </c>
      <c r="BG85" s="12">
        <v>0</v>
      </c>
      <c r="BH85" s="12">
        <v>0</v>
      </c>
      <c r="BI85" s="13">
        <v>-0.1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>
        <v>0</v>
      </c>
      <c r="BR85" s="12">
        <v>0</v>
      </c>
      <c r="BS85" s="12">
        <v>0</v>
      </c>
      <c r="BT85" s="12">
        <v>141.22</v>
      </c>
      <c r="BU85" s="12">
        <v>0</v>
      </c>
      <c r="BV85" s="12">
        <v>0</v>
      </c>
      <c r="BW85" s="12">
        <v>0</v>
      </c>
      <c r="BX85" s="12">
        <v>25.17</v>
      </c>
      <c r="BY85" s="12">
        <v>1469.4</v>
      </c>
      <c r="BZ85" s="12">
        <v>238.4</v>
      </c>
      <c r="CA85" s="12">
        <v>29.63</v>
      </c>
      <c r="CB85" s="12">
        <v>0</v>
      </c>
      <c r="CC85" s="12">
        <v>238.4</v>
      </c>
      <c r="CD85" s="12">
        <v>0</v>
      </c>
      <c r="CE85" s="12">
        <v>268.02999999999997</v>
      </c>
    </row>
    <row r="86" spans="1:83" x14ac:dyDescent="0.2">
      <c r="A86" s="4" t="s">
        <v>1948</v>
      </c>
      <c r="B86" s="2" t="s">
        <v>1949</v>
      </c>
      <c r="C86" s="2" t="str">
        <f>VLOOKUP(A86,[4]Hoja2!$A$1:$D$614,4,0)</f>
        <v>EMSAD III</v>
      </c>
      <c r="D86" s="2" t="str">
        <f>VLOOKUP(A86,[4]Hoja2!$A$1:$D$614,3,0)</f>
        <v>15 TENZOMPA</v>
      </c>
      <c r="E86" s="12">
        <v>465.5</v>
      </c>
      <c r="F86" s="12">
        <v>128.85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6577.78</v>
      </c>
      <c r="M86" s="12">
        <v>4.33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230.55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555.9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390.93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72.5</v>
      </c>
      <c r="AQ86" s="12">
        <v>0</v>
      </c>
      <c r="AR86" s="12">
        <v>0</v>
      </c>
      <c r="AS86" s="12">
        <v>1.35</v>
      </c>
      <c r="AT86" s="12">
        <v>0</v>
      </c>
      <c r="AU86" s="12">
        <v>0</v>
      </c>
      <c r="AV86" s="12">
        <v>0</v>
      </c>
      <c r="AW86" s="12">
        <v>1987.32</v>
      </c>
      <c r="AX86" s="13">
        <v>-5298.35</v>
      </c>
      <c r="AY86" s="12">
        <v>5298.35</v>
      </c>
      <c r="AZ86" s="12">
        <v>0</v>
      </c>
      <c r="BA86" s="12">
        <v>0</v>
      </c>
      <c r="BB86" s="12">
        <v>10415.01</v>
      </c>
      <c r="BC86" s="12">
        <v>0</v>
      </c>
      <c r="BD86" s="12">
        <v>0</v>
      </c>
      <c r="BE86" s="12">
        <v>0</v>
      </c>
      <c r="BF86" s="12">
        <v>1680.98</v>
      </c>
      <c r="BG86" s="12">
        <v>1680.98</v>
      </c>
      <c r="BH86" s="12">
        <v>36.6</v>
      </c>
      <c r="BI86" s="12">
        <v>0.01</v>
      </c>
      <c r="BJ86" s="12">
        <v>0</v>
      </c>
      <c r="BK86" s="12">
        <v>0</v>
      </c>
      <c r="BL86" s="12">
        <v>2366</v>
      </c>
      <c r="BM86" s="12">
        <v>0</v>
      </c>
      <c r="BN86" s="12">
        <v>0</v>
      </c>
      <c r="BO86" s="12">
        <v>100.6</v>
      </c>
      <c r="BP86" s="12">
        <v>0</v>
      </c>
      <c r="BQ86" s="12">
        <v>0</v>
      </c>
      <c r="BR86" s="12">
        <v>0</v>
      </c>
      <c r="BS86" s="12">
        <v>0</v>
      </c>
      <c r="BT86" s="12">
        <v>816.22</v>
      </c>
      <c r="BU86" s="12">
        <v>0</v>
      </c>
      <c r="BV86" s="12">
        <v>0</v>
      </c>
      <c r="BW86" s="12">
        <v>0</v>
      </c>
      <c r="BX86" s="12">
        <v>5000.41</v>
      </c>
      <c r="BY86" s="12">
        <v>5414.6</v>
      </c>
      <c r="BZ86" s="12">
        <v>286.68</v>
      </c>
      <c r="CA86" s="12">
        <v>199.03</v>
      </c>
      <c r="CB86" s="12">
        <v>1608.83</v>
      </c>
      <c r="CC86" s="12">
        <v>421.86</v>
      </c>
      <c r="CD86" s="12">
        <v>0</v>
      </c>
      <c r="CE86" s="12">
        <v>2229.7199999999998</v>
      </c>
    </row>
    <row r="87" spans="1:83" x14ac:dyDescent="0.2">
      <c r="A87" s="4" t="s">
        <v>1950</v>
      </c>
      <c r="B87" s="2" t="s">
        <v>1951</v>
      </c>
      <c r="C87" s="2" t="str">
        <f>VLOOKUP(A87,[4]Hoja2!$A$1:$D$614,4,0)</f>
        <v>EMSAD II</v>
      </c>
      <c r="D87" s="2" t="str">
        <f>VLOOKUP(A87,[4]Hoja2!$A$1:$D$614,3,0)</f>
        <v>15 TENZOMPA</v>
      </c>
      <c r="E87" s="12">
        <v>34.950000000000003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589.55999999999995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19.649999999999999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55.59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6.45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>
        <v>153.29</v>
      </c>
      <c r="AX87" s="13">
        <v>-437.17</v>
      </c>
      <c r="AY87" s="12">
        <v>437.17</v>
      </c>
      <c r="AZ87" s="12">
        <v>0</v>
      </c>
      <c r="BA87" s="12">
        <v>0</v>
      </c>
      <c r="BB87" s="12">
        <v>859.49</v>
      </c>
      <c r="BC87" s="12">
        <v>0</v>
      </c>
      <c r="BD87" s="13">
        <v>-200.83</v>
      </c>
      <c r="BE87" s="13">
        <v>-156.79</v>
      </c>
      <c r="BF87" s="12">
        <v>44.04</v>
      </c>
      <c r="BG87" s="12">
        <v>0</v>
      </c>
      <c r="BH87" s="12">
        <v>0</v>
      </c>
      <c r="BI87" s="13">
        <v>-0.12</v>
      </c>
      <c r="BJ87" s="12">
        <v>0</v>
      </c>
      <c r="BK87" s="12">
        <v>0</v>
      </c>
      <c r="BL87" s="12">
        <v>0</v>
      </c>
      <c r="BM87" s="12">
        <v>0</v>
      </c>
      <c r="BN87" s="12">
        <v>0</v>
      </c>
      <c r="BO87" s="12">
        <v>0</v>
      </c>
      <c r="BP87" s="12">
        <v>0</v>
      </c>
      <c r="BQ87" s="12">
        <v>0</v>
      </c>
      <c r="BR87" s="12">
        <v>0</v>
      </c>
      <c r="BS87" s="12">
        <v>0</v>
      </c>
      <c r="BT87" s="12">
        <v>67.8</v>
      </c>
      <c r="BU87" s="12">
        <v>0</v>
      </c>
      <c r="BV87" s="12">
        <v>0</v>
      </c>
      <c r="BW87" s="12">
        <v>0</v>
      </c>
      <c r="BX87" s="12">
        <v>-89.11</v>
      </c>
      <c r="BY87" s="12">
        <v>948.6</v>
      </c>
      <c r="BZ87" s="12">
        <v>261.48</v>
      </c>
      <c r="CA87" s="12">
        <v>17.059999999999999</v>
      </c>
      <c r="CB87" s="12">
        <v>769.08</v>
      </c>
      <c r="CC87" s="12">
        <v>326.10000000000002</v>
      </c>
      <c r="CD87" s="12">
        <v>0</v>
      </c>
      <c r="CE87" s="12">
        <v>1112.24</v>
      </c>
    </row>
    <row r="88" spans="1:83" x14ac:dyDescent="0.2">
      <c r="A88" s="4" t="s">
        <v>1952</v>
      </c>
      <c r="B88" s="2" t="s">
        <v>1953</v>
      </c>
      <c r="C88" s="2" t="str">
        <f>VLOOKUP(A88,[4]Hoja2!$A$1:$D$614,4,0)</f>
        <v>EMSAD II</v>
      </c>
      <c r="D88" s="2" t="str">
        <f>VLOOKUP(A88,[4]Hoja2!$A$1:$D$614,3,0)</f>
        <v>15 TENZOMPA</v>
      </c>
      <c r="E88" s="12">
        <v>34.950000000000003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589.55999999999995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19.649999999999999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55.59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6.45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>
        <v>141.49</v>
      </c>
      <c r="AX88" s="13">
        <v>-431.16</v>
      </c>
      <c r="AY88" s="12">
        <v>431.16</v>
      </c>
      <c r="AZ88" s="12">
        <v>0</v>
      </c>
      <c r="BA88" s="12">
        <v>0</v>
      </c>
      <c r="BB88" s="12">
        <v>847.69</v>
      </c>
      <c r="BC88" s="12">
        <v>0</v>
      </c>
      <c r="BD88" s="13">
        <v>-200.83</v>
      </c>
      <c r="BE88" s="13">
        <v>-157.55000000000001</v>
      </c>
      <c r="BF88" s="12">
        <v>43.28</v>
      </c>
      <c r="BG88" s="12">
        <v>0</v>
      </c>
      <c r="BH88" s="12">
        <v>0</v>
      </c>
      <c r="BI88" s="12">
        <v>0.04</v>
      </c>
      <c r="BJ88" s="12">
        <v>0</v>
      </c>
      <c r="BK88" s="12">
        <v>0</v>
      </c>
      <c r="BL88" s="12">
        <v>0</v>
      </c>
      <c r="BM88" s="12">
        <v>0</v>
      </c>
      <c r="BN88" s="12">
        <v>0</v>
      </c>
      <c r="BO88" s="12">
        <v>0</v>
      </c>
      <c r="BP88" s="12">
        <v>0</v>
      </c>
      <c r="BQ88" s="12">
        <v>0</v>
      </c>
      <c r="BR88" s="12">
        <v>0</v>
      </c>
      <c r="BS88" s="12">
        <v>0</v>
      </c>
      <c r="BT88" s="12">
        <v>67.8</v>
      </c>
      <c r="BU88" s="12">
        <v>0</v>
      </c>
      <c r="BV88" s="12">
        <v>0</v>
      </c>
      <c r="BW88" s="12">
        <v>0</v>
      </c>
      <c r="BX88" s="12">
        <v>-89.71</v>
      </c>
      <c r="BY88" s="12">
        <v>937.4</v>
      </c>
      <c r="BZ88" s="12">
        <v>261.48</v>
      </c>
      <c r="CA88" s="12">
        <v>16.82</v>
      </c>
      <c r="CB88" s="12">
        <v>769.08</v>
      </c>
      <c r="CC88" s="12">
        <v>326.10000000000002</v>
      </c>
      <c r="CD88" s="12">
        <v>0</v>
      </c>
      <c r="CE88" s="12">
        <v>1112</v>
      </c>
    </row>
    <row r="89" spans="1:83" x14ac:dyDescent="0.2">
      <c r="A89" s="4" t="s">
        <v>1954</v>
      </c>
      <c r="B89" s="2" t="s">
        <v>1955</v>
      </c>
      <c r="C89" s="2" t="str">
        <f>VLOOKUP(A89,[4]Hoja2!$A$1:$D$614,4,0)</f>
        <v>EMSAD III</v>
      </c>
      <c r="D89" s="2" t="str">
        <f>VLOOKUP(A89,[4]Hoja2!$A$1:$D$614,3,0)</f>
        <v>15 TENZOMPA</v>
      </c>
      <c r="E89" s="12">
        <v>465.5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6577.78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230.55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537.37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390.93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72.5</v>
      </c>
      <c r="AQ89" s="12">
        <v>0</v>
      </c>
      <c r="AR89" s="12">
        <v>0</v>
      </c>
      <c r="AS89" s="12">
        <v>0</v>
      </c>
      <c r="AT89" s="12">
        <v>0</v>
      </c>
      <c r="AU89" s="12">
        <v>0</v>
      </c>
      <c r="AV89" s="12">
        <v>0</v>
      </c>
      <c r="AW89" s="12">
        <v>1672.49</v>
      </c>
      <c r="AX89" s="13">
        <v>-5059.97</v>
      </c>
      <c r="AY89" s="12">
        <v>5059.97</v>
      </c>
      <c r="AZ89" s="12">
        <v>306.20999999999998</v>
      </c>
      <c r="BA89" s="12">
        <v>0</v>
      </c>
      <c r="BB89" s="12">
        <v>10253.33</v>
      </c>
      <c r="BC89" s="12">
        <v>0</v>
      </c>
      <c r="BD89" s="12">
        <v>0</v>
      </c>
      <c r="BE89" s="12">
        <v>0</v>
      </c>
      <c r="BF89" s="12">
        <v>1642.95</v>
      </c>
      <c r="BG89" s="12">
        <v>1642.95</v>
      </c>
      <c r="BH89" s="12">
        <v>36</v>
      </c>
      <c r="BI89" s="13">
        <v>-0.09</v>
      </c>
      <c r="BJ89" s="12">
        <v>0</v>
      </c>
      <c r="BK89" s="12">
        <v>0</v>
      </c>
      <c r="BL89" s="12">
        <v>0</v>
      </c>
      <c r="BM89" s="12">
        <v>0</v>
      </c>
      <c r="BN89" s="12">
        <v>0</v>
      </c>
      <c r="BO89" s="12">
        <v>98.67</v>
      </c>
      <c r="BP89" s="12">
        <v>0</v>
      </c>
      <c r="BQ89" s="12">
        <v>0</v>
      </c>
      <c r="BR89" s="12">
        <v>0</v>
      </c>
      <c r="BS89" s="12">
        <v>0</v>
      </c>
      <c r="BT89" s="12">
        <v>801.4</v>
      </c>
      <c r="BU89" s="12">
        <v>0</v>
      </c>
      <c r="BV89" s="12">
        <v>0</v>
      </c>
      <c r="BW89" s="12">
        <v>0</v>
      </c>
      <c r="BX89" s="12">
        <v>2578.9299999999998</v>
      </c>
      <c r="BY89" s="12">
        <v>7674.4</v>
      </c>
      <c r="BZ89" s="12">
        <v>297.82</v>
      </c>
      <c r="CA89" s="12">
        <v>195.8</v>
      </c>
      <c r="CB89" s="12">
        <v>1980.14</v>
      </c>
      <c r="CC89" s="12">
        <v>464.19</v>
      </c>
      <c r="CD89" s="12">
        <v>0</v>
      </c>
      <c r="CE89" s="12">
        <v>2640.13</v>
      </c>
    </row>
    <row r="90" spans="1:83" x14ac:dyDescent="0.2">
      <c r="A90" s="4" t="s">
        <v>1956</v>
      </c>
      <c r="B90" s="2" t="s">
        <v>1957</v>
      </c>
      <c r="C90" s="2" t="str">
        <f>VLOOKUP(A90,[4]Hoja2!$A$1:$D$614,4,0)</f>
        <v>EMSAD II</v>
      </c>
      <c r="D90" s="2" t="str">
        <f>VLOOKUP(A90,[4]Hoja2!$A$1:$D$614,3,0)</f>
        <v>15 TENZOMPA</v>
      </c>
      <c r="E90" s="12">
        <v>465.5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6092.12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215.28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574.42999999999995</v>
      </c>
      <c r="AC90" s="12">
        <v>0</v>
      </c>
      <c r="AD90" s="12">
        <v>0</v>
      </c>
      <c r="AE90" s="12">
        <v>0</v>
      </c>
      <c r="AF90" s="12">
        <v>0</v>
      </c>
      <c r="AG90" s="12">
        <v>338.85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66.650000000000006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0</v>
      </c>
      <c r="AW90" s="12">
        <v>1286.19</v>
      </c>
      <c r="AX90" s="13">
        <v>-4596.68</v>
      </c>
      <c r="AY90" s="12">
        <v>4596.68</v>
      </c>
      <c r="AZ90" s="12">
        <v>0</v>
      </c>
      <c r="BA90" s="12">
        <v>0</v>
      </c>
      <c r="BB90" s="12">
        <v>9039.02</v>
      </c>
      <c r="BC90" s="12">
        <v>0.99</v>
      </c>
      <c r="BD90" s="12">
        <v>0</v>
      </c>
      <c r="BE90" s="12">
        <v>0</v>
      </c>
      <c r="BF90" s="12">
        <v>1383.47</v>
      </c>
      <c r="BG90" s="12">
        <v>1383.47</v>
      </c>
      <c r="BH90" s="12">
        <v>29.4</v>
      </c>
      <c r="BI90" s="13">
        <v>-0.01</v>
      </c>
      <c r="BJ90" s="12">
        <v>0</v>
      </c>
      <c r="BK90" s="12">
        <v>0</v>
      </c>
      <c r="BL90" s="12">
        <v>1952</v>
      </c>
      <c r="BM90" s="12">
        <v>0</v>
      </c>
      <c r="BN90" s="12">
        <v>0</v>
      </c>
      <c r="BO90" s="12">
        <v>0</v>
      </c>
      <c r="BP90" s="12">
        <v>0</v>
      </c>
      <c r="BQ90" s="12">
        <v>0</v>
      </c>
      <c r="BR90" s="12">
        <v>0</v>
      </c>
      <c r="BS90" s="12">
        <v>0</v>
      </c>
      <c r="BT90" s="12">
        <v>739.56</v>
      </c>
      <c r="BU90" s="12">
        <v>0</v>
      </c>
      <c r="BV90" s="12">
        <v>0</v>
      </c>
      <c r="BW90" s="12">
        <v>0</v>
      </c>
      <c r="BX90" s="12">
        <v>4104.42</v>
      </c>
      <c r="BY90" s="12">
        <v>4934.6000000000004</v>
      </c>
      <c r="BZ90" s="12">
        <v>330.24</v>
      </c>
      <c r="CA90" s="12">
        <v>172.67</v>
      </c>
      <c r="CB90" s="12">
        <v>2970.21</v>
      </c>
      <c r="CC90" s="12">
        <v>579.79999999999995</v>
      </c>
      <c r="CD90" s="12">
        <v>0</v>
      </c>
      <c r="CE90" s="12">
        <v>3722.68</v>
      </c>
    </row>
    <row r="91" spans="1:83" x14ac:dyDescent="0.2">
      <c r="A91" s="4" t="s">
        <v>1958</v>
      </c>
      <c r="B91" s="2" t="s">
        <v>1959</v>
      </c>
      <c r="C91" s="2" t="str">
        <f>VLOOKUP(A91,[4]Hoja2!$A$1:$D$614,4,0)</f>
        <v>EMSAD I</v>
      </c>
      <c r="D91" s="2" t="str">
        <f>VLOOKUP(A91,[4]Hoja2!$A$1:$D$614,3,0)</f>
        <v>15 TENZOMPA</v>
      </c>
      <c r="E91" s="12">
        <v>465.5</v>
      </c>
      <c r="F91" s="12">
        <v>0</v>
      </c>
      <c r="G91" s="12">
        <v>3508.6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130.6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370.6</v>
      </c>
      <c r="AC91" s="12">
        <v>0</v>
      </c>
      <c r="AD91" s="12">
        <v>0</v>
      </c>
      <c r="AE91" s="12">
        <v>286.52999999999997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38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2">
        <v>0</v>
      </c>
      <c r="AU91" s="12">
        <v>0</v>
      </c>
      <c r="AV91" s="12">
        <v>0</v>
      </c>
      <c r="AW91" s="12">
        <v>379.51</v>
      </c>
      <c r="AX91" s="13">
        <v>-2631.42</v>
      </c>
      <c r="AY91" s="12">
        <v>2631.42</v>
      </c>
      <c r="AZ91" s="12">
        <v>0</v>
      </c>
      <c r="BA91" s="12">
        <v>0</v>
      </c>
      <c r="BB91" s="12">
        <v>5179.34</v>
      </c>
      <c r="BC91" s="12">
        <v>0</v>
      </c>
      <c r="BD91" s="12">
        <v>0</v>
      </c>
      <c r="BE91" s="12">
        <v>0</v>
      </c>
      <c r="BF91" s="12">
        <v>559.04</v>
      </c>
      <c r="BG91" s="12">
        <v>559.04</v>
      </c>
      <c r="BH91" s="12">
        <v>11.7</v>
      </c>
      <c r="BI91" s="13">
        <v>-0.04</v>
      </c>
      <c r="BJ91" s="12">
        <v>0</v>
      </c>
      <c r="BK91" s="12">
        <v>0</v>
      </c>
      <c r="BL91" s="12">
        <v>1266</v>
      </c>
      <c r="BM91" s="12">
        <v>0</v>
      </c>
      <c r="BN91" s="12">
        <v>0</v>
      </c>
      <c r="BO91" s="12">
        <v>0</v>
      </c>
      <c r="BP91" s="12">
        <v>0</v>
      </c>
      <c r="BQ91" s="12">
        <v>0</v>
      </c>
      <c r="BR91" s="12">
        <v>0</v>
      </c>
      <c r="BS91" s="12">
        <v>100</v>
      </c>
      <c r="BT91" s="12">
        <v>436.44</v>
      </c>
      <c r="BU91" s="12">
        <v>0</v>
      </c>
      <c r="BV91" s="12">
        <v>0</v>
      </c>
      <c r="BW91" s="12">
        <v>0</v>
      </c>
      <c r="BX91" s="12">
        <v>2373.14</v>
      </c>
      <c r="BY91" s="12">
        <v>2806.2</v>
      </c>
      <c r="BZ91" s="12">
        <v>238.4</v>
      </c>
      <c r="CA91" s="12">
        <v>97.1</v>
      </c>
      <c r="CB91" s="12">
        <v>0</v>
      </c>
      <c r="CC91" s="12">
        <v>238.4</v>
      </c>
      <c r="CD91" s="12">
        <v>0</v>
      </c>
      <c r="CE91" s="12">
        <v>335.5</v>
      </c>
    </row>
    <row r="92" spans="1:83" x14ac:dyDescent="0.2">
      <c r="A92" s="4" t="s">
        <v>1960</v>
      </c>
      <c r="B92" s="2" t="s">
        <v>1961</v>
      </c>
      <c r="C92" s="2" t="str">
        <f>VLOOKUP(A92,[4]Hoja2!$A$1:$D$614,4,0)</f>
        <v>EMSAD III</v>
      </c>
      <c r="D92" s="2" t="str">
        <f>VLOOKUP(A92,[4]Hoja2!$A$1:$D$614,3,0)</f>
        <v>16 LA LAJA</v>
      </c>
      <c r="E92" s="12">
        <v>465.5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5443.68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190.8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444.72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390.93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60</v>
      </c>
      <c r="AQ92" s="12">
        <v>0</v>
      </c>
      <c r="AR92" s="12">
        <v>0</v>
      </c>
      <c r="AS92" s="12">
        <v>0</v>
      </c>
      <c r="AT92" s="12">
        <v>0</v>
      </c>
      <c r="AU92" s="12">
        <v>0</v>
      </c>
      <c r="AV92" s="12">
        <v>0</v>
      </c>
      <c r="AW92" s="12">
        <v>1517</v>
      </c>
      <c r="AX92" s="13">
        <v>-4329.83</v>
      </c>
      <c r="AY92" s="12">
        <v>4329.83</v>
      </c>
      <c r="AZ92" s="12">
        <v>0</v>
      </c>
      <c r="BA92" s="12">
        <v>0</v>
      </c>
      <c r="BB92" s="12">
        <v>8512.6299999999992</v>
      </c>
      <c r="BC92" s="12">
        <v>0</v>
      </c>
      <c r="BD92" s="12">
        <v>0</v>
      </c>
      <c r="BE92" s="12">
        <v>0</v>
      </c>
      <c r="BF92" s="12">
        <v>1271.03</v>
      </c>
      <c r="BG92" s="12">
        <v>1271.03</v>
      </c>
      <c r="BH92" s="12">
        <v>27.6</v>
      </c>
      <c r="BI92" s="13">
        <v>-0.04</v>
      </c>
      <c r="BJ92" s="12">
        <v>0</v>
      </c>
      <c r="BK92" s="12">
        <v>0</v>
      </c>
      <c r="BL92" s="12">
        <v>0</v>
      </c>
      <c r="BM92" s="12">
        <v>0</v>
      </c>
      <c r="BN92" s="12">
        <v>0</v>
      </c>
      <c r="BO92" s="12">
        <v>81.66</v>
      </c>
      <c r="BP92" s="12">
        <v>0</v>
      </c>
      <c r="BQ92" s="12">
        <v>0</v>
      </c>
      <c r="BR92" s="12">
        <v>0</v>
      </c>
      <c r="BS92" s="12">
        <v>0</v>
      </c>
      <c r="BT92" s="12">
        <v>670.98</v>
      </c>
      <c r="BU92" s="12">
        <v>0</v>
      </c>
      <c r="BV92" s="12">
        <v>0</v>
      </c>
      <c r="BW92" s="12">
        <v>0</v>
      </c>
      <c r="BX92" s="12">
        <v>2051.23</v>
      </c>
      <c r="BY92" s="12">
        <v>6461.4</v>
      </c>
      <c r="BZ92" s="12">
        <v>286.68</v>
      </c>
      <c r="CA92" s="12">
        <v>161.22999999999999</v>
      </c>
      <c r="CB92" s="12">
        <v>1608.83</v>
      </c>
      <c r="CC92" s="12">
        <v>421.86</v>
      </c>
      <c r="CD92" s="12">
        <v>0</v>
      </c>
      <c r="CE92" s="12">
        <v>2191.92</v>
      </c>
    </row>
    <row r="93" spans="1:83" x14ac:dyDescent="0.2">
      <c r="A93" s="4" t="s">
        <v>1962</v>
      </c>
      <c r="B93" s="2" t="s">
        <v>1963</v>
      </c>
      <c r="C93" s="2" t="str">
        <f>VLOOKUP(A93,[4]Hoja2!$A$1:$D$614,4,0)</f>
        <v>EMSAD III</v>
      </c>
      <c r="D93" s="2" t="str">
        <f>VLOOKUP(A93,[4]Hoja2!$A$1:$D$614,3,0)</f>
        <v>16 LA LAJA</v>
      </c>
      <c r="E93" s="12">
        <v>465.5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4536.3999999999996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159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370.6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390.93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50</v>
      </c>
      <c r="AQ93" s="12">
        <v>0</v>
      </c>
      <c r="AR93" s="12">
        <v>0</v>
      </c>
      <c r="AS93" s="12">
        <v>0</v>
      </c>
      <c r="AT93" s="12">
        <v>0</v>
      </c>
      <c r="AU93" s="12">
        <v>0</v>
      </c>
      <c r="AV93" s="12">
        <v>0</v>
      </c>
      <c r="AW93" s="12">
        <v>1182.56</v>
      </c>
      <c r="AX93" s="13">
        <v>-3638.59</v>
      </c>
      <c r="AY93" s="12">
        <v>3638.59</v>
      </c>
      <c r="AZ93" s="12">
        <v>0</v>
      </c>
      <c r="BA93" s="12">
        <v>0</v>
      </c>
      <c r="BB93" s="12">
        <v>7154.99</v>
      </c>
      <c r="BC93" s="12">
        <v>3.49</v>
      </c>
      <c r="BD93" s="12">
        <v>0</v>
      </c>
      <c r="BE93" s="12">
        <v>0</v>
      </c>
      <c r="BF93" s="12">
        <v>981.04</v>
      </c>
      <c r="BG93" s="12">
        <v>981.04</v>
      </c>
      <c r="BH93" s="12">
        <v>20.85</v>
      </c>
      <c r="BI93" s="12">
        <v>0.01</v>
      </c>
      <c r="BJ93" s="12">
        <v>0</v>
      </c>
      <c r="BK93" s="12">
        <v>0</v>
      </c>
      <c r="BL93" s="12">
        <v>0</v>
      </c>
      <c r="BM93" s="12">
        <v>0</v>
      </c>
      <c r="BN93" s="12">
        <v>0</v>
      </c>
      <c r="BO93" s="12">
        <v>68.05</v>
      </c>
      <c r="BP93" s="12">
        <v>0</v>
      </c>
      <c r="BQ93" s="12">
        <v>0</v>
      </c>
      <c r="BR93" s="12">
        <v>0</v>
      </c>
      <c r="BS93" s="12">
        <v>0</v>
      </c>
      <c r="BT93" s="12">
        <v>566.64</v>
      </c>
      <c r="BU93" s="12">
        <v>0</v>
      </c>
      <c r="BV93" s="12">
        <v>0</v>
      </c>
      <c r="BW93" s="12">
        <v>0</v>
      </c>
      <c r="BX93" s="12">
        <v>1636.59</v>
      </c>
      <c r="BY93" s="12">
        <v>5518.4</v>
      </c>
      <c r="BZ93" s="12">
        <v>351.97</v>
      </c>
      <c r="CA93" s="12">
        <v>134.28</v>
      </c>
      <c r="CB93" s="12">
        <v>3465.25</v>
      </c>
      <c r="CC93" s="12">
        <v>643.11</v>
      </c>
      <c r="CD93" s="12">
        <v>0</v>
      </c>
      <c r="CE93" s="12">
        <v>4242.6400000000003</v>
      </c>
    </row>
    <row r="94" spans="1:83" x14ac:dyDescent="0.2">
      <c r="A94" s="4" t="s">
        <v>1964</v>
      </c>
      <c r="B94" s="2" t="s">
        <v>1965</v>
      </c>
      <c r="C94" s="2" t="str">
        <f>VLOOKUP(A94,[4]Hoja2!$A$1:$D$614,4,0)</f>
        <v>EMSAD I</v>
      </c>
      <c r="D94" s="2" t="str">
        <f>VLOOKUP(A94,[4]Hoja2!$A$1:$D$614,3,0)</f>
        <v>16 LA LAJA</v>
      </c>
      <c r="E94" s="12">
        <v>186.4</v>
      </c>
      <c r="F94" s="12">
        <v>0</v>
      </c>
      <c r="G94" s="12">
        <v>2806.88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96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296.48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30.4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  <c r="AV94" s="12">
        <v>0</v>
      </c>
      <c r="AW94" s="12">
        <v>673.65</v>
      </c>
      <c r="AX94" s="13">
        <v>-2079.71</v>
      </c>
      <c r="AY94" s="12">
        <v>2079.71</v>
      </c>
      <c r="AZ94" s="12">
        <v>0</v>
      </c>
      <c r="BA94" s="12">
        <v>0</v>
      </c>
      <c r="BB94" s="12">
        <v>4089.81</v>
      </c>
      <c r="BC94" s="12">
        <v>0</v>
      </c>
      <c r="BD94" s="12">
        <v>0</v>
      </c>
      <c r="BE94" s="12">
        <v>0</v>
      </c>
      <c r="BF94" s="12">
        <v>363.4</v>
      </c>
      <c r="BG94" s="12">
        <v>363.4</v>
      </c>
      <c r="BH94" s="12">
        <v>6.75</v>
      </c>
      <c r="BI94" s="13">
        <v>-0.03</v>
      </c>
      <c r="BJ94" s="12">
        <v>0</v>
      </c>
      <c r="BK94" s="12">
        <v>0</v>
      </c>
      <c r="BL94" s="12">
        <v>0</v>
      </c>
      <c r="BM94" s="12">
        <v>0</v>
      </c>
      <c r="BN94" s="12">
        <v>0</v>
      </c>
      <c r="BO94" s="12">
        <v>42.1</v>
      </c>
      <c r="BP94" s="12">
        <v>0</v>
      </c>
      <c r="BQ94" s="12">
        <v>0</v>
      </c>
      <c r="BR94" s="12">
        <v>0</v>
      </c>
      <c r="BS94" s="12">
        <v>0</v>
      </c>
      <c r="BT94" s="12">
        <v>322.79000000000002</v>
      </c>
      <c r="BU94" s="12">
        <v>0</v>
      </c>
      <c r="BV94" s="12">
        <v>0</v>
      </c>
      <c r="BW94" s="12">
        <v>0</v>
      </c>
      <c r="BX94" s="12">
        <v>735.01</v>
      </c>
      <c r="BY94" s="12">
        <v>3354.8</v>
      </c>
      <c r="BZ94" s="12">
        <v>282.10000000000002</v>
      </c>
      <c r="CA94" s="12">
        <v>81.19</v>
      </c>
      <c r="CB94" s="12">
        <v>1456.61</v>
      </c>
      <c r="CC94" s="12">
        <v>404.48</v>
      </c>
      <c r="CD94" s="12">
        <v>0</v>
      </c>
      <c r="CE94" s="12">
        <v>1942.28</v>
      </c>
    </row>
    <row r="95" spans="1:83" x14ac:dyDescent="0.2">
      <c r="A95" s="4" t="s">
        <v>1966</v>
      </c>
      <c r="B95" s="2" t="s">
        <v>1967</v>
      </c>
      <c r="C95" s="2" t="str">
        <f>VLOOKUP(A95,[4]Hoja2!$A$1:$D$614,4,0)</f>
        <v>EMSAD II</v>
      </c>
      <c r="D95" s="2" t="str">
        <f>VLOOKUP(A95,[4]Hoja2!$A$1:$D$614,3,0)</f>
        <v>16 LA LAJA</v>
      </c>
      <c r="E95" s="12">
        <v>465.5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6485.16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228.38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611.49</v>
      </c>
      <c r="AC95" s="12">
        <v>0</v>
      </c>
      <c r="AD95" s="12">
        <v>0</v>
      </c>
      <c r="AE95" s="12">
        <v>0</v>
      </c>
      <c r="AF95" s="12">
        <v>0</v>
      </c>
      <c r="AG95" s="12">
        <v>338.85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70.95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1637.76</v>
      </c>
      <c r="AX95" s="13">
        <v>-5003.66</v>
      </c>
      <c r="AY95" s="12">
        <v>5003.66</v>
      </c>
      <c r="AZ95" s="12">
        <v>0</v>
      </c>
      <c r="BA95" s="12">
        <v>0</v>
      </c>
      <c r="BB95" s="12">
        <v>9838.09</v>
      </c>
      <c r="BC95" s="12">
        <v>1.61</v>
      </c>
      <c r="BD95" s="12">
        <v>0</v>
      </c>
      <c r="BE95" s="12">
        <v>0</v>
      </c>
      <c r="BF95" s="12">
        <v>1554.15</v>
      </c>
      <c r="BG95" s="12">
        <v>1554.15</v>
      </c>
      <c r="BH95" s="12">
        <v>33.450000000000003</v>
      </c>
      <c r="BI95" s="13">
        <v>-0.09</v>
      </c>
      <c r="BJ95" s="12">
        <v>175.8</v>
      </c>
      <c r="BK95" s="12">
        <v>7.8</v>
      </c>
      <c r="BL95" s="12">
        <v>0</v>
      </c>
      <c r="BM95" s="12">
        <v>272.52999999999997</v>
      </c>
      <c r="BN95" s="12">
        <v>0</v>
      </c>
      <c r="BO95" s="12">
        <v>97.28</v>
      </c>
      <c r="BP95" s="12">
        <v>0</v>
      </c>
      <c r="BQ95" s="12">
        <v>2856.41</v>
      </c>
      <c r="BR95" s="12">
        <v>0</v>
      </c>
      <c r="BS95" s="12">
        <v>0</v>
      </c>
      <c r="BT95" s="12">
        <v>784.76</v>
      </c>
      <c r="BU95" s="12">
        <v>0</v>
      </c>
      <c r="BV95" s="12">
        <v>0</v>
      </c>
      <c r="BW95" s="12">
        <v>0</v>
      </c>
      <c r="BX95" s="12">
        <v>5782.09</v>
      </c>
      <c r="BY95" s="12">
        <v>4056</v>
      </c>
      <c r="BZ95" s="12">
        <v>335.67</v>
      </c>
      <c r="CA95" s="12">
        <v>188.57</v>
      </c>
      <c r="CB95" s="12">
        <v>3093.94</v>
      </c>
      <c r="CC95" s="12">
        <v>595.62</v>
      </c>
      <c r="CD95" s="12">
        <v>0</v>
      </c>
      <c r="CE95" s="12">
        <v>3878.13</v>
      </c>
    </row>
    <row r="96" spans="1:83" x14ac:dyDescent="0.2">
      <c r="A96" s="4" t="s">
        <v>1968</v>
      </c>
      <c r="B96" s="2" t="s">
        <v>1969</v>
      </c>
      <c r="C96" s="2" t="str">
        <f>VLOOKUP(A96,[4]Hoja2!$A$1:$D$614,4,0)</f>
        <v>EMSAD I</v>
      </c>
      <c r="D96" s="2" t="str">
        <f>VLOOKUP(A96,[4]Hoja2!$A$1:$D$614,3,0)</f>
        <v>16 LA LAJA</v>
      </c>
      <c r="E96" s="12">
        <v>139.80000000000001</v>
      </c>
      <c r="F96" s="12">
        <v>0</v>
      </c>
      <c r="G96" s="12">
        <v>2105.16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72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222.36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22.8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294.72000000000003</v>
      </c>
      <c r="AX96" s="13">
        <v>-1452.42</v>
      </c>
      <c r="AY96" s="12">
        <v>1452.42</v>
      </c>
      <c r="AZ96" s="12">
        <v>0</v>
      </c>
      <c r="BA96" s="12">
        <v>0</v>
      </c>
      <c r="BB96" s="12">
        <v>2856.84</v>
      </c>
      <c r="BC96" s="12">
        <v>0</v>
      </c>
      <c r="BD96" s="13">
        <v>-145.38</v>
      </c>
      <c r="BE96" s="12">
        <v>0</v>
      </c>
      <c r="BF96" s="12">
        <v>206.78</v>
      </c>
      <c r="BG96" s="12">
        <v>61.41</v>
      </c>
      <c r="BH96" s="12">
        <v>1.05</v>
      </c>
      <c r="BI96" s="13">
        <v>-0.11</v>
      </c>
      <c r="BJ96" s="12">
        <v>0</v>
      </c>
      <c r="BK96" s="12">
        <v>0</v>
      </c>
      <c r="BL96" s="12">
        <v>0</v>
      </c>
      <c r="BM96" s="12">
        <v>0</v>
      </c>
      <c r="BN96" s="12">
        <v>0</v>
      </c>
      <c r="BO96" s="12">
        <v>0</v>
      </c>
      <c r="BP96" s="12">
        <v>0</v>
      </c>
      <c r="BQ96" s="12">
        <v>0</v>
      </c>
      <c r="BR96" s="12">
        <v>0</v>
      </c>
      <c r="BS96" s="12">
        <v>0</v>
      </c>
      <c r="BT96" s="12">
        <v>242.09</v>
      </c>
      <c r="BU96" s="12">
        <v>0</v>
      </c>
      <c r="BV96" s="12">
        <v>0</v>
      </c>
      <c r="BW96" s="12">
        <v>0</v>
      </c>
      <c r="BX96" s="12">
        <v>304.44</v>
      </c>
      <c r="BY96" s="12">
        <v>2552.4</v>
      </c>
      <c r="BZ96" s="12">
        <v>263.02</v>
      </c>
      <c r="CA96" s="12">
        <v>56.68</v>
      </c>
      <c r="CB96" s="12">
        <v>820.37</v>
      </c>
      <c r="CC96" s="12">
        <v>331.95</v>
      </c>
      <c r="CD96" s="12">
        <v>0</v>
      </c>
      <c r="CE96" s="12">
        <v>1209</v>
      </c>
    </row>
    <row r="97" spans="1:83" x14ac:dyDescent="0.2">
      <c r="A97" s="4" t="s">
        <v>1970</v>
      </c>
      <c r="B97" s="2" t="s">
        <v>1971</v>
      </c>
      <c r="C97" s="2" t="str">
        <f>VLOOKUP(A97,[4]Hoja2!$A$1:$D$614,4,0)</f>
        <v>EMSAD III</v>
      </c>
      <c r="D97" s="2" t="str">
        <f>VLOOKUP(A97,[4]Hoja2!$A$1:$D$614,3,0)</f>
        <v>17 CHINAMPAS</v>
      </c>
      <c r="E97" s="12">
        <v>465.5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6577.78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230.55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537.37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390.93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72.5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0</v>
      </c>
      <c r="AW97" s="12">
        <v>1672.49</v>
      </c>
      <c r="AX97" s="13">
        <v>-5059.97</v>
      </c>
      <c r="AY97" s="12">
        <v>5059.97</v>
      </c>
      <c r="AZ97" s="12">
        <v>0</v>
      </c>
      <c r="BA97" s="12">
        <v>0</v>
      </c>
      <c r="BB97" s="12">
        <v>9947.1200000000008</v>
      </c>
      <c r="BC97" s="12">
        <v>0</v>
      </c>
      <c r="BD97" s="12">
        <v>0</v>
      </c>
      <c r="BE97" s="12">
        <v>0</v>
      </c>
      <c r="BF97" s="12">
        <v>1577.44</v>
      </c>
      <c r="BG97" s="12">
        <v>1577.44</v>
      </c>
      <c r="BH97" s="12">
        <v>34.65</v>
      </c>
      <c r="BI97" s="12">
        <v>0.16</v>
      </c>
      <c r="BJ97" s="12">
        <v>0</v>
      </c>
      <c r="BK97" s="12">
        <v>0</v>
      </c>
      <c r="BL97" s="12">
        <v>2323</v>
      </c>
      <c r="BM97" s="12">
        <v>0</v>
      </c>
      <c r="BN97" s="12">
        <v>0</v>
      </c>
      <c r="BO97" s="12">
        <v>98.67</v>
      </c>
      <c r="BP97" s="12">
        <v>0</v>
      </c>
      <c r="BQ97" s="12">
        <v>0</v>
      </c>
      <c r="BR97" s="12">
        <v>0</v>
      </c>
      <c r="BS97" s="12">
        <v>0</v>
      </c>
      <c r="BT97" s="12">
        <v>801.4</v>
      </c>
      <c r="BU97" s="12">
        <v>0</v>
      </c>
      <c r="BV97" s="12">
        <v>0</v>
      </c>
      <c r="BW97" s="12">
        <v>0</v>
      </c>
      <c r="BX97" s="12">
        <v>4835.32</v>
      </c>
      <c r="BY97" s="12">
        <v>5111.8</v>
      </c>
      <c r="BZ97" s="12">
        <v>300.93</v>
      </c>
      <c r="CA97" s="12">
        <v>189.67</v>
      </c>
      <c r="CB97" s="12">
        <v>2083.9899999999998</v>
      </c>
      <c r="CC97" s="12">
        <v>476.02</v>
      </c>
      <c r="CD97" s="12">
        <v>0</v>
      </c>
      <c r="CE97" s="12">
        <v>2749.68</v>
      </c>
    </row>
    <row r="98" spans="1:83" x14ac:dyDescent="0.2">
      <c r="A98" s="4" t="s">
        <v>1972</v>
      </c>
      <c r="B98" s="2" t="s">
        <v>1973</v>
      </c>
      <c r="C98" s="2" t="str">
        <f>VLOOKUP(A98,[4]Hoja2!$A$1:$D$614,4,0)</f>
        <v>EMSAD III</v>
      </c>
      <c r="D98" s="2" t="str">
        <f>VLOOKUP(A98,[4]Hoja2!$A$1:$D$614,3,0)</f>
        <v>17 CHINAMPAS</v>
      </c>
      <c r="E98" s="12">
        <v>465.5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4763.22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166.95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389.13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390.93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52.5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>
        <v>1237</v>
      </c>
      <c r="AX98" s="13">
        <v>-3796.53</v>
      </c>
      <c r="AY98" s="12">
        <v>3796.53</v>
      </c>
      <c r="AZ98" s="12">
        <v>0</v>
      </c>
      <c r="BA98" s="12">
        <v>0</v>
      </c>
      <c r="BB98" s="12">
        <v>7465.23</v>
      </c>
      <c r="BC98" s="12">
        <v>0</v>
      </c>
      <c r="BD98" s="12">
        <v>0</v>
      </c>
      <c r="BE98" s="12">
        <v>0</v>
      </c>
      <c r="BF98" s="12">
        <v>1047.31</v>
      </c>
      <c r="BG98" s="12">
        <v>1047.31</v>
      </c>
      <c r="BH98" s="12">
        <v>22.65</v>
      </c>
      <c r="BI98" s="12">
        <v>0.09</v>
      </c>
      <c r="BJ98" s="12">
        <v>0</v>
      </c>
      <c r="BK98" s="12">
        <v>0</v>
      </c>
      <c r="BL98" s="12">
        <v>0</v>
      </c>
      <c r="BM98" s="12">
        <v>0</v>
      </c>
      <c r="BN98" s="12">
        <v>0</v>
      </c>
      <c r="BO98" s="12">
        <v>71.45</v>
      </c>
      <c r="BP98" s="12">
        <v>0</v>
      </c>
      <c r="BQ98" s="12">
        <v>0</v>
      </c>
      <c r="BR98" s="12">
        <v>0</v>
      </c>
      <c r="BS98" s="12">
        <v>0</v>
      </c>
      <c r="BT98" s="12">
        <v>592.73</v>
      </c>
      <c r="BU98" s="12">
        <v>0</v>
      </c>
      <c r="BV98" s="12">
        <v>0</v>
      </c>
      <c r="BW98" s="12">
        <v>0</v>
      </c>
      <c r="BX98" s="12">
        <v>1734.23</v>
      </c>
      <c r="BY98" s="12">
        <v>5731</v>
      </c>
      <c r="BZ98" s="12">
        <v>275.92</v>
      </c>
      <c r="CA98" s="12">
        <v>140.44</v>
      </c>
      <c r="CB98" s="12">
        <v>1250.44</v>
      </c>
      <c r="CC98" s="12">
        <v>380.98</v>
      </c>
      <c r="CD98" s="12">
        <v>0</v>
      </c>
      <c r="CE98" s="12">
        <v>1771.86</v>
      </c>
    </row>
    <row r="99" spans="1:83" x14ac:dyDescent="0.2">
      <c r="A99" s="4" t="s">
        <v>1974</v>
      </c>
      <c r="B99" s="2" t="s">
        <v>1975</v>
      </c>
      <c r="C99" s="2" t="str">
        <f>VLOOKUP(A99,[4]Hoja2!$A$1:$D$614,4,0)</f>
        <v>EMSAD III</v>
      </c>
      <c r="D99" s="2" t="str">
        <f>VLOOKUP(A99,[4]Hoja2!$A$1:$D$614,3,0)</f>
        <v>17 CHINAMPAS</v>
      </c>
      <c r="E99" s="12">
        <v>349.5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6804.6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238.5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555.9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75</v>
      </c>
      <c r="AQ99" s="12">
        <v>0</v>
      </c>
      <c r="AR99" s="12">
        <v>0</v>
      </c>
      <c r="AS99" s="12">
        <v>0</v>
      </c>
      <c r="AT99" s="12">
        <v>0</v>
      </c>
      <c r="AU99" s="12">
        <v>0</v>
      </c>
      <c r="AV99" s="12">
        <v>0</v>
      </c>
      <c r="AW99" s="12">
        <v>1497.01</v>
      </c>
      <c r="AX99" s="13">
        <v>-4843.2700000000004</v>
      </c>
      <c r="AY99" s="12">
        <v>4843.2700000000004</v>
      </c>
      <c r="AZ99" s="12">
        <v>0</v>
      </c>
      <c r="BA99" s="12">
        <v>0</v>
      </c>
      <c r="BB99" s="12">
        <v>9520.51</v>
      </c>
      <c r="BC99" s="12">
        <v>0</v>
      </c>
      <c r="BD99" s="12">
        <v>0</v>
      </c>
      <c r="BE99" s="12">
        <v>0</v>
      </c>
      <c r="BF99" s="12">
        <v>1486.32</v>
      </c>
      <c r="BG99" s="12">
        <v>1486.32</v>
      </c>
      <c r="BH99" s="12">
        <v>33.299999999999997</v>
      </c>
      <c r="BI99" s="12">
        <v>0.06</v>
      </c>
      <c r="BJ99" s="12">
        <v>0</v>
      </c>
      <c r="BK99" s="12">
        <v>0</v>
      </c>
      <c r="BL99" s="12">
        <v>1705.63</v>
      </c>
      <c r="BM99" s="12">
        <v>0</v>
      </c>
      <c r="BN99" s="12">
        <v>0</v>
      </c>
      <c r="BO99" s="12">
        <v>102.07</v>
      </c>
      <c r="BP99" s="12">
        <v>0</v>
      </c>
      <c r="BQ99" s="12">
        <v>0</v>
      </c>
      <c r="BR99" s="12">
        <v>0</v>
      </c>
      <c r="BS99" s="12">
        <v>0</v>
      </c>
      <c r="BT99" s="12">
        <v>782.53</v>
      </c>
      <c r="BU99" s="12">
        <v>0</v>
      </c>
      <c r="BV99" s="12">
        <v>0</v>
      </c>
      <c r="BW99" s="12">
        <v>0</v>
      </c>
      <c r="BX99" s="12">
        <v>4109.91</v>
      </c>
      <c r="BY99" s="12">
        <v>5410.6</v>
      </c>
      <c r="BZ99" s="12">
        <v>309.27</v>
      </c>
      <c r="CA99" s="12">
        <v>188.91</v>
      </c>
      <c r="CB99" s="12">
        <v>2361.84</v>
      </c>
      <c r="CC99" s="12">
        <v>507.71</v>
      </c>
      <c r="CD99" s="12">
        <v>0</v>
      </c>
      <c r="CE99" s="12">
        <v>3058.46</v>
      </c>
    </row>
    <row r="100" spans="1:83" x14ac:dyDescent="0.2">
      <c r="A100" s="4" t="s">
        <v>1976</v>
      </c>
      <c r="B100" s="2" t="s">
        <v>1977</v>
      </c>
      <c r="C100" s="2" t="str">
        <f>VLOOKUP(A100,[4]Hoja2!$A$1:$D$614,4,0)</f>
        <v>EMSAD II</v>
      </c>
      <c r="D100" s="2" t="str">
        <f>VLOOKUP(A100,[4]Hoja2!$A$1:$D$614,3,0)</f>
        <v>17 CHINAMPAS</v>
      </c>
      <c r="E100" s="12">
        <v>326.2</v>
      </c>
      <c r="F100" s="12">
        <v>257.7</v>
      </c>
      <c r="G100" s="12">
        <v>0</v>
      </c>
      <c r="H100" s="12">
        <v>0</v>
      </c>
      <c r="I100" s="12">
        <v>0</v>
      </c>
      <c r="J100" s="12">
        <v>0</v>
      </c>
      <c r="K100" s="12">
        <v>5109.5200000000004</v>
      </c>
      <c r="L100" s="12">
        <v>0</v>
      </c>
      <c r="M100" s="12">
        <v>8.66</v>
      </c>
      <c r="N100" s="12">
        <v>0</v>
      </c>
      <c r="O100" s="12">
        <v>0</v>
      </c>
      <c r="P100" s="12">
        <v>0</v>
      </c>
      <c r="Q100" s="12">
        <v>0</v>
      </c>
      <c r="R100" s="12">
        <v>170.3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518.84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55.9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858.76</v>
      </c>
      <c r="AX100" s="13">
        <v>-3715.2</v>
      </c>
      <c r="AY100" s="12">
        <v>3715.2</v>
      </c>
      <c r="AZ100" s="12">
        <v>0</v>
      </c>
      <c r="BA100" s="12">
        <v>0</v>
      </c>
      <c r="BB100" s="12">
        <v>7305.88</v>
      </c>
      <c r="BC100" s="12">
        <v>0</v>
      </c>
      <c r="BD100" s="12">
        <v>0</v>
      </c>
      <c r="BE100" s="12">
        <v>0</v>
      </c>
      <c r="BF100" s="12">
        <v>1013.27</v>
      </c>
      <c r="BG100" s="12">
        <v>1013.27</v>
      </c>
      <c r="BH100" s="12">
        <v>22.35</v>
      </c>
      <c r="BI100" s="12">
        <v>0.12</v>
      </c>
      <c r="BJ100" s="12">
        <v>0</v>
      </c>
      <c r="BK100" s="12">
        <v>0</v>
      </c>
      <c r="BL100" s="12">
        <v>1588</v>
      </c>
      <c r="BM100" s="12">
        <v>0</v>
      </c>
      <c r="BN100" s="12">
        <v>0</v>
      </c>
      <c r="BO100" s="12">
        <v>80.510000000000005</v>
      </c>
      <c r="BP100" s="12">
        <v>0</v>
      </c>
      <c r="BQ100" s="12">
        <v>0</v>
      </c>
      <c r="BR100" s="12">
        <v>0</v>
      </c>
      <c r="BS100" s="12">
        <v>0</v>
      </c>
      <c r="BT100" s="12">
        <v>617.23</v>
      </c>
      <c r="BU100" s="12">
        <v>0</v>
      </c>
      <c r="BV100" s="12">
        <v>0</v>
      </c>
      <c r="BW100" s="12">
        <v>0</v>
      </c>
      <c r="BX100" s="12">
        <v>3321.48</v>
      </c>
      <c r="BY100" s="12">
        <v>3984.4</v>
      </c>
      <c r="BZ100" s="12">
        <v>238.4</v>
      </c>
      <c r="CA100" s="12">
        <v>145</v>
      </c>
      <c r="CB100" s="12">
        <v>0</v>
      </c>
      <c r="CC100" s="12">
        <v>238.4</v>
      </c>
      <c r="CD100" s="12">
        <v>0</v>
      </c>
      <c r="CE100" s="12">
        <v>383.4</v>
      </c>
    </row>
    <row r="101" spans="1:83" x14ac:dyDescent="0.2">
      <c r="A101" s="4" t="s">
        <v>1978</v>
      </c>
      <c r="B101" s="2" t="s">
        <v>1979</v>
      </c>
      <c r="C101" s="2" t="str">
        <f>VLOOKUP(A101,[4]Hoja2!$A$1:$D$614,4,0)</f>
        <v>EMSAD II</v>
      </c>
      <c r="D101" s="2" t="str">
        <f>VLOOKUP(A101,[4]Hoja2!$A$1:$D$614,3,0)</f>
        <v>17 CHINAMPAS</v>
      </c>
      <c r="E101" s="12">
        <v>465.5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4716.4799999999996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169.43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444.72</v>
      </c>
      <c r="AC101" s="12">
        <v>0</v>
      </c>
      <c r="AD101" s="12">
        <v>0</v>
      </c>
      <c r="AE101" s="12">
        <v>0</v>
      </c>
      <c r="AF101" s="12">
        <v>0</v>
      </c>
      <c r="AG101" s="12">
        <v>338.85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51.6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0</v>
      </c>
      <c r="AW101" s="12">
        <v>808.85</v>
      </c>
      <c r="AX101" s="13">
        <v>-3556.36</v>
      </c>
      <c r="AY101" s="12">
        <v>3556.36</v>
      </c>
      <c r="AZ101" s="12">
        <v>0</v>
      </c>
      <c r="BA101" s="12">
        <v>0</v>
      </c>
      <c r="BB101" s="12">
        <v>6995.43</v>
      </c>
      <c r="BC101" s="12">
        <v>0</v>
      </c>
      <c r="BD101" s="12">
        <v>0</v>
      </c>
      <c r="BE101" s="12">
        <v>0</v>
      </c>
      <c r="BF101" s="12">
        <v>946.96</v>
      </c>
      <c r="BG101" s="12">
        <v>946.96</v>
      </c>
      <c r="BH101" s="12">
        <v>20.55</v>
      </c>
      <c r="BI101" s="12">
        <v>0.01</v>
      </c>
      <c r="BJ101" s="12">
        <v>0</v>
      </c>
      <c r="BK101" s="12">
        <v>0</v>
      </c>
      <c r="BL101" s="12">
        <v>1825</v>
      </c>
      <c r="BM101" s="12">
        <v>0</v>
      </c>
      <c r="BN101" s="12">
        <v>0</v>
      </c>
      <c r="BO101" s="12">
        <v>70.75</v>
      </c>
      <c r="BP101" s="12">
        <v>0</v>
      </c>
      <c r="BQ101" s="12">
        <v>0</v>
      </c>
      <c r="BR101" s="12">
        <v>0</v>
      </c>
      <c r="BS101" s="12">
        <v>0</v>
      </c>
      <c r="BT101" s="12">
        <v>581.36</v>
      </c>
      <c r="BU101" s="12">
        <v>0</v>
      </c>
      <c r="BV101" s="12">
        <v>0</v>
      </c>
      <c r="BW101" s="12">
        <v>0</v>
      </c>
      <c r="BX101" s="12">
        <v>3444.63</v>
      </c>
      <c r="BY101" s="12">
        <v>3550.8</v>
      </c>
      <c r="BZ101" s="12">
        <v>238.4</v>
      </c>
      <c r="CA101" s="12">
        <v>132.1</v>
      </c>
      <c r="CB101" s="12">
        <v>0</v>
      </c>
      <c r="CC101" s="12">
        <v>238.4</v>
      </c>
      <c r="CD101" s="12">
        <v>0</v>
      </c>
      <c r="CE101" s="12">
        <v>370.5</v>
      </c>
    </row>
    <row r="102" spans="1:83" x14ac:dyDescent="0.2">
      <c r="A102" s="4" t="s">
        <v>1980</v>
      </c>
      <c r="B102" s="2" t="s">
        <v>1981</v>
      </c>
      <c r="C102" s="2" t="str">
        <f>VLOOKUP(A102,[4]Hoja2!$A$1:$D$614,4,0)</f>
        <v>EMSAD II</v>
      </c>
      <c r="D102" s="2" t="str">
        <f>VLOOKUP(A102,[4]Hoja2!$A$1:$D$614,3,0)</f>
        <v>17 CHINAMPAS</v>
      </c>
      <c r="E102" s="12">
        <v>465.5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4519.96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162.88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426.19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49.45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0</v>
      </c>
      <c r="AW102" s="12">
        <v>723.19</v>
      </c>
      <c r="AX102" s="13">
        <v>-3226.02</v>
      </c>
      <c r="AY102" s="12">
        <v>3226.02</v>
      </c>
      <c r="AZ102" s="12">
        <v>0</v>
      </c>
      <c r="BA102" s="12">
        <v>0</v>
      </c>
      <c r="BB102" s="12">
        <v>6347.17</v>
      </c>
      <c r="BC102" s="12">
        <v>0</v>
      </c>
      <c r="BD102" s="12">
        <v>0</v>
      </c>
      <c r="BE102" s="12">
        <v>0</v>
      </c>
      <c r="BF102" s="12">
        <v>808.49</v>
      </c>
      <c r="BG102" s="12">
        <v>808.49</v>
      </c>
      <c r="BH102" s="12">
        <v>16.95</v>
      </c>
      <c r="BI102" s="13">
        <v>-7.0000000000000007E-2</v>
      </c>
      <c r="BJ102" s="12">
        <v>0</v>
      </c>
      <c r="BK102" s="12">
        <v>0</v>
      </c>
      <c r="BL102" s="12">
        <v>0</v>
      </c>
      <c r="BM102" s="12">
        <v>0</v>
      </c>
      <c r="BN102" s="12">
        <v>0</v>
      </c>
      <c r="BO102" s="12">
        <v>67.8</v>
      </c>
      <c r="BP102" s="12">
        <v>0</v>
      </c>
      <c r="BQ102" s="12">
        <v>0</v>
      </c>
      <c r="BR102" s="12">
        <v>0</v>
      </c>
      <c r="BS102" s="12">
        <v>0</v>
      </c>
      <c r="BT102" s="12">
        <v>519.79999999999995</v>
      </c>
      <c r="BU102" s="12">
        <v>0</v>
      </c>
      <c r="BV102" s="12">
        <v>0</v>
      </c>
      <c r="BW102" s="12">
        <v>0</v>
      </c>
      <c r="BX102" s="12">
        <v>1412.97</v>
      </c>
      <c r="BY102" s="12">
        <v>4934.2</v>
      </c>
      <c r="BZ102" s="12">
        <v>261.48</v>
      </c>
      <c r="CA102" s="12">
        <v>125.95</v>
      </c>
      <c r="CB102" s="12">
        <v>769.08</v>
      </c>
      <c r="CC102" s="12">
        <v>326.10000000000002</v>
      </c>
      <c r="CD102" s="12">
        <v>0</v>
      </c>
      <c r="CE102" s="12">
        <v>1221.1300000000001</v>
      </c>
    </row>
    <row r="103" spans="1:83" x14ac:dyDescent="0.2">
      <c r="A103" s="4" t="s">
        <v>1982</v>
      </c>
      <c r="B103" s="2" t="s">
        <v>1983</v>
      </c>
      <c r="C103" s="2" t="str">
        <f>VLOOKUP(A103,[4]Hoja2!$A$1:$D$614,4,0)</f>
        <v>EMSAD I</v>
      </c>
      <c r="D103" s="2" t="str">
        <f>VLOOKUP(A103,[4]Hoja2!$A$1:$D$614,3,0)</f>
        <v>17 CHINAMPAS</v>
      </c>
      <c r="E103" s="12">
        <v>198.05</v>
      </c>
      <c r="F103" s="12">
        <v>0</v>
      </c>
      <c r="G103" s="12">
        <v>2982.31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102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315.01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32.299999999999997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v>0</v>
      </c>
      <c r="AX103" s="13">
        <v>-1844.66</v>
      </c>
      <c r="AY103" s="12">
        <v>1844.66</v>
      </c>
      <c r="AZ103" s="12">
        <v>0</v>
      </c>
      <c r="BA103" s="12">
        <v>0</v>
      </c>
      <c r="BB103" s="12">
        <v>3629.67</v>
      </c>
      <c r="BC103" s="12">
        <v>0</v>
      </c>
      <c r="BD103" s="13">
        <v>-107.37</v>
      </c>
      <c r="BE103" s="12">
        <v>0</v>
      </c>
      <c r="BF103" s="12">
        <v>290.87</v>
      </c>
      <c r="BG103" s="12">
        <v>183.5</v>
      </c>
      <c r="BH103" s="12">
        <v>2.7</v>
      </c>
      <c r="BI103" s="12">
        <v>0.1</v>
      </c>
      <c r="BJ103" s="12">
        <v>0</v>
      </c>
      <c r="BK103" s="12">
        <v>0</v>
      </c>
      <c r="BL103" s="12">
        <v>0</v>
      </c>
      <c r="BM103" s="12">
        <v>0</v>
      </c>
      <c r="BN103" s="12">
        <v>0</v>
      </c>
      <c r="BO103" s="12">
        <v>0</v>
      </c>
      <c r="BP103" s="12">
        <v>0</v>
      </c>
      <c r="BQ103" s="12">
        <v>0</v>
      </c>
      <c r="BR103" s="12">
        <v>0</v>
      </c>
      <c r="BS103" s="12">
        <v>0</v>
      </c>
      <c r="BT103" s="12">
        <v>342.97</v>
      </c>
      <c r="BU103" s="12">
        <v>0</v>
      </c>
      <c r="BV103" s="12">
        <v>0</v>
      </c>
      <c r="BW103" s="12">
        <v>0</v>
      </c>
      <c r="BX103" s="12">
        <v>529.27</v>
      </c>
      <c r="BY103" s="12">
        <v>3100.4</v>
      </c>
      <c r="BZ103" s="12">
        <v>238.4</v>
      </c>
      <c r="CA103" s="12">
        <v>71.95</v>
      </c>
      <c r="CB103" s="12">
        <v>0</v>
      </c>
      <c r="CC103" s="12">
        <v>238.4</v>
      </c>
      <c r="CD103" s="12">
        <v>0</v>
      </c>
      <c r="CE103" s="12">
        <v>310.35000000000002</v>
      </c>
    </row>
    <row r="104" spans="1:83" x14ac:dyDescent="0.2">
      <c r="A104" s="4" t="s">
        <v>1984</v>
      </c>
      <c r="B104" s="2" t="s">
        <v>1985</v>
      </c>
      <c r="C104" s="2" t="str">
        <f>VLOOKUP(A104,[4]Hoja2!$A$1:$D$614,4,0)</f>
        <v>TECNICO CBI</v>
      </c>
      <c r="D104" s="2" t="str">
        <f>VLOOKUP(A104,[4]Hoja2!$A$1:$D$614,3,0)</f>
        <v>17 CHINAMPAS</v>
      </c>
      <c r="E104" s="12">
        <v>139.80000000000001</v>
      </c>
      <c r="F104" s="12">
        <v>1546.2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51.96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222.36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16.2</v>
      </c>
      <c r="AT104" s="12">
        <v>0</v>
      </c>
      <c r="AU104" s="12">
        <v>0</v>
      </c>
      <c r="AV104" s="12">
        <v>0</v>
      </c>
      <c r="AW104" s="12">
        <v>0</v>
      </c>
      <c r="AX104" s="13">
        <v>-1003.72</v>
      </c>
      <c r="AY104" s="12">
        <v>1003.72</v>
      </c>
      <c r="AZ104" s="12">
        <v>0</v>
      </c>
      <c r="BA104" s="12">
        <v>0</v>
      </c>
      <c r="BB104" s="12">
        <v>1976.52</v>
      </c>
      <c r="BC104" s="12">
        <v>0</v>
      </c>
      <c r="BD104" s="13">
        <v>-188.71</v>
      </c>
      <c r="BE104" s="13">
        <v>-73.180000000000007</v>
      </c>
      <c r="BF104" s="12">
        <v>115.53</v>
      </c>
      <c r="BG104" s="12">
        <v>0</v>
      </c>
      <c r="BH104" s="12">
        <v>0</v>
      </c>
      <c r="BI104" s="12">
        <v>0.09</v>
      </c>
      <c r="BJ104" s="12">
        <v>0</v>
      </c>
      <c r="BK104" s="12">
        <v>0</v>
      </c>
      <c r="BL104" s="12">
        <v>0</v>
      </c>
      <c r="BM104" s="12">
        <v>0</v>
      </c>
      <c r="BN104" s="12">
        <v>0</v>
      </c>
      <c r="BO104" s="12">
        <v>0</v>
      </c>
      <c r="BP104" s="12">
        <v>0</v>
      </c>
      <c r="BQ104" s="12">
        <v>0</v>
      </c>
      <c r="BR104" s="12">
        <v>0</v>
      </c>
      <c r="BS104" s="12">
        <v>0</v>
      </c>
      <c r="BT104" s="12">
        <v>177.81</v>
      </c>
      <c r="BU104" s="12">
        <v>0</v>
      </c>
      <c r="BV104" s="12">
        <v>0</v>
      </c>
      <c r="BW104" s="12">
        <v>0</v>
      </c>
      <c r="BX104" s="12">
        <v>104.72</v>
      </c>
      <c r="BY104" s="12">
        <v>1871.8</v>
      </c>
      <c r="BZ104" s="12">
        <v>238.4</v>
      </c>
      <c r="CA104" s="12">
        <v>39.53</v>
      </c>
      <c r="CB104" s="12">
        <v>0</v>
      </c>
      <c r="CC104" s="12">
        <v>238.4</v>
      </c>
      <c r="CD104" s="12">
        <v>0</v>
      </c>
      <c r="CE104" s="12">
        <v>277.93</v>
      </c>
    </row>
    <row r="105" spans="1:83" x14ac:dyDescent="0.2">
      <c r="A105" s="4" t="s">
        <v>1986</v>
      </c>
      <c r="B105" s="2" t="s">
        <v>1987</v>
      </c>
      <c r="C105" s="2" t="str">
        <f>VLOOKUP(A105,[4]Hoja2!$A$1:$D$614,4,0)</f>
        <v>EMSAD I</v>
      </c>
      <c r="D105" s="2" t="str">
        <f>VLOOKUP(A105,[4]Hoja2!$A$1:$D$614,3,0)</f>
        <v>17 CHINAMPAS</v>
      </c>
      <c r="E105" s="12">
        <v>244.65</v>
      </c>
      <c r="F105" s="12">
        <v>0</v>
      </c>
      <c r="G105" s="12">
        <v>3684.03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126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389.13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39.9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2">
        <v>0</v>
      </c>
      <c r="AU105" s="12">
        <v>0</v>
      </c>
      <c r="AV105" s="12">
        <v>0</v>
      </c>
      <c r="AW105" s="12">
        <v>0</v>
      </c>
      <c r="AX105" s="13">
        <v>-2278.6999999999998</v>
      </c>
      <c r="AY105" s="12">
        <v>2278.6999999999998</v>
      </c>
      <c r="AZ105" s="12">
        <v>0</v>
      </c>
      <c r="BA105" s="12">
        <v>0</v>
      </c>
      <c r="BB105" s="12">
        <v>4483.71</v>
      </c>
      <c r="BC105" s="12">
        <v>0</v>
      </c>
      <c r="BD105" s="12">
        <v>0</v>
      </c>
      <c r="BE105" s="12">
        <v>0</v>
      </c>
      <c r="BF105" s="12">
        <v>431.02</v>
      </c>
      <c r="BG105" s="12">
        <v>431.02</v>
      </c>
      <c r="BH105" s="12">
        <v>6.45</v>
      </c>
      <c r="BI105" s="13">
        <v>-0.02</v>
      </c>
      <c r="BJ105" s="12">
        <v>0</v>
      </c>
      <c r="BK105" s="12">
        <v>0</v>
      </c>
      <c r="BL105" s="12">
        <v>0</v>
      </c>
      <c r="BM105" s="12">
        <v>0</v>
      </c>
      <c r="BN105" s="12">
        <v>0</v>
      </c>
      <c r="BO105" s="12">
        <v>0</v>
      </c>
      <c r="BP105" s="12">
        <v>0</v>
      </c>
      <c r="BQ105" s="12">
        <v>0</v>
      </c>
      <c r="BR105" s="12">
        <v>0</v>
      </c>
      <c r="BS105" s="12">
        <v>0</v>
      </c>
      <c r="BT105" s="12">
        <v>423.66</v>
      </c>
      <c r="BU105" s="12">
        <v>0</v>
      </c>
      <c r="BV105" s="12">
        <v>0</v>
      </c>
      <c r="BW105" s="12">
        <v>0</v>
      </c>
      <c r="BX105" s="12">
        <v>861.11</v>
      </c>
      <c r="BY105" s="12">
        <v>3622.6</v>
      </c>
      <c r="BZ105" s="12">
        <v>238.4</v>
      </c>
      <c r="CA105" s="12">
        <v>88.88</v>
      </c>
      <c r="CB105" s="12">
        <v>0</v>
      </c>
      <c r="CC105" s="12">
        <v>238.4</v>
      </c>
      <c r="CD105" s="12">
        <v>0</v>
      </c>
      <c r="CE105" s="12">
        <v>327.27999999999997</v>
      </c>
    </row>
    <row r="106" spans="1:83" x14ac:dyDescent="0.2">
      <c r="A106" s="4" t="s">
        <v>1988</v>
      </c>
      <c r="B106" s="2" t="s">
        <v>1989</v>
      </c>
      <c r="C106" s="2" t="str">
        <f>VLOOKUP(A106,[4]Hoja2!$A$1:$D$614,4,0)</f>
        <v>EMSAD I</v>
      </c>
      <c r="D106" s="2" t="str">
        <f>VLOOKUP(A106,[4]Hoja2!$A$1:$D$614,3,0)</f>
        <v>17 CHINAMPAS</v>
      </c>
      <c r="E106" s="12">
        <v>163.1</v>
      </c>
      <c r="F106" s="12">
        <v>0</v>
      </c>
      <c r="G106" s="12">
        <v>2456.02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84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259.42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26.6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  <c r="AV106" s="12">
        <v>0</v>
      </c>
      <c r="AW106" s="12">
        <v>0</v>
      </c>
      <c r="AX106" s="13">
        <v>-1519.13</v>
      </c>
      <c r="AY106" s="12">
        <v>1519.13</v>
      </c>
      <c r="AZ106" s="12">
        <v>0</v>
      </c>
      <c r="BA106" s="12">
        <v>0</v>
      </c>
      <c r="BB106" s="12">
        <v>2989.14</v>
      </c>
      <c r="BC106" s="12">
        <v>0</v>
      </c>
      <c r="BD106" s="13">
        <v>-145.38</v>
      </c>
      <c r="BE106" s="12">
        <v>0</v>
      </c>
      <c r="BF106" s="12">
        <v>221.18</v>
      </c>
      <c r="BG106" s="12">
        <v>75.8</v>
      </c>
      <c r="BH106" s="12">
        <v>0</v>
      </c>
      <c r="BI106" s="13">
        <v>-0.1</v>
      </c>
      <c r="BJ106" s="12">
        <v>0</v>
      </c>
      <c r="BK106" s="12">
        <v>0</v>
      </c>
      <c r="BL106" s="12">
        <v>0</v>
      </c>
      <c r="BM106" s="12">
        <v>0</v>
      </c>
      <c r="BN106" s="12">
        <v>0</v>
      </c>
      <c r="BO106" s="12">
        <v>0</v>
      </c>
      <c r="BP106" s="12">
        <v>0</v>
      </c>
      <c r="BQ106" s="12">
        <v>0</v>
      </c>
      <c r="BR106" s="12">
        <v>0</v>
      </c>
      <c r="BS106" s="12">
        <v>0</v>
      </c>
      <c r="BT106" s="12">
        <v>282.44</v>
      </c>
      <c r="BU106" s="12">
        <v>0</v>
      </c>
      <c r="BV106" s="12">
        <v>0</v>
      </c>
      <c r="BW106" s="12">
        <v>0</v>
      </c>
      <c r="BX106" s="12">
        <v>358.14</v>
      </c>
      <c r="BY106" s="12">
        <v>2631</v>
      </c>
      <c r="BZ106" s="12">
        <v>238.4</v>
      </c>
      <c r="CA106" s="12">
        <v>59.25</v>
      </c>
      <c r="CB106" s="12">
        <v>0</v>
      </c>
      <c r="CC106" s="12">
        <v>238.4</v>
      </c>
      <c r="CD106" s="12">
        <v>0</v>
      </c>
      <c r="CE106" s="12">
        <v>297.64999999999998</v>
      </c>
    </row>
    <row r="107" spans="1:83" x14ac:dyDescent="0.2">
      <c r="A107" s="4" t="s">
        <v>1990</v>
      </c>
      <c r="B107" s="2" t="s">
        <v>1991</v>
      </c>
      <c r="C107" s="2" t="str">
        <f>VLOOKUP(A107,[4]Hoja2!$A$1:$D$614,4,0)</f>
        <v>EMSAD I</v>
      </c>
      <c r="D107" s="2" t="str">
        <f>VLOOKUP(A107,[4]Hoja2!$A$1:$D$614,3,0)</f>
        <v>17 CHINAMPAS</v>
      </c>
      <c r="E107" s="12">
        <v>209.7</v>
      </c>
      <c r="F107" s="12">
        <v>0</v>
      </c>
      <c r="G107" s="12">
        <v>3157.74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108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333.54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34.200000000000003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  <c r="AX107" s="13">
        <v>-1953.17</v>
      </c>
      <c r="AY107" s="12">
        <v>1953.17</v>
      </c>
      <c r="AZ107" s="12">
        <v>0</v>
      </c>
      <c r="BA107" s="12">
        <v>0</v>
      </c>
      <c r="BB107" s="12">
        <v>3843.18</v>
      </c>
      <c r="BC107" s="12">
        <v>0</v>
      </c>
      <c r="BD107" s="12">
        <v>0</v>
      </c>
      <c r="BE107" s="12">
        <v>0</v>
      </c>
      <c r="BF107" s="12">
        <v>323.94</v>
      </c>
      <c r="BG107" s="12">
        <v>323.94</v>
      </c>
      <c r="BH107" s="12">
        <v>3.45</v>
      </c>
      <c r="BI107" s="12">
        <v>0.05</v>
      </c>
      <c r="BJ107" s="12">
        <v>0</v>
      </c>
      <c r="BK107" s="12">
        <v>0</v>
      </c>
      <c r="BL107" s="12">
        <v>0</v>
      </c>
      <c r="BM107" s="12">
        <v>0</v>
      </c>
      <c r="BN107" s="12">
        <v>0</v>
      </c>
      <c r="BO107" s="12">
        <v>0</v>
      </c>
      <c r="BP107" s="12">
        <v>0</v>
      </c>
      <c r="BQ107" s="12">
        <v>0</v>
      </c>
      <c r="BR107" s="12">
        <v>0</v>
      </c>
      <c r="BS107" s="12">
        <v>0</v>
      </c>
      <c r="BT107" s="12">
        <v>363.14</v>
      </c>
      <c r="BU107" s="12">
        <v>0</v>
      </c>
      <c r="BV107" s="12">
        <v>0</v>
      </c>
      <c r="BW107" s="12">
        <v>0</v>
      </c>
      <c r="BX107" s="12">
        <v>690.58</v>
      </c>
      <c r="BY107" s="12">
        <v>3152.6</v>
      </c>
      <c r="BZ107" s="12">
        <v>238.4</v>
      </c>
      <c r="CA107" s="12">
        <v>76.180000000000007</v>
      </c>
      <c r="CB107" s="12">
        <v>0</v>
      </c>
      <c r="CC107" s="12">
        <v>238.4</v>
      </c>
      <c r="CD107" s="12">
        <v>0</v>
      </c>
      <c r="CE107" s="12">
        <v>314.58</v>
      </c>
    </row>
    <row r="108" spans="1:83" x14ac:dyDescent="0.2">
      <c r="A108" s="4" t="s">
        <v>1992</v>
      </c>
      <c r="B108" s="2" t="s">
        <v>1993</v>
      </c>
      <c r="C108" s="2" t="str">
        <f>VLOOKUP(A108,[4]Hoja2!$A$1:$D$614,4,0)</f>
        <v>EMSAD I</v>
      </c>
      <c r="D108" s="2" t="str">
        <f>VLOOKUP(A108,[4]Hoja2!$A$1:$D$614,3,0)</f>
        <v>17 CHINAMPAS</v>
      </c>
      <c r="E108" s="12">
        <v>198.05</v>
      </c>
      <c r="F108" s="12">
        <v>0</v>
      </c>
      <c r="G108" s="12">
        <v>2982.31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102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315.01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32.299999999999997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0</v>
      </c>
      <c r="AU108" s="12">
        <v>0</v>
      </c>
      <c r="AV108" s="12">
        <v>0</v>
      </c>
      <c r="AW108" s="12">
        <v>0</v>
      </c>
      <c r="AX108" s="13">
        <v>-1844.66</v>
      </c>
      <c r="AY108" s="12">
        <v>1844.66</v>
      </c>
      <c r="AZ108" s="12">
        <v>0</v>
      </c>
      <c r="BA108" s="12">
        <v>0</v>
      </c>
      <c r="BB108" s="12">
        <v>3629.67</v>
      </c>
      <c r="BC108" s="12">
        <v>0</v>
      </c>
      <c r="BD108" s="13">
        <v>-107.37</v>
      </c>
      <c r="BE108" s="12">
        <v>0</v>
      </c>
      <c r="BF108" s="12">
        <v>290.87</v>
      </c>
      <c r="BG108" s="12">
        <v>183.5</v>
      </c>
      <c r="BH108" s="12">
        <v>2.7</v>
      </c>
      <c r="BI108" s="12">
        <v>0.1</v>
      </c>
      <c r="BJ108" s="12">
        <v>0</v>
      </c>
      <c r="BK108" s="12">
        <v>0</v>
      </c>
      <c r="BL108" s="12">
        <v>0</v>
      </c>
      <c r="BM108" s="12">
        <v>0</v>
      </c>
      <c r="BN108" s="12">
        <v>0</v>
      </c>
      <c r="BO108" s="12">
        <v>0</v>
      </c>
      <c r="BP108" s="12">
        <v>0</v>
      </c>
      <c r="BQ108" s="12">
        <v>0</v>
      </c>
      <c r="BR108" s="12">
        <v>0</v>
      </c>
      <c r="BS108" s="12">
        <v>0</v>
      </c>
      <c r="BT108" s="12">
        <v>342.97</v>
      </c>
      <c r="BU108" s="12">
        <v>0</v>
      </c>
      <c r="BV108" s="12">
        <v>0</v>
      </c>
      <c r="BW108" s="12">
        <v>0</v>
      </c>
      <c r="BX108" s="12">
        <v>529.27</v>
      </c>
      <c r="BY108" s="12">
        <v>3100.4</v>
      </c>
      <c r="BZ108" s="12">
        <v>238.4</v>
      </c>
      <c r="CA108" s="12">
        <v>71.95</v>
      </c>
      <c r="CB108" s="12">
        <v>0</v>
      </c>
      <c r="CC108" s="12">
        <v>238.4</v>
      </c>
      <c r="CD108" s="12">
        <v>0</v>
      </c>
      <c r="CE108" s="12">
        <v>310.35000000000002</v>
      </c>
    </row>
    <row r="109" spans="1:83" x14ac:dyDescent="0.2">
      <c r="A109" s="4" t="s">
        <v>1994</v>
      </c>
      <c r="B109" s="2" t="s">
        <v>1995</v>
      </c>
      <c r="C109" s="2" t="str">
        <f>VLOOKUP(A109,[4]Hoja2!$A$1:$D$614,4,0)</f>
        <v>EMSAD I</v>
      </c>
      <c r="D109" s="2" t="str">
        <f>VLOOKUP(A109,[4]Hoja2!$A$1:$D$614,3,0)</f>
        <v>17 CHINAMPAS</v>
      </c>
      <c r="E109" s="12">
        <v>104.85</v>
      </c>
      <c r="F109" s="12">
        <v>0</v>
      </c>
      <c r="G109" s="12">
        <v>1578.87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54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166.77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17.100000000000001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  <c r="AT109" s="12">
        <v>0</v>
      </c>
      <c r="AU109" s="12">
        <v>0</v>
      </c>
      <c r="AV109" s="12">
        <v>0</v>
      </c>
      <c r="AW109" s="12">
        <v>0</v>
      </c>
      <c r="AX109" s="13">
        <v>-976.58</v>
      </c>
      <c r="AY109" s="12">
        <v>976.58</v>
      </c>
      <c r="AZ109" s="12">
        <v>0</v>
      </c>
      <c r="BA109" s="12">
        <v>0</v>
      </c>
      <c r="BB109" s="12">
        <v>1921.59</v>
      </c>
      <c r="BC109" s="12">
        <v>0</v>
      </c>
      <c r="BD109" s="13">
        <v>-188.71</v>
      </c>
      <c r="BE109" s="13">
        <v>-76.7</v>
      </c>
      <c r="BF109" s="12">
        <v>112.01</v>
      </c>
      <c r="BG109" s="12">
        <v>0</v>
      </c>
      <c r="BH109" s="12">
        <v>0</v>
      </c>
      <c r="BI109" s="13">
        <v>-0.08</v>
      </c>
      <c r="BJ109" s="12">
        <v>0</v>
      </c>
      <c r="BK109" s="12">
        <v>0</v>
      </c>
      <c r="BL109" s="12">
        <v>0</v>
      </c>
      <c r="BM109" s="12">
        <v>0</v>
      </c>
      <c r="BN109" s="12">
        <v>0</v>
      </c>
      <c r="BO109" s="12">
        <v>0</v>
      </c>
      <c r="BP109" s="12">
        <v>0</v>
      </c>
      <c r="BQ109" s="12">
        <v>0</v>
      </c>
      <c r="BR109" s="12">
        <v>0</v>
      </c>
      <c r="BS109" s="12">
        <v>0</v>
      </c>
      <c r="BT109" s="12">
        <v>181.57</v>
      </c>
      <c r="BU109" s="12">
        <v>0</v>
      </c>
      <c r="BV109" s="12">
        <v>0</v>
      </c>
      <c r="BW109" s="12">
        <v>0</v>
      </c>
      <c r="BX109" s="12">
        <v>104.79</v>
      </c>
      <c r="BY109" s="12">
        <v>1816.8</v>
      </c>
      <c r="BZ109" s="12">
        <v>238.4</v>
      </c>
      <c r="CA109" s="12">
        <v>38.090000000000003</v>
      </c>
      <c r="CB109" s="12">
        <v>0</v>
      </c>
      <c r="CC109" s="12">
        <v>238.4</v>
      </c>
      <c r="CD109" s="12">
        <v>0</v>
      </c>
      <c r="CE109" s="12">
        <v>276.49</v>
      </c>
    </row>
    <row r="110" spans="1:83" x14ac:dyDescent="0.2">
      <c r="A110" s="4" t="s">
        <v>1996</v>
      </c>
      <c r="B110" s="2" t="s">
        <v>1997</v>
      </c>
      <c r="C110" s="2" t="str">
        <f>VLOOKUP(A110,[4]Hoja2!$A$1:$D$614,4,0)</f>
        <v>EMSAD I</v>
      </c>
      <c r="D110" s="2" t="str">
        <f>VLOOKUP(A110,[4]Hoja2!$A$1:$D$614,3,0)</f>
        <v>17 CHINAMPAS</v>
      </c>
      <c r="E110" s="12">
        <v>174.75</v>
      </c>
      <c r="F110" s="12">
        <v>0</v>
      </c>
      <c r="G110" s="12">
        <v>2631.45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90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277.95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28.5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2">
        <v>0</v>
      </c>
      <c r="AU110" s="12">
        <v>0</v>
      </c>
      <c r="AV110" s="12">
        <v>0</v>
      </c>
      <c r="AW110" s="12">
        <v>0</v>
      </c>
      <c r="AX110" s="13">
        <v>-1627.64</v>
      </c>
      <c r="AY110" s="12">
        <v>1627.64</v>
      </c>
      <c r="AZ110" s="12">
        <v>0</v>
      </c>
      <c r="BA110" s="12">
        <v>0</v>
      </c>
      <c r="BB110" s="12">
        <v>3202.65</v>
      </c>
      <c r="BC110" s="12">
        <v>0</v>
      </c>
      <c r="BD110" s="13">
        <v>-125.1</v>
      </c>
      <c r="BE110" s="12">
        <v>0</v>
      </c>
      <c r="BF110" s="12">
        <v>244.41</v>
      </c>
      <c r="BG110" s="12">
        <v>119.31</v>
      </c>
      <c r="BH110" s="12">
        <v>0.75</v>
      </c>
      <c r="BI110" s="13">
        <v>-0.03</v>
      </c>
      <c r="BJ110" s="12">
        <v>0</v>
      </c>
      <c r="BK110" s="12">
        <v>0</v>
      </c>
      <c r="BL110" s="12">
        <v>0</v>
      </c>
      <c r="BM110" s="12">
        <v>0</v>
      </c>
      <c r="BN110" s="12">
        <v>0</v>
      </c>
      <c r="BO110" s="12">
        <v>0</v>
      </c>
      <c r="BP110" s="12">
        <v>0</v>
      </c>
      <c r="BQ110" s="12">
        <v>0</v>
      </c>
      <c r="BR110" s="12">
        <v>0</v>
      </c>
      <c r="BS110" s="12">
        <v>0</v>
      </c>
      <c r="BT110" s="12">
        <v>302.62</v>
      </c>
      <c r="BU110" s="12">
        <v>0</v>
      </c>
      <c r="BV110" s="12">
        <v>0</v>
      </c>
      <c r="BW110" s="12">
        <v>0</v>
      </c>
      <c r="BX110" s="12">
        <v>422.65</v>
      </c>
      <c r="BY110" s="12">
        <v>2780</v>
      </c>
      <c r="BZ110" s="12">
        <v>238.4</v>
      </c>
      <c r="CA110" s="12">
        <v>63.48</v>
      </c>
      <c r="CB110" s="12">
        <v>0</v>
      </c>
      <c r="CC110" s="12">
        <v>238.4</v>
      </c>
      <c r="CD110" s="12">
        <v>0</v>
      </c>
      <c r="CE110" s="12">
        <v>301.88</v>
      </c>
    </row>
    <row r="111" spans="1:83" x14ac:dyDescent="0.2">
      <c r="A111" s="4" t="s">
        <v>1998</v>
      </c>
      <c r="B111" s="2" t="s">
        <v>1999</v>
      </c>
      <c r="C111" s="2" t="str">
        <f>VLOOKUP(A111,[4]Hoja2!$A$1:$D$614,4,0)</f>
        <v>EMSAD II</v>
      </c>
      <c r="D111" s="2" t="str">
        <f>VLOOKUP(A111,[4]Hoja2!$A$1:$D$614,3,0)</f>
        <v>18 BETULIA</v>
      </c>
      <c r="E111" s="12">
        <v>465.5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6288.64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221.83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592.96</v>
      </c>
      <c r="AC111" s="12">
        <v>0</v>
      </c>
      <c r="AD111" s="12">
        <v>0</v>
      </c>
      <c r="AE111" s="12">
        <v>0</v>
      </c>
      <c r="AF111" s="12">
        <v>0</v>
      </c>
      <c r="AG111" s="12">
        <v>338.85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68.8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2">
        <v>0</v>
      </c>
      <c r="AU111" s="12">
        <v>0</v>
      </c>
      <c r="AV111" s="12">
        <v>0</v>
      </c>
      <c r="AW111" s="12">
        <v>1723.15</v>
      </c>
      <c r="AX111" s="13">
        <v>-4933.37</v>
      </c>
      <c r="AY111" s="12">
        <v>4933.37</v>
      </c>
      <c r="AZ111" s="12">
        <v>0</v>
      </c>
      <c r="BA111" s="12">
        <v>0</v>
      </c>
      <c r="BB111" s="12">
        <v>9699.73</v>
      </c>
      <c r="BC111" s="12">
        <v>0</v>
      </c>
      <c r="BD111" s="12">
        <v>0</v>
      </c>
      <c r="BE111" s="12">
        <v>0</v>
      </c>
      <c r="BF111" s="12">
        <v>1524.6</v>
      </c>
      <c r="BG111" s="12">
        <v>1524.6</v>
      </c>
      <c r="BH111" s="12">
        <v>32.85</v>
      </c>
      <c r="BI111" s="13">
        <v>-0.01</v>
      </c>
      <c r="BJ111" s="12">
        <v>0</v>
      </c>
      <c r="BK111" s="12">
        <v>0</v>
      </c>
      <c r="BL111" s="12">
        <v>1112</v>
      </c>
      <c r="BM111" s="12">
        <v>0</v>
      </c>
      <c r="BN111" s="12">
        <v>0</v>
      </c>
      <c r="BO111" s="12">
        <v>94.33</v>
      </c>
      <c r="BP111" s="12">
        <v>0</v>
      </c>
      <c r="BQ111" s="12">
        <v>0</v>
      </c>
      <c r="BR111" s="12">
        <v>0</v>
      </c>
      <c r="BS111" s="12">
        <v>0</v>
      </c>
      <c r="BT111" s="12">
        <v>762.16</v>
      </c>
      <c r="BU111" s="12">
        <v>0</v>
      </c>
      <c r="BV111" s="12">
        <v>0</v>
      </c>
      <c r="BW111" s="12">
        <v>0</v>
      </c>
      <c r="BX111" s="12">
        <v>3525.93</v>
      </c>
      <c r="BY111" s="12">
        <v>6173.8</v>
      </c>
      <c r="BZ111" s="12">
        <v>294.10000000000002</v>
      </c>
      <c r="CA111" s="12">
        <v>185.84</v>
      </c>
      <c r="CB111" s="12">
        <v>1856.42</v>
      </c>
      <c r="CC111" s="12">
        <v>450.07</v>
      </c>
      <c r="CD111" s="12">
        <v>0</v>
      </c>
      <c r="CE111" s="12">
        <v>2492.33</v>
      </c>
    </row>
    <row r="112" spans="1:83" x14ac:dyDescent="0.2">
      <c r="A112" s="4" t="s">
        <v>2000</v>
      </c>
      <c r="B112" s="2" t="s">
        <v>2001</v>
      </c>
      <c r="C112" s="2" t="str">
        <f>VLOOKUP(A112,[4]Hoja2!$A$1:$D$614,4,0)</f>
        <v>EMSAD III</v>
      </c>
      <c r="D112" s="2" t="str">
        <f>VLOOKUP(A112,[4]Hoja2!$A$1:$D$614,3,0)</f>
        <v>18 BETULIA</v>
      </c>
      <c r="E112" s="12">
        <v>465.5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7711.88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270.3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630.02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390.93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85</v>
      </c>
      <c r="AQ112" s="12">
        <v>0</v>
      </c>
      <c r="AR112" s="12">
        <v>0</v>
      </c>
      <c r="AS112" s="12">
        <v>0</v>
      </c>
      <c r="AT112" s="12">
        <v>0</v>
      </c>
      <c r="AU112" s="12">
        <v>0</v>
      </c>
      <c r="AV112" s="12">
        <v>0</v>
      </c>
      <c r="AW112" s="12">
        <v>1620.56</v>
      </c>
      <c r="AX112" s="13">
        <v>-5684.33</v>
      </c>
      <c r="AY112" s="12">
        <v>5684.33</v>
      </c>
      <c r="AZ112" s="12">
        <v>0</v>
      </c>
      <c r="BA112" s="12">
        <v>0</v>
      </c>
      <c r="BB112" s="12">
        <v>11174.19</v>
      </c>
      <c r="BC112" s="12">
        <v>0</v>
      </c>
      <c r="BD112" s="12">
        <v>0</v>
      </c>
      <c r="BE112" s="12">
        <v>0</v>
      </c>
      <c r="BF112" s="12">
        <v>1859.54</v>
      </c>
      <c r="BG112" s="12">
        <v>1859.54</v>
      </c>
      <c r="BH112" s="12">
        <v>40.65</v>
      </c>
      <c r="BI112" s="12">
        <v>0.1</v>
      </c>
      <c r="BJ112" s="12">
        <v>0</v>
      </c>
      <c r="BK112" s="12">
        <v>0</v>
      </c>
      <c r="BL112" s="12">
        <v>2546</v>
      </c>
      <c r="BM112" s="12">
        <v>0</v>
      </c>
      <c r="BN112" s="12">
        <v>0</v>
      </c>
      <c r="BO112" s="12">
        <v>115.68</v>
      </c>
      <c r="BP112" s="12">
        <v>0</v>
      </c>
      <c r="BQ112" s="12">
        <v>0</v>
      </c>
      <c r="BR112" s="12">
        <v>0</v>
      </c>
      <c r="BS112" s="12">
        <v>0</v>
      </c>
      <c r="BT112" s="12">
        <v>931.82</v>
      </c>
      <c r="BU112" s="12">
        <v>0</v>
      </c>
      <c r="BV112" s="12">
        <v>0</v>
      </c>
      <c r="BW112" s="12">
        <v>0</v>
      </c>
      <c r="BX112" s="12">
        <v>5493.79</v>
      </c>
      <c r="BY112" s="12">
        <v>5680.4</v>
      </c>
      <c r="BZ112" s="12">
        <v>305.25</v>
      </c>
      <c r="CA112" s="12">
        <v>213.97</v>
      </c>
      <c r="CB112" s="12">
        <v>2227.7199999999998</v>
      </c>
      <c r="CC112" s="12">
        <v>492.42</v>
      </c>
      <c r="CD112" s="12">
        <v>0</v>
      </c>
      <c r="CE112" s="12">
        <v>2934.11</v>
      </c>
    </row>
    <row r="113" spans="1:83" x14ac:dyDescent="0.2">
      <c r="A113" s="4" t="s">
        <v>2002</v>
      </c>
      <c r="B113" s="2" t="s">
        <v>2003</v>
      </c>
      <c r="C113" s="2" t="str">
        <f>VLOOKUP(A113,[4]Hoja2!$A$1:$D$614,4,0)</f>
        <v>EMSAD I</v>
      </c>
      <c r="D113" s="2" t="str">
        <f>VLOOKUP(A113,[4]Hoja2!$A$1:$D$614,3,0)</f>
        <v>18 BETULIA</v>
      </c>
      <c r="E113" s="12">
        <v>314.55</v>
      </c>
      <c r="F113" s="12">
        <v>0</v>
      </c>
      <c r="G113" s="12">
        <v>4736.6099999999997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162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500.31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51.3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v>0</v>
      </c>
      <c r="AX113" s="13">
        <v>-2929.75</v>
      </c>
      <c r="AY113" s="12">
        <v>2929.75</v>
      </c>
      <c r="AZ113" s="12">
        <v>0</v>
      </c>
      <c r="BA113" s="12">
        <v>0</v>
      </c>
      <c r="BB113" s="12">
        <v>5764.77</v>
      </c>
      <c r="BC113" s="12">
        <v>0</v>
      </c>
      <c r="BD113" s="12">
        <v>0</v>
      </c>
      <c r="BE113" s="12">
        <v>0</v>
      </c>
      <c r="BF113" s="12">
        <v>684.09</v>
      </c>
      <c r="BG113" s="12">
        <v>684.09</v>
      </c>
      <c r="BH113" s="12">
        <v>11.85</v>
      </c>
      <c r="BI113" s="13">
        <v>-0.08</v>
      </c>
      <c r="BJ113" s="12">
        <v>0</v>
      </c>
      <c r="BK113" s="12">
        <v>0</v>
      </c>
      <c r="BL113" s="12">
        <v>0</v>
      </c>
      <c r="BM113" s="12">
        <v>0</v>
      </c>
      <c r="BN113" s="12">
        <v>0</v>
      </c>
      <c r="BO113" s="12">
        <v>0</v>
      </c>
      <c r="BP113" s="12">
        <v>0</v>
      </c>
      <c r="BQ113" s="12">
        <v>0</v>
      </c>
      <c r="BR113" s="12">
        <v>0</v>
      </c>
      <c r="BS113" s="12">
        <v>0</v>
      </c>
      <c r="BT113" s="12">
        <v>544.71</v>
      </c>
      <c r="BU113" s="12">
        <v>0</v>
      </c>
      <c r="BV113" s="12">
        <v>0</v>
      </c>
      <c r="BW113" s="12">
        <v>0</v>
      </c>
      <c r="BX113" s="12">
        <v>1240.57</v>
      </c>
      <c r="BY113" s="12">
        <v>4524.2</v>
      </c>
      <c r="BZ113" s="12">
        <v>238.4</v>
      </c>
      <c r="CA113" s="12">
        <v>114.27</v>
      </c>
      <c r="CB113" s="12">
        <v>0</v>
      </c>
      <c r="CC113" s="12">
        <v>238.4</v>
      </c>
      <c r="CD113" s="12">
        <v>0</v>
      </c>
      <c r="CE113" s="12">
        <v>352.67</v>
      </c>
    </row>
    <row r="114" spans="1:83" x14ac:dyDescent="0.2">
      <c r="A114" s="4" t="s">
        <v>2004</v>
      </c>
      <c r="B114" s="2" t="s">
        <v>2005</v>
      </c>
      <c r="C114" s="2" t="str">
        <f>VLOOKUP(A114,[4]Hoja2!$A$1:$D$614,4,0)</f>
        <v>EMSAD I</v>
      </c>
      <c r="D114" s="2" t="str">
        <f>VLOOKUP(A114,[4]Hoja2!$A$1:$D$614,3,0)</f>
        <v>18 BETULIA</v>
      </c>
      <c r="E114" s="12">
        <v>233</v>
      </c>
      <c r="F114" s="12">
        <v>0</v>
      </c>
      <c r="G114" s="12">
        <v>3508.6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120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370.6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38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2">
        <v>0</v>
      </c>
      <c r="AU114" s="12">
        <v>0</v>
      </c>
      <c r="AV114" s="12">
        <v>0</v>
      </c>
      <c r="AW114" s="12">
        <v>0</v>
      </c>
      <c r="AX114" s="13">
        <v>-2170.19</v>
      </c>
      <c r="AY114" s="12">
        <v>2170.19</v>
      </c>
      <c r="AZ114" s="12">
        <v>0</v>
      </c>
      <c r="BA114" s="12">
        <v>0</v>
      </c>
      <c r="BB114" s="12">
        <v>4270.2</v>
      </c>
      <c r="BC114" s="12">
        <v>0</v>
      </c>
      <c r="BD114" s="12">
        <v>0</v>
      </c>
      <c r="BE114" s="12">
        <v>0</v>
      </c>
      <c r="BF114" s="12">
        <v>392.76</v>
      </c>
      <c r="BG114" s="12">
        <v>392.76</v>
      </c>
      <c r="BH114" s="12">
        <v>5.55</v>
      </c>
      <c r="BI114" s="12">
        <v>0</v>
      </c>
      <c r="BJ114" s="12">
        <v>0</v>
      </c>
      <c r="BK114" s="12">
        <v>0</v>
      </c>
      <c r="BL114" s="12">
        <v>0</v>
      </c>
      <c r="BM114" s="12">
        <v>0</v>
      </c>
      <c r="BN114" s="12">
        <v>0</v>
      </c>
      <c r="BO114" s="12">
        <v>0</v>
      </c>
      <c r="BP114" s="12">
        <v>0</v>
      </c>
      <c r="BQ114" s="12">
        <v>0</v>
      </c>
      <c r="BR114" s="12">
        <v>0</v>
      </c>
      <c r="BS114" s="12">
        <v>0</v>
      </c>
      <c r="BT114" s="12">
        <v>403.49</v>
      </c>
      <c r="BU114" s="12">
        <v>0</v>
      </c>
      <c r="BV114" s="12">
        <v>0</v>
      </c>
      <c r="BW114" s="12">
        <v>0</v>
      </c>
      <c r="BX114" s="12">
        <v>801.8</v>
      </c>
      <c r="BY114" s="12">
        <v>3468.4</v>
      </c>
      <c r="BZ114" s="12">
        <v>238.4</v>
      </c>
      <c r="CA114" s="12">
        <v>84.64</v>
      </c>
      <c r="CB114" s="12">
        <v>0</v>
      </c>
      <c r="CC114" s="12">
        <v>238.4</v>
      </c>
      <c r="CD114" s="12">
        <v>0</v>
      </c>
      <c r="CE114" s="12">
        <v>323.04000000000002</v>
      </c>
    </row>
    <row r="115" spans="1:83" x14ac:dyDescent="0.2">
      <c r="A115" s="4" t="s">
        <v>2006</v>
      </c>
      <c r="B115" s="2" t="s">
        <v>2007</v>
      </c>
      <c r="C115" s="2" t="str">
        <f>VLOOKUP(A115,[4]Hoja2!$A$1:$D$614,4,0)</f>
        <v>EMSAD I</v>
      </c>
      <c r="D115" s="2" t="str">
        <f>VLOOKUP(A115,[4]Hoja2!$A$1:$D$614,3,0)</f>
        <v>18 BETULIA</v>
      </c>
      <c r="E115" s="12">
        <v>279.60000000000002</v>
      </c>
      <c r="F115" s="12">
        <v>0</v>
      </c>
      <c r="G115" s="12">
        <v>4210.32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144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444.72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45.6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  <c r="AT115" s="12">
        <v>0</v>
      </c>
      <c r="AU115" s="12">
        <v>0</v>
      </c>
      <c r="AV115" s="12">
        <v>0</v>
      </c>
      <c r="AW115" s="12">
        <v>0</v>
      </c>
      <c r="AX115" s="13">
        <v>-2604.2199999999998</v>
      </c>
      <c r="AY115" s="12">
        <v>2604.2199999999998</v>
      </c>
      <c r="AZ115" s="12">
        <v>0</v>
      </c>
      <c r="BA115" s="12">
        <v>0</v>
      </c>
      <c r="BB115" s="12">
        <v>5124.24</v>
      </c>
      <c r="BC115" s="12">
        <v>0</v>
      </c>
      <c r="BD115" s="12">
        <v>0</v>
      </c>
      <c r="BE115" s="12">
        <v>0</v>
      </c>
      <c r="BF115" s="12">
        <v>547.27</v>
      </c>
      <c r="BG115" s="12">
        <v>547.27</v>
      </c>
      <c r="BH115" s="12">
        <v>9.15</v>
      </c>
      <c r="BI115" s="12">
        <v>0.03</v>
      </c>
      <c r="BJ115" s="12">
        <v>0</v>
      </c>
      <c r="BK115" s="12">
        <v>0</v>
      </c>
      <c r="BL115" s="12">
        <v>480</v>
      </c>
      <c r="BM115" s="12">
        <v>0</v>
      </c>
      <c r="BN115" s="12">
        <v>0</v>
      </c>
      <c r="BO115" s="12">
        <v>0</v>
      </c>
      <c r="BP115" s="12">
        <v>0</v>
      </c>
      <c r="BQ115" s="12">
        <v>0</v>
      </c>
      <c r="BR115" s="12">
        <v>0</v>
      </c>
      <c r="BS115" s="12">
        <v>0</v>
      </c>
      <c r="BT115" s="12">
        <v>484.19</v>
      </c>
      <c r="BU115" s="12">
        <v>0</v>
      </c>
      <c r="BV115" s="12">
        <v>0</v>
      </c>
      <c r="BW115" s="12">
        <v>0</v>
      </c>
      <c r="BX115" s="12">
        <v>1520.64</v>
      </c>
      <c r="BY115" s="12">
        <v>3603.6</v>
      </c>
      <c r="BZ115" s="12">
        <v>238.4</v>
      </c>
      <c r="CA115" s="12">
        <v>101.57</v>
      </c>
      <c r="CB115" s="12">
        <v>0</v>
      </c>
      <c r="CC115" s="12">
        <v>238.4</v>
      </c>
      <c r="CD115" s="12">
        <v>0</v>
      </c>
      <c r="CE115" s="12">
        <v>339.97</v>
      </c>
    </row>
    <row r="116" spans="1:83" x14ac:dyDescent="0.2">
      <c r="A116" s="4" t="s">
        <v>2008</v>
      </c>
      <c r="B116" s="2" t="s">
        <v>2009</v>
      </c>
      <c r="C116" s="2" t="str">
        <f>VLOOKUP(A116,[4]Hoja2!$A$1:$D$614,4,0)</f>
        <v>EMSAD I</v>
      </c>
      <c r="D116" s="2" t="str">
        <f>VLOOKUP(A116,[4]Hoja2!$A$1:$D$614,3,0)</f>
        <v>18 BETULIA</v>
      </c>
      <c r="E116" s="12">
        <v>174.75</v>
      </c>
      <c r="F116" s="12">
        <v>0</v>
      </c>
      <c r="G116" s="12">
        <v>2631.45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90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277.95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28.5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2">
        <v>0</v>
      </c>
      <c r="AU116" s="12">
        <v>0</v>
      </c>
      <c r="AV116" s="12">
        <v>0</v>
      </c>
      <c r="AW116" s="12">
        <v>0</v>
      </c>
      <c r="AX116" s="13">
        <v>-1627.64</v>
      </c>
      <c r="AY116" s="12">
        <v>1627.64</v>
      </c>
      <c r="AZ116" s="12">
        <v>0</v>
      </c>
      <c r="BA116" s="12">
        <v>0</v>
      </c>
      <c r="BB116" s="12">
        <v>3202.65</v>
      </c>
      <c r="BC116" s="12">
        <v>0</v>
      </c>
      <c r="BD116" s="13">
        <v>-125.1</v>
      </c>
      <c r="BE116" s="12">
        <v>0</v>
      </c>
      <c r="BF116" s="12">
        <v>244.41</v>
      </c>
      <c r="BG116" s="12">
        <v>119.31</v>
      </c>
      <c r="BH116" s="12">
        <v>0.9</v>
      </c>
      <c r="BI116" s="12">
        <v>0.02</v>
      </c>
      <c r="BJ116" s="12">
        <v>0</v>
      </c>
      <c r="BK116" s="12">
        <v>0</v>
      </c>
      <c r="BL116" s="12">
        <v>0</v>
      </c>
      <c r="BM116" s="12">
        <v>0</v>
      </c>
      <c r="BN116" s="12">
        <v>0</v>
      </c>
      <c r="BO116" s="12">
        <v>0</v>
      </c>
      <c r="BP116" s="12">
        <v>0</v>
      </c>
      <c r="BQ116" s="12">
        <v>0</v>
      </c>
      <c r="BR116" s="12">
        <v>0</v>
      </c>
      <c r="BS116" s="12">
        <v>0</v>
      </c>
      <c r="BT116" s="12">
        <v>302.62</v>
      </c>
      <c r="BU116" s="12">
        <v>0</v>
      </c>
      <c r="BV116" s="12">
        <v>0</v>
      </c>
      <c r="BW116" s="12">
        <v>0</v>
      </c>
      <c r="BX116" s="12">
        <v>422.85</v>
      </c>
      <c r="BY116" s="12">
        <v>2779.8</v>
      </c>
      <c r="BZ116" s="12">
        <v>238.4</v>
      </c>
      <c r="CA116" s="12">
        <v>63.48</v>
      </c>
      <c r="CB116" s="12">
        <v>0</v>
      </c>
      <c r="CC116" s="12">
        <v>238.4</v>
      </c>
      <c r="CD116" s="12">
        <v>0</v>
      </c>
      <c r="CE116" s="12">
        <v>301.88</v>
      </c>
    </row>
    <row r="117" spans="1:83" x14ac:dyDescent="0.2">
      <c r="A117" s="4" t="s">
        <v>2010</v>
      </c>
      <c r="B117" s="2" t="s">
        <v>2011</v>
      </c>
      <c r="C117" s="2" t="str">
        <f>VLOOKUP(A117,[4]Hoja2!$A$1:$D$614,4,0)</f>
        <v>EMSAD I</v>
      </c>
      <c r="D117" s="2" t="str">
        <f>VLOOKUP(A117,[4]Hoja2!$A$1:$D$614,3,0)</f>
        <v>18 BETULIA</v>
      </c>
      <c r="E117" s="12">
        <v>233</v>
      </c>
      <c r="F117" s="12">
        <v>0</v>
      </c>
      <c r="G117" s="12">
        <v>3508.6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120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370.6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38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2">
        <v>0</v>
      </c>
      <c r="AT117" s="12">
        <v>0</v>
      </c>
      <c r="AU117" s="12">
        <v>0</v>
      </c>
      <c r="AV117" s="12">
        <v>0</v>
      </c>
      <c r="AW117" s="12">
        <v>0</v>
      </c>
      <c r="AX117" s="13">
        <v>-2170.19</v>
      </c>
      <c r="AY117" s="12">
        <v>2170.19</v>
      </c>
      <c r="AZ117" s="12">
        <v>0</v>
      </c>
      <c r="BA117" s="12">
        <v>0</v>
      </c>
      <c r="BB117" s="12">
        <v>4270.2</v>
      </c>
      <c r="BC117" s="12">
        <v>0</v>
      </c>
      <c r="BD117" s="12">
        <v>0</v>
      </c>
      <c r="BE117" s="12">
        <v>0</v>
      </c>
      <c r="BF117" s="12">
        <v>392.76</v>
      </c>
      <c r="BG117" s="12">
        <v>392.76</v>
      </c>
      <c r="BH117" s="12">
        <v>5.4</v>
      </c>
      <c r="BI117" s="12">
        <v>0.15</v>
      </c>
      <c r="BJ117" s="12">
        <v>0</v>
      </c>
      <c r="BK117" s="12">
        <v>0</v>
      </c>
      <c r="BL117" s="12">
        <v>0</v>
      </c>
      <c r="BM117" s="12">
        <v>0</v>
      </c>
      <c r="BN117" s="12">
        <v>0</v>
      </c>
      <c r="BO117" s="12">
        <v>0</v>
      </c>
      <c r="BP117" s="12">
        <v>0</v>
      </c>
      <c r="BQ117" s="12">
        <v>0</v>
      </c>
      <c r="BR117" s="12">
        <v>0</v>
      </c>
      <c r="BS117" s="12">
        <v>0</v>
      </c>
      <c r="BT117" s="12">
        <v>403.49</v>
      </c>
      <c r="BU117" s="12">
        <v>0</v>
      </c>
      <c r="BV117" s="12">
        <v>0</v>
      </c>
      <c r="BW117" s="12">
        <v>0</v>
      </c>
      <c r="BX117" s="12">
        <v>801.8</v>
      </c>
      <c r="BY117" s="12">
        <v>3468.4</v>
      </c>
      <c r="BZ117" s="12">
        <v>238.4</v>
      </c>
      <c r="CA117" s="12">
        <v>84.64</v>
      </c>
      <c r="CB117" s="12">
        <v>0</v>
      </c>
      <c r="CC117" s="12">
        <v>238.4</v>
      </c>
      <c r="CD117" s="12">
        <v>0</v>
      </c>
      <c r="CE117" s="12">
        <v>323.04000000000002</v>
      </c>
    </row>
    <row r="118" spans="1:83" x14ac:dyDescent="0.2">
      <c r="A118" s="4" t="s">
        <v>2012</v>
      </c>
      <c r="B118" s="2" t="s">
        <v>2013</v>
      </c>
      <c r="C118" s="2" t="str">
        <f>VLOOKUP(A118,[4]Hoja2!$A$1:$D$614,4,0)</f>
        <v>EMSAD I</v>
      </c>
      <c r="D118" s="2" t="str">
        <f>VLOOKUP(A118,[4]Hoja2!$A$1:$D$614,3,0)</f>
        <v>18 BETULIA</v>
      </c>
      <c r="E118" s="12">
        <v>361.15</v>
      </c>
      <c r="F118" s="12">
        <v>0</v>
      </c>
      <c r="G118" s="12">
        <v>5438.33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186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574.42999999999995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58.9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2">
        <v>0</v>
      </c>
      <c r="AU118" s="12">
        <v>0</v>
      </c>
      <c r="AV118" s="12">
        <v>0</v>
      </c>
      <c r="AW118" s="12">
        <v>0</v>
      </c>
      <c r="AX118" s="13">
        <v>-3363.79</v>
      </c>
      <c r="AY118" s="12">
        <v>3363.79</v>
      </c>
      <c r="AZ118" s="12">
        <v>0</v>
      </c>
      <c r="BA118" s="12">
        <v>0</v>
      </c>
      <c r="BB118" s="12">
        <v>6618.81</v>
      </c>
      <c r="BC118" s="12">
        <v>0</v>
      </c>
      <c r="BD118" s="12">
        <v>0</v>
      </c>
      <c r="BE118" s="12">
        <v>0</v>
      </c>
      <c r="BF118" s="12">
        <v>866.51</v>
      </c>
      <c r="BG118" s="12">
        <v>866.51</v>
      </c>
      <c r="BH118" s="12">
        <v>15.6</v>
      </c>
      <c r="BI118" s="12">
        <v>0.09</v>
      </c>
      <c r="BJ118" s="12">
        <v>0</v>
      </c>
      <c r="BK118" s="12">
        <v>0</v>
      </c>
      <c r="BL118" s="12">
        <v>0</v>
      </c>
      <c r="BM118" s="12">
        <v>0</v>
      </c>
      <c r="BN118" s="12">
        <v>0</v>
      </c>
      <c r="BO118" s="12">
        <v>0</v>
      </c>
      <c r="BP118" s="12">
        <v>0</v>
      </c>
      <c r="BQ118" s="12">
        <v>0</v>
      </c>
      <c r="BR118" s="12">
        <v>0</v>
      </c>
      <c r="BS118" s="12">
        <v>0</v>
      </c>
      <c r="BT118" s="12">
        <v>625.41</v>
      </c>
      <c r="BU118" s="12">
        <v>0</v>
      </c>
      <c r="BV118" s="12">
        <v>0</v>
      </c>
      <c r="BW118" s="12">
        <v>0</v>
      </c>
      <c r="BX118" s="12">
        <v>1507.61</v>
      </c>
      <c r="BY118" s="12">
        <v>5111.2</v>
      </c>
      <c r="BZ118" s="12">
        <v>238.4</v>
      </c>
      <c r="CA118" s="12">
        <v>131.19999999999999</v>
      </c>
      <c r="CB118" s="12">
        <v>0</v>
      </c>
      <c r="CC118" s="12">
        <v>238.4</v>
      </c>
      <c r="CD118" s="12">
        <v>0</v>
      </c>
      <c r="CE118" s="12">
        <v>369.6</v>
      </c>
    </row>
    <row r="119" spans="1:83" x14ac:dyDescent="0.2">
      <c r="A119" s="4" t="s">
        <v>2014</v>
      </c>
      <c r="B119" s="2" t="s">
        <v>2015</v>
      </c>
      <c r="C119" s="2" t="str">
        <f>VLOOKUP(A119,[4]Hoja2!$A$1:$D$614,4,0)</f>
        <v>EMSAD I</v>
      </c>
      <c r="D119" s="2" t="str">
        <f>VLOOKUP(A119,[4]Hoja2!$A$1:$D$614,3,0)</f>
        <v>18 BETULIA</v>
      </c>
      <c r="E119" s="12">
        <v>302.89999999999998</v>
      </c>
      <c r="F119" s="12">
        <v>0</v>
      </c>
      <c r="G119" s="12">
        <v>4561.18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156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481.78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49.4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2">
        <v>0</v>
      </c>
      <c r="AU119" s="12">
        <v>0</v>
      </c>
      <c r="AV119" s="12">
        <v>0</v>
      </c>
      <c r="AW119" s="12">
        <v>0</v>
      </c>
      <c r="AX119" s="13">
        <v>-2821.24</v>
      </c>
      <c r="AY119" s="12">
        <v>2821.24</v>
      </c>
      <c r="AZ119" s="12">
        <v>0</v>
      </c>
      <c r="BA119" s="12">
        <v>0</v>
      </c>
      <c r="BB119" s="12">
        <v>5551.26</v>
      </c>
      <c r="BC119" s="12">
        <v>0</v>
      </c>
      <c r="BD119" s="12">
        <v>0</v>
      </c>
      <c r="BE119" s="12">
        <v>0</v>
      </c>
      <c r="BF119" s="12">
        <v>638.49</v>
      </c>
      <c r="BG119" s="12">
        <v>638.49</v>
      </c>
      <c r="BH119" s="12">
        <v>10.95</v>
      </c>
      <c r="BI119" s="12">
        <v>0.08</v>
      </c>
      <c r="BJ119" s="12">
        <v>0</v>
      </c>
      <c r="BK119" s="12">
        <v>0</v>
      </c>
      <c r="BL119" s="12">
        <v>0</v>
      </c>
      <c r="BM119" s="12">
        <v>0</v>
      </c>
      <c r="BN119" s="12">
        <v>0</v>
      </c>
      <c r="BO119" s="12">
        <v>0</v>
      </c>
      <c r="BP119" s="12">
        <v>0</v>
      </c>
      <c r="BQ119" s="12">
        <v>0</v>
      </c>
      <c r="BR119" s="12">
        <v>0</v>
      </c>
      <c r="BS119" s="12">
        <v>0</v>
      </c>
      <c r="BT119" s="12">
        <v>524.54</v>
      </c>
      <c r="BU119" s="12">
        <v>0</v>
      </c>
      <c r="BV119" s="12">
        <v>0</v>
      </c>
      <c r="BW119" s="12">
        <v>0</v>
      </c>
      <c r="BX119" s="12">
        <v>1174.06</v>
      </c>
      <c r="BY119" s="12">
        <v>4377.2</v>
      </c>
      <c r="BZ119" s="12">
        <v>238.4</v>
      </c>
      <c r="CA119" s="12">
        <v>110.04</v>
      </c>
      <c r="CB119" s="12">
        <v>0</v>
      </c>
      <c r="CC119" s="12">
        <v>238.4</v>
      </c>
      <c r="CD119" s="12">
        <v>0</v>
      </c>
      <c r="CE119" s="12">
        <v>348.44</v>
      </c>
    </row>
    <row r="120" spans="1:83" x14ac:dyDescent="0.2">
      <c r="A120" s="4" t="s">
        <v>2016</v>
      </c>
      <c r="B120" s="2" t="s">
        <v>2017</v>
      </c>
      <c r="C120" s="2" t="str">
        <f>VLOOKUP(A120,[4]Hoja2!$A$1:$D$614,4,0)</f>
        <v>EMSAD I</v>
      </c>
      <c r="D120" s="2" t="str">
        <f>VLOOKUP(A120,[4]Hoja2!$A$1:$D$614,3,0)</f>
        <v>18 BETULIA</v>
      </c>
      <c r="E120" s="12">
        <v>233</v>
      </c>
      <c r="F120" s="12">
        <v>0</v>
      </c>
      <c r="G120" s="12">
        <v>3508.6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120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370.6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38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2">
        <v>0</v>
      </c>
      <c r="AU120" s="12">
        <v>0</v>
      </c>
      <c r="AV120" s="12">
        <v>0</v>
      </c>
      <c r="AW120" s="12">
        <v>0</v>
      </c>
      <c r="AX120" s="13">
        <v>-2170.19</v>
      </c>
      <c r="AY120" s="12">
        <v>2170.19</v>
      </c>
      <c r="AZ120" s="12">
        <v>0</v>
      </c>
      <c r="BA120" s="12">
        <v>0</v>
      </c>
      <c r="BB120" s="12">
        <v>4270.2</v>
      </c>
      <c r="BC120" s="12">
        <v>0</v>
      </c>
      <c r="BD120" s="12">
        <v>0</v>
      </c>
      <c r="BE120" s="12">
        <v>0</v>
      </c>
      <c r="BF120" s="12">
        <v>392.76</v>
      </c>
      <c r="BG120" s="12">
        <v>392.76</v>
      </c>
      <c r="BH120" s="12">
        <v>5.25</v>
      </c>
      <c r="BI120" s="12">
        <v>0.1</v>
      </c>
      <c r="BJ120" s="12">
        <v>0</v>
      </c>
      <c r="BK120" s="12">
        <v>0</v>
      </c>
      <c r="BL120" s="12">
        <v>0</v>
      </c>
      <c r="BM120" s="12">
        <v>0</v>
      </c>
      <c r="BN120" s="12">
        <v>0</v>
      </c>
      <c r="BO120" s="12">
        <v>0</v>
      </c>
      <c r="BP120" s="12">
        <v>0</v>
      </c>
      <c r="BQ120" s="12">
        <v>0</v>
      </c>
      <c r="BR120" s="12">
        <v>0</v>
      </c>
      <c r="BS120" s="12">
        <v>0</v>
      </c>
      <c r="BT120" s="12">
        <v>403.49</v>
      </c>
      <c r="BU120" s="12">
        <v>0</v>
      </c>
      <c r="BV120" s="12">
        <v>0</v>
      </c>
      <c r="BW120" s="12">
        <v>0</v>
      </c>
      <c r="BX120" s="12">
        <v>801.6</v>
      </c>
      <c r="BY120" s="12">
        <v>3468.6</v>
      </c>
      <c r="BZ120" s="12">
        <v>238.4</v>
      </c>
      <c r="CA120" s="12">
        <v>84.64</v>
      </c>
      <c r="CB120" s="12">
        <v>0</v>
      </c>
      <c r="CC120" s="12">
        <v>238.4</v>
      </c>
      <c r="CD120" s="12">
        <v>0</v>
      </c>
      <c r="CE120" s="12">
        <v>323.04000000000002</v>
      </c>
    </row>
    <row r="121" spans="1:83" x14ac:dyDescent="0.2">
      <c r="A121" s="4" t="s">
        <v>2018</v>
      </c>
      <c r="B121" s="2" t="s">
        <v>2019</v>
      </c>
      <c r="C121" s="2" t="str">
        <f>VLOOKUP(A121,[4]Hoja2!$A$1:$D$614,4,0)</f>
        <v>EMSAD I</v>
      </c>
      <c r="D121" s="2" t="str">
        <f>VLOOKUP(A121,[4]Hoja2!$A$1:$D$614,3,0)</f>
        <v>20 TUXPAN DE BOLAÑOS</v>
      </c>
      <c r="E121" s="12">
        <v>465.5</v>
      </c>
      <c r="F121" s="12">
        <v>0</v>
      </c>
      <c r="G121" s="12">
        <v>5262.9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190.6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555.9</v>
      </c>
      <c r="AC121" s="12">
        <v>0</v>
      </c>
      <c r="AD121" s="12">
        <v>0</v>
      </c>
      <c r="AE121" s="12">
        <v>286.52999999999997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57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2">
        <v>0</v>
      </c>
      <c r="AU121" s="12">
        <v>0</v>
      </c>
      <c r="AV121" s="12">
        <v>0</v>
      </c>
      <c r="AW121" s="12">
        <v>1331.86</v>
      </c>
      <c r="AX121" s="13">
        <v>-4143.96</v>
      </c>
      <c r="AY121" s="12">
        <v>4143.96</v>
      </c>
      <c r="AZ121" s="12">
        <v>0</v>
      </c>
      <c r="BA121" s="12">
        <v>0</v>
      </c>
      <c r="BB121" s="12">
        <v>8150.29</v>
      </c>
      <c r="BC121" s="12">
        <v>0.99</v>
      </c>
      <c r="BD121" s="12">
        <v>0</v>
      </c>
      <c r="BE121" s="12">
        <v>0</v>
      </c>
      <c r="BF121" s="12">
        <v>1193.6400000000001</v>
      </c>
      <c r="BG121" s="12">
        <v>1193.6400000000001</v>
      </c>
      <c r="BH121" s="12">
        <v>26.1</v>
      </c>
      <c r="BI121" s="12">
        <v>0.03</v>
      </c>
      <c r="BJ121" s="12">
        <v>0</v>
      </c>
      <c r="BK121" s="12">
        <v>0</v>
      </c>
      <c r="BL121" s="12">
        <v>2018</v>
      </c>
      <c r="BM121" s="12">
        <v>0</v>
      </c>
      <c r="BN121" s="12">
        <v>0</v>
      </c>
      <c r="BO121" s="12">
        <v>78.94</v>
      </c>
      <c r="BP121" s="12">
        <v>0</v>
      </c>
      <c r="BQ121" s="12">
        <v>0</v>
      </c>
      <c r="BR121" s="12">
        <v>0</v>
      </c>
      <c r="BS121" s="12">
        <v>0</v>
      </c>
      <c r="BT121" s="12">
        <v>638.17999999999995</v>
      </c>
      <c r="BU121" s="12">
        <v>0</v>
      </c>
      <c r="BV121" s="12">
        <v>0</v>
      </c>
      <c r="BW121" s="12">
        <v>0</v>
      </c>
      <c r="BX121" s="12">
        <v>3954.89</v>
      </c>
      <c r="BY121" s="12">
        <v>4195.3999999999996</v>
      </c>
      <c r="BZ121" s="12">
        <v>330.24</v>
      </c>
      <c r="CA121" s="12">
        <v>156.13999999999999</v>
      </c>
      <c r="CB121" s="12">
        <v>2970.21</v>
      </c>
      <c r="CC121" s="12">
        <v>579.79999999999995</v>
      </c>
      <c r="CD121" s="12">
        <v>0</v>
      </c>
      <c r="CE121" s="12">
        <v>3706.15</v>
      </c>
    </row>
    <row r="122" spans="1:83" x14ac:dyDescent="0.2">
      <c r="A122" s="4" t="s">
        <v>2020</v>
      </c>
      <c r="B122" s="2" t="s">
        <v>2021</v>
      </c>
      <c r="C122" s="2" t="str">
        <f>VLOOKUP(A122,[4]Hoja2!$A$1:$D$614,4,0)</f>
        <v>EMSAD I</v>
      </c>
      <c r="D122" s="2" t="str">
        <f>VLOOKUP(A122,[4]Hoja2!$A$1:$D$614,3,0)</f>
        <v>20 TUXPAN DE BOLAÑOS</v>
      </c>
      <c r="E122" s="12">
        <v>128.15</v>
      </c>
      <c r="F122" s="12">
        <v>0</v>
      </c>
      <c r="G122" s="12">
        <v>1929.73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66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203.83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20.9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2">
        <v>0</v>
      </c>
      <c r="AU122" s="12">
        <v>0</v>
      </c>
      <c r="AV122" s="12">
        <v>0</v>
      </c>
      <c r="AW122" s="12">
        <v>424.54</v>
      </c>
      <c r="AX122" s="13">
        <v>-1410.12</v>
      </c>
      <c r="AY122" s="12">
        <v>1410.12</v>
      </c>
      <c r="AZ122" s="12">
        <v>0</v>
      </c>
      <c r="BA122" s="12">
        <v>0</v>
      </c>
      <c r="BB122" s="12">
        <v>2773.15</v>
      </c>
      <c r="BC122" s="12">
        <v>0</v>
      </c>
      <c r="BD122" s="13">
        <v>-145.38</v>
      </c>
      <c r="BE122" s="12">
        <v>0</v>
      </c>
      <c r="BF122" s="12">
        <v>197.68</v>
      </c>
      <c r="BG122" s="12">
        <v>52.3</v>
      </c>
      <c r="BH122" s="12">
        <v>0.6</v>
      </c>
      <c r="BI122" s="13">
        <v>-0.02</v>
      </c>
      <c r="BJ122" s="12">
        <v>0</v>
      </c>
      <c r="BK122" s="12">
        <v>0</v>
      </c>
      <c r="BL122" s="12">
        <v>0</v>
      </c>
      <c r="BM122" s="12">
        <v>0</v>
      </c>
      <c r="BN122" s="12">
        <v>0</v>
      </c>
      <c r="BO122" s="12">
        <v>28.95</v>
      </c>
      <c r="BP122" s="12">
        <v>0</v>
      </c>
      <c r="BQ122" s="12">
        <v>0</v>
      </c>
      <c r="BR122" s="12">
        <v>0</v>
      </c>
      <c r="BS122" s="12">
        <v>0</v>
      </c>
      <c r="BT122" s="12">
        <v>221.92</v>
      </c>
      <c r="BU122" s="12">
        <v>0</v>
      </c>
      <c r="BV122" s="12">
        <v>0</v>
      </c>
      <c r="BW122" s="12">
        <v>0</v>
      </c>
      <c r="BX122" s="12">
        <v>303.75</v>
      </c>
      <c r="BY122" s="12">
        <v>2469.4</v>
      </c>
      <c r="BZ122" s="12">
        <v>261.48</v>
      </c>
      <c r="CA122" s="12">
        <v>55.05</v>
      </c>
      <c r="CB122" s="12">
        <v>769.08</v>
      </c>
      <c r="CC122" s="12">
        <v>326.10000000000002</v>
      </c>
      <c r="CD122" s="12">
        <v>0</v>
      </c>
      <c r="CE122" s="12">
        <v>1150.23</v>
      </c>
    </row>
    <row r="123" spans="1:83" x14ac:dyDescent="0.2">
      <c r="A123" s="4" t="s">
        <v>2022</v>
      </c>
      <c r="B123" s="2" t="s">
        <v>2023</v>
      </c>
      <c r="C123" s="2" t="str">
        <f>VLOOKUP(A123,[4]Hoja2!$A$1:$D$614,4,0)</f>
        <v>EMSAD I</v>
      </c>
      <c r="D123" s="2" t="str">
        <f>VLOOKUP(A123,[4]Hoja2!$A$1:$D$614,3,0)</f>
        <v>20 TUXPAN DE BOLAÑOS</v>
      </c>
      <c r="E123" s="12">
        <v>302.89999999999998</v>
      </c>
      <c r="F123" s="12">
        <v>0</v>
      </c>
      <c r="G123" s="12">
        <v>4561.18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156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481.78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49.4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2">
        <v>0</v>
      </c>
      <c r="AU123" s="12">
        <v>0</v>
      </c>
      <c r="AV123" s="12">
        <v>0</v>
      </c>
      <c r="AW123" s="12">
        <v>0</v>
      </c>
      <c r="AX123" s="13">
        <v>-2821.24</v>
      </c>
      <c r="AY123" s="12">
        <v>2821.24</v>
      </c>
      <c r="AZ123" s="12">
        <v>0</v>
      </c>
      <c r="BA123" s="12">
        <v>0</v>
      </c>
      <c r="BB123" s="12">
        <v>5551.26</v>
      </c>
      <c r="BC123" s="12">
        <v>0</v>
      </c>
      <c r="BD123" s="12">
        <v>0</v>
      </c>
      <c r="BE123" s="12">
        <v>0</v>
      </c>
      <c r="BF123" s="12">
        <v>638.49</v>
      </c>
      <c r="BG123" s="12">
        <v>638.49</v>
      </c>
      <c r="BH123" s="12">
        <v>14.1</v>
      </c>
      <c r="BI123" s="13">
        <v>-0.09</v>
      </c>
      <c r="BJ123" s="12">
        <v>0</v>
      </c>
      <c r="BK123" s="12">
        <v>0</v>
      </c>
      <c r="BL123" s="12">
        <v>707</v>
      </c>
      <c r="BM123" s="12">
        <v>0</v>
      </c>
      <c r="BN123" s="12">
        <v>0</v>
      </c>
      <c r="BO123" s="12">
        <v>68.42</v>
      </c>
      <c r="BP123" s="12">
        <v>0</v>
      </c>
      <c r="BQ123" s="12">
        <v>0</v>
      </c>
      <c r="BR123" s="12">
        <v>0</v>
      </c>
      <c r="BS123" s="12">
        <v>0</v>
      </c>
      <c r="BT123" s="12">
        <v>524.54</v>
      </c>
      <c r="BU123" s="12">
        <v>0</v>
      </c>
      <c r="BV123" s="12">
        <v>0</v>
      </c>
      <c r="BW123" s="12">
        <v>0</v>
      </c>
      <c r="BX123" s="12">
        <v>1952.46</v>
      </c>
      <c r="BY123" s="12">
        <v>3598.8</v>
      </c>
      <c r="BZ123" s="12">
        <v>238.4</v>
      </c>
      <c r="CA123" s="12">
        <v>110.04</v>
      </c>
      <c r="CB123" s="12">
        <v>0</v>
      </c>
      <c r="CC123" s="12">
        <v>238.4</v>
      </c>
      <c r="CD123" s="12">
        <v>0</v>
      </c>
      <c r="CE123" s="12">
        <v>348.44</v>
      </c>
    </row>
    <row r="124" spans="1:83" x14ac:dyDescent="0.2">
      <c r="A124" s="4" t="s">
        <v>2024</v>
      </c>
      <c r="B124" s="2" t="s">
        <v>2025</v>
      </c>
      <c r="C124" s="2" t="str">
        <f>VLOOKUP(A124,[4]Hoja2!$A$1:$D$614,4,0)</f>
        <v>EMSAD I</v>
      </c>
      <c r="D124" s="2" t="str">
        <f>VLOOKUP(A124,[4]Hoja2!$A$1:$D$614,3,0)</f>
        <v>20 TUXPAN DE BOLAÑOS</v>
      </c>
      <c r="E124" s="12">
        <v>116.5</v>
      </c>
      <c r="F124" s="12">
        <v>0</v>
      </c>
      <c r="G124" s="12">
        <v>1754.3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60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185.3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19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2">
        <v>0</v>
      </c>
      <c r="AU124" s="12">
        <v>0</v>
      </c>
      <c r="AV124" s="12">
        <v>0</v>
      </c>
      <c r="AW124" s="12">
        <v>0</v>
      </c>
      <c r="AX124" s="13">
        <v>-1085.0899999999999</v>
      </c>
      <c r="AY124" s="12">
        <v>1085.0899999999999</v>
      </c>
      <c r="AZ124" s="12">
        <v>0</v>
      </c>
      <c r="BA124" s="12">
        <v>0</v>
      </c>
      <c r="BB124" s="12">
        <v>2135.1</v>
      </c>
      <c r="BC124" s="12">
        <v>0</v>
      </c>
      <c r="BD124" s="13">
        <v>-188.71</v>
      </c>
      <c r="BE124" s="13">
        <v>-60.45</v>
      </c>
      <c r="BF124" s="12">
        <v>128.26</v>
      </c>
      <c r="BG124" s="12">
        <v>0</v>
      </c>
      <c r="BH124" s="12">
        <v>0</v>
      </c>
      <c r="BI124" s="12">
        <v>0.01</v>
      </c>
      <c r="BJ124" s="12">
        <v>0</v>
      </c>
      <c r="BK124" s="12">
        <v>0</v>
      </c>
      <c r="BL124" s="12">
        <v>0</v>
      </c>
      <c r="BM124" s="12">
        <v>0</v>
      </c>
      <c r="BN124" s="12">
        <v>0</v>
      </c>
      <c r="BO124" s="12">
        <v>0</v>
      </c>
      <c r="BP124" s="12">
        <v>0</v>
      </c>
      <c r="BQ124" s="12">
        <v>0</v>
      </c>
      <c r="BR124" s="12">
        <v>0</v>
      </c>
      <c r="BS124" s="12">
        <v>0</v>
      </c>
      <c r="BT124" s="12">
        <v>201.74</v>
      </c>
      <c r="BU124" s="12">
        <v>0</v>
      </c>
      <c r="BV124" s="12">
        <v>0</v>
      </c>
      <c r="BW124" s="12">
        <v>0</v>
      </c>
      <c r="BX124" s="12">
        <v>141.30000000000001</v>
      </c>
      <c r="BY124" s="12">
        <v>1993.8</v>
      </c>
      <c r="BZ124" s="12">
        <v>238.4</v>
      </c>
      <c r="CA124" s="12">
        <v>42.32</v>
      </c>
      <c r="CB124" s="12">
        <v>0</v>
      </c>
      <c r="CC124" s="12">
        <v>238.4</v>
      </c>
      <c r="CD124" s="12">
        <v>0</v>
      </c>
      <c r="CE124" s="12">
        <v>280.72000000000003</v>
      </c>
    </row>
    <row r="125" spans="1:83" x14ac:dyDescent="0.2">
      <c r="A125" s="4" t="s">
        <v>2026</v>
      </c>
      <c r="B125" s="2" t="s">
        <v>2027</v>
      </c>
      <c r="C125" s="2" t="str">
        <f>VLOOKUP(A125,[4]Hoja2!$A$1:$D$614,4,0)</f>
        <v>TECNICO CBI</v>
      </c>
      <c r="D125" s="2" t="str">
        <f>VLOOKUP(A125,[4]Hoja2!$A$1:$D$614,3,0)</f>
        <v>20 TUXPAN DE BOLAÑOS</v>
      </c>
      <c r="E125" s="12">
        <v>291.25</v>
      </c>
      <c r="F125" s="12">
        <v>3221.25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108.25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463.25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33.75</v>
      </c>
      <c r="AT125" s="12">
        <v>0</v>
      </c>
      <c r="AU125" s="12">
        <v>0</v>
      </c>
      <c r="AV125" s="12">
        <v>0</v>
      </c>
      <c r="AW125" s="12">
        <v>0</v>
      </c>
      <c r="AX125" s="13">
        <v>-2091.09</v>
      </c>
      <c r="AY125" s="12">
        <v>2091.09</v>
      </c>
      <c r="AZ125" s="12">
        <v>0</v>
      </c>
      <c r="BA125" s="12">
        <v>0</v>
      </c>
      <c r="BB125" s="12">
        <v>4117.75</v>
      </c>
      <c r="BC125" s="12">
        <v>0</v>
      </c>
      <c r="BD125" s="12">
        <v>0</v>
      </c>
      <c r="BE125" s="12">
        <v>0</v>
      </c>
      <c r="BF125" s="12">
        <v>367.87</v>
      </c>
      <c r="BG125" s="12">
        <v>367.87</v>
      </c>
      <c r="BH125" s="12">
        <v>4.2</v>
      </c>
      <c r="BI125" s="12">
        <v>0.04</v>
      </c>
      <c r="BJ125" s="12">
        <v>0</v>
      </c>
      <c r="BK125" s="12">
        <v>0</v>
      </c>
      <c r="BL125" s="12">
        <v>0</v>
      </c>
      <c r="BM125" s="12">
        <v>0</v>
      </c>
      <c r="BN125" s="12">
        <v>0</v>
      </c>
      <c r="BO125" s="12">
        <v>0</v>
      </c>
      <c r="BP125" s="12">
        <v>0</v>
      </c>
      <c r="BQ125" s="12">
        <v>0</v>
      </c>
      <c r="BR125" s="12">
        <v>0</v>
      </c>
      <c r="BS125" s="12">
        <v>0</v>
      </c>
      <c r="BT125" s="12">
        <v>370.44</v>
      </c>
      <c r="BU125" s="12">
        <v>0</v>
      </c>
      <c r="BV125" s="12">
        <v>0</v>
      </c>
      <c r="BW125" s="12">
        <v>0</v>
      </c>
      <c r="BX125" s="12">
        <v>742.55</v>
      </c>
      <c r="BY125" s="12">
        <v>3375.2</v>
      </c>
      <c r="BZ125" s="12">
        <v>238.4</v>
      </c>
      <c r="CA125" s="12">
        <v>82.36</v>
      </c>
      <c r="CB125" s="12">
        <v>0</v>
      </c>
      <c r="CC125" s="12">
        <v>238.4</v>
      </c>
      <c r="CD125" s="12">
        <v>0</v>
      </c>
      <c r="CE125" s="12">
        <v>320.76</v>
      </c>
    </row>
    <row r="126" spans="1:83" x14ac:dyDescent="0.2">
      <c r="A126" s="4" t="s">
        <v>2028</v>
      </c>
      <c r="B126" s="2" t="s">
        <v>2029</v>
      </c>
      <c r="C126" s="2" t="str">
        <f>VLOOKUP(A126,[4]Hoja2!$A$1:$D$614,4,0)</f>
        <v>EMSAD I</v>
      </c>
      <c r="D126" s="2" t="str">
        <f>VLOOKUP(A126,[4]Hoja2!$A$1:$D$614,3,0)</f>
        <v>20 TUXPAN DE BOLAÑOS</v>
      </c>
      <c r="E126" s="12">
        <v>81.55</v>
      </c>
      <c r="F126" s="12">
        <v>0</v>
      </c>
      <c r="G126" s="12">
        <v>1228.01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42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129.71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13.3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2">
        <v>0</v>
      </c>
      <c r="AU126" s="12">
        <v>0</v>
      </c>
      <c r="AV126" s="12">
        <v>0</v>
      </c>
      <c r="AW126" s="12">
        <v>0</v>
      </c>
      <c r="AX126" s="13">
        <v>-759.57</v>
      </c>
      <c r="AY126" s="12">
        <v>759.57</v>
      </c>
      <c r="AZ126" s="12">
        <v>0</v>
      </c>
      <c r="BA126" s="12">
        <v>0</v>
      </c>
      <c r="BB126" s="12">
        <v>1494.57</v>
      </c>
      <c r="BC126" s="12">
        <v>0</v>
      </c>
      <c r="BD126" s="13">
        <v>-200.63</v>
      </c>
      <c r="BE126" s="13">
        <v>-115.95</v>
      </c>
      <c r="BF126" s="12">
        <v>84.68</v>
      </c>
      <c r="BG126" s="12">
        <v>0</v>
      </c>
      <c r="BH126" s="12">
        <v>0</v>
      </c>
      <c r="BI126" s="12">
        <v>0.1</v>
      </c>
      <c r="BJ126" s="12">
        <v>0</v>
      </c>
      <c r="BK126" s="12">
        <v>0</v>
      </c>
      <c r="BL126" s="12">
        <v>0</v>
      </c>
      <c r="BM126" s="12">
        <v>0</v>
      </c>
      <c r="BN126" s="12">
        <v>0</v>
      </c>
      <c r="BO126" s="12">
        <v>0</v>
      </c>
      <c r="BP126" s="12">
        <v>0</v>
      </c>
      <c r="BQ126" s="12">
        <v>0</v>
      </c>
      <c r="BR126" s="12">
        <v>0</v>
      </c>
      <c r="BS126" s="12">
        <v>0</v>
      </c>
      <c r="BT126" s="12">
        <v>141.22</v>
      </c>
      <c r="BU126" s="12">
        <v>0</v>
      </c>
      <c r="BV126" s="12">
        <v>0</v>
      </c>
      <c r="BW126" s="12">
        <v>0</v>
      </c>
      <c r="BX126" s="12">
        <v>25.37</v>
      </c>
      <c r="BY126" s="12">
        <v>1469.2</v>
      </c>
      <c r="BZ126" s="12">
        <v>238.4</v>
      </c>
      <c r="CA126" s="12">
        <v>29.63</v>
      </c>
      <c r="CB126" s="12">
        <v>0</v>
      </c>
      <c r="CC126" s="12">
        <v>238.4</v>
      </c>
      <c r="CD126" s="12">
        <v>0</v>
      </c>
      <c r="CE126" s="12">
        <v>268.02999999999997</v>
      </c>
    </row>
    <row r="127" spans="1:83" x14ac:dyDescent="0.2">
      <c r="A127" s="4" t="s">
        <v>2030</v>
      </c>
      <c r="B127" s="2" t="s">
        <v>2031</v>
      </c>
      <c r="C127" s="2" t="str">
        <f>VLOOKUP(A127,[4]Hoja2!$A$1:$D$614,4,0)</f>
        <v>EMSAD I</v>
      </c>
      <c r="D127" s="2" t="str">
        <f>VLOOKUP(A127,[4]Hoja2!$A$1:$D$614,3,0)</f>
        <v>20 TUXPAN DE BOLAÑOS</v>
      </c>
      <c r="E127" s="12">
        <v>174.75</v>
      </c>
      <c r="F127" s="12">
        <v>0</v>
      </c>
      <c r="G127" s="12">
        <v>2631.45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90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277.95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28.5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3">
        <v>-1627.64</v>
      </c>
      <c r="AY127" s="12">
        <v>1627.64</v>
      </c>
      <c r="AZ127" s="12">
        <v>0</v>
      </c>
      <c r="BA127" s="12">
        <v>0</v>
      </c>
      <c r="BB127" s="12">
        <v>3202.65</v>
      </c>
      <c r="BC127" s="12">
        <v>0</v>
      </c>
      <c r="BD127" s="13">
        <v>-125.1</v>
      </c>
      <c r="BE127" s="12">
        <v>0</v>
      </c>
      <c r="BF127" s="12">
        <v>244.41</v>
      </c>
      <c r="BG127" s="12">
        <v>119.31</v>
      </c>
      <c r="BH127" s="12">
        <v>0.75</v>
      </c>
      <c r="BI127" s="13">
        <v>-0.03</v>
      </c>
      <c r="BJ127" s="12">
        <v>0</v>
      </c>
      <c r="BK127" s="12">
        <v>0</v>
      </c>
      <c r="BL127" s="12">
        <v>0</v>
      </c>
      <c r="BM127" s="12">
        <v>0</v>
      </c>
      <c r="BN127" s="12">
        <v>0</v>
      </c>
      <c r="BO127" s="12">
        <v>0</v>
      </c>
      <c r="BP127" s="12">
        <v>0</v>
      </c>
      <c r="BQ127" s="12">
        <v>0</v>
      </c>
      <c r="BR127" s="12">
        <v>0</v>
      </c>
      <c r="BS127" s="12">
        <v>0</v>
      </c>
      <c r="BT127" s="12">
        <v>302.62</v>
      </c>
      <c r="BU127" s="12">
        <v>0</v>
      </c>
      <c r="BV127" s="12">
        <v>0</v>
      </c>
      <c r="BW127" s="12">
        <v>0</v>
      </c>
      <c r="BX127" s="12">
        <v>422.65</v>
      </c>
      <c r="BY127" s="12">
        <v>2780</v>
      </c>
      <c r="BZ127" s="12">
        <v>238.4</v>
      </c>
      <c r="CA127" s="12">
        <v>63.48</v>
      </c>
      <c r="CB127" s="12">
        <v>0</v>
      </c>
      <c r="CC127" s="12">
        <v>238.4</v>
      </c>
      <c r="CD127" s="12">
        <v>0</v>
      </c>
      <c r="CE127" s="12">
        <v>301.88</v>
      </c>
    </row>
    <row r="128" spans="1:83" x14ac:dyDescent="0.2">
      <c r="A128" s="4" t="s">
        <v>2032</v>
      </c>
      <c r="B128" s="2" t="s">
        <v>2033</v>
      </c>
      <c r="C128" s="2" t="str">
        <f>VLOOKUP(A128,[4]Hoja2!$A$1:$D$614,4,0)</f>
        <v>EMSAD I</v>
      </c>
      <c r="D128" s="2" t="str">
        <f>VLOOKUP(A128,[4]Hoja2!$A$1:$D$614,3,0)</f>
        <v>20 TUXPAN DE BOLAÑOS</v>
      </c>
      <c r="E128" s="12">
        <v>104.85</v>
      </c>
      <c r="F128" s="12">
        <v>0</v>
      </c>
      <c r="G128" s="12">
        <v>1578.87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54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166.77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17.100000000000001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>
        <v>0</v>
      </c>
      <c r="AX128" s="13">
        <v>-976.58</v>
      </c>
      <c r="AY128" s="12">
        <v>976.58</v>
      </c>
      <c r="AZ128" s="12">
        <v>0</v>
      </c>
      <c r="BA128" s="12">
        <v>0</v>
      </c>
      <c r="BB128" s="12">
        <v>1921.59</v>
      </c>
      <c r="BC128" s="12">
        <v>0</v>
      </c>
      <c r="BD128" s="13">
        <v>-188.71</v>
      </c>
      <c r="BE128" s="13">
        <v>-76.7</v>
      </c>
      <c r="BF128" s="12">
        <v>112.01</v>
      </c>
      <c r="BG128" s="12">
        <v>0</v>
      </c>
      <c r="BH128" s="12">
        <v>0</v>
      </c>
      <c r="BI128" s="13">
        <v>-0.08</v>
      </c>
      <c r="BJ128" s="12">
        <v>0</v>
      </c>
      <c r="BK128" s="12">
        <v>0</v>
      </c>
      <c r="BL128" s="12">
        <v>0</v>
      </c>
      <c r="BM128" s="12">
        <v>0</v>
      </c>
      <c r="BN128" s="12">
        <v>0</v>
      </c>
      <c r="BO128" s="12">
        <v>0</v>
      </c>
      <c r="BP128" s="12">
        <v>0</v>
      </c>
      <c r="BQ128" s="12">
        <v>0</v>
      </c>
      <c r="BR128" s="12">
        <v>0</v>
      </c>
      <c r="BS128" s="12">
        <v>0</v>
      </c>
      <c r="BT128" s="12">
        <v>181.57</v>
      </c>
      <c r="BU128" s="12">
        <v>0</v>
      </c>
      <c r="BV128" s="12">
        <v>0</v>
      </c>
      <c r="BW128" s="12">
        <v>0</v>
      </c>
      <c r="BX128" s="12">
        <v>104.79</v>
      </c>
      <c r="BY128" s="12">
        <v>1816.8</v>
      </c>
      <c r="BZ128" s="12">
        <v>238.4</v>
      </c>
      <c r="CA128" s="12">
        <v>38.090000000000003</v>
      </c>
      <c r="CB128" s="12">
        <v>0</v>
      </c>
      <c r="CC128" s="12">
        <v>238.4</v>
      </c>
      <c r="CD128" s="12">
        <v>0</v>
      </c>
      <c r="CE128" s="12">
        <v>276.49</v>
      </c>
    </row>
    <row r="129" spans="1:83" x14ac:dyDescent="0.2">
      <c r="A129" s="4" t="s">
        <v>2034</v>
      </c>
      <c r="B129" s="2" t="s">
        <v>2035</v>
      </c>
      <c r="C129" s="2" t="str">
        <f>VLOOKUP(A129,[4]Hoja2!$A$1:$D$614,4,0)</f>
        <v>EMSAD I</v>
      </c>
      <c r="D129" s="2" t="str">
        <f>VLOOKUP(A129,[4]Hoja2!$A$1:$D$614,3,0)</f>
        <v>20 TUXPAN DE BOLAÑOS</v>
      </c>
      <c r="E129" s="12">
        <v>104.85</v>
      </c>
      <c r="F129" s="12">
        <v>0</v>
      </c>
      <c r="G129" s="12">
        <v>1578.87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54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166.77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17.100000000000001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2">
        <v>0</v>
      </c>
      <c r="AU129" s="12">
        <v>0</v>
      </c>
      <c r="AV129" s="12">
        <v>0</v>
      </c>
      <c r="AW129" s="12">
        <v>0</v>
      </c>
      <c r="AX129" s="13">
        <v>-976.58</v>
      </c>
      <c r="AY129" s="12">
        <v>976.58</v>
      </c>
      <c r="AZ129" s="12">
        <v>0</v>
      </c>
      <c r="BA129" s="12">
        <v>0</v>
      </c>
      <c r="BB129" s="12">
        <v>1921.59</v>
      </c>
      <c r="BC129" s="12">
        <v>0</v>
      </c>
      <c r="BD129" s="13">
        <v>-188.71</v>
      </c>
      <c r="BE129" s="13">
        <v>-76.7</v>
      </c>
      <c r="BF129" s="12">
        <v>112.01</v>
      </c>
      <c r="BG129" s="12">
        <v>0</v>
      </c>
      <c r="BH129" s="12">
        <v>0</v>
      </c>
      <c r="BI129" s="13">
        <v>-0.08</v>
      </c>
      <c r="BJ129" s="12">
        <v>0</v>
      </c>
      <c r="BK129" s="12">
        <v>0</v>
      </c>
      <c r="BL129" s="12">
        <v>0</v>
      </c>
      <c r="BM129" s="12">
        <v>0</v>
      </c>
      <c r="BN129" s="12">
        <v>0</v>
      </c>
      <c r="BO129" s="12">
        <v>0</v>
      </c>
      <c r="BP129" s="12">
        <v>0</v>
      </c>
      <c r="BQ129" s="12">
        <v>0</v>
      </c>
      <c r="BR129" s="12">
        <v>0</v>
      </c>
      <c r="BS129" s="12">
        <v>0</v>
      </c>
      <c r="BT129" s="12">
        <v>181.57</v>
      </c>
      <c r="BU129" s="12">
        <v>0</v>
      </c>
      <c r="BV129" s="12">
        <v>0</v>
      </c>
      <c r="BW129" s="12">
        <v>0</v>
      </c>
      <c r="BX129" s="12">
        <v>104.79</v>
      </c>
      <c r="BY129" s="12">
        <v>1816.8</v>
      </c>
      <c r="BZ129" s="12">
        <v>238.4</v>
      </c>
      <c r="CA129" s="12">
        <v>38.090000000000003</v>
      </c>
      <c r="CB129" s="12">
        <v>0</v>
      </c>
      <c r="CC129" s="12">
        <v>238.4</v>
      </c>
      <c r="CD129" s="12">
        <v>0</v>
      </c>
      <c r="CE129" s="12">
        <v>276.49</v>
      </c>
    </row>
    <row r="130" spans="1:83" x14ac:dyDescent="0.2">
      <c r="A130" s="4" t="s">
        <v>2036</v>
      </c>
      <c r="B130" s="2" t="s">
        <v>2037</v>
      </c>
      <c r="C130" s="2" t="str">
        <f>VLOOKUP(A130,[4]Hoja2!$A$1:$D$614,4,0)</f>
        <v>EMSAD I</v>
      </c>
      <c r="D130" s="2" t="str">
        <f>VLOOKUP(A130,[4]Hoja2!$A$1:$D$614,3,0)</f>
        <v>20 TUXPAN DE BOLAÑOS</v>
      </c>
      <c r="E130" s="12">
        <v>291.25</v>
      </c>
      <c r="F130" s="12">
        <v>0</v>
      </c>
      <c r="G130" s="12">
        <v>4385.75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150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463.25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47.5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  <c r="AU130" s="12">
        <v>0</v>
      </c>
      <c r="AV130" s="12">
        <v>0</v>
      </c>
      <c r="AW130" s="12">
        <v>0</v>
      </c>
      <c r="AX130" s="13">
        <v>-2712.73</v>
      </c>
      <c r="AY130" s="12">
        <v>2712.73</v>
      </c>
      <c r="AZ130" s="12">
        <v>0</v>
      </c>
      <c r="BA130" s="12">
        <v>0</v>
      </c>
      <c r="BB130" s="12">
        <v>5337.75</v>
      </c>
      <c r="BC130" s="12">
        <v>0</v>
      </c>
      <c r="BD130" s="12">
        <v>0</v>
      </c>
      <c r="BE130" s="12">
        <v>0</v>
      </c>
      <c r="BF130" s="12">
        <v>592.88</v>
      </c>
      <c r="BG130" s="12">
        <v>592.88</v>
      </c>
      <c r="BH130" s="12">
        <v>9.75</v>
      </c>
      <c r="BI130" s="13">
        <v>-0.04</v>
      </c>
      <c r="BJ130" s="12">
        <v>0</v>
      </c>
      <c r="BK130" s="12">
        <v>0</v>
      </c>
      <c r="BL130" s="12">
        <v>0</v>
      </c>
      <c r="BM130" s="12">
        <v>0</v>
      </c>
      <c r="BN130" s="12">
        <v>0</v>
      </c>
      <c r="BO130" s="12">
        <v>0</v>
      </c>
      <c r="BP130" s="12">
        <v>0</v>
      </c>
      <c r="BQ130" s="12">
        <v>0</v>
      </c>
      <c r="BR130" s="12">
        <v>0</v>
      </c>
      <c r="BS130" s="12">
        <v>0</v>
      </c>
      <c r="BT130" s="12">
        <v>504.36</v>
      </c>
      <c r="BU130" s="12">
        <v>0</v>
      </c>
      <c r="BV130" s="12">
        <v>0</v>
      </c>
      <c r="BW130" s="12">
        <v>0</v>
      </c>
      <c r="BX130" s="12">
        <v>1106.95</v>
      </c>
      <c r="BY130" s="12">
        <v>4230.8</v>
      </c>
      <c r="BZ130" s="12">
        <v>238.4</v>
      </c>
      <c r="CA130" s="12">
        <v>105.81</v>
      </c>
      <c r="CB130" s="12">
        <v>0</v>
      </c>
      <c r="CC130" s="12">
        <v>238.4</v>
      </c>
      <c r="CD130" s="12">
        <v>0</v>
      </c>
      <c r="CE130" s="12">
        <v>344.21</v>
      </c>
    </row>
    <row r="131" spans="1:83" x14ac:dyDescent="0.2">
      <c r="A131" s="4" t="s">
        <v>2038</v>
      </c>
      <c r="B131" s="2" t="s">
        <v>2039</v>
      </c>
      <c r="C131" s="2" t="str">
        <f>VLOOKUP(A131,[4]Hoja2!$A$1:$D$614,4,0)</f>
        <v>EMSAD III</v>
      </c>
      <c r="D131" s="2" t="str">
        <f>VLOOKUP(A131,[4]Hoja2!$A$1:$D$614,3,0)</f>
        <v>21 CAMPO ACOSTA</v>
      </c>
      <c r="E131" s="12">
        <v>465.5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8229</v>
      </c>
      <c r="W131" s="12">
        <v>287.39999999999998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438.79</v>
      </c>
      <c r="AK131" s="12">
        <v>95.25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90</v>
      </c>
      <c r="AR131" s="12">
        <v>0</v>
      </c>
      <c r="AS131" s="12">
        <v>0</v>
      </c>
      <c r="AT131" s="12">
        <v>0</v>
      </c>
      <c r="AU131" s="12">
        <v>0</v>
      </c>
      <c r="AV131" s="12">
        <v>0</v>
      </c>
      <c r="AW131" s="12">
        <v>2080.27</v>
      </c>
      <c r="AX131" s="13">
        <v>-5950.59</v>
      </c>
      <c r="AY131" s="12">
        <v>5950.59</v>
      </c>
      <c r="AZ131" s="12">
        <v>0</v>
      </c>
      <c r="BA131" s="12">
        <v>0</v>
      </c>
      <c r="BB131" s="12">
        <v>11686.21</v>
      </c>
      <c r="BC131" s="12">
        <v>0</v>
      </c>
      <c r="BD131" s="12">
        <v>0</v>
      </c>
      <c r="BE131" s="12">
        <v>0</v>
      </c>
      <c r="BF131" s="12">
        <v>1979.97</v>
      </c>
      <c r="BG131" s="12">
        <v>1979.97</v>
      </c>
      <c r="BH131" s="12">
        <v>44.7</v>
      </c>
      <c r="BI131" s="12">
        <v>0.08</v>
      </c>
      <c r="BJ131" s="12">
        <v>173.37</v>
      </c>
      <c r="BK131" s="12">
        <v>0</v>
      </c>
      <c r="BL131" s="12">
        <v>1344</v>
      </c>
      <c r="BM131" s="12">
        <v>0</v>
      </c>
      <c r="BN131" s="12">
        <v>0</v>
      </c>
      <c r="BO131" s="12">
        <v>123.44</v>
      </c>
      <c r="BP131" s="12">
        <v>0</v>
      </c>
      <c r="BQ131" s="12">
        <v>2816.85</v>
      </c>
      <c r="BR131" s="12">
        <v>0</v>
      </c>
      <c r="BS131" s="12">
        <v>0</v>
      </c>
      <c r="BT131" s="12">
        <v>996.8</v>
      </c>
      <c r="BU131" s="12">
        <v>0</v>
      </c>
      <c r="BV131" s="12">
        <v>0</v>
      </c>
      <c r="BW131" s="12">
        <v>0</v>
      </c>
      <c r="BX131" s="12">
        <v>7479.21</v>
      </c>
      <c r="BY131" s="12">
        <v>4207</v>
      </c>
      <c r="BZ131" s="12">
        <v>299.10000000000002</v>
      </c>
      <c r="CA131" s="12">
        <v>217.4</v>
      </c>
      <c r="CB131" s="12">
        <v>2022.95</v>
      </c>
      <c r="CC131" s="12">
        <v>469.06</v>
      </c>
      <c r="CD131" s="12">
        <v>0</v>
      </c>
      <c r="CE131" s="12">
        <v>2709.41</v>
      </c>
    </row>
    <row r="132" spans="1:83" x14ac:dyDescent="0.2">
      <c r="A132" s="4" t="s">
        <v>2040</v>
      </c>
      <c r="B132" s="2" t="s">
        <v>2041</v>
      </c>
      <c r="C132" s="2" t="str">
        <f>VLOOKUP(A132,[4]Hoja2!$A$1:$D$614,4,0)</f>
        <v>EMSAD III</v>
      </c>
      <c r="D132" s="2" t="str">
        <f>VLOOKUP(A132,[4]Hoja2!$A$1:$D$614,3,0)</f>
        <v>21 CAMPO ACOSTA</v>
      </c>
      <c r="E132" s="12">
        <v>186.4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4388.8</v>
      </c>
      <c r="W132" s="12">
        <v>153.28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50.8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48</v>
      </c>
      <c r="AR132" s="12">
        <v>0</v>
      </c>
      <c r="AS132" s="12">
        <v>0</v>
      </c>
      <c r="AT132" s="12">
        <v>0</v>
      </c>
      <c r="AU132" s="12">
        <v>0</v>
      </c>
      <c r="AV132" s="12">
        <v>0</v>
      </c>
      <c r="AW132" s="12">
        <v>1053.31</v>
      </c>
      <c r="AX132" s="13">
        <v>-2994.72</v>
      </c>
      <c r="AY132" s="12">
        <v>2994.72</v>
      </c>
      <c r="AZ132" s="12">
        <v>0</v>
      </c>
      <c r="BA132" s="12">
        <v>0</v>
      </c>
      <c r="BB132" s="12">
        <v>5880.59</v>
      </c>
      <c r="BC132" s="12">
        <v>0</v>
      </c>
      <c r="BD132" s="12">
        <v>0</v>
      </c>
      <c r="BE132" s="12">
        <v>0</v>
      </c>
      <c r="BF132" s="12">
        <v>708.83</v>
      </c>
      <c r="BG132" s="12">
        <v>708.83</v>
      </c>
      <c r="BH132" s="12">
        <v>16.350000000000001</v>
      </c>
      <c r="BI132" s="12">
        <v>0.01</v>
      </c>
      <c r="BJ132" s="12">
        <v>63.9</v>
      </c>
      <c r="BK132" s="12">
        <v>0</v>
      </c>
      <c r="BL132" s="12">
        <v>637</v>
      </c>
      <c r="BM132" s="12">
        <v>0</v>
      </c>
      <c r="BN132" s="12">
        <v>0</v>
      </c>
      <c r="BO132" s="12">
        <v>65.83</v>
      </c>
      <c r="BP132" s="12">
        <v>0</v>
      </c>
      <c r="BQ132" s="12">
        <v>1426.96</v>
      </c>
      <c r="BR132" s="12">
        <v>0</v>
      </c>
      <c r="BS132" s="12">
        <v>0</v>
      </c>
      <c r="BT132" s="12">
        <v>504.71</v>
      </c>
      <c r="BU132" s="12">
        <v>0</v>
      </c>
      <c r="BV132" s="12">
        <v>0</v>
      </c>
      <c r="BW132" s="12">
        <v>0</v>
      </c>
      <c r="BX132" s="12">
        <v>3423.59</v>
      </c>
      <c r="BY132" s="12">
        <v>2457</v>
      </c>
      <c r="BZ132" s="12">
        <v>319.33</v>
      </c>
      <c r="CA132" s="12">
        <v>113.59</v>
      </c>
      <c r="CB132" s="12">
        <v>2697.18</v>
      </c>
      <c r="CC132" s="12">
        <v>545.94000000000005</v>
      </c>
      <c r="CD132" s="12">
        <v>0</v>
      </c>
      <c r="CE132" s="12">
        <v>3356.71</v>
      </c>
    </row>
    <row r="133" spans="1:83" x14ac:dyDescent="0.2">
      <c r="A133" s="4" t="s">
        <v>2042</v>
      </c>
      <c r="B133" s="2" t="s">
        <v>2043</v>
      </c>
      <c r="C133" s="2" t="str">
        <f>VLOOKUP(A133,[4]Hoja2!$A$1:$D$614,4,0)</f>
        <v>EMSAD II</v>
      </c>
      <c r="D133" s="2" t="str">
        <f>VLOOKUP(A133,[4]Hoja2!$A$1:$D$614,3,0)</f>
        <v>21 CAMPO ACOSTA</v>
      </c>
      <c r="E133" s="12">
        <v>116.5</v>
      </c>
      <c r="F133" s="12">
        <v>0</v>
      </c>
      <c r="G133" s="12">
        <v>0</v>
      </c>
      <c r="H133" s="12">
        <v>0</v>
      </c>
      <c r="I133" s="12">
        <v>0</v>
      </c>
      <c r="J133" s="12">
        <v>2384.6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78.5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31.75</v>
      </c>
      <c r="AL133" s="12">
        <v>0</v>
      </c>
      <c r="AM133" s="12">
        <v>0</v>
      </c>
      <c r="AN133" s="12">
        <v>0</v>
      </c>
      <c r="AO133" s="12">
        <v>26</v>
      </c>
      <c r="AP133" s="12">
        <v>0</v>
      </c>
      <c r="AQ133" s="12">
        <v>0</v>
      </c>
      <c r="AR133" s="12">
        <v>0</v>
      </c>
      <c r="AS133" s="12">
        <v>0</v>
      </c>
      <c r="AT133" s="12">
        <v>0</v>
      </c>
      <c r="AU133" s="12">
        <v>0</v>
      </c>
      <c r="AV133" s="12">
        <v>0</v>
      </c>
      <c r="AW133" s="12">
        <v>572.29999999999995</v>
      </c>
      <c r="AX133" s="13">
        <v>-1634.39</v>
      </c>
      <c r="AY133" s="12">
        <v>1634.39</v>
      </c>
      <c r="AZ133" s="12">
        <v>0</v>
      </c>
      <c r="BA133" s="12">
        <v>0</v>
      </c>
      <c r="BB133" s="12">
        <v>3209.65</v>
      </c>
      <c r="BC133" s="12">
        <v>0</v>
      </c>
      <c r="BD133" s="12">
        <v>0</v>
      </c>
      <c r="BE133" s="12">
        <v>0</v>
      </c>
      <c r="BF133" s="12">
        <v>245.17</v>
      </c>
      <c r="BG133" s="12">
        <v>245.17</v>
      </c>
      <c r="BH133" s="12">
        <v>3.45</v>
      </c>
      <c r="BI133" s="12">
        <v>0.03</v>
      </c>
      <c r="BJ133" s="12">
        <v>0</v>
      </c>
      <c r="BK133" s="12">
        <v>0</v>
      </c>
      <c r="BL133" s="12">
        <v>0</v>
      </c>
      <c r="BM133" s="12">
        <v>0</v>
      </c>
      <c r="BN133" s="12">
        <v>0</v>
      </c>
      <c r="BO133" s="12">
        <v>35.770000000000003</v>
      </c>
      <c r="BP133" s="12">
        <v>0</v>
      </c>
      <c r="BQ133" s="12">
        <v>0</v>
      </c>
      <c r="BR133" s="12">
        <v>0</v>
      </c>
      <c r="BS133" s="12">
        <v>0</v>
      </c>
      <c r="BT133" s="12">
        <v>274.23</v>
      </c>
      <c r="BU133" s="12">
        <v>0</v>
      </c>
      <c r="BV133" s="12">
        <v>0</v>
      </c>
      <c r="BW133" s="12">
        <v>0</v>
      </c>
      <c r="BX133" s="12">
        <v>558.65</v>
      </c>
      <c r="BY133" s="12">
        <v>2651</v>
      </c>
      <c r="BZ133" s="12">
        <v>283.22000000000003</v>
      </c>
      <c r="CA133" s="12">
        <v>63.67</v>
      </c>
      <c r="CB133" s="12">
        <v>1493.72</v>
      </c>
      <c r="CC133" s="12">
        <v>408.72</v>
      </c>
      <c r="CD133" s="12">
        <v>0</v>
      </c>
      <c r="CE133" s="12">
        <v>1966.11</v>
      </c>
    </row>
    <row r="134" spans="1:83" x14ac:dyDescent="0.2">
      <c r="A134" s="4" t="s">
        <v>2044</v>
      </c>
      <c r="B134" s="2" t="s">
        <v>2045</v>
      </c>
      <c r="C134" s="2" t="str">
        <f>VLOOKUP(A134,[4]Hoja2!$A$1:$D$614,4,0)</f>
        <v>EMSAD II</v>
      </c>
      <c r="D134" s="2" t="str">
        <f>VLOOKUP(A134,[4]Hoja2!$A$1:$D$614,3,0)</f>
        <v>21 CAMPO ACOSTA</v>
      </c>
      <c r="E134" s="12">
        <v>465.5</v>
      </c>
      <c r="F134" s="12">
        <v>0</v>
      </c>
      <c r="G134" s="12">
        <v>0</v>
      </c>
      <c r="H134" s="12">
        <v>0</v>
      </c>
      <c r="I134" s="12">
        <v>0</v>
      </c>
      <c r="J134" s="12">
        <v>6199.96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220.98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365.97</v>
      </c>
      <c r="AI134" s="12">
        <v>0</v>
      </c>
      <c r="AJ134" s="12">
        <v>0</v>
      </c>
      <c r="AK134" s="12">
        <v>82.55</v>
      </c>
      <c r="AL134" s="12">
        <v>0</v>
      </c>
      <c r="AM134" s="12">
        <v>0</v>
      </c>
      <c r="AN134" s="12">
        <v>0</v>
      </c>
      <c r="AO134" s="12">
        <v>67.599999999999994</v>
      </c>
      <c r="AP134" s="12">
        <v>0</v>
      </c>
      <c r="AQ134" s="12">
        <v>0</v>
      </c>
      <c r="AR134" s="12">
        <v>0</v>
      </c>
      <c r="AS134" s="12">
        <v>0</v>
      </c>
      <c r="AT134" s="12">
        <v>0</v>
      </c>
      <c r="AU134" s="12">
        <v>0</v>
      </c>
      <c r="AV134" s="12">
        <v>0</v>
      </c>
      <c r="AW134" s="12">
        <v>1444.5</v>
      </c>
      <c r="AX134" s="13">
        <v>-4503.63</v>
      </c>
      <c r="AY134" s="12">
        <v>4503.63</v>
      </c>
      <c r="AZ134" s="12">
        <v>0</v>
      </c>
      <c r="BA134" s="12">
        <v>0</v>
      </c>
      <c r="BB134" s="12">
        <v>8847.06</v>
      </c>
      <c r="BC134" s="12">
        <v>0</v>
      </c>
      <c r="BD134" s="12">
        <v>0</v>
      </c>
      <c r="BE134" s="12">
        <v>0</v>
      </c>
      <c r="BF134" s="12">
        <v>1342.47</v>
      </c>
      <c r="BG134" s="12">
        <v>1342.47</v>
      </c>
      <c r="BH134" s="12">
        <v>30.75</v>
      </c>
      <c r="BI134" s="13">
        <v>-0.04</v>
      </c>
      <c r="BJ134" s="12">
        <v>0</v>
      </c>
      <c r="BK134" s="12">
        <v>0</v>
      </c>
      <c r="BL134" s="12">
        <v>0</v>
      </c>
      <c r="BM134" s="12">
        <v>0</v>
      </c>
      <c r="BN134" s="12">
        <v>0</v>
      </c>
      <c r="BO134" s="12">
        <v>93</v>
      </c>
      <c r="BP134" s="12">
        <v>0</v>
      </c>
      <c r="BQ134" s="12">
        <v>0</v>
      </c>
      <c r="BR134" s="12">
        <v>0</v>
      </c>
      <c r="BS134" s="12">
        <v>0</v>
      </c>
      <c r="BT134" s="12">
        <v>755.08</v>
      </c>
      <c r="BU134" s="12">
        <v>0</v>
      </c>
      <c r="BV134" s="12">
        <v>0</v>
      </c>
      <c r="BW134" s="12">
        <v>0</v>
      </c>
      <c r="BX134" s="12">
        <v>2221.2600000000002</v>
      </c>
      <c r="BY134" s="12">
        <v>6625.8</v>
      </c>
      <c r="BZ134" s="12">
        <v>265.3</v>
      </c>
      <c r="CA134" s="12">
        <v>168.27</v>
      </c>
      <c r="CB134" s="12">
        <v>896.23</v>
      </c>
      <c r="CC134" s="12">
        <v>340.6</v>
      </c>
      <c r="CD134" s="12">
        <v>0</v>
      </c>
      <c r="CE134" s="12">
        <v>1405.1</v>
      </c>
    </row>
    <row r="135" spans="1:83" x14ac:dyDescent="0.2">
      <c r="A135" s="4" t="s">
        <v>2046</v>
      </c>
      <c r="B135" s="2" t="s">
        <v>2047</v>
      </c>
      <c r="C135" s="2" t="str">
        <f>VLOOKUP(A135,[4]Hoja2!$A$1:$D$614,4,0)</f>
        <v>EMSAD II</v>
      </c>
      <c r="D135" s="2" t="str">
        <f>VLOOKUP(A135,[4]Hoja2!$A$1:$D$614,3,0)</f>
        <v>21 CAMPO ACOSTA</v>
      </c>
      <c r="E135" s="12">
        <v>465.5</v>
      </c>
      <c r="F135" s="12">
        <v>0</v>
      </c>
      <c r="G135" s="12">
        <v>0</v>
      </c>
      <c r="H135" s="12">
        <v>0</v>
      </c>
      <c r="I135" s="12">
        <v>0</v>
      </c>
      <c r="J135" s="12">
        <v>4769.2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173.88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365.97</v>
      </c>
      <c r="AI135" s="12">
        <v>0</v>
      </c>
      <c r="AJ135" s="12">
        <v>0</v>
      </c>
      <c r="AK135" s="12">
        <v>63.5</v>
      </c>
      <c r="AL135" s="12">
        <v>0</v>
      </c>
      <c r="AM135" s="12">
        <v>0</v>
      </c>
      <c r="AN135" s="12">
        <v>0</v>
      </c>
      <c r="AO135" s="12">
        <v>52</v>
      </c>
      <c r="AP135" s="12">
        <v>0</v>
      </c>
      <c r="AQ135" s="12">
        <v>0</v>
      </c>
      <c r="AR135" s="12">
        <v>0</v>
      </c>
      <c r="AS135" s="12">
        <v>0</v>
      </c>
      <c r="AT135" s="12">
        <v>0</v>
      </c>
      <c r="AU135" s="12">
        <v>0</v>
      </c>
      <c r="AV135" s="12">
        <v>0</v>
      </c>
      <c r="AW135" s="12">
        <v>1129.74</v>
      </c>
      <c r="AX135" s="13">
        <v>-3572.54</v>
      </c>
      <c r="AY135" s="12">
        <v>3572.54</v>
      </c>
      <c r="AZ135" s="12">
        <v>0</v>
      </c>
      <c r="BA135" s="12">
        <v>0</v>
      </c>
      <c r="BB135" s="12">
        <v>7019.79</v>
      </c>
      <c r="BC135" s="12">
        <v>0</v>
      </c>
      <c r="BD135" s="12">
        <v>0</v>
      </c>
      <c r="BE135" s="12">
        <v>0</v>
      </c>
      <c r="BF135" s="12">
        <v>952.16</v>
      </c>
      <c r="BG135" s="12">
        <v>952.16</v>
      </c>
      <c r="BH135" s="12">
        <v>21.9</v>
      </c>
      <c r="BI135" s="12">
        <v>0.05</v>
      </c>
      <c r="BJ135" s="12">
        <v>0</v>
      </c>
      <c r="BK135" s="12">
        <v>0</v>
      </c>
      <c r="BL135" s="12">
        <v>2568</v>
      </c>
      <c r="BM135" s="12">
        <v>0</v>
      </c>
      <c r="BN135" s="12">
        <v>0</v>
      </c>
      <c r="BO135" s="12">
        <v>71.540000000000006</v>
      </c>
      <c r="BP135" s="12">
        <v>0</v>
      </c>
      <c r="BQ135" s="12">
        <v>0</v>
      </c>
      <c r="BR135" s="12">
        <v>0</v>
      </c>
      <c r="BS135" s="12">
        <v>0</v>
      </c>
      <c r="BT135" s="12">
        <v>590.54</v>
      </c>
      <c r="BU135" s="12">
        <v>0</v>
      </c>
      <c r="BV135" s="12">
        <v>0</v>
      </c>
      <c r="BW135" s="12">
        <v>0</v>
      </c>
      <c r="BX135" s="12">
        <v>4204.1899999999996</v>
      </c>
      <c r="BY135" s="12">
        <v>2815.6</v>
      </c>
      <c r="BZ135" s="12">
        <v>292.18</v>
      </c>
      <c r="CA135" s="12">
        <v>132.04</v>
      </c>
      <c r="CB135" s="12">
        <v>1792.46</v>
      </c>
      <c r="CC135" s="12">
        <v>442.78</v>
      </c>
      <c r="CD135" s="12">
        <v>0</v>
      </c>
      <c r="CE135" s="12">
        <v>2367.2800000000002</v>
      </c>
    </row>
    <row r="136" spans="1:83" x14ac:dyDescent="0.2">
      <c r="A136" s="4" t="s">
        <v>2048</v>
      </c>
      <c r="B136" s="2" t="s">
        <v>2049</v>
      </c>
      <c r="C136" s="2" t="str">
        <f>VLOOKUP(A136,[4]Hoja2!$A$1:$D$614,4,0)</f>
        <v>EMSAD II</v>
      </c>
      <c r="D136" s="2" t="str">
        <f>VLOOKUP(A136,[4]Hoja2!$A$1:$D$614,3,0)</f>
        <v>21 CAMPO ACOSTA</v>
      </c>
      <c r="E136" s="12">
        <v>465.5</v>
      </c>
      <c r="F136" s="12">
        <v>0</v>
      </c>
      <c r="G136" s="12">
        <v>0</v>
      </c>
      <c r="H136" s="12">
        <v>0</v>
      </c>
      <c r="I136" s="12">
        <v>0</v>
      </c>
      <c r="J136" s="12">
        <v>6915.34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244.53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365.97</v>
      </c>
      <c r="AI136" s="12">
        <v>0</v>
      </c>
      <c r="AJ136" s="12">
        <v>0</v>
      </c>
      <c r="AK136" s="12">
        <v>92.07</v>
      </c>
      <c r="AL136" s="12">
        <v>0</v>
      </c>
      <c r="AM136" s="12">
        <v>0</v>
      </c>
      <c r="AN136" s="12">
        <v>0</v>
      </c>
      <c r="AO136" s="12">
        <v>75.400000000000006</v>
      </c>
      <c r="AP136" s="12">
        <v>0</v>
      </c>
      <c r="AQ136" s="12">
        <v>0</v>
      </c>
      <c r="AR136" s="12">
        <v>0</v>
      </c>
      <c r="AS136" s="12">
        <v>0</v>
      </c>
      <c r="AT136" s="12">
        <v>0</v>
      </c>
      <c r="AU136" s="12">
        <v>0</v>
      </c>
      <c r="AV136" s="12">
        <v>0</v>
      </c>
      <c r="AW136" s="12">
        <v>1456.26</v>
      </c>
      <c r="AX136" s="13">
        <v>-4894.91</v>
      </c>
      <c r="AY136" s="12">
        <v>4894.91</v>
      </c>
      <c r="AZ136" s="12">
        <v>0</v>
      </c>
      <c r="BA136" s="12">
        <v>0</v>
      </c>
      <c r="BB136" s="12">
        <v>9615.07</v>
      </c>
      <c r="BC136" s="12">
        <v>7.11</v>
      </c>
      <c r="BD136" s="12">
        <v>0</v>
      </c>
      <c r="BE136" s="12">
        <v>0</v>
      </c>
      <c r="BF136" s="12">
        <v>1506.52</v>
      </c>
      <c r="BG136" s="12">
        <v>1506.52</v>
      </c>
      <c r="BH136" s="12">
        <v>34.65</v>
      </c>
      <c r="BI136" s="12">
        <v>0.01</v>
      </c>
      <c r="BJ136" s="12">
        <v>111.15</v>
      </c>
      <c r="BK136" s="12">
        <v>0</v>
      </c>
      <c r="BL136" s="12">
        <v>0</v>
      </c>
      <c r="BM136" s="12">
        <v>0</v>
      </c>
      <c r="BN136" s="12">
        <v>0</v>
      </c>
      <c r="BO136" s="12">
        <v>103.73</v>
      </c>
      <c r="BP136" s="12">
        <v>0</v>
      </c>
      <c r="BQ136" s="12">
        <v>2501.86</v>
      </c>
      <c r="BR136" s="12">
        <v>0</v>
      </c>
      <c r="BS136" s="12">
        <v>0</v>
      </c>
      <c r="BT136" s="12">
        <v>837.35</v>
      </c>
      <c r="BU136" s="12">
        <v>0</v>
      </c>
      <c r="BV136" s="12">
        <v>0</v>
      </c>
      <c r="BW136" s="12">
        <v>0</v>
      </c>
      <c r="BX136" s="12">
        <v>5095.2700000000004</v>
      </c>
      <c r="BY136" s="12">
        <v>4519.8</v>
      </c>
      <c r="BZ136" s="12">
        <v>383.46</v>
      </c>
      <c r="CA136" s="12">
        <v>183.47</v>
      </c>
      <c r="CB136" s="12">
        <v>4182.29</v>
      </c>
      <c r="CC136" s="12">
        <v>734.85</v>
      </c>
      <c r="CD136" s="12">
        <v>0</v>
      </c>
      <c r="CE136" s="12">
        <v>5100.6099999999997</v>
      </c>
    </row>
    <row r="137" spans="1:83" x14ac:dyDescent="0.2">
      <c r="A137" s="4" t="s">
        <v>2050</v>
      </c>
      <c r="B137" s="2" t="s">
        <v>2051</v>
      </c>
      <c r="C137" s="2" t="str">
        <f>VLOOKUP(A137,[4]Hoja2!$A$1:$D$614,4,0)</f>
        <v>EMSAD II</v>
      </c>
      <c r="D137" s="2" t="str">
        <f>VLOOKUP(A137,[4]Hoja2!$A$1:$D$614,3,0)</f>
        <v>21 CAMPO ACOSTA</v>
      </c>
      <c r="E137" s="12">
        <v>244.65</v>
      </c>
      <c r="F137" s="12">
        <v>0</v>
      </c>
      <c r="G137" s="12">
        <v>0</v>
      </c>
      <c r="H137" s="12">
        <v>0</v>
      </c>
      <c r="I137" s="12">
        <v>0</v>
      </c>
      <c r="J137" s="12">
        <v>5007.66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164.85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66.67</v>
      </c>
      <c r="AL137" s="12">
        <v>0</v>
      </c>
      <c r="AM137" s="12">
        <v>0</v>
      </c>
      <c r="AN137" s="12">
        <v>0</v>
      </c>
      <c r="AO137" s="12">
        <v>54.6</v>
      </c>
      <c r="AP137" s="12">
        <v>0</v>
      </c>
      <c r="AQ137" s="12">
        <v>0</v>
      </c>
      <c r="AR137" s="12">
        <v>0</v>
      </c>
      <c r="AS137" s="12">
        <v>0</v>
      </c>
      <c r="AT137" s="12">
        <v>0</v>
      </c>
      <c r="AU137" s="12">
        <v>0</v>
      </c>
      <c r="AV137" s="12">
        <v>0</v>
      </c>
      <c r="AW137" s="12">
        <v>901.38</v>
      </c>
      <c r="AX137" s="13">
        <v>-3279</v>
      </c>
      <c r="AY137" s="12">
        <v>3279</v>
      </c>
      <c r="AZ137" s="12">
        <v>0</v>
      </c>
      <c r="BA137" s="12">
        <v>0</v>
      </c>
      <c r="BB137" s="12">
        <v>6439.81</v>
      </c>
      <c r="BC137" s="12">
        <v>0</v>
      </c>
      <c r="BD137" s="12">
        <v>0</v>
      </c>
      <c r="BE137" s="12">
        <v>0</v>
      </c>
      <c r="BF137" s="12">
        <v>828.28</v>
      </c>
      <c r="BG137" s="12">
        <v>828.28</v>
      </c>
      <c r="BH137" s="12">
        <v>19.649999999999999</v>
      </c>
      <c r="BI137" s="12">
        <v>0.09</v>
      </c>
      <c r="BJ137" s="12">
        <v>0</v>
      </c>
      <c r="BK137" s="12">
        <v>0</v>
      </c>
      <c r="BL137" s="12">
        <v>0</v>
      </c>
      <c r="BM137" s="12">
        <v>0</v>
      </c>
      <c r="BN137" s="12">
        <v>0</v>
      </c>
      <c r="BO137" s="12">
        <v>75.11</v>
      </c>
      <c r="BP137" s="12">
        <v>0</v>
      </c>
      <c r="BQ137" s="12">
        <v>0</v>
      </c>
      <c r="BR137" s="12">
        <v>0</v>
      </c>
      <c r="BS137" s="12">
        <v>0</v>
      </c>
      <c r="BT137" s="12">
        <v>575.88</v>
      </c>
      <c r="BU137" s="12">
        <v>0</v>
      </c>
      <c r="BV137" s="12">
        <v>0</v>
      </c>
      <c r="BW137" s="12">
        <v>0</v>
      </c>
      <c r="BX137" s="12">
        <v>1499.01</v>
      </c>
      <c r="BY137" s="12">
        <v>4940.8</v>
      </c>
      <c r="BZ137" s="12">
        <v>296.67</v>
      </c>
      <c r="CA137" s="12">
        <v>127.7</v>
      </c>
      <c r="CB137" s="12">
        <v>1941.77</v>
      </c>
      <c r="CC137" s="12">
        <v>459.82</v>
      </c>
      <c r="CD137" s="12">
        <v>0</v>
      </c>
      <c r="CE137" s="12">
        <v>2529.29</v>
      </c>
    </row>
    <row r="138" spans="1:83" x14ac:dyDescent="0.2">
      <c r="A138" s="4" t="s">
        <v>2052</v>
      </c>
      <c r="B138" s="2" t="s">
        <v>2053</v>
      </c>
      <c r="C138" s="2" t="str">
        <f>VLOOKUP(A138,[4]Hoja2!$A$1:$D$614,4,0)</f>
        <v>EMSAD I</v>
      </c>
      <c r="D138" s="2" t="str">
        <f>VLOOKUP(A138,[4]Hoja2!$A$1:$D$614,3,0)</f>
        <v>21 CAMPO ACOSTA</v>
      </c>
      <c r="E138" s="12">
        <v>314.55</v>
      </c>
      <c r="F138" s="12">
        <v>0</v>
      </c>
      <c r="G138" s="12">
        <v>0</v>
      </c>
      <c r="H138" s="12">
        <v>5713.74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200.61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85.72</v>
      </c>
      <c r="AL138" s="12">
        <v>0</v>
      </c>
      <c r="AM138" s="12">
        <v>63.45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2">
        <v>0</v>
      </c>
      <c r="AU138" s="12">
        <v>0</v>
      </c>
      <c r="AV138" s="12">
        <v>0</v>
      </c>
      <c r="AW138" s="12">
        <v>685.65</v>
      </c>
      <c r="AX138" s="13">
        <v>-3595.85</v>
      </c>
      <c r="AY138" s="12">
        <v>3595.85</v>
      </c>
      <c r="AZ138" s="12">
        <v>0</v>
      </c>
      <c r="BA138" s="12">
        <v>0</v>
      </c>
      <c r="BB138" s="12">
        <v>7063.72</v>
      </c>
      <c r="BC138" s="12">
        <v>0</v>
      </c>
      <c r="BD138" s="12">
        <v>0</v>
      </c>
      <c r="BE138" s="12">
        <v>0</v>
      </c>
      <c r="BF138" s="12">
        <v>961.55</v>
      </c>
      <c r="BG138" s="12">
        <v>961.55</v>
      </c>
      <c r="BH138" s="12">
        <v>22.95</v>
      </c>
      <c r="BI138" s="12">
        <v>0.12</v>
      </c>
      <c r="BJ138" s="12">
        <v>0</v>
      </c>
      <c r="BK138" s="12">
        <v>0</v>
      </c>
      <c r="BL138" s="12">
        <v>599.71</v>
      </c>
      <c r="BM138" s="12">
        <v>0</v>
      </c>
      <c r="BN138" s="12">
        <v>0</v>
      </c>
      <c r="BO138" s="12">
        <v>85.71</v>
      </c>
      <c r="BP138" s="12">
        <v>0</v>
      </c>
      <c r="BQ138" s="12">
        <v>0</v>
      </c>
      <c r="BR138" s="12">
        <v>0</v>
      </c>
      <c r="BS138" s="12">
        <v>0</v>
      </c>
      <c r="BT138" s="12">
        <v>657.08</v>
      </c>
      <c r="BU138" s="12">
        <v>0</v>
      </c>
      <c r="BV138" s="12">
        <v>0</v>
      </c>
      <c r="BW138" s="12">
        <v>0</v>
      </c>
      <c r="BX138" s="12">
        <v>2327.12</v>
      </c>
      <c r="BY138" s="12">
        <v>4736.6000000000004</v>
      </c>
      <c r="BZ138" s="12">
        <v>268.2</v>
      </c>
      <c r="CA138" s="12">
        <v>140.01</v>
      </c>
      <c r="CB138" s="12">
        <v>992.86</v>
      </c>
      <c r="CC138" s="12">
        <v>351.62</v>
      </c>
      <c r="CD138" s="12">
        <v>0</v>
      </c>
      <c r="CE138" s="12">
        <v>1484.49</v>
      </c>
    </row>
    <row r="139" spans="1:83" x14ac:dyDescent="0.2">
      <c r="A139" s="4" t="s">
        <v>2054</v>
      </c>
      <c r="B139" s="2" t="s">
        <v>2055</v>
      </c>
      <c r="C139" s="2" t="str">
        <f>VLOOKUP(A139,[4]Hoja2!$A$1:$D$614,4,0)</f>
        <v>EMSAD I</v>
      </c>
      <c r="D139" s="2" t="str">
        <f>VLOOKUP(A139,[4]Hoja2!$A$1:$D$614,3,0)</f>
        <v>21 CAMPO ACOSTA</v>
      </c>
      <c r="E139" s="12">
        <v>69.900000000000006</v>
      </c>
      <c r="F139" s="12">
        <v>0</v>
      </c>
      <c r="G139" s="12">
        <v>0</v>
      </c>
      <c r="H139" s="12">
        <v>1269.72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44.58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19.05</v>
      </c>
      <c r="AL139" s="12">
        <v>0</v>
      </c>
      <c r="AM139" s="12">
        <v>14.1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2">
        <v>0</v>
      </c>
      <c r="AU139" s="12">
        <v>0</v>
      </c>
      <c r="AV139" s="12">
        <v>0</v>
      </c>
      <c r="AW139" s="12">
        <v>152.37</v>
      </c>
      <c r="AX139" s="13">
        <v>-799.08</v>
      </c>
      <c r="AY139" s="12">
        <v>799.08</v>
      </c>
      <c r="AZ139" s="12">
        <v>0</v>
      </c>
      <c r="BA139" s="12">
        <v>0</v>
      </c>
      <c r="BB139" s="12">
        <v>1569.72</v>
      </c>
      <c r="BC139" s="12">
        <v>0</v>
      </c>
      <c r="BD139" s="13">
        <v>-200.63</v>
      </c>
      <c r="BE139" s="13">
        <v>-111.14</v>
      </c>
      <c r="BF139" s="12">
        <v>89.49</v>
      </c>
      <c r="BG139" s="12">
        <v>0</v>
      </c>
      <c r="BH139" s="12">
        <v>0</v>
      </c>
      <c r="BI139" s="12">
        <v>0.19</v>
      </c>
      <c r="BJ139" s="12">
        <v>0</v>
      </c>
      <c r="BK139" s="12">
        <v>0</v>
      </c>
      <c r="BL139" s="12">
        <v>0</v>
      </c>
      <c r="BM139" s="12">
        <v>0</v>
      </c>
      <c r="BN139" s="12">
        <v>0</v>
      </c>
      <c r="BO139" s="12">
        <v>19.05</v>
      </c>
      <c r="BP139" s="12">
        <v>0</v>
      </c>
      <c r="BQ139" s="12">
        <v>0</v>
      </c>
      <c r="BR139" s="12">
        <v>0</v>
      </c>
      <c r="BS139" s="12">
        <v>0</v>
      </c>
      <c r="BT139" s="12">
        <v>146.02000000000001</v>
      </c>
      <c r="BU139" s="12">
        <v>0</v>
      </c>
      <c r="BV139" s="12">
        <v>0</v>
      </c>
      <c r="BW139" s="12">
        <v>0</v>
      </c>
      <c r="BX139" s="12">
        <v>54.12</v>
      </c>
      <c r="BY139" s="12">
        <v>1515.6</v>
      </c>
      <c r="BZ139" s="12">
        <v>268.23</v>
      </c>
      <c r="CA139" s="12">
        <v>31.11</v>
      </c>
      <c r="CB139" s="12">
        <v>994</v>
      </c>
      <c r="CC139" s="12">
        <v>351.75</v>
      </c>
      <c r="CD139" s="12">
        <v>0</v>
      </c>
      <c r="CE139" s="12">
        <v>1376.86</v>
      </c>
    </row>
    <row r="140" spans="1:83" x14ac:dyDescent="0.2">
      <c r="A140" s="4" t="s">
        <v>2056</v>
      </c>
      <c r="B140" s="2" t="s">
        <v>2057</v>
      </c>
      <c r="C140" s="2" t="str">
        <f>VLOOKUP(A140,[4]Hoja2!$A$1:$D$614,4,0)</f>
        <v>EMSAD II</v>
      </c>
      <c r="D140" s="2" t="str">
        <f>VLOOKUP(A140,[4]Hoja2!$A$1:$D$614,3,0)</f>
        <v>22 EL SALITRE</v>
      </c>
      <c r="E140" s="12">
        <v>337.85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5699.08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189.95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537.37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62.35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2">
        <v>0</v>
      </c>
      <c r="AU140" s="12">
        <v>0</v>
      </c>
      <c r="AV140" s="12">
        <v>0</v>
      </c>
      <c r="AW140" s="12">
        <v>1367.78</v>
      </c>
      <c r="AX140" s="13">
        <v>-4167.8599999999997</v>
      </c>
      <c r="AY140" s="12">
        <v>4167.8599999999997</v>
      </c>
      <c r="AZ140" s="12">
        <v>0</v>
      </c>
      <c r="BA140" s="12">
        <v>0</v>
      </c>
      <c r="BB140" s="12">
        <v>8194.3799999999992</v>
      </c>
      <c r="BC140" s="12">
        <v>0</v>
      </c>
      <c r="BD140" s="12">
        <v>0</v>
      </c>
      <c r="BE140" s="12">
        <v>0</v>
      </c>
      <c r="BF140" s="12">
        <v>1203.06</v>
      </c>
      <c r="BG140" s="12">
        <v>1203.06</v>
      </c>
      <c r="BH140" s="12">
        <v>25.65</v>
      </c>
      <c r="BI140" s="13">
        <v>-0.02</v>
      </c>
      <c r="BJ140" s="12">
        <v>0</v>
      </c>
      <c r="BK140" s="12">
        <v>79.3</v>
      </c>
      <c r="BL140" s="12">
        <v>1448</v>
      </c>
      <c r="BM140" s="12">
        <v>1227.51</v>
      </c>
      <c r="BN140" s="12">
        <v>0</v>
      </c>
      <c r="BO140" s="12">
        <v>85.49</v>
      </c>
      <c r="BP140" s="12">
        <v>0</v>
      </c>
      <c r="BQ140" s="12">
        <v>0</v>
      </c>
      <c r="BR140" s="12">
        <v>0</v>
      </c>
      <c r="BS140" s="12">
        <v>0</v>
      </c>
      <c r="BT140" s="12">
        <v>655.39</v>
      </c>
      <c r="BU140" s="12">
        <v>0</v>
      </c>
      <c r="BV140" s="12">
        <v>0</v>
      </c>
      <c r="BW140" s="12">
        <v>0</v>
      </c>
      <c r="BX140" s="12">
        <v>4724.38</v>
      </c>
      <c r="BY140" s="12">
        <v>3470</v>
      </c>
      <c r="BZ140" s="12">
        <v>294.10000000000002</v>
      </c>
      <c r="CA140" s="12">
        <v>162.63999999999999</v>
      </c>
      <c r="CB140" s="12">
        <v>1856.42</v>
      </c>
      <c r="CC140" s="12">
        <v>450.07</v>
      </c>
      <c r="CD140" s="12">
        <v>0</v>
      </c>
      <c r="CE140" s="12">
        <v>2469.13</v>
      </c>
    </row>
    <row r="141" spans="1:83" x14ac:dyDescent="0.2">
      <c r="A141" s="4" t="s">
        <v>2058</v>
      </c>
      <c r="B141" s="2" t="s">
        <v>2059</v>
      </c>
      <c r="C141" s="2" t="str">
        <f>VLOOKUP(A141,[4]Hoja2!$A$1:$D$614,4,0)</f>
        <v>EMSAD II</v>
      </c>
      <c r="D141" s="2" t="str">
        <f>VLOOKUP(A141,[4]Hoja2!$A$1:$D$614,3,0)</f>
        <v>22 EL SALITRE</v>
      </c>
      <c r="E141" s="12">
        <v>244.65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4126.92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137.55000000000001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389.13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45.15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2">
        <v>0</v>
      </c>
      <c r="AU141" s="12">
        <v>0</v>
      </c>
      <c r="AV141" s="12">
        <v>0</v>
      </c>
      <c r="AW141" s="12">
        <v>990.46</v>
      </c>
      <c r="AX141" s="13">
        <v>-3018.1</v>
      </c>
      <c r="AY141" s="12">
        <v>3018.1</v>
      </c>
      <c r="AZ141" s="12">
        <v>0</v>
      </c>
      <c r="BA141" s="12">
        <v>0</v>
      </c>
      <c r="BB141" s="12">
        <v>5933.86</v>
      </c>
      <c r="BC141" s="12">
        <v>0</v>
      </c>
      <c r="BD141" s="12">
        <v>0</v>
      </c>
      <c r="BE141" s="12">
        <v>0</v>
      </c>
      <c r="BF141" s="12">
        <v>720.21</v>
      </c>
      <c r="BG141" s="12">
        <v>720.21</v>
      </c>
      <c r="BH141" s="12">
        <v>16.649999999999999</v>
      </c>
      <c r="BI141" s="13">
        <v>-0.1</v>
      </c>
      <c r="BJ141" s="12">
        <v>0</v>
      </c>
      <c r="BK141" s="12">
        <v>0</v>
      </c>
      <c r="BL141" s="12">
        <v>1423</v>
      </c>
      <c r="BM141" s="12">
        <v>0</v>
      </c>
      <c r="BN141" s="12">
        <v>0</v>
      </c>
      <c r="BO141" s="12">
        <v>61.9</v>
      </c>
      <c r="BP141" s="12">
        <v>0</v>
      </c>
      <c r="BQ141" s="12">
        <v>0</v>
      </c>
      <c r="BR141" s="12">
        <v>0</v>
      </c>
      <c r="BS141" s="12">
        <v>0</v>
      </c>
      <c r="BT141" s="12">
        <v>474.6</v>
      </c>
      <c r="BU141" s="12">
        <v>0</v>
      </c>
      <c r="BV141" s="12">
        <v>0</v>
      </c>
      <c r="BW141" s="12">
        <v>0</v>
      </c>
      <c r="BX141" s="12">
        <v>2696.26</v>
      </c>
      <c r="BY141" s="12">
        <v>3237.6</v>
      </c>
      <c r="BZ141" s="12">
        <v>308.95999999999998</v>
      </c>
      <c r="CA141" s="12">
        <v>117.77</v>
      </c>
      <c r="CB141" s="12">
        <v>2351.4499999999998</v>
      </c>
      <c r="CC141" s="12">
        <v>506.53</v>
      </c>
      <c r="CD141" s="12">
        <v>0</v>
      </c>
      <c r="CE141" s="12">
        <v>2975.75</v>
      </c>
    </row>
    <row r="142" spans="1:83" x14ac:dyDescent="0.2">
      <c r="A142" s="4" t="s">
        <v>2060</v>
      </c>
      <c r="B142" s="2" t="s">
        <v>2061</v>
      </c>
      <c r="C142" s="2" t="str">
        <f>VLOOKUP(A142,[4]Hoja2!$A$1:$D$614,4,0)</f>
        <v>EMSAD III</v>
      </c>
      <c r="D142" s="2" t="str">
        <f>VLOOKUP(A142,[4]Hoja2!$A$1:$D$614,3,0)</f>
        <v>22 EL SALITRE</v>
      </c>
      <c r="E142" s="12">
        <v>465.5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6577.78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230.55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537.37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390.93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72.5</v>
      </c>
      <c r="AQ142" s="12">
        <v>0</v>
      </c>
      <c r="AR142" s="12">
        <v>0</v>
      </c>
      <c r="AS142" s="12">
        <v>0</v>
      </c>
      <c r="AT142" s="12">
        <v>0</v>
      </c>
      <c r="AU142" s="12">
        <v>0</v>
      </c>
      <c r="AV142" s="12">
        <v>0</v>
      </c>
      <c r="AW142" s="12">
        <v>1672.49</v>
      </c>
      <c r="AX142" s="13">
        <v>-5059.97</v>
      </c>
      <c r="AY142" s="12">
        <v>5059.97</v>
      </c>
      <c r="AZ142" s="12">
        <v>0</v>
      </c>
      <c r="BA142" s="12">
        <v>0</v>
      </c>
      <c r="BB142" s="12">
        <v>9947.1200000000008</v>
      </c>
      <c r="BC142" s="12">
        <v>0.02</v>
      </c>
      <c r="BD142" s="12">
        <v>0</v>
      </c>
      <c r="BE142" s="12">
        <v>0</v>
      </c>
      <c r="BF142" s="12">
        <v>1577.44</v>
      </c>
      <c r="BG142" s="12">
        <v>1577.44</v>
      </c>
      <c r="BH142" s="12">
        <v>37.200000000000003</v>
      </c>
      <c r="BI142" s="12">
        <v>0.01</v>
      </c>
      <c r="BJ142" s="12">
        <v>0</v>
      </c>
      <c r="BK142" s="12">
        <v>0</v>
      </c>
      <c r="BL142" s="12">
        <v>2323</v>
      </c>
      <c r="BM142" s="12">
        <v>0</v>
      </c>
      <c r="BN142" s="12">
        <v>0</v>
      </c>
      <c r="BO142" s="12">
        <v>98.67</v>
      </c>
      <c r="BP142" s="12">
        <v>0</v>
      </c>
      <c r="BQ142" s="12">
        <v>0</v>
      </c>
      <c r="BR142" s="12">
        <v>0</v>
      </c>
      <c r="BS142" s="12">
        <v>0</v>
      </c>
      <c r="BT142" s="12">
        <v>801.4</v>
      </c>
      <c r="BU142" s="12">
        <v>0</v>
      </c>
      <c r="BV142" s="12">
        <v>0</v>
      </c>
      <c r="BW142" s="12">
        <v>0</v>
      </c>
      <c r="BX142" s="12">
        <v>4837.72</v>
      </c>
      <c r="BY142" s="12">
        <v>5109.3999999999996</v>
      </c>
      <c r="BZ142" s="12">
        <v>321.83</v>
      </c>
      <c r="CA142" s="12">
        <v>189.67</v>
      </c>
      <c r="CB142" s="12">
        <v>2778.61</v>
      </c>
      <c r="CC142" s="12">
        <v>555.29</v>
      </c>
      <c r="CD142" s="12">
        <v>0</v>
      </c>
      <c r="CE142" s="12">
        <v>3523.57</v>
      </c>
    </row>
    <row r="143" spans="1:83" x14ac:dyDescent="0.2">
      <c r="A143" s="4" t="s">
        <v>2062</v>
      </c>
      <c r="B143" s="2" t="s">
        <v>2063</v>
      </c>
      <c r="C143" s="2" t="str">
        <f>VLOOKUP(A143,[4]Hoja2!$A$1:$D$614,4,0)</f>
        <v>EMSAD III</v>
      </c>
      <c r="D143" s="2" t="str">
        <f>VLOOKUP(A143,[4]Hoja2!$A$1:$D$614,3,0)</f>
        <v>22 EL SALITRE</v>
      </c>
      <c r="E143" s="12">
        <v>209.7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4082.76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143.1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2500</v>
      </c>
      <c r="Z143" s="12">
        <v>0</v>
      </c>
      <c r="AA143" s="12">
        <v>0</v>
      </c>
      <c r="AB143" s="12">
        <v>333.54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45</v>
      </c>
      <c r="AQ143" s="12">
        <v>0</v>
      </c>
      <c r="AR143" s="12">
        <v>0</v>
      </c>
      <c r="AS143" s="12">
        <v>0</v>
      </c>
      <c r="AT143" s="12">
        <v>0</v>
      </c>
      <c r="AU143" s="12">
        <v>0</v>
      </c>
      <c r="AV143" s="12">
        <v>0</v>
      </c>
      <c r="AW143" s="12">
        <v>979.86</v>
      </c>
      <c r="AX143" s="13">
        <v>-4197.6099999999997</v>
      </c>
      <c r="AY143" s="12">
        <v>4197.6099999999997</v>
      </c>
      <c r="AZ143" s="12">
        <v>0</v>
      </c>
      <c r="BA143" s="12">
        <v>0</v>
      </c>
      <c r="BB143" s="12">
        <v>8293.9599999999991</v>
      </c>
      <c r="BC143" s="12">
        <v>0</v>
      </c>
      <c r="BD143" s="12">
        <v>0</v>
      </c>
      <c r="BE143" s="12">
        <v>0</v>
      </c>
      <c r="BF143" s="12">
        <v>690.33</v>
      </c>
      <c r="BG143" s="12">
        <v>690.33</v>
      </c>
      <c r="BH143" s="12">
        <v>16.350000000000001</v>
      </c>
      <c r="BI143" s="13">
        <v>-0.08</v>
      </c>
      <c r="BJ143" s="12">
        <v>0</v>
      </c>
      <c r="BK143" s="12">
        <v>0</v>
      </c>
      <c r="BL143" s="12">
        <v>2127</v>
      </c>
      <c r="BM143" s="12">
        <v>0</v>
      </c>
      <c r="BN143" s="12">
        <v>0</v>
      </c>
      <c r="BO143" s="12">
        <v>61.24</v>
      </c>
      <c r="BP143" s="12">
        <v>0</v>
      </c>
      <c r="BQ143" s="12">
        <v>0</v>
      </c>
      <c r="BR143" s="12">
        <v>0</v>
      </c>
      <c r="BS143" s="12">
        <v>0</v>
      </c>
      <c r="BT143" s="12">
        <v>469.52</v>
      </c>
      <c r="BU143" s="12">
        <v>0</v>
      </c>
      <c r="BV143" s="12">
        <v>0</v>
      </c>
      <c r="BW143" s="12">
        <v>0</v>
      </c>
      <c r="BX143" s="12">
        <v>3364.36</v>
      </c>
      <c r="BY143" s="12">
        <v>4929.6000000000004</v>
      </c>
      <c r="BZ143" s="12">
        <v>313.44</v>
      </c>
      <c r="CA143" s="12">
        <v>164.98</v>
      </c>
      <c r="CB143" s="12">
        <v>2500.7600000000002</v>
      </c>
      <c r="CC143" s="12">
        <v>523.54999999999995</v>
      </c>
      <c r="CD143" s="12">
        <v>0</v>
      </c>
      <c r="CE143" s="12">
        <v>3189.29</v>
      </c>
    </row>
    <row r="144" spans="1:83" x14ac:dyDescent="0.2">
      <c r="A144" s="4" t="s">
        <v>2064</v>
      </c>
      <c r="B144" s="2" t="s">
        <v>2065</v>
      </c>
      <c r="C144" s="2" t="str">
        <f>VLOOKUP(A144,[4]Hoja2!$A$1:$D$614,4,0)</f>
        <v>EMSAD II</v>
      </c>
      <c r="D144" s="2" t="str">
        <f>VLOOKUP(A144,[4]Hoja2!$A$1:$D$614,3,0)</f>
        <v>22 EL SALITRE</v>
      </c>
      <c r="E144" s="12">
        <v>279.60000000000002</v>
      </c>
      <c r="F144" s="12">
        <v>773.1</v>
      </c>
      <c r="G144" s="12">
        <v>0</v>
      </c>
      <c r="H144" s="12">
        <v>0</v>
      </c>
      <c r="I144" s="12">
        <v>0</v>
      </c>
      <c r="J144" s="12">
        <v>0</v>
      </c>
      <c r="K144" s="12">
        <v>3537.36</v>
      </c>
      <c r="L144" s="12">
        <v>0</v>
      </c>
      <c r="M144" s="12">
        <v>25.98</v>
      </c>
      <c r="N144" s="12">
        <v>0</v>
      </c>
      <c r="O144" s="12">
        <v>0</v>
      </c>
      <c r="P144" s="12">
        <v>0</v>
      </c>
      <c r="Q144" s="12">
        <v>0</v>
      </c>
      <c r="R144" s="12">
        <v>117.9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444.72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38.700000000000003</v>
      </c>
      <c r="AO144" s="12">
        <v>0</v>
      </c>
      <c r="AP144" s="12">
        <v>0</v>
      </c>
      <c r="AQ144" s="12">
        <v>0</v>
      </c>
      <c r="AR144" s="12">
        <v>0</v>
      </c>
      <c r="AS144" s="12">
        <v>8.1</v>
      </c>
      <c r="AT144" s="12">
        <v>0</v>
      </c>
      <c r="AU144" s="12">
        <v>0</v>
      </c>
      <c r="AV144" s="12">
        <v>0</v>
      </c>
      <c r="AW144" s="12">
        <v>948.3</v>
      </c>
      <c r="AX144" s="13">
        <v>-3139.47</v>
      </c>
      <c r="AY144" s="12">
        <v>3139.47</v>
      </c>
      <c r="AZ144" s="12">
        <v>0</v>
      </c>
      <c r="BA144" s="12">
        <v>0</v>
      </c>
      <c r="BB144" s="12">
        <v>6173.76</v>
      </c>
      <c r="BC144" s="12">
        <v>0</v>
      </c>
      <c r="BD144" s="12">
        <v>0</v>
      </c>
      <c r="BE144" s="12">
        <v>0</v>
      </c>
      <c r="BF144" s="12">
        <v>771.45</v>
      </c>
      <c r="BG144" s="12">
        <v>771.45</v>
      </c>
      <c r="BH144" s="12">
        <v>17.25</v>
      </c>
      <c r="BI144" s="13">
        <v>-0.1</v>
      </c>
      <c r="BJ144" s="12">
        <v>0</v>
      </c>
      <c r="BK144" s="12">
        <v>0</v>
      </c>
      <c r="BL144" s="12">
        <v>0</v>
      </c>
      <c r="BM144" s="12">
        <v>0</v>
      </c>
      <c r="BN144" s="12">
        <v>0</v>
      </c>
      <c r="BO144" s="12">
        <v>64.66</v>
      </c>
      <c r="BP144" s="12">
        <v>0</v>
      </c>
      <c r="BQ144" s="12">
        <v>0</v>
      </c>
      <c r="BR144" s="12">
        <v>0</v>
      </c>
      <c r="BS144" s="12">
        <v>0</v>
      </c>
      <c r="BT144" s="12">
        <v>495.7</v>
      </c>
      <c r="BU144" s="12">
        <v>0</v>
      </c>
      <c r="BV144" s="12">
        <v>0</v>
      </c>
      <c r="BW144" s="12">
        <v>0</v>
      </c>
      <c r="BX144" s="12">
        <v>1348.96</v>
      </c>
      <c r="BY144" s="12">
        <v>4824.8</v>
      </c>
      <c r="BZ144" s="12">
        <v>271.82</v>
      </c>
      <c r="CA144" s="12">
        <v>122.7</v>
      </c>
      <c r="CB144" s="12">
        <v>1113.8</v>
      </c>
      <c r="CC144" s="12">
        <v>365.4</v>
      </c>
      <c r="CD144" s="12">
        <v>0</v>
      </c>
      <c r="CE144" s="12">
        <v>1601.9</v>
      </c>
    </row>
    <row r="145" spans="1:83" x14ac:dyDescent="0.2">
      <c r="A145" s="4" t="s">
        <v>2066</v>
      </c>
      <c r="B145" s="2" t="s">
        <v>2067</v>
      </c>
      <c r="C145" s="2" t="str">
        <f>VLOOKUP(A145,[4]Hoja2!$A$1:$D$614,4,0)</f>
        <v>EMSAD III</v>
      </c>
      <c r="D145" s="2" t="str">
        <f>VLOOKUP(A145,[4]Hoja2!$A$1:$D$614,3,0)</f>
        <v>22 EL SALITRE</v>
      </c>
      <c r="E145" s="12">
        <v>465.5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6124.14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214.65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500.31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390.93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67.5</v>
      </c>
      <c r="AQ145" s="12">
        <v>0</v>
      </c>
      <c r="AR145" s="12">
        <v>0</v>
      </c>
      <c r="AS145" s="12">
        <v>0</v>
      </c>
      <c r="AT145" s="12">
        <v>0</v>
      </c>
      <c r="AU145" s="12">
        <v>0</v>
      </c>
      <c r="AV145" s="12">
        <v>0</v>
      </c>
      <c r="AW145" s="12">
        <v>1303.01</v>
      </c>
      <c r="AX145" s="13">
        <v>-4611.2</v>
      </c>
      <c r="AY145" s="12">
        <v>4611.2</v>
      </c>
      <c r="AZ145" s="12">
        <v>0</v>
      </c>
      <c r="BA145" s="12">
        <v>0</v>
      </c>
      <c r="BB145" s="12">
        <v>9066.0400000000009</v>
      </c>
      <c r="BC145" s="12">
        <v>0</v>
      </c>
      <c r="BD145" s="12">
        <v>0</v>
      </c>
      <c r="BE145" s="12">
        <v>0</v>
      </c>
      <c r="BF145" s="12">
        <v>1389.24</v>
      </c>
      <c r="BG145" s="12">
        <v>1389.24</v>
      </c>
      <c r="BH145" s="12">
        <v>30.15</v>
      </c>
      <c r="BI145" s="13">
        <v>-0.17</v>
      </c>
      <c r="BJ145" s="12">
        <v>123.98</v>
      </c>
      <c r="BK145" s="12">
        <v>0</v>
      </c>
      <c r="BL145" s="12">
        <v>786</v>
      </c>
      <c r="BM145" s="12">
        <v>0</v>
      </c>
      <c r="BN145" s="12">
        <v>0</v>
      </c>
      <c r="BO145" s="12">
        <v>91.86</v>
      </c>
      <c r="BP145" s="12">
        <v>0</v>
      </c>
      <c r="BQ145" s="12">
        <v>2578.15</v>
      </c>
      <c r="BR145" s="12">
        <v>0</v>
      </c>
      <c r="BS145" s="12">
        <v>0</v>
      </c>
      <c r="BT145" s="12">
        <v>749.23</v>
      </c>
      <c r="BU145" s="12">
        <v>0</v>
      </c>
      <c r="BV145" s="12">
        <v>0</v>
      </c>
      <c r="BW145" s="12">
        <v>0</v>
      </c>
      <c r="BX145" s="12">
        <v>5748.44</v>
      </c>
      <c r="BY145" s="12">
        <v>3317.6</v>
      </c>
      <c r="BZ145" s="12">
        <v>279.25</v>
      </c>
      <c r="CA145" s="12">
        <v>172.15</v>
      </c>
      <c r="CB145" s="12">
        <v>1361.38</v>
      </c>
      <c r="CC145" s="12">
        <v>393.63</v>
      </c>
      <c r="CD145" s="12">
        <v>0</v>
      </c>
      <c r="CE145" s="12">
        <v>1927.16</v>
      </c>
    </row>
    <row r="146" spans="1:83" x14ac:dyDescent="0.2">
      <c r="A146" s="4" t="s">
        <v>2068</v>
      </c>
      <c r="B146" s="2" t="s">
        <v>2069</v>
      </c>
      <c r="C146" s="2" t="str">
        <f>VLOOKUP(A146,[4]Hoja2!$A$1:$D$614,4,0)</f>
        <v>EMSAD I</v>
      </c>
      <c r="D146" s="2" t="str">
        <f>VLOOKUP(A146,[4]Hoja2!$A$1:$D$614,3,0)</f>
        <v>22 EL SALITRE</v>
      </c>
      <c r="E146" s="12">
        <v>34.950000000000003</v>
      </c>
      <c r="F146" s="12">
        <v>0</v>
      </c>
      <c r="G146" s="12">
        <v>526.29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18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55.59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5.7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2">
        <v>0</v>
      </c>
      <c r="AU146" s="12">
        <v>0</v>
      </c>
      <c r="AV146" s="12">
        <v>0</v>
      </c>
      <c r="AW146" s="12">
        <v>0</v>
      </c>
      <c r="AX146" s="13">
        <v>-325.52999999999997</v>
      </c>
      <c r="AY146" s="12">
        <v>325.52999999999997</v>
      </c>
      <c r="AZ146" s="12">
        <v>0</v>
      </c>
      <c r="BA146" s="12">
        <v>0</v>
      </c>
      <c r="BB146" s="12">
        <v>640.53</v>
      </c>
      <c r="BC146" s="12">
        <v>0</v>
      </c>
      <c r="BD146" s="13">
        <v>-200.83</v>
      </c>
      <c r="BE146" s="13">
        <v>-170.81</v>
      </c>
      <c r="BF146" s="12">
        <v>30.03</v>
      </c>
      <c r="BG146" s="12">
        <v>0</v>
      </c>
      <c r="BH146" s="12">
        <v>0</v>
      </c>
      <c r="BI146" s="12">
        <v>0.02</v>
      </c>
      <c r="BJ146" s="12">
        <v>0</v>
      </c>
      <c r="BK146" s="12">
        <v>0</v>
      </c>
      <c r="BL146" s="12">
        <v>0</v>
      </c>
      <c r="BM146" s="12">
        <v>0</v>
      </c>
      <c r="BN146" s="12">
        <v>0</v>
      </c>
      <c r="BO146" s="12">
        <v>0</v>
      </c>
      <c r="BP146" s="12">
        <v>0</v>
      </c>
      <c r="BQ146" s="12">
        <v>0</v>
      </c>
      <c r="BR146" s="12">
        <v>0</v>
      </c>
      <c r="BS146" s="12">
        <v>0</v>
      </c>
      <c r="BT146" s="12">
        <v>60.52</v>
      </c>
      <c r="BU146" s="12">
        <v>0</v>
      </c>
      <c r="BV146" s="12">
        <v>0</v>
      </c>
      <c r="BW146" s="12">
        <v>0</v>
      </c>
      <c r="BX146" s="12">
        <v>-110.27</v>
      </c>
      <c r="BY146" s="12">
        <v>750.8</v>
      </c>
      <c r="BZ146" s="12">
        <v>238.4</v>
      </c>
      <c r="CA146" s="12">
        <v>12.7</v>
      </c>
      <c r="CB146" s="12">
        <v>0</v>
      </c>
      <c r="CC146" s="12">
        <v>238.4</v>
      </c>
      <c r="CD146" s="12">
        <v>0</v>
      </c>
      <c r="CE146" s="12">
        <v>251.1</v>
      </c>
    </row>
    <row r="147" spans="1:83" x14ac:dyDescent="0.2">
      <c r="A147" s="4" t="s">
        <v>2070</v>
      </c>
      <c r="B147" s="2" t="s">
        <v>2071</v>
      </c>
      <c r="C147" s="2" t="str">
        <f>VLOOKUP(A147,[4]Hoja2!$A$1:$D$614,4,0)</f>
        <v>EMSAD II</v>
      </c>
      <c r="D147" s="2" t="str">
        <f>VLOOKUP(A147,[4]Hoja2!$A$1:$D$614,3,0)</f>
        <v>23 LAS PALMAS</v>
      </c>
      <c r="E147" s="12">
        <v>465.5</v>
      </c>
      <c r="F147" s="12">
        <v>0</v>
      </c>
      <c r="G147" s="12">
        <v>0</v>
      </c>
      <c r="H147" s="12">
        <v>0</v>
      </c>
      <c r="I147" s="12">
        <v>0</v>
      </c>
      <c r="J147" s="12">
        <v>6915.34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244.53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365.97</v>
      </c>
      <c r="AI147" s="12">
        <v>0</v>
      </c>
      <c r="AJ147" s="12">
        <v>0</v>
      </c>
      <c r="AK147" s="12">
        <v>92.07</v>
      </c>
      <c r="AL147" s="12">
        <v>0</v>
      </c>
      <c r="AM147" s="12">
        <v>0</v>
      </c>
      <c r="AN147" s="12">
        <v>0</v>
      </c>
      <c r="AO147" s="12">
        <v>75.400000000000006</v>
      </c>
      <c r="AP147" s="12">
        <v>0</v>
      </c>
      <c r="AQ147" s="12">
        <v>0</v>
      </c>
      <c r="AR147" s="12">
        <v>0</v>
      </c>
      <c r="AS147" s="12">
        <v>0</v>
      </c>
      <c r="AT147" s="12">
        <v>0</v>
      </c>
      <c r="AU147" s="12">
        <v>0</v>
      </c>
      <c r="AV147" s="12">
        <v>0</v>
      </c>
      <c r="AW147" s="12">
        <v>1747.51</v>
      </c>
      <c r="AX147" s="13">
        <v>-5043.45</v>
      </c>
      <c r="AY147" s="12">
        <v>5043.45</v>
      </c>
      <c r="AZ147" s="12">
        <v>343.38</v>
      </c>
      <c r="BA147" s="12">
        <v>0</v>
      </c>
      <c r="BB147" s="12">
        <v>10249.700000000001</v>
      </c>
      <c r="BC147" s="12">
        <v>0</v>
      </c>
      <c r="BD147" s="12">
        <v>0</v>
      </c>
      <c r="BE147" s="12">
        <v>0</v>
      </c>
      <c r="BF147" s="12">
        <v>1642.1</v>
      </c>
      <c r="BG147" s="12">
        <v>1642.1</v>
      </c>
      <c r="BH147" s="12">
        <v>37.200000000000003</v>
      </c>
      <c r="BI147" s="13">
        <v>-0.08</v>
      </c>
      <c r="BJ147" s="12">
        <v>0</v>
      </c>
      <c r="BK147" s="12">
        <v>0</v>
      </c>
      <c r="BL147" s="12">
        <v>0</v>
      </c>
      <c r="BM147" s="12">
        <v>0</v>
      </c>
      <c r="BN147" s="12">
        <v>0</v>
      </c>
      <c r="BO147" s="12">
        <v>103.73</v>
      </c>
      <c r="BP147" s="12">
        <v>0</v>
      </c>
      <c r="BQ147" s="12">
        <v>0</v>
      </c>
      <c r="BR147" s="12">
        <v>0</v>
      </c>
      <c r="BS147" s="12">
        <v>0</v>
      </c>
      <c r="BT147" s="12">
        <v>837.35</v>
      </c>
      <c r="BU147" s="12">
        <v>0</v>
      </c>
      <c r="BV147" s="12">
        <v>0</v>
      </c>
      <c r="BW147" s="12">
        <v>0</v>
      </c>
      <c r="BX147" s="12">
        <v>2620.3000000000002</v>
      </c>
      <c r="BY147" s="12">
        <v>7629.4</v>
      </c>
      <c r="BZ147" s="12">
        <v>301.14999999999998</v>
      </c>
      <c r="CA147" s="12">
        <v>196.17</v>
      </c>
      <c r="CB147" s="12">
        <v>2091.21</v>
      </c>
      <c r="CC147" s="12">
        <v>476.85</v>
      </c>
      <c r="CD147" s="12">
        <v>0</v>
      </c>
      <c r="CE147" s="12">
        <v>2764.23</v>
      </c>
    </row>
    <row r="148" spans="1:83" x14ac:dyDescent="0.2">
      <c r="A148" s="4" t="s">
        <v>2072</v>
      </c>
      <c r="B148" s="2" t="s">
        <v>2073</v>
      </c>
      <c r="C148" s="2" t="str">
        <f>VLOOKUP(A148,[4]Hoja2!$A$1:$D$614,4,0)</f>
        <v>EMSAD III</v>
      </c>
      <c r="D148" s="2" t="str">
        <f>VLOOKUP(A148,[4]Hoja2!$A$1:$D$614,3,0)</f>
        <v>23 LAS PALMAS</v>
      </c>
      <c r="E148" s="12">
        <v>465.5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8229</v>
      </c>
      <c r="W148" s="12">
        <v>287.39999999999998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438.79</v>
      </c>
      <c r="AK148" s="12">
        <v>95.25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90</v>
      </c>
      <c r="AR148" s="12">
        <v>0</v>
      </c>
      <c r="AS148" s="12">
        <v>0</v>
      </c>
      <c r="AT148" s="12">
        <v>0</v>
      </c>
      <c r="AU148" s="12">
        <v>0</v>
      </c>
      <c r="AV148" s="12">
        <v>0</v>
      </c>
      <c r="AW148" s="12">
        <v>2080.27</v>
      </c>
      <c r="AX148" s="13">
        <v>-5950.59</v>
      </c>
      <c r="AY148" s="12">
        <v>5950.59</v>
      </c>
      <c r="AZ148" s="12">
        <v>1711.63</v>
      </c>
      <c r="BA148" s="12">
        <v>0</v>
      </c>
      <c r="BB148" s="12">
        <v>13397.84</v>
      </c>
      <c r="BC148" s="12">
        <v>7.11</v>
      </c>
      <c r="BD148" s="12">
        <v>0</v>
      </c>
      <c r="BE148" s="12">
        <v>0</v>
      </c>
      <c r="BF148" s="12">
        <v>2382.54</v>
      </c>
      <c r="BG148" s="12">
        <v>2382.54</v>
      </c>
      <c r="BH148" s="12">
        <v>51.6</v>
      </c>
      <c r="BI148" s="13">
        <v>-0.14000000000000001</v>
      </c>
      <c r="BJ148" s="12">
        <v>0</v>
      </c>
      <c r="BK148" s="12">
        <v>0</v>
      </c>
      <c r="BL148" s="12">
        <v>0</v>
      </c>
      <c r="BM148" s="12">
        <v>0</v>
      </c>
      <c r="BN148" s="12">
        <v>0</v>
      </c>
      <c r="BO148" s="12">
        <v>123.44</v>
      </c>
      <c r="BP148" s="12">
        <v>0</v>
      </c>
      <c r="BQ148" s="12">
        <v>0</v>
      </c>
      <c r="BR148" s="12">
        <v>0</v>
      </c>
      <c r="BS148" s="12">
        <v>0</v>
      </c>
      <c r="BT148" s="12">
        <v>996.8</v>
      </c>
      <c r="BU148" s="12">
        <v>0</v>
      </c>
      <c r="BV148" s="12">
        <v>0</v>
      </c>
      <c r="BW148" s="12">
        <v>0</v>
      </c>
      <c r="BX148" s="12">
        <v>3554.24</v>
      </c>
      <c r="BY148" s="12">
        <v>9843.6</v>
      </c>
      <c r="BZ148" s="12">
        <v>383.46</v>
      </c>
      <c r="CA148" s="12">
        <v>251.63</v>
      </c>
      <c r="CB148" s="12">
        <v>4182.29</v>
      </c>
      <c r="CC148" s="12">
        <v>734.85</v>
      </c>
      <c r="CD148" s="12">
        <v>0</v>
      </c>
      <c r="CE148" s="12">
        <v>5168.7700000000004</v>
      </c>
    </row>
    <row r="149" spans="1:83" x14ac:dyDescent="0.2">
      <c r="A149" s="4" t="s">
        <v>2074</v>
      </c>
      <c r="B149" s="2" t="s">
        <v>2075</v>
      </c>
      <c r="C149" s="2" t="str">
        <f>VLOOKUP(A149,[4]Hoja2!$A$1:$D$614,4,0)</f>
        <v>EMSAD I</v>
      </c>
      <c r="D149" s="2" t="str">
        <f>VLOOKUP(A149,[4]Hoja2!$A$1:$D$614,3,0)</f>
        <v>23 LAS PALMAS</v>
      </c>
      <c r="E149" s="12">
        <v>465.5</v>
      </c>
      <c r="F149" s="12">
        <v>0</v>
      </c>
      <c r="G149" s="12">
        <v>0</v>
      </c>
      <c r="H149" s="12">
        <v>5925.36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218.14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331.22</v>
      </c>
      <c r="AG149" s="12">
        <v>0</v>
      </c>
      <c r="AH149" s="12">
        <v>0</v>
      </c>
      <c r="AI149" s="12">
        <v>0</v>
      </c>
      <c r="AJ149" s="12">
        <v>0</v>
      </c>
      <c r="AK149" s="12">
        <v>88.9</v>
      </c>
      <c r="AL149" s="12">
        <v>0</v>
      </c>
      <c r="AM149" s="12">
        <v>65.8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2">
        <v>0</v>
      </c>
      <c r="AU149" s="12">
        <v>0</v>
      </c>
      <c r="AV149" s="12">
        <v>0</v>
      </c>
      <c r="AW149" s="12">
        <v>1501.58</v>
      </c>
      <c r="AX149" s="13">
        <v>-4375.83</v>
      </c>
      <c r="AY149" s="12">
        <v>4375.83</v>
      </c>
      <c r="AZ149" s="12">
        <v>0</v>
      </c>
      <c r="BA149" s="12">
        <v>0</v>
      </c>
      <c r="BB149" s="12">
        <v>8596.5</v>
      </c>
      <c r="BC149" s="12">
        <v>7.11</v>
      </c>
      <c r="BD149" s="12">
        <v>0</v>
      </c>
      <c r="BE149" s="12">
        <v>0</v>
      </c>
      <c r="BF149" s="12">
        <v>1288.95</v>
      </c>
      <c r="BG149" s="12">
        <v>1288.95</v>
      </c>
      <c r="BH149" s="12">
        <v>29.25</v>
      </c>
      <c r="BI149" s="12">
        <v>7.0000000000000007E-2</v>
      </c>
      <c r="BJ149" s="12">
        <v>161.4</v>
      </c>
      <c r="BK149" s="12">
        <v>0</v>
      </c>
      <c r="BL149" s="12">
        <v>345</v>
      </c>
      <c r="BM149" s="12">
        <v>0</v>
      </c>
      <c r="BN149" s="12">
        <v>0</v>
      </c>
      <c r="BO149" s="12">
        <v>88.88</v>
      </c>
      <c r="BP149" s="12">
        <v>0</v>
      </c>
      <c r="BQ149" s="12">
        <v>2622.44</v>
      </c>
      <c r="BR149" s="12">
        <v>0</v>
      </c>
      <c r="BS149" s="12">
        <v>0</v>
      </c>
      <c r="BT149" s="12">
        <v>719.51</v>
      </c>
      <c r="BU149" s="12">
        <v>0</v>
      </c>
      <c r="BV149" s="12">
        <v>0</v>
      </c>
      <c r="BW149" s="12">
        <v>0</v>
      </c>
      <c r="BX149" s="12">
        <v>5255.5</v>
      </c>
      <c r="BY149" s="12">
        <v>3341</v>
      </c>
      <c r="BZ149" s="12">
        <v>383.46</v>
      </c>
      <c r="CA149" s="12">
        <v>163.99</v>
      </c>
      <c r="CB149" s="12">
        <v>4182.29</v>
      </c>
      <c r="CC149" s="12">
        <v>734.85</v>
      </c>
      <c r="CD149" s="12">
        <v>0</v>
      </c>
      <c r="CE149" s="12">
        <v>5081.13</v>
      </c>
    </row>
    <row r="150" spans="1:83" x14ac:dyDescent="0.2">
      <c r="A150" s="4" t="s">
        <v>2076</v>
      </c>
      <c r="B150" s="2" t="s">
        <v>2077</v>
      </c>
      <c r="C150" s="2" t="str">
        <f>VLOOKUP(A150,[4]Hoja2!$A$1:$D$614,4,0)</f>
        <v>EMSAD II</v>
      </c>
      <c r="D150" s="2" t="str">
        <f>VLOOKUP(A150,[4]Hoja2!$A$1:$D$614,3,0)</f>
        <v>23 LAS PALMAS</v>
      </c>
      <c r="E150" s="12">
        <v>465.5</v>
      </c>
      <c r="F150" s="12">
        <v>0</v>
      </c>
      <c r="G150" s="12">
        <v>0</v>
      </c>
      <c r="H150" s="12">
        <v>0</v>
      </c>
      <c r="I150" s="12">
        <v>0</v>
      </c>
      <c r="J150" s="12">
        <v>7153.8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252.38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365.97</v>
      </c>
      <c r="AI150" s="12">
        <v>0</v>
      </c>
      <c r="AJ150" s="12">
        <v>0</v>
      </c>
      <c r="AK150" s="12">
        <v>95.25</v>
      </c>
      <c r="AL150" s="12">
        <v>0</v>
      </c>
      <c r="AM150" s="12">
        <v>0</v>
      </c>
      <c r="AN150" s="12">
        <v>0</v>
      </c>
      <c r="AO150" s="12">
        <v>78</v>
      </c>
      <c r="AP150" s="12">
        <v>0</v>
      </c>
      <c r="AQ150" s="12">
        <v>0</v>
      </c>
      <c r="AR150" s="12">
        <v>0</v>
      </c>
      <c r="AS150" s="12">
        <v>0</v>
      </c>
      <c r="AT150" s="12">
        <v>0</v>
      </c>
      <c r="AU150" s="12">
        <v>0</v>
      </c>
      <c r="AV150" s="12">
        <v>0</v>
      </c>
      <c r="AW150" s="12">
        <v>1654.35</v>
      </c>
      <c r="AX150" s="13">
        <v>-5124.37</v>
      </c>
      <c r="AY150" s="12">
        <v>5124.37</v>
      </c>
      <c r="AZ150" s="12">
        <v>0</v>
      </c>
      <c r="BA150" s="12">
        <v>0</v>
      </c>
      <c r="BB150" s="12">
        <v>10065.25</v>
      </c>
      <c r="BC150" s="12">
        <v>7.11</v>
      </c>
      <c r="BD150" s="12">
        <v>0</v>
      </c>
      <c r="BE150" s="12">
        <v>0</v>
      </c>
      <c r="BF150" s="12">
        <v>1602.67</v>
      </c>
      <c r="BG150" s="12">
        <v>1602.67</v>
      </c>
      <c r="BH150" s="12">
        <v>36.450000000000003</v>
      </c>
      <c r="BI150" s="12">
        <v>0.05</v>
      </c>
      <c r="BJ150" s="12">
        <v>0</v>
      </c>
      <c r="BK150" s="12">
        <v>0</v>
      </c>
      <c r="BL150" s="12">
        <v>1677.6</v>
      </c>
      <c r="BM150" s="12">
        <v>0</v>
      </c>
      <c r="BN150" s="12">
        <v>0</v>
      </c>
      <c r="BO150" s="12">
        <v>107.31</v>
      </c>
      <c r="BP150" s="12">
        <v>0</v>
      </c>
      <c r="BQ150" s="12">
        <v>0</v>
      </c>
      <c r="BR150" s="12">
        <v>0</v>
      </c>
      <c r="BS150" s="12">
        <v>0</v>
      </c>
      <c r="BT150" s="12">
        <v>864.77</v>
      </c>
      <c r="BU150" s="12">
        <v>0</v>
      </c>
      <c r="BV150" s="12">
        <v>0</v>
      </c>
      <c r="BW150" s="12">
        <v>0</v>
      </c>
      <c r="BX150" s="12">
        <v>4288.8500000000004</v>
      </c>
      <c r="BY150" s="12">
        <v>5776.4</v>
      </c>
      <c r="BZ150" s="12">
        <v>383.46</v>
      </c>
      <c r="CA150" s="12">
        <v>192.43</v>
      </c>
      <c r="CB150" s="12">
        <v>4182.29</v>
      </c>
      <c r="CC150" s="12">
        <v>734.85</v>
      </c>
      <c r="CD150" s="12">
        <v>0</v>
      </c>
      <c r="CE150" s="12">
        <v>5109.57</v>
      </c>
    </row>
    <row r="151" spans="1:83" x14ac:dyDescent="0.2">
      <c r="A151" s="4" t="s">
        <v>2078</v>
      </c>
      <c r="B151" s="2" t="s">
        <v>2079</v>
      </c>
      <c r="C151" s="2" t="str">
        <f>VLOOKUP(A151,[4]Hoja2!$A$1:$D$614,4,0)</f>
        <v>EMSAD III</v>
      </c>
      <c r="D151" s="2" t="str">
        <f>VLOOKUP(A151,[4]Hoja2!$A$1:$D$614,3,0)</f>
        <v>23 LAS PALMAS</v>
      </c>
      <c r="E151" s="12">
        <v>163.1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3840.2</v>
      </c>
      <c r="W151" s="12">
        <v>134.12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44.45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42</v>
      </c>
      <c r="AR151" s="12">
        <v>0</v>
      </c>
      <c r="AS151" s="12">
        <v>0</v>
      </c>
      <c r="AT151" s="12">
        <v>0</v>
      </c>
      <c r="AU151" s="12">
        <v>0</v>
      </c>
      <c r="AV151" s="12">
        <v>0</v>
      </c>
      <c r="AW151" s="12">
        <v>768.04</v>
      </c>
      <c r="AX151" s="13">
        <v>-2542.04</v>
      </c>
      <c r="AY151" s="12">
        <v>2542.04</v>
      </c>
      <c r="AZ151" s="12">
        <v>921.65</v>
      </c>
      <c r="BA151" s="12">
        <v>0</v>
      </c>
      <c r="BB151" s="12">
        <v>5913.56</v>
      </c>
      <c r="BC151" s="12">
        <v>0</v>
      </c>
      <c r="BD151" s="12">
        <v>0</v>
      </c>
      <c r="BE151" s="12">
        <v>0</v>
      </c>
      <c r="BF151" s="12">
        <v>715.87</v>
      </c>
      <c r="BG151" s="12">
        <v>715.87</v>
      </c>
      <c r="BH151" s="12">
        <v>16.2</v>
      </c>
      <c r="BI151" s="13">
        <v>-7.0000000000000007E-2</v>
      </c>
      <c r="BJ151" s="12">
        <v>110.4</v>
      </c>
      <c r="BK151" s="12">
        <v>0</v>
      </c>
      <c r="BL151" s="12">
        <v>0</v>
      </c>
      <c r="BM151" s="12">
        <v>0</v>
      </c>
      <c r="BN151" s="12">
        <v>0</v>
      </c>
      <c r="BO151" s="12">
        <v>57.6</v>
      </c>
      <c r="BP151" s="12">
        <v>0</v>
      </c>
      <c r="BQ151" s="12">
        <v>1992.74</v>
      </c>
      <c r="BR151" s="12">
        <v>0</v>
      </c>
      <c r="BS151" s="12">
        <v>0</v>
      </c>
      <c r="BT151" s="12">
        <v>441.62</v>
      </c>
      <c r="BU151" s="12">
        <v>0</v>
      </c>
      <c r="BV151" s="12">
        <v>0</v>
      </c>
      <c r="BW151" s="12">
        <v>0</v>
      </c>
      <c r="BX151" s="12">
        <v>3334.36</v>
      </c>
      <c r="BY151" s="12">
        <v>2579.1999999999998</v>
      </c>
      <c r="BZ151" s="12">
        <v>308.95999999999998</v>
      </c>
      <c r="CA151" s="12">
        <v>114.75</v>
      </c>
      <c r="CB151" s="12">
        <v>2351.4499999999998</v>
      </c>
      <c r="CC151" s="12">
        <v>506.53</v>
      </c>
      <c r="CD151" s="12">
        <v>0</v>
      </c>
      <c r="CE151" s="12">
        <v>2972.73</v>
      </c>
    </row>
    <row r="152" spans="1:83" x14ac:dyDescent="0.2">
      <c r="A152" s="4" t="s">
        <v>2080</v>
      </c>
      <c r="B152" s="2" t="s">
        <v>2081</v>
      </c>
      <c r="C152" s="2" t="str">
        <f>VLOOKUP(A152,[4]Hoja2!$A$1:$D$614,4,0)</f>
        <v>EMSAD II</v>
      </c>
      <c r="D152" s="2" t="str">
        <f>VLOOKUP(A152,[4]Hoja2!$A$1:$D$614,3,0)</f>
        <v>23 LAS PALMAS</v>
      </c>
      <c r="E152" s="12">
        <v>139.80000000000001</v>
      </c>
      <c r="F152" s="12">
        <v>0</v>
      </c>
      <c r="G152" s="12">
        <v>0</v>
      </c>
      <c r="H152" s="12">
        <v>0</v>
      </c>
      <c r="I152" s="12">
        <v>0</v>
      </c>
      <c r="J152" s="12">
        <v>2861.52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94.2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38.1</v>
      </c>
      <c r="AL152" s="12">
        <v>0</v>
      </c>
      <c r="AM152" s="12">
        <v>0</v>
      </c>
      <c r="AN152" s="12">
        <v>0</v>
      </c>
      <c r="AO152" s="12">
        <v>31.2</v>
      </c>
      <c r="AP152" s="12">
        <v>0</v>
      </c>
      <c r="AQ152" s="12">
        <v>0</v>
      </c>
      <c r="AR152" s="12">
        <v>0</v>
      </c>
      <c r="AS152" s="12">
        <v>0</v>
      </c>
      <c r="AT152" s="12">
        <v>0</v>
      </c>
      <c r="AU152" s="12">
        <v>0</v>
      </c>
      <c r="AV152" s="12">
        <v>0</v>
      </c>
      <c r="AW152" s="12">
        <v>572.29999999999995</v>
      </c>
      <c r="AX152" s="13">
        <v>-1902.9</v>
      </c>
      <c r="AY152" s="12">
        <v>1902.9</v>
      </c>
      <c r="AZ152" s="12">
        <v>0</v>
      </c>
      <c r="BA152" s="12">
        <v>0</v>
      </c>
      <c r="BB152" s="12">
        <v>3737.12</v>
      </c>
      <c r="BC152" s="12">
        <v>0</v>
      </c>
      <c r="BD152" s="12">
        <v>0</v>
      </c>
      <c r="BE152" s="12">
        <v>0</v>
      </c>
      <c r="BF152" s="12">
        <v>306.97000000000003</v>
      </c>
      <c r="BG152" s="12">
        <v>306.97000000000003</v>
      </c>
      <c r="BH152" s="12">
        <v>6.15</v>
      </c>
      <c r="BI152" s="12">
        <v>0.01</v>
      </c>
      <c r="BJ152" s="12">
        <v>0</v>
      </c>
      <c r="BK152" s="12">
        <v>0</v>
      </c>
      <c r="BL152" s="12">
        <v>0</v>
      </c>
      <c r="BM152" s="12">
        <v>0</v>
      </c>
      <c r="BN152" s="12">
        <v>0</v>
      </c>
      <c r="BO152" s="12">
        <v>42.92</v>
      </c>
      <c r="BP152" s="12">
        <v>0</v>
      </c>
      <c r="BQ152" s="12">
        <v>0</v>
      </c>
      <c r="BR152" s="12">
        <v>0</v>
      </c>
      <c r="BS152" s="12">
        <v>0</v>
      </c>
      <c r="BT152" s="12">
        <v>329.07</v>
      </c>
      <c r="BU152" s="12">
        <v>0</v>
      </c>
      <c r="BV152" s="12">
        <v>0</v>
      </c>
      <c r="BW152" s="12">
        <v>0</v>
      </c>
      <c r="BX152" s="12">
        <v>685.12</v>
      </c>
      <c r="BY152" s="12">
        <v>3052</v>
      </c>
      <c r="BZ152" s="12">
        <v>292.18</v>
      </c>
      <c r="CA152" s="12">
        <v>74.12</v>
      </c>
      <c r="CB152" s="12">
        <v>1792.46</v>
      </c>
      <c r="CC152" s="12">
        <v>442.78</v>
      </c>
      <c r="CD152" s="12">
        <v>0</v>
      </c>
      <c r="CE152" s="12">
        <v>2309.36</v>
      </c>
    </row>
    <row r="153" spans="1:83" x14ac:dyDescent="0.2">
      <c r="A153" s="4" t="s">
        <v>2082</v>
      </c>
      <c r="B153" s="2" t="s">
        <v>2083</v>
      </c>
      <c r="C153" s="2" t="str">
        <f>VLOOKUP(A153,[4]Hoja2!$A$1:$D$614,4,0)</f>
        <v>EMSAD II</v>
      </c>
      <c r="D153" s="2" t="str">
        <f>VLOOKUP(A153,[4]Hoja2!$A$1:$D$614,3,0)</f>
        <v>23 LAS PALMAS</v>
      </c>
      <c r="E153" s="12">
        <v>139.80000000000001</v>
      </c>
      <c r="F153" s="12">
        <v>0</v>
      </c>
      <c r="G153" s="12">
        <v>0</v>
      </c>
      <c r="H153" s="12">
        <v>0</v>
      </c>
      <c r="I153" s="12">
        <v>0</v>
      </c>
      <c r="J153" s="12">
        <v>2861.52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94.2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38.1</v>
      </c>
      <c r="AL153" s="12">
        <v>0</v>
      </c>
      <c r="AM153" s="12">
        <v>0</v>
      </c>
      <c r="AN153" s="12">
        <v>0</v>
      </c>
      <c r="AO153" s="12">
        <v>31.2</v>
      </c>
      <c r="AP153" s="12">
        <v>0</v>
      </c>
      <c r="AQ153" s="12">
        <v>0</v>
      </c>
      <c r="AR153" s="12">
        <v>0</v>
      </c>
      <c r="AS153" s="12">
        <v>0</v>
      </c>
      <c r="AT153" s="12">
        <v>0</v>
      </c>
      <c r="AU153" s="12">
        <v>0</v>
      </c>
      <c r="AV153" s="12">
        <v>0</v>
      </c>
      <c r="AW153" s="12">
        <v>572.29999999999995</v>
      </c>
      <c r="AX153" s="13">
        <v>-1902.9</v>
      </c>
      <c r="AY153" s="12">
        <v>1902.9</v>
      </c>
      <c r="AZ153" s="12">
        <v>0</v>
      </c>
      <c r="BA153" s="12">
        <v>0</v>
      </c>
      <c r="BB153" s="12">
        <v>3737.12</v>
      </c>
      <c r="BC153" s="12">
        <v>0</v>
      </c>
      <c r="BD153" s="12">
        <v>0</v>
      </c>
      <c r="BE153" s="12">
        <v>0</v>
      </c>
      <c r="BF153" s="12">
        <v>306.97000000000003</v>
      </c>
      <c r="BG153" s="12">
        <v>306.97000000000003</v>
      </c>
      <c r="BH153" s="12">
        <v>6.3</v>
      </c>
      <c r="BI153" s="12">
        <v>0.06</v>
      </c>
      <c r="BJ153" s="12">
        <v>0</v>
      </c>
      <c r="BK153" s="12">
        <v>0</v>
      </c>
      <c r="BL153" s="12">
        <v>925</v>
      </c>
      <c r="BM153" s="12">
        <v>0</v>
      </c>
      <c r="BN153" s="12">
        <v>0</v>
      </c>
      <c r="BO153" s="12">
        <v>42.92</v>
      </c>
      <c r="BP153" s="12">
        <v>0</v>
      </c>
      <c r="BQ153" s="12">
        <v>0</v>
      </c>
      <c r="BR153" s="12">
        <v>0</v>
      </c>
      <c r="BS153" s="12">
        <v>0</v>
      </c>
      <c r="BT153" s="12">
        <v>329.07</v>
      </c>
      <c r="BU153" s="12">
        <v>0</v>
      </c>
      <c r="BV153" s="12">
        <v>0</v>
      </c>
      <c r="BW153" s="12">
        <v>0</v>
      </c>
      <c r="BX153" s="12">
        <v>1610.32</v>
      </c>
      <c r="BY153" s="12">
        <v>2126.8000000000002</v>
      </c>
      <c r="BZ153" s="12">
        <v>301.14999999999998</v>
      </c>
      <c r="CA153" s="12">
        <v>74.12</v>
      </c>
      <c r="CB153" s="12">
        <v>2091.21</v>
      </c>
      <c r="CC153" s="12">
        <v>476.85</v>
      </c>
      <c r="CD153" s="12">
        <v>0</v>
      </c>
      <c r="CE153" s="12">
        <v>2642.18</v>
      </c>
    </row>
    <row r="154" spans="1:83" x14ac:dyDescent="0.2">
      <c r="A154" s="4" t="s">
        <v>2084</v>
      </c>
      <c r="B154" s="2" t="s">
        <v>2085</v>
      </c>
      <c r="C154" s="2" t="str">
        <f>VLOOKUP(A154,[4]Hoja2!$A$1:$D$614,4,0)</f>
        <v>EMSAD II</v>
      </c>
      <c r="D154" s="2" t="str">
        <f>VLOOKUP(A154,[4]Hoja2!$A$1:$D$614,3,0)</f>
        <v>23 LAS PALMAS</v>
      </c>
      <c r="E154" s="12">
        <v>465.5</v>
      </c>
      <c r="F154" s="12">
        <v>0</v>
      </c>
      <c r="G154" s="12">
        <v>0</v>
      </c>
      <c r="H154" s="12">
        <v>0</v>
      </c>
      <c r="I154" s="12">
        <v>0</v>
      </c>
      <c r="J154" s="12">
        <v>5484.58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197.43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365.97</v>
      </c>
      <c r="AI154" s="12">
        <v>0</v>
      </c>
      <c r="AJ154" s="12">
        <v>0</v>
      </c>
      <c r="AK154" s="12">
        <v>73.02</v>
      </c>
      <c r="AL154" s="12">
        <v>0</v>
      </c>
      <c r="AM154" s="12">
        <v>0</v>
      </c>
      <c r="AN154" s="12">
        <v>0</v>
      </c>
      <c r="AO154" s="12">
        <v>59.8</v>
      </c>
      <c r="AP154" s="12">
        <v>0</v>
      </c>
      <c r="AQ154" s="12">
        <v>0</v>
      </c>
      <c r="AR154" s="12">
        <v>0</v>
      </c>
      <c r="AS154" s="12">
        <v>0</v>
      </c>
      <c r="AT154" s="12">
        <v>0</v>
      </c>
      <c r="AU154" s="12">
        <v>0</v>
      </c>
      <c r="AV154" s="12">
        <v>0</v>
      </c>
      <c r="AW154" s="12">
        <v>936.09</v>
      </c>
      <c r="AX154" s="13">
        <v>-3859.06</v>
      </c>
      <c r="AY154" s="12">
        <v>3859.06</v>
      </c>
      <c r="AZ154" s="12">
        <v>0</v>
      </c>
      <c r="BA154" s="12">
        <v>0</v>
      </c>
      <c r="BB154" s="12">
        <v>7582.39</v>
      </c>
      <c r="BC154" s="12">
        <v>0</v>
      </c>
      <c r="BD154" s="12">
        <v>0</v>
      </c>
      <c r="BE154" s="12">
        <v>0</v>
      </c>
      <c r="BF154" s="12">
        <v>1072.3399999999999</v>
      </c>
      <c r="BG154" s="12">
        <v>1072.3399999999999</v>
      </c>
      <c r="BH154" s="12">
        <v>24.15</v>
      </c>
      <c r="BI154" s="12">
        <v>0.02</v>
      </c>
      <c r="BJ154" s="12">
        <v>0</v>
      </c>
      <c r="BK154" s="12">
        <v>0</v>
      </c>
      <c r="BL154" s="12">
        <v>1494</v>
      </c>
      <c r="BM154" s="12">
        <v>0</v>
      </c>
      <c r="BN154" s="12">
        <v>0</v>
      </c>
      <c r="BO154" s="12">
        <v>82.27</v>
      </c>
      <c r="BP154" s="12">
        <v>0</v>
      </c>
      <c r="BQ154" s="12">
        <v>0</v>
      </c>
      <c r="BR154" s="12">
        <v>0</v>
      </c>
      <c r="BS154" s="12">
        <v>0</v>
      </c>
      <c r="BT154" s="12">
        <v>672.81</v>
      </c>
      <c r="BU154" s="12">
        <v>0</v>
      </c>
      <c r="BV154" s="12">
        <v>0</v>
      </c>
      <c r="BW154" s="12">
        <v>0</v>
      </c>
      <c r="BX154" s="12">
        <v>3345.59</v>
      </c>
      <c r="BY154" s="12">
        <v>4236.8</v>
      </c>
      <c r="BZ154" s="12">
        <v>285.19</v>
      </c>
      <c r="CA154" s="12">
        <v>143.13</v>
      </c>
      <c r="CB154" s="12">
        <v>1559.32</v>
      </c>
      <c r="CC154" s="12">
        <v>416.2</v>
      </c>
      <c r="CD154" s="12">
        <v>0</v>
      </c>
      <c r="CE154" s="12">
        <v>2118.65</v>
      </c>
    </row>
    <row r="155" spans="1:83" x14ac:dyDescent="0.2">
      <c r="A155" s="4" t="s">
        <v>2086</v>
      </c>
      <c r="B155" s="2" t="s">
        <v>2087</v>
      </c>
      <c r="C155" s="2" t="str">
        <f>VLOOKUP(A155,[4]Hoja2!$A$1:$D$614,4,0)</f>
        <v>EMSAD I</v>
      </c>
      <c r="D155" s="2" t="str">
        <f>VLOOKUP(A155,[4]Hoja2!$A$1:$D$614,3,0)</f>
        <v>23 LAS PALMAS</v>
      </c>
      <c r="E155" s="12">
        <v>139.80000000000001</v>
      </c>
      <c r="F155" s="12">
        <v>0</v>
      </c>
      <c r="G155" s="12">
        <v>0</v>
      </c>
      <c r="H155" s="12">
        <v>2539.44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89.16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38.1</v>
      </c>
      <c r="AL155" s="12">
        <v>0</v>
      </c>
      <c r="AM155" s="12">
        <v>28.2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2">
        <v>0</v>
      </c>
      <c r="AU155" s="12">
        <v>0</v>
      </c>
      <c r="AV155" s="12">
        <v>0</v>
      </c>
      <c r="AW155" s="12">
        <v>0</v>
      </c>
      <c r="AX155" s="13">
        <v>-1442.74</v>
      </c>
      <c r="AY155" s="12">
        <v>1442.74</v>
      </c>
      <c r="AZ155" s="12">
        <v>0</v>
      </c>
      <c r="BA155" s="12">
        <v>0</v>
      </c>
      <c r="BB155" s="12">
        <v>2834.7</v>
      </c>
      <c r="BC155" s="12">
        <v>0</v>
      </c>
      <c r="BD155" s="13">
        <v>-145.38</v>
      </c>
      <c r="BE155" s="12">
        <v>0</v>
      </c>
      <c r="BF155" s="12">
        <v>204.38</v>
      </c>
      <c r="BG155" s="12">
        <v>59</v>
      </c>
      <c r="BH155" s="12">
        <v>1.95</v>
      </c>
      <c r="BI155" s="12">
        <v>0.11</v>
      </c>
      <c r="BJ155" s="12">
        <v>0</v>
      </c>
      <c r="BK155" s="12">
        <v>0</v>
      </c>
      <c r="BL155" s="12">
        <v>596</v>
      </c>
      <c r="BM155" s="12">
        <v>0</v>
      </c>
      <c r="BN155" s="12">
        <v>0</v>
      </c>
      <c r="BO155" s="12">
        <v>0</v>
      </c>
      <c r="BP155" s="12">
        <v>0</v>
      </c>
      <c r="BQ155" s="12">
        <v>0</v>
      </c>
      <c r="BR155" s="12">
        <v>0</v>
      </c>
      <c r="BS155" s="12">
        <v>0</v>
      </c>
      <c r="BT155" s="12">
        <v>292.04000000000002</v>
      </c>
      <c r="BU155" s="12">
        <v>0</v>
      </c>
      <c r="BV155" s="12">
        <v>0</v>
      </c>
      <c r="BW155" s="12">
        <v>0</v>
      </c>
      <c r="BX155" s="12">
        <v>949.1</v>
      </c>
      <c r="BY155" s="12">
        <v>1885.6</v>
      </c>
      <c r="BZ155" s="12">
        <v>304.37</v>
      </c>
      <c r="CA155" s="12">
        <v>56.13</v>
      </c>
      <c r="CB155" s="12">
        <v>2198.34</v>
      </c>
      <c r="CC155" s="12">
        <v>489.07</v>
      </c>
      <c r="CD155" s="12">
        <v>0</v>
      </c>
      <c r="CE155" s="12">
        <v>2743.54</v>
      </c>
    </row>
    <row r="156" spans="1:83" x14ac:dyDescent="0.2">
      <c r="A156" s="4" t="s">
        <v>2088</v>
      </c>
      <c r="B156" s="2" t="s">
        <v>2089</v>
      </c>
      <c r="C156" s="2" t="str">
        <f>VLOOKUP(A156,[4]Hoja2!$A$1:$D$614,4,0)</f>
        <v>EMSAD II</v>
      </c>
      <c r="D156" s="2" t="str">
        <f>VLOOKUP(A156,[4]Hoja2!$A$1:$D$614,3,0)</f>
        <v>24 SAN LUIS SOYATLAN</v>
      </c>
      <c r="E156" s="12">
        <v>244.65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4126.92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137.55000000000001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389.13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0</v>
      </c>
      <c r="AN156" s="12">
        <v>45.15</v>
      </c>
      <c r="AO156" s="12">
        <v>0</v>
      </c>
      <c r="AP156" s="12">
        <v>0</v>
      </c>
      <c r="AQ156" s="12">
        <v>0</v>
      </c>
      <c r="AR156" s="12">
        <v>0</v>
      </c>
      <c r="AS156" s="12">
        <v>0</v>
      </c>
      <c r="AT156" s="12">
        <v>0</v>
      </c>
      <c r="AU156" s="12">
        <v>0</v>
      </c>
      <c r="AV156" s="12">
        <v>0</v>
      </c>
      <c r="AW156" s="12">
        <v>990.46</v>
      </c>
      <c r="AX156" s="13">
        <v>-3018.1</v>
      </c>
      <c r="AY156" s="12">
        <v>3018.1</v>
      </c>
      <c r="AZ156" s="12">
        <v>0</v>
      </c>
      <c r="BA156" s="12">
        <v>0</v>
      </c>
      <c r="BB156" s="12">
        <v>5933.86</v>
      </c>
      <c r="BC156" s="12">
        <v>0</v>
      </c>
      <c r="BD156" s="12">
        <v>0</v>
      </c>
      <c r="BE156" s="12">
        <v>0</v>
      </c>
      <c r="BF156" s="12">
        <v>720.21</v>
      </c>
      <c r="BG156" s="12">
        <v>720.21</v>
      </c>
      <c r="BH156" s="12">
        <v>15.9</v>
      </c>
      <c r="BI156" s="12">
        <v>0.05</v>
      </c>
      <c r="BJ156" s="12">
        <v>0</v>
      </c>
      <c r="BK156" s="12">
        <v>0</v>
      </c>
      <c r="BL156" s="12">
        <v>0</v>
      </c>
      <c r="BM156" s="12">
        <v>0</v>
      </c>
      <c r="BN156" s="12">
        <v>0</v>
      </c>
      <c r="BO156" s="12">
        <v>61.9</v>
      </c>
      <c r="BP156" s="12">
        <v>0</v>
      </c>
      <c r="BQ156" s="12">
        <v>0</v>
      </c>
      <c r="BR156" s="12">
        <v>0</v>
      </c>
      <c r="BS156" s="12">
        <v>0</v>
      </c>
      <c r="BT156" s="12">
        <v>474.6</v>
      </c>
      <c r="BU156" s="12">
        <v>0</v>
      </c>
      <c r="BV156" s="12">
        <v>0</v>
      </c>
      <c r="BW156" s="12">
        <v>0</v>
      </c>
      <c r="BX156" s="12">
        <v>1272.6600000000001</v>
      </c>
      <c r="BY156" s="12">
        <v>4661.2</v>
      </c>
      <c r="BZ156" s="12">
        <v>271.82</v>
      </c>
      <c r="CA156" s="12">
        <v>117.77</v>
      </c>
      <c r="CB156" s="12">
        <v>1113.8</v>
      </c>
      <c r="CC156" s="12">
        <v>365.4</v>
      </c>
      <c r="CD156" s="12">
        <v>0</v>
      </c>
      <c r="CE156" s="12">
        <v>1596.97</v>
      </c>
    </row>
    <row r="157" spans="1:83" x14ac:dyDescent="0.2">
      <c r="A157" s="4" t="s">
        <v>2090</v>
      </c>
      <c r="B157" s="2" t="s">
        <v>2091</v>
      </c>
      <c r="C157" s="2" t="str">
        <f>VLOOKUP(A157,[4]Hoja2!$A$1:$D$614,4,0)</f>
        <v>EMSAD II</v>
      </c>
      <c r="D157" s="2" t="str">
        <f>VLOOKUP(A157,[4]Hoja2!$A$1:$D$614,3,0)</f>
        <v>24 SAN LUIS SOYATLAN</v>
      </c>
      <c r="E157" s="12">
        <v>139.80000000000001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2358.2399999999998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78.599999999999994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222.36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2">
        <v>25.8</v>
      </c>
      <c r="AO157" s="12">
        <v>0</v>
      </c>
      <c r="AP157" s="12">
        <v>0</v>
      </c>
      <c r="AQ157" s="12">
        <v>0</v>
      </c>
      <c r="AR157" s="12">
        <v>0</v>
      </c>
      <c r="AS157" s="12">
        <v>0</v>
      </c>
      <c r="AT157" s="12">
        <v>0</v>
      </c>
      <c r="AU157" s="12">
        <v>0</v>
      </c>
      <c r="AV157" s="12">
        <v>0</v>
      </c>
      <c r="AW157" s="12">
        <v>518.80999999999995</v>
      </c>
      <c r="AX157" s="13">
        <v>-1700.58</v>
      </c>
      <c r="AY157" s="12">
        <v>1700.58</v>
      </c>
      <c r="AZ157" s="12">
        <v>0</v>
      </c>
      <c r="BA157" s="12">
        <v>0</v>
      </c>
      <c r="BB157" s="12">
        <v>3343.61</v>
      </c>
      <c r="BC157" s="12">
        <v>0</v>
      </c>
      <c r="BD157" s="12">
        <v>0</v>
      </c>
      <c r="BE157" s="12">
        <v>0</v>
      </c>
      <c r="BF157" s="12">
        <v>259.75</v>
      </c>
      <c r="BG157" s="12">
        <v>259.75</v>
      </c>
      <c r="BH157" s="12">
        <v>3.75</v>
      </c>
      <c r="BI157" s="13">
        <v>-0.06</v>
      </c>
      <c r="BJ157" s="12">
        <v>0</v>
      </c>
      <c r="BK157" s="12">
        <v>0</v>
      </c>
      <c r="BL157" s="12">
        <v>0</v>
      </c>
      <c r="BM157" s="12">
        <v>0</v>
      </c>
      <c r="BN157" s="12">
        <v>0</v>
      </c>
      <c r="BO157" s="12">
        <v>35.369999999999997</v>
      </c>
      <c r="BP157" s="12">
        <v>0</v>
      </c>
      <c r="BQ157" s="12">
        <v>0</v>
      </c>
      <c r="BR157" s="12">
        <v>0</v>
      </c>
      <c r="BS157" s="12">
        <v>0</v>
      </c>
      <c r="BT157" s="12">
        <v>271.2</v>
      </c>
      <c r="BU157" s="12">
        <v>0</v>
      </c>
      <c r="BV157" s="12">
        <v>0</v>
      </c>
      <c r="BW157" s="12">
        <v>0</v>
      </c>
      <c r="BX157" s="12">
        <v>570.01</v>
      </c>
      <c r="BY157" s="12">
        <v>2773.6</v>
      </c>
      <c r="BZ157" s="12">
        <v>261.48</v>
      </c>
      <c r="CA157" s="12">
        <v>66.36</v>
      </c>
      <c r="CB157" s="12">
        <v>769.08</v>
      </c>
      <c r="CC157" s="12">
        <v>326.10000000000002</v>
      </c>
      <c r="CD157" s="12">
        <v>0</v>
      </c>
      <c r="CE157" s="12">
        <v>1161.54</v>
      </c>
    </row>
    <row r="158" spans="1:83" x14ac:dyDescent="0.2">
      <c r="A158" s="4" t="s">
        <v>2092</v>
      </c>
      <c r="B158" s="2" t="s">
        <v>2093</v>
      </c>
      <c r="C158" s="2" t="str">
        <f>VLOOKUP(A158,[4]Hoja2!$A$1:$D$614,4,0)</f>
        <v>EMSAD II</v>
      </c>
      <c r="D158" s="2" t="str">
        <f>VLOOKUP(A158,[4]Hoja2!$A$1:$D$614,3,0)</f>
        <v>24 SAN LUIS SOYATLAN</v>
      </c>
      <c r="E158" s="12">
        <v>93.2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1572.16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52.4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148.24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2">
        <v>17.2</v>
      </c>
      <c r="AO158" s="12">
        <v>0</v>
      </c>
      <c r="AP158" s="12">
        <v>0</v>
      </c>
      <c r="AQ158" s="12">
        <v>0</v>
      </c>
      <c r="AR158" s="12">
        <v>0</v>
      </c>
      <c r="AS158" s="12">
        <v>0</v>
      </c>
      <c r="AT158" s="12">
        <v>0</v>
      </c>
      <c r="AU158" s="12">
        <v>0</v>
      </c>
      <c r="AV158" s="12">
        <v>0</v>
      </c>
      <c r="AW158" s="12">
        <v>314.43</v>
      </c>
      <c r="AX158" s="13">
        <v>-1117.68</v>
      </c>
      <c r="AY158" s="12">
        <v>1117.68</v>
      </c>
      <c r="AZ158" s="12">
        <v>0</v>
      </c>
      <c r="BA158" s="12">
        <v>0</v>
      </c>
      <c r="BB158" s="12">
        <v>2197.63</v>
      </c>
      <c r="BC158" s="12">
        <v>0</v>
      </c>
      <c r="BD158" s="12">
        <v>0</v>
      </c>
      <c r="BE158" s="12">
        <v>0</v>
      </c>
      <c r="BF158" s="12">
        <v>135.06</v>
      </c>
      <c r="BG158" s="12">
        <v>135.06</v>
      </c>
      <c r="BH158" s="12">
        <v>0</v>
      </c>
      <c r="BI158" s="13">
        <v>-0.01</v>
      </c>
      <c r="BJ158" s="12">
        <v>0</v>
      </c>
      <c r="BK158" s="12">
        <v>0</v>
      </c>
      <c r="BL158" s="12">
        <v>1017</v>
      </c>
      <c r="BM158" s="12">
        <v>0</v>
      </c>
      <c r="BN158" s="12">
        <v>0</v>
      </c>
      <c r="BO158" s="12">
        <v>23.58</v>
      </c>
      <c r="BP158" s="12">
        <v>0</v>
      </c>
      <c r="BQ158" s="12">
        <v>0</v>
      </c>
      <c r="BR158" s="12">
        <v>0</v>
      </c>
      <c r="BS158" s="12">
        <v>0</v>
      </c>
      <c r="BT158" s="12">
        <v>180.8</v>
      </c>
      <c r="BU158" s="12">
        <v>0</v>
      </c>
      <c r="BV158" s="12">
        <v>0</v>
      </c>
      <c r="BW158" s="12">
        <v>0</v>
      </c>
      <c r="BX158" s="12">
        <v>1356.43</v>
      </c>
      <c r="BY158" s="12">
        <v>841.2</v>
      </c>
      <c r="BZ158" s="12">
        <v>261.48</v>
      </c>
      <c r="CA158" s="12">
        <v>43.61</v>
      </c>
      <c r="CB158" s="12">
        <v>769.08</v>
      </c>
      <c r="CC158" s="12">
        <v>326.10000000000002</v>
      </c>
      <c r="CD158" s="12">
        <v>0</v>
      </c>
      <c r="CE158" s="12">
        <v>1138.79</v>
      </c>
    </row>
    <row r="159" spans="1:83" x14ac:dyDescent="0.2">
      <c r="A159" s="4" t="s">
        <v>2094</v>
      </c>
      <c r="B159" s="2" t="s">
        <v>2095</v>
      </c>
      <c r="C159" s="2" t="str">
        <f>VLOOKUP(A159,[4]Hoja2!$A$1:$D$614,4,0)</f>
        <v>EMSAD II</v>
      </c>
      <c r="D159" s="2" t="str">
        <f>VLOOKUP(A159,[4]Hoja2!$A$1:$D$614,3,0)</f>
        <v>24 SAN LUIS SOYATLAN</v>
      </c>
      <c r="E159" s="12">
        <v>314.55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5306.04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176.85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500.31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58.05</v>
      </c>
      <c r="AO159" s="12">
        <v>0</v>
      </c>
      <c r="AP159" s="12">
        <v>0</v>
      </c>
      <c r="AQ159" s="12">
        <v>0</v>
      </c>
      <c r="AR159" s="12">
        <v>0</v>
      </c>
      <c r="AS159" s="12">
        <v>0</v>
      </c>
      <c r="AT159" s="12">
        <v>0</v>
      </c>
      <c r="AU159" s="12">
        <v>0</v>
      </c>
      <c r="AV159" s="12">
        <v>0</v>
      </c>
      <c r="AW159" s="12">
        <v>955.09</v>
      </c>
      <c r="AX159" s="13">
        <v>-3718.06</v>
      </c>
      <c r="AY159" s="12">
        <v>3718.06</v>
      </c>
      <c r="AZ159" s="12">
        <v>0</v>
      </c>
      <c r="BA159" s="12">
        <v>0</v>
      </c>
      <c r="BB159" s="12">
        <v>7310.89</v>
      </c>
      <c r="BC159" s="12">
        <v>0</v>
      </c>
      <c r="BD159" s="12">
        <v>0</v>
      </c>
      <c r="BE159" s="12">
        <v>0</v>
      </c>
      <c r="BF159" s="12">
        <v>1014.34</v>
      </c>
      <c r="BG159" s="12">
        <v>1014.34</v>
      </c>
      <c r="BH159" s="12">
        <v>18.899999999999999</v>
      </c>
      <c r="BI159" s="12">
        <v>7.0000000000000007E-2</v>
      </c>
      <c r="BJ159" s="12">
        <v>0</v>
      </c>
      <c r="BK159" s="12">
        <v>0</v>
      </c>
      <c r="BL159" s="12">
        <v>0</v>
      </c>
      <c r="BM159" s="12">
        <v>0</v>
      </c>
      <c r="BN159" s="12">
        <v>0</v>
      </c>
      <c r="BO159" s="12">
        <v>79.59</v>
      </c>
      <c r="BP159" s="12">
        <v>0</v>
      </c>
      <c r="BQ159" s="12">
        <v>0</v>
      </c>
      <c r="BR159" s="12">
        <v>0</v>
      </c>
      <c r="BS159" s="12">
        <v>0</v>
      </c>
      <c r="BT159" s="12">
        <v>610.19000000000005</v>
      </c>
      <c r="BU159" s="12">
        <v>0</v>
      </c>
      <c r="BV159" s="12">
        <v>0</v>
      </c>
      <c r="BW159" s="12">
        <v>0</v>
      </c>
      <c r="BX159" s="12">
        <v>1723.09</v>
      </c>
      <c r="BY159" s="12">
        <v>5587.8</v>
      </c>
      <c r="BZ159" s="12">
        <v>238.4</v>
      </c>
      <c r="CA159" s="12">
        <v>145.06</v>
      </c>
      <c r="CB159" s="12">
        <v>0</v>
      </c>
      <c r="CC159" s="12">
        <v>238.4</v>
      </c>
      <c r="CD159" s="12">
        <v>0</v>
      </c>
      <c r="CE159" s="12">
        <v>383.46</v>
      </c>
    </row>
    <row r="160" spans="1:83" x14ac:dyDescent="0.2">
      <c r="A160" s="4" t="s">
        <v>2096</v>
      </c>
      <c r="B160" s="2" t="s">
        <v>2097</v>
      </c>
      <c r="C160" s="2" t="str">
        <f>VLOOKUP(A160,[4]Hoja2!$A$1:$D$614,4,0)</f>
        <v>EMSAD I</v>
      </c>
      <c r="D160" s="2" t="str">
        <f>VLOOKUP(A160,[4]Hoja2!$A$1:$D$614,3,0)</f>
        <v>24 SAN LUIS SOYATLAN</v>
      </c>
      <c r="E160" s="12">
        <v>209.7</v>
      </c>
      <c r="F160" s="12">
        <v>515.4</v>
      </c>
      <c r="G160" s="12">
        <v>2456.02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17.32</v>
      </c>
      <c r="N160" s="12">
        <v>84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333.54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0</v>
      </c>
      <c r="AK160" s="12">
        <v>0</v>
      </c>
      <c r="AL160" s="12">
        <v>26.6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v>5.4</v>
      </c>
      <c r="AT160" s="12">
        <v>0</v>
      </c>
      <c r="AU160" s="12">
        <v>0</v>
      </c>
      <c r="AV160" s="12">
        <v>0</v>
      </c>
      <c r="AW160" s="12">
        <v>356.57</v>
      </c>
      <c r="AX160" s="13">
        <v>-2035.55</v>
      </c>
      <c r="AY160" s="12">
        <v>2035.55</v>
      </c>
      <c r="AZ160" s="12">
        <v>0</v>
      </c>
      <c r="BA160" s="12">
        <v>0</v>
      </c>
      <c r="BB160" s="12">
        <v>4004.55</v>
      </c>
      <c r="BC160" s="12">
        <v>0</v>
      </c>
      <c r="BD160" s="12">
        <v>0</v>
      </c>
      <c r="BE160" s="12">
        <v>0</v>
      </c>
      <c r="BF160" s="12">
        <v>349.76</v>
      </c>
      <c r="BG160" s="12">
        <v>349.76</v>
      </c>
      <c r="BH160" s="12">
        <v>6.45</v>
      </c>
      <c r="BI160" s="13">
        <v>-0.14000000000000001</v>
      </c>
      <c r="BJ160" s="12">
        <v>0</v>
      </c>
      <c r="BK160" s="12">
        <v>0</v>
      </c>
      <c r="BL160" s="12">
        <v>791</v>
      </c>
      <c r="BM160" s="12">
        <v>0</v>
      </c>
      <c r="BN160" s="12">
        <v>0</v>
      </c>
      <c r="BO160" s="12">
        <v>44.57</v>
      </c>
      <c r="BP160" s="12">
        <v>0</v>
      </c>
      <c r="BQ160" s="12">
        <v>0</v>
      </c>
      <c r="BR160" s="12">
        <v>0</v>
      </c>
      <c r="BS160" s="12">
        <v>0</v>
      </c>
      <c r="BT160" s="12">
        <v>341.71</v>
      </c>
      <c r="BU160" s="12">
        <v>0</v>
      </c>
      <c r="BV160" s="12">
        <v>0</v>
      </c>
      <c r="BW160" s="12">
        <v>0</v>
      </c>
      <c r="BX160" s="12">
        <v>1533.35</v>
      </c>
      <c r="BY160" s="12">
        <v>2471.1999999999998</v>
      </c>
      <c r="BZ160" s="12">
        <v>263.92</v>
      </c>
      <c r="CA160" s="12">
        <v>79.56</v>
      </c>
      <c r="CB160" s="12">
        <v>850.51</v>
      </c>
      <c r="CC160" s="12">
        <v>335.38</v>
      </c>
      <c r="CD160" s="12">
        <v>0</v>
      </c>
      <c r="CE160" s="12">
        <v>1265.45</v>
      </c>
    </row>
    <row r="161" spans="1:83" x14ac:dyDescent="0.2">
      <c r="A161" s="4" t="s">
        <v>2098</v>
      </c>
      <c r="B161" s="2" t="s">
        <v>2099</v>
      </c>
      <c r="C161" s="2" t="str">
        <f>VLOOKUP(A161,[4]Hoja2!$A$1:$D$614,4,0)</f>
        <v>EMSAD I</v>
      </c>
      <c r="D161" s="2" t="str">
        <f>VLOOKUP(A161,[4]Hoja2!$A$1:$D$614,3,0)</f>
        <v>24 SAN LUIS SOYATLAN</v>
      </c>
      <c r="E161" s="12">
        <v>139.80000000000001</v>
      </c>
      <c r="F161" s="12">
        <v>0</v>
      </c>
      <c r="G161" s="12">
        <v>2105.16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72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222.36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12">
        <v>0</v>
      </c>
      <c r="AJ161" s="12">
        <v>0</v>
      </c>
      <c r="AK161" s="12">
        <v>0</v>
      </c>
      <c r="AL161" s="12">
        <v>22.8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12">
        <v>0</v>
      </c>
      <c r="AS161" s="12">
        <v>0</v>
      </c>
      <c r="AT161" s="12">
        <v>0</v>
      </c>
      <c r="AU161" s="12">
        <v>0</v>
      </c>
      <c r="AV161" s="12">
        <v>0</v>
      </c>
      <c r="AW161" s="12">
        <v>252.62</v>
      </c>
      <c r="AX161" s="13">
        <v>-1430.95</v>
      </c>
      <c r="AY161" s="12">
        <v>1430.95</v>
      </c>
      <c r="AZ161" s="12">
        <v>0</v>
      </c>
      <c r="BA161" s="12">
        <v>0</v>
      </c>
      <c r="BB161" s="12">
        <v>2814.74</v>
      </c>
      <c r="BC161" s="12">
        <v>0</v>
      </c>
      <c r="BD161" s="12">
        <v>0</v>
      </c>
      <c r="BE161" s="12">
        <v>0</v>
      </c>
      <c r="BF161" s="12">
        <v>202.2</v>
      </c>
      <c r="BG161" s="12">
        <v>202.2</v>
      </c>
      <c r="BH161" s="12">
        <v>0</v>
      </c>
      <c r="BI161" s="12">
        <v>0.05</v>
      </c>
      <c r="BJ161" s="12">
        <v>0</v>
      </c>
      <c r="BK161" s="12">
        <v>0</v>
      </c>
      <c r="BL161" s="12">
        <v>0</v>
      </c>
      <c r="BM161" s="12">
        <v>0</v>
      </c>
      <c r="BN161" s="12">
        <v>0</v>
      </c>
      <c r="BO161" s="12">
        <v>0</v>
      </c>
      <c r="BP161" s="12">
        <v>0</v>
      </c>
      <c r="BQ161" s="12">
        <v>0</v>
      </c>
      <c r="BR161" s="12">
        <v>0</v>
      </c>
      <c r="BS161" s="12">
        <v>0</v>
      </c>
      <c r="BT161" s="12">
        <v>242.09</v>
      </c>
      <c r="BU161" s="12">
        <v>0</v>
      </c>
      <c r="BV161" s="12">
        <v>0</v>
      </c>
      <c r="BW161" s="12">
        <v>0</v>
      </c>
      <c r="BX161" s="12">
        <v>444.34</v>
      </c>
      <c r="BY161" s="12">
        <v>2370.4</v>
      </c>
      <c r="BZ161" s="12">
        <v>320.76</v>
      </c>
      <c r="CA161" s="12">
        <v>55.84</v>
      </c>
      <c r="CB161" s="12">
        <v>2744.8</v>
      </c>
      <c r="CC161" s="12">
        <v>551.37</v>
      </c>
      <c r="CD161" s="12">
        <v>0</v>
      </c>
      <c r="CE161" s="12">
        <v>3352.01</v>
      </c>
    </row>
    <row r="162" spans="1:83" x14ac:dyDescent="0.2">
      <c r="A162" s="4" t="s">
        <v>2100</v>
      </c>
      <c r="B162" s="2" t="s">
        <v>2101</v>
      </c>
      <c r="C162" s="2" t="str">
        <f>VLOOKUP(A162,[4]Hoja2!$A$1:$D$614,4,0)</f>
        <v>EMSAD I</v>
      </c>
      <c r="D162" s="2" t="str">
        <f>VLOOKUP(A162,[4]Hoja2!$A$1:$D$614,3,0)</f>
        <v>24 SAN LUIS SOYATLAN</v>
      </c>
      <c r="E162" s="12">
        <v>267.95</v>
      </c>
      <c r="F162" s="12">
        <v>0</v>
      </c>
      <c r="G162" s="12">
        <v>4034.89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138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426.19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0</v>
      </c>
      <c r="AK162" s="12">
        <v>0</v>
      </c>
      <c r="AL162" s="12">
        <v>43.7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  <c r="AR162" s="12">
        <v>0</v>
      </c>
      <c r="AS162" s="12">
        <v>0</v>
      </c>
      <c r="AT162" s="12">
        <v>0</v>
      </c>
      <c r="AU162" s="12">
        <v>0</v>
      </c>
      <c r="AV162" s="12">
        <v>0</v>
      </c>
      <c r="AW162" s="12">
        <v>0</v>
      </c>
      <c r="AX162" s="13">
        <v>-2495.71</v>
      </c>
      <c r="AY162" s="12">
        <v>2495.71</v>
      </c>
      <c r="AZ162" s="12">
        <v>0</v>
      </c>
      <c r="BA162" s="12">
        <v>0</v>
      </c>
      <c r="BB162" s="12">
        <v>4910.7299999999996</v>
      </c>
      <c r="BC162" s="12">
        <v>0</v>
      </c>
      <c r="BD162" s="12">
        <v>0</v>
      </c>
      <c r="BE162" s="12">
        <v>0</v>
      </c>
      <c r="BF162" s="12">
        <v>507.54</v>
      </c>
      <c r="BG162" s="12">
        <v>507.54</v>
      </c>
      <c r="BH162" s="12">
        <v>8.25</v>
      </c>
      <c r="BI162" s="13">
        <v>-7.0000000000000007E-2</v>
      </c>
      <c r="BJ162" s="12">
        <v>0</v>
      </c>
      <c r="BK162" s="12">
        <v>0</v>
      </c>
      <c r="BL162" s="12">
        <v>0</v>
      </c>
      <c r="BM162" s="12">
        <v>0</v>
      </c>
      <c r="BN162" s="12">
        <v>0</v>
      </c>
      <c r="BO162" s="12">
        <v>0</v>
      </c>
      <c r="BP162" s="12">
        <v>0</v>
      </c>
      <c r="BQ162" s="12">
        <v>0</v>
      </c>
      <c r="BR162" s="12">
        <v>0</v>
      </c>
      <c r="BS162" s="12">
        <v>0</v>
      </c>
      <c r="BT162" s="12">
        <v>464.01</v>
      </c>
      <c r="BU162" s="12">
        <v>0</v>
      </c>
      <c r="BV162" s="12">
        <v>0</v>
      </c>
      <c r="BW162" s="12">
        <v>0</v>
      </c>
      <c r="BX162" s="12">
        <v>979.73</v>
      </c>
      <c r="BY162" s="12">
        <v>3931</v>
      </c>
      <c r="BZ162" s="12">
        <v>272.95</v>
      </c>
      <c r="CA162" s="12">
        <v>97.34</v>
      </c>
      <c r="CB162" s="12">
        <v>1151.28</v>
      </c>
      <c r="CC162" s="12">
        <v>369.68</v>
      </c>
      <c r="CD162" s="12">
        <v>0</v>
      </c>
      <c r="CE162" s="12">
        <v>1618.3</v>
      </c>
    </row>
    <row r="163" spans="1:83" x14ac:dyDescent="0.2">
      <c r="A163" s="4" t="s">
        <v>2102</v>
      </c>
      <c r="B163" s="2" t="s">
        <v>2103</v>
      </c>
      <c r="C163" s="2" t="str">
        <f>VLOOKUP(A163,[4]Hoja2!$A$1:$D$614,4,0)</f>
        <v>EMSAD I</v>
      </c>
      <c r="D163" s="2" t="str">
        <f>VLOOKUP(A163,[4]Hoja2!$A$1:$D$614,3,0)</f>
        <v>24 SAN LUIS SOYATLAN</v>
      </c>
      <c r="E163" s="12">
        <v>139.80000000000001</v>
      </c>
      <c r="F163" s="12">
        <v>0</v>
      </c>
      <c r="G163" s="12">
        <v>2105.16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72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222.36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22.8</v>
      </c>
      <c r="AM163" s="12">
        <v>0</v>
      </c>
      <c r="AN163" s="12">
        <v>0</v>
      </c>
      <c r="AO163" s="12">
        <v>0</v>
      </c>
      <c r="AP163" s="12">
        <v>0</v>
      </c>
      <c r="AQ163" s="12">
        <v>0</v>
      </c>
      <c r="AR163" s="12">
        <v>0</v>
      </c>
      <c r="AS163" s="12">
        <v>0</v>
      </c>
      <c r="AT163" s="12">
        <v>0</v>
      </c>
      <c r="AU163" s="12">
        <v>0</v>
      </c>
      <c r="AV163" s="12">
        <v>0</v>
      </c>
      <c r="AW163" s="12">
        <v>0</v>
      </c>
      <c r="AX163" s="13">
        <v>-1302.1099999999999</v>
      </c>
      <c r="AY163" s="12">
        <v>1302.1099999999999</v>
      </c>
      <c r="AZ163" s="12">
        <v>0</v>
      </c>
      <c r="BA163" s="12">
        <v>0</v>
      </c>
      <c r="BB163" s="12">
        <v>2562.12</v>
      </c>
      <c r="BC163" s="12">
        <v>0</v>
      </c>
      <c r="BD163" s="12">
        <v>0</v>
      </c>
      <c r="BE163" s="12">
        <v>0</v>
      </c>
      <c r="BF163" s="12">
        <v>174.72</v>
      </c>
      <c r="BG163" s="12">
        <v>174.72</v>
      </c>
      <c r="BH163" s="12">
        <v>0</v>
      </c>
      <c r="BI163" s="12">
        <v>0.11</v>
      </c>
      <c r="BJ163" s="12">
        <v>0</v>
      </c>
      <c r="BK163" s="12">
        <v>0</v>
      </c>
      <c r="BL163" s="12">
        <v>0</v>
      </c>
      <c r="BM163" s="12">
        <v>0</v>
      </c>
      <c r="BN163" s="12">
        <v>0</v>
      </c>
      <c r="BO163" s="12">
        <v>0</v>
      </c>
      <c r="BP163" s="12">
        <v>0</v>
      </c>
      <c r="BQ163" s="12">
        <v>0</v>
      </c>
      <c r="BR163" s="12">
        <v>0</v>
      </c>
      <c r="BS163" s="12">
        <v>0</v>
      </c>
      <c r="BT163" s="12">
        <v>242.09</v>
      </c>
      <c r="BU163" s="12">
        <v>0</v>
      </c>
      <c r="BV163" s="12">
        <v>0</v>
      </c>
      <c r="BW163" s="12">
        <v>0</v>
      </c>
      <c r="BX163" s="12">
        <v>416.92</v>
      </c>
      <c r="BY163" s="12">
        <v>2145.1999999999998</v>
      </c>
      <c r="BZ163" s="12">
        <v>266.08</v>
      </c>
      <c r="CA163" s="12">
        <v>50.79</v>
      </c>
      <c r="CB163" s="12">
        <v>922.45</v>
      </c>
      <c r="CC163" s="12">
        <v>343.58</v>
      </c>
      <c r="CD163" s="12">
        <v>0</v>
      </c>
      <c r="CE163" s="12">
        <v>1316.82</v>
      </c>
    </row>
    <row r="164" spans="1:83" x14ac:dyDescent="0.2">
      <c r="A164" s="4" t="s">
        <v>2104</v>
      </c>
      <c r="B164" s="2" t="s">
        <v>2105</v>
      </c>
      <c r="C164" s="2" t="str">
        <f>VLOOKUP(A164,[4]Hoja2!$A$1:$D$614,4,0)</f>
        <v>EMSAD I</v>
      </c>
      <c r="D164" s="2" t="str">
        <f>VLOOKUP(A164,[4]Hoja2!$A$1:$D$614,3,0)</f>
        <v>24 SAN LUIS SOYATLAN</v>
      </c>
      <c r="E164" s="12">
        <v>465.5</v>
      </c>
      <c r="F164" s="12">
        <v>0</v>
      </c>
      <c r="G164" s="12">
        <v>3859.46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142.6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407.66</v>
      </c>
      <c r="AC164" s="12">
        <v>0</v>
      </c>
      <c r="AD164" s="12">
        <v>0</v>
      </c>
      <c r="AE164" s="12">
        <v>286.52999999999997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41.8</v>
      </c>
      <c r="AM164" s="12">
        <v>0</v>
      </c>
      <c r="AN164" s="12">
        <v>0</v>
      </c>
      <c r="AO164" s="12">
        <v>0</v>
      </c>
      <c r="AP164" s="12">
        <v>0</v>
      </c>
      <c r="AQ164" s="12">
        <v>0</v>
      </c>
      <c r="AR164" s="12">
        <v>0</v>
      </c>
      <c r="AS164" s="12">
        <v>0</v>
      </c>
      <c r="AT164" s="12">
        <v>0</v>
      </c>
      <c r="AU164" s="12">
        <v>0</v>
      </c>
      <c r="AV164" s="12">
        <v>0</v>
      </c>
      <c r="AW164" s="12">
        <v>0</v>
      </c>
      <c r="AX164" s="13">
        <v>-2643.23</v>
      </c>
      <c r="AY164" s="12">
        <v>2643.23</v>
      </c>
      <c r="AZ164" s="12">
        <v>0</v>
      </c>
      <c r="BA164" s="12">
        <v>0</v>
      </c>
      <c r="BB164" s="12">
        <v>5203.55</v>
      </c>
      <c r="BC164" s="12">
        <v>0</v>
      </c>
      <c r="BD164" s="12">
        <v>0</v>
      </c>
      <c r="BE164" s="12">
        <v>0</v>
      </c>
      <c r="BF164" s="12">
        <v>564.22</v>
      </c>
      <c r="BG164" s="12">
        <v>564.22</v>
      </c>
      <c r="BH164" s="12">
        <v>11.85</v>
      </c>
      <c r="BI164" s="12">
        <v>0</v>
      </c>
      <c r="BJ164" s="12">
        <v>0</v>
      </c>
      <c r="BK164" s="12">
        <v>0</v>
      </c>
      <c r="BL164" s="12">
        <v>0</v>
      </c>
      <c r="BM164" s="12">
        <v>0</v>
      </c>
      <c r="BN164" s="12">
        <v>0</v>
      </c>
      <c r="BO164" s="12">
        <v>57.89</v>
      </c>
      <c r="BP164" s="12">
        <v>0</v>
      </c>
      <c r="BQ164" s="12">
        <v>0</v>
      </c>
      <c r="BR164" s="12">
        <v>0</v>
      </c>
      <c r="BS164" s="12">
        <v>0</v>
      </c>
      <c r="BT164" s="12">
        <v>476.79</v>
      </c>
      <c r="BU164" s="12">
        <v>0</v>
      </c>
      <c r="BV164" s="12">
        <v>0</v>
      </c>
      <c r="BW164" s="12">
        <v>0</v>
      </c>
      <c r="BX164" s="12">
        <v>1110.75</v>
      </c>
      <c r="BY164" s="12">
        <v>4092.8</v>
      </c>
      <c r="BZ164" s="12">
        <v>238.4</v>
      </c>
      <c r="CA164" s="12">
        <v>97.5</v>
      </c>
      <c r="CB164" s="12">
        <v>0</v>
      </c>
      <c r="CC164" s="12">
        <v>238.4</v>
      </c>
      <c r="CD164" s="12">
        <v>0</v>
      </c>
      <c r="CE164" s="12">
        <v>335.9</v>
      </c>
    </row>
    <row r="165" spans="1:83" x14ac:dyDescent="0.2">
      <c r="A165" s="4" t="s">
        <v>2106</v>
      </c>
      <c r="B165" s="2" t="s">
        <v>2107</v>
      </c>
      <c r="C165" s="2" t="str">
        <f>VLOOKUP(A165,[4]Hoja2!$A$1:$D$614,4,0)</f>
        <v>EMSAD II</v>
      </c>
      <c r="D165" s="2" t="str">
        <f>VLOOKUP(A165,[4]Hoja2!$A$1:$D$614,3,0)</f>
        <v>25 PASO DEL CUARENTA</v>
      </c>
      <c r="E165" s="12">
        <v>465.5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5502.56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195.63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518.84</v>
      </c>
      <c r="AC165" s="12">
        <v>0</v>
      </c>
      <c r="AD165" s="12">
        <v>0</v>
      </c>
      <c r="AE165" s="12">
        <v>0</v>
      </c>
      <c r="AF165" s="12">
        <v>0</v>
      </c>
      <c r="AG165" s="12">
        <v>338.85</v>
      </c>
      <c r="AH165" s="12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0</v>
      </c>
      <c r="AN165" s="12">
        <v>60.2</v>
      </c>
      <c r="AO165" s="12">
        <v>0</v>
      </c>
      <c r="AP165" s="12">
        <v>0</v>
      </c>
      <c r="AQ165" s="12">
        <v>0</v>
      </c>
      <c r="AR165" s="12">
        <v>0</v>
      </c>
      <c r="AS165" s="12">
        <v>0</v>
      </c>
      <c r="AT165" s="12">
        <v>0</v>
      </c>
      <c r="AU165" s="12">
        <v>0</v>
      </c>
      <c r="AV165" s="12">
        <v>0</v>
      </c>
      <c r="AW165" s="12">
        <v>1401.94</v>
      </c>
      <c r="AX165" s="13">
        <v>-4314.1899999999996</v>
      </c>
      <c r="AY165" s="12">
        <v>4314.1899999999996</v>
      </c>
      <c r="AZ165" s="12">
        <v>0</v>
      </c>
      <c r="BA165" s="12">
        <v>0</v>
      </c>
      <c r="BB165" s="12">
        <v>8483.52</v>
      </c>
      <c r="BC165" s="12">
        <v>0</v>
      </c>
      <c r="BD165" s="12">
        <v>0</v>
      </c>
      <c r="BE165" s="12">
        <v>0</v>
      </c>
      <c r="BF165" s="12">
        <v>1264.82</v>
      </c>
      <c r="BG165" s="12">
        <v>1264.82</v>
      </c>
      <c r="BH165" s="12">
        <v>27.45</v>
      </c>
      <c r="BI165" s="13">
        <v>-0.05</v>
      </c>
      <c r="BJ165" s="12">
        <v>0</v>
      </c>
      <c r="BK165" s="12">
        <v>0</v>
      </c>
      <c r="BL165" s="12">
        <v>0</v>
      </c>
      <c r="BM165" s="12">
        <v>0</v>
      </c>
      <c r="BN165" s="12">
        <v>0</v>
      </c>
      <c r="BO165" s="12">
        <v>82.54</v>
      </c>
      <c r="BP165" s="12">
        <v>0</v>
      </c>
      <c r="BQ165" s="12">
        <v>0</v>
      </c>
      <c r="BR165" s="12">
        <v>0</v>
      </c>
      <c r="BS165" s="12">
        <v>0</v>
      </c>
      <c r="BT165" s="12">
        <v>671.76</v>
      </c>
      <c r="BU165" s="12">
        <v>0</v>
      </c>
      <c r="BV165" s="12">
        <v>0</v>
      </c>
      <c r="BW165" s="12">
        <v>0</v>
      </c>
      <c r="BX165" s="12">
        <v>2046.52</v>
      </c>
      <c r="BY165" s="12">
        <v>6437</v>
      </c>
      <c r="BZ165" s="12">
        <v>258.64999999999998</v>
      </c>
      <c r="CA165" s="12">
        <v>161.69</v>
      </c>
      <c r="CB165" s="12">
        <v>674.74</v>
      </c>
      <c r="CC165" s="12">
        <v>315.33999999999997</v>
      </c>
      <c r="CD165" s="12">
        <v>0</v>
      </c>
      <c r="CE165" s="12">
        <v>1151.77</v>
      </c>
    </row>
    <row r="166" spans="1:83" x14ac:dyDescent="0.2">
      <c r="A166" s="4" t="s">
        <v>2108</v>
      </c>
      <c r="B166" s="2" t="s">
        <v>2109</v>
      </c>
      <c r="C166" s="2" t="str">
        <f>VLOOKUP(A166,[4]Hoja2!$A$1:$D$614,4,0)</f>
        <v>EMSAD III</v>
      </c>
      <c r="D166" s="2" t="str">
        <f>VLOOKUP(A166,[4]Hoja2!$A$1:$D$614,3,0)</f>
        <v>25 PASO DEL CUARENTA</v>
      </c>
      <c r="E166" s="12">
        <v>349.5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6804.6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238.5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555.9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12">
        <v>0</v>
      </c>
      <c r="AJ166" s="12">
        <v>0</v>
      </c>
      <c r="AK166" s="12">
        <v>0</v>
      </c>
      <c r="AL166" s="12">
        <v>0</v>
      </c>
      <c r="AM166" s="12">
        <v>0</v>
      </c>
      <c r="AN166" s="12">
        <v>0</v>
      </c>
      <c r="AO166" s="12">
        <v>0</v>
      </c>
      <c r="AP166" s="12">
        <v>75</v>
      </c>
      <c r="AQ166" s="12">
        <v>0</v>
      </c>
      <c r="AR166" s="12">
        <v>0</v>
      </c>
      <c r="AS166" s="12">
        <v>0</v>
      </c>
      <c r="AT166" s="12">
        <v>0</v>
      </c>
      <c r="AU166" s="12">
        <v>0</v>
      </c>
      <c r="AV166" s="12">
        <v>0</v>
      </c>
      <c r="AW166" s="12">
        <v>1769.2</v>
      </c>
      <c r="AX166" s="13">
        <v>-4982.09</v>
      </c>
      <c r="AY166" s="12">
        <v>4982.09</v>
      </c>
      <c r="AZ166" s="12">
        <v>0</v>
      </c>
      <c r="BA166" s="12">
        <v>0</v>
      </c>
      <c r="BB166" s="12">
        <v>9792.7000000000007</v>
      </c>
      <c r="BC166" s="12">
        <v>0</v>
      </c>
      <c r="BD166" s="12">
        <v>0</v>
      </c>
      <c r="BE166" s="12">
        <v>0</v>
      </c>
      <c r="BF166" s="12">
        <v>1544.46</v>
      </c>
      <c r="BG166" s="12">
        <v>1544.46</v>
      </c>
      <c r="BH166" s="12">
        <v>34.35</v>
      </c>
      <c r="BI166" s="13">
        <v>-0.11</v>
      </c>
      <c r="BJ166" s="12">
        <v>0</v>
      </c>
      <c r="BK166" s="12">
        <v>0</v>
      </c>
      <c r="BL166" s="12">
        <v>1375</v>
      </c>
      <c r="BM166" s="12">
        <v>0</v>
      </c>
      <c r="BN166" s="12">
        <v>0</v>
      </c>
      <c r="BO166" s="12">
        <v>102.07</v>
      </c>
      <c r="BP166" s="12">
        <v>0</v>
      </c>
      <c r="BQ166" s="12">
        <v>0</v>
      </c>
      <c r="BR166" s="12">
        <v>0</v>
      </c>
      <c r="BS166" s="12">
        <v>0</v>
      </c>
      <c r="BT166" s="12">
        <v>782.53</v>
      </c>
      <c r="BU166" s="12">
        <v>0</v>
      </c>
      <c r="BV166" s="12">
        <v>0</v>
      </c>
      <c r="BW166" s="12">
        <v>0</v>
      </c>
      <c r="BX166" s="12">
        <v>3838.3</v>
      </c>
      <c r="BY166" s="12">
        <v>5954.4</v>
      </c>
      <c r="BZ166" s="12">
        <v>279.25</v>
      </c>
      <c r="CA166" s="12">
        <v>194.35</v>
      </c>
      <c r="CB166" s="12">
        <v>1361.38</v>
      </c>
      <c r="CC166" s="12">
        <v>393.63</v>
      </c>
      <c r="CD166" s="12">
        <v>0</v>
      </c>
      <c r="CE166" s="12">
        <v>1949.36</v>
      </c>
    </row>
    <row r="167" spans="1:83" x14ac:dyDescent="0.2">
      <c r="A167" s="4" t="s">
        <v>2110</v>
      </c>
      <c r="B167" s="2" t="s">
        <v>2111</v>
      </c>
      <c r="C167" s="2" t="str">
        <f>VLOOKUP(A167,[4]Hoja2!$A$1:$D$614,4,0)</f>
        <v>EMSAD II</v>
      </c>
      <c r="D167" s="2" t="str">
        <f>VLOOKUP(A167,[4]Hoja2!$A$1:$D$614,3,0)</f>
        <v>25 PASO DEL CUARENTA</v>
      </c>
      <c r="E167" s="12">
        <v>465.5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4716.4799999999996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169.43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444.72</v>
      </c>
      <c r="AC167" s="12">
        <v>0</v>
      </c>
      <c r="AD167" s="12">
        <v>0</v>
      </c>
      <c r="AE167" s="12">
        <v>0</v>
      </c>
      <c r="AF167" s="12">
        <v>0</v>
      </c>
      <c r="AG167" s="12">
        <v>338.85</v>
      </c>
      <c r="AH167" s="12">
        <v>0</v>
      </c>
      <c r="AI167" s="12">
        <v>0</v>
      </c>
      <c r="AJ167" s="12">
        <v>0</v>
      </c>
      <c r="AK167" s="12">
        <v>0</v>
      </c>
      <c r="AL167" s="12">
        <v>0</v>
      </c>
      <c r="AM167" s="12">
        <v>0</v>
      </c>
      <c r="AN167" s="12">
        <v>51.6</v>
      </c>
      <c r="AO167" s="12">
        <v>0</v>
      </c>
      <c r="AP167" s="12">
        <v>0</v>
      </c>
      <c r="AQ167" s="12">
        <v>0</v>
      </c>
      <c r="AR167" s="12">
        <v>0</v>
      </c>
      <c r="AS167" s="12">
        <v>0</v>
      </c>
      <c r="AT167" s="12">
        <v>0</v>
      </c>
      <c r="AU167" s="12">
        <v>0</v>
      </c>
      <c r="AV167" s="12">
        <v>0</v>
      </c>
      <c r="AW167" s="12">
        <v>1112.17</v>
      </c>
      <c r="AX167" s="13">
        <v>-3711.05</v>
      </c>
      <c r="AY167" s="12">
        <v>3711.05</v>
      </c>
      <c r="AZ167" s="12">
        <v>0</v>
      </c>
      <c r="BA167" s="12">
        <v>0</v>
      </c>
      <c r="BB167" s="12">
        <v>7298.75</v>
      </c>
      <c r="BC167" s="12">
        <v>0</v>
      </c>
      <c r="BD167" s="12">
        <v>0</v>
      </c>
      <c r="BE167" s="12">
        <v>0</v>
      </c>
      <c r="BF167" s="12">
        <v>1011.75</v>
      </c>
      <c r="BG167" s="12">
        <v>1011.75</v>
      </c>
      <c r="BH167" s="12">
        <v>21.75</v>
      </c>
      <c r="BI167" s="13">
        <v>-0.06</v>
      </c>
      <c r="BJ167" s="12">
        <v>0</v>
      </c>
      <c r="BK167" s="12">
        <v>0</v>
      </c>
      <c r="BL167" s="12">
        <v>1650</v>
      </c>
      <c r="BM167" s="12">
        <v>0</v>
      </c>
      <c r="BN167" s="12">
        <v>0</v>
      </c>
      <c r="BO167" s="12">
        <v>70.75</v>
      </c>
      <c r="BP167" s="12">
        <v>0</v>
      </c>
      <c r="BQ167" s="12">
        <v>0</v>
      </c>
      <c r="BR167" s="12">
        <v>0</v>
      </c>
      <c r="BS167" s="12">
        <v>0</v>
      </c>
      <c r="BT167" s="12">
        <v>581.36</v>
      </c>
      <c r="BU167" s="12">
        <v>0</v>
      </c>
      <c r="BV167" s="12">
        <v>0</v>
      </c>
      <c r="BW167" s="12">
        <v>0</v>
      </c>
      <c r="BX167" s="12">
        <v>3335.55</v>
      </c>
      <c r="BY167" s="12">
        <v>3963.2</v>
      </c>
      <c r="BZ167" s="12">
        <v>286.68</v>
      </c>
      <c r="CA167" s="12">
        <v>138.16999999999999</v>
      </c>
      <c r="CB167" s="12">
        <v>1608.83</v>
      </c>
      <c r="CC167" s="12">
        <v>421.86</v>
      </c>
      <c r="CD167" s="12">
        <v>0</v>
      </c>
      <c r="CE167" s="12">
        <v>2168.86</v>
      </c>
    </row>
    <row r="168" spans="1:83" x14ac:dyDescent="0.2">
      <c r="A168" s="4" t="s">
        <v>2112</v>
      </c>
      <c r="B168" s="2" t="s">
        <v>2113</v>
      </c>
      <c r="C168" s="2" t="str">
        <f>VLOOKUP(A168,[4]Hoja2!$A$1:$D$614,4,0)</f>
        <v>EMSAD III</v>
      </c>
      <c r="D168" s="2" t="str">
        <f>VLOOKUP(A168,[4]Hoja2!$A$1:$D$614,3,0)</f>
        <v>25 PASO DEL CUARENTA</v>
      </c>
      <c r="E168" s="12">
        <v>174.75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3402.3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119.25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277.95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12">
        <v>0</v>
      </c>
      <c r="AJ168" s="12">
        <v>0</v>
      </c>
      <c r="AK168" s="12">
        <v>0</v>
      </c>
      <c r="AL168" s="12">
        <v>0</v>
      </c>
      <c r="AM168" s="12">
        <v>0</v>
      </c>
      <c r="AN168" s="12">
        <v>0</v>
      </c>
      <c r="AO168" s="12">
        <v>0</v>
      </c>
      <c r="AP168" s="12">
        <v>37.5</v>
      </c>
      <c r="AQ168" s="12">
        <v>0</v>
      </c>
      <c r="AR168" s="12">
        <v>0</v>
      </c>
      <c r="AS168" s="12">
        <v>0</v>
      </c>
      <c r="AT168" s="12">
        <v>0</v>
      </c>
      <c r="AU168" s="12">
        <v>0</v>
      </c>
      <c r="AV168" s="12">
        <v>0</v>
      </c>
      <c r="AW168" s="12">
        <v>680.46</v>
      </c>
      <c r="AX168" s="13">
        <v>-2386.9299999999998</v>
      </c>
      <c r="AY168" s="12">
        <v>2386.9299999999998</v>
      </c>
      <c r="AZ168" s="12">
        <v>0</v>
      </c>
      <c r="BA168" s="12">
        <v>0</v>
      </c>
      <c r="BB168" s="12">
        <v>4692.21</v>
      </c>
      <c r="BC168" s="12">
        <v>0</v>
      </c>
      <c r="BD168" s="12">
        <v>0</v>
      </c>
      <c r="BE168" s="12">
        <v>0</v>
      </c>
      <c r="BF168" s="12">
        <v>468.38</v>
      </c>
      <c r="BG168" s="12">
        <v>468.38</v>
      </c>
      <c r="BH168" s="12">
        <v>10.8</v>
      </c>
      <c r="BI168" s="12">
        <v>0.14000000000000001</v>
      </c>
      <c r="BJ168" s="12">
        <v>0</v>
      </c>
      <c r="BK168" s="12">
        <v>0</v>
      </c>
      <c r="BL168" s="12">
        <v>0</v>
      </c>
      <c r="BM168" s="12">
        <v>0</v>
      </c>
      <c r="BN168" s="12">
        <v>0</v>
      </c>
      <c r="BO168" s="12">
        <v>51.03</v>
      </c>
      <c r="BP168" s="12">
        <v>0</v>
      </c>
      <c r="BQ168" s="12">
        <v>0</v>
      </c>
      <c r="BR168" s="12">
        <v>0</v>
      </c>
      <c r="BS168" s="12">
        <v>0</v>
      </c>
      <c r="BT168" s="12">
        <v>391.26</v>
      </c>
      <c r="BU168" s="12">
        <v>0</v>
      </c>
      <c r="BV168" s="12">
        <v>0</v>
      </c>
      <c r="BW168" s="12">
        <v>0</v>
      </c>
      <c r="BX168" s="12">
        <v>921.61</v>
      </c>
      <c r="BY168" s="12">
        <v>3770.6</v>
      </c>
      <c r="BZ168" s="12">
        <v>286.68</v>
      </c>
      <c r="CA168" s="12">
        <v>93.09</v>
      </c>
      <c r="CB168" s="12">
        <v>1608.83</v>
      </c>
      <c r="CC168" s="12">
        <v>421.86</v>
      </c>
      <c r="CD168" s="12">
        <v>0</v>
      </c>
      <c r="CE168" s="12">
        <v>2123.7800000000002</v>
      </c>
    </row>
    <row r="169" spans="1:83" x14ac:dyDescent="0.2">
      <c r="A169" s="4" t="s">
        <v>2114</v>
      </c>
      <c r="B169" s="2" t="s">
        <v>2115</v>
      </c>
      <c r="C169" s="2" t="str">
        <f>VLOOKUP(A169,[4]Hoja2!$A$1:$D$614,4,0)</f>
        <v>EMSAD III</v>
      </c>
      <c r="D169" s="2" t="str">
        <f>VLOOKUP(A169,[4]Hoja2!$A$1:$D$614,3,0)</f>
        <v>25 PASO DEL CUARENTA</v>
      </c>
      <c r="E169" s="12">
        <v>465.5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6350.96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222.6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518.84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390.93</v>
      </c>
      <c r="AJ169" s="12">
        <v>0</v>
      </c>
      <c r="AK169" s="12">
        <v>0</v>
      </c>
      <c r="AL169" s="12">
        <v>0</v>
      </c>
      <c r="AM169" s="12">
        <v>0</v>
      </c>
      <c r="AN169" s="12">
        <v>0</v>
      </c>
      <c r="AO169" s="12">
        <v>0</v>
      </c>
      <c r="AP169" s="12">
        <v>70</v>
      </c>
      <c r="AQ169" s="12">
        <v>0</v>
      </c>
      <c r="AR169" s="12">
        <v>0</v>
      </c>
      <c r="AS169" s="12">
        <v>0</v>
      </c>
      <c r="AT169" s="12">
        <v>0</v>
      </c>
      <c r="AU169" s="12">
        <v>0</v>
      </c>
      <c r="AV169" s="12">
        <v>0</v>
      </c>
      <c r="AW169" s="12">
        <v>1348.38</v>
      </c>
      <c r="AX169" s="13">
        <v>-4764.51</v>
      </c>
      <c r="AY169" s="12">
        <v>4764.51</v>
      </c>
      <c r="AZ169" s="12">
        <v>0</v>
      </c>
      <c r="BA169" s="12">
        <v>0</v>
      </c>
      <c r="BB169" s="12">
        <v>9367.2099999999991</v>
      </c>
      <c r="BC169" s="12">
        <v>0</v>
      </c>
      <c r="BD169" s="12">
        <v>0</v>
      </c>
      <c r="BE169" s="12">
        <v>0</v>
      </c>
      <c r="BF169" s="12">
        <v>1453.57</v>
      </c>
      <c r="BG169" s="12">
        <v>1453.57</v>
      </c>
      <c r="BH169" s="12">
        <v>31.95</v>
      </c>
      <c r="BI169" s="12">
        <v>0.11</v>
      </c>
      <c r="BJ169" s="12">
        <v>0</v>
      </c>
      <c r="BK169" s="12">
        <v>0</v>
      </c>
      <c r="BL169" s="12">
        <v>0</v>
      </c>
      <c r="BM169" s="12">
        <v>0</v>
      </c>
      <c r="BN169" s="12">
        <v>0</v>
      </c>
      <c r="BO169" s="12">
        <v>95.26</v>
      </c>
      <c r="BP169" s="12">
        <v>0</v>
      </c>
      <c r="BQ169" s="12">
        <v>0</v>
      </c>
      <c r="BR169" s="12">
        <v>0</v>
      </c>
      <c r="BS169" s="12">
        <v>0</v>
      </c>
      <c r="BT169" s="12">
        <v>775.32</v>
      </c>
      <c r="BU169" s="12">
        <v>0</v>
      </c>
      <c r="BV169" s="12">
        <v>0</v>
      </c>
      <c r="BW169" s="12">
        <v>0</v>
      </c>
      <c r="BX169" s="12">
        <v>2356.21</v>
      </c>
      <c r="BY169" s="12">
        <v>7011</v>
      </c>
      <c r="BZ169" s="12">
        <v>256.97000000000003</v>
      </c>
      <c r="CA169" s="12">
        <v>178.13</v>
      </c>
      <c r="CB169" s="12">
        <v>618.76</v>
      </c>
      <c r="CC169" s="12">
        <v>308.95999999999998</v>
      </c>
      <c r="CD169" s="12">
        <v>0</v>
      </c>
      <c r="CE169" s="12">
        <v>1105.8499999999999</v>
      </c>
    </row>
    <row r="170" spans="1:83" x14ac:dyDescent="0.2">
      <c r="A170" s="4" t="s">
        <v>2116</v>
      </c>
      <c r="B170" s="2" t="s">
        <v>2117</v>
      </c>
      <c r="C170" s="2" t="str">
        <f>VLOOKUP(A170,[4]Hoja2!$A$1:$D$614,4,0)</f>
        <v>EMSAD III</v>
      </c>
      <c r="D170" s="2" t="str">
        <f>VLOOKUP(A170,[4]Hoja2!$A$1:$D$614,3,0)</f>
        <v>25 PASO DEL CUARENTA</v>
      </c>
      <c r="E170" s="12">
        <v>465.5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7031.42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246.45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574.42999999999995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390.93</v>
      </c>
      <c r="AJ170" s="12">
        <v>0</v>
      </c>
      <c r="AK170" s="12">
        <v>0</v>
      </c>
      <c r="AL170" s="12">
        <v>0</v>
      </c>
      <c r="AM170" s="12">
        <v>0</v>
      </c>
      <c r="AN170" s="12">
        <v>0</v>
      </c>
      <c r="AO170" s="12">
        <v>0</v>
      </c>
      <c r="AP170" s="12">
        <v>77.5</v>
      </c>
      <c r="AQ170" s="12">
        <v>0</v>
      </c>
      <c r="AR170" s="12">
        <v>0</v>
      </c>
      <c r="AS170" s="12">
        <v>0</v>
      </c>
      <c r="AT170" s="12">
        <v>0</v>
      </c>
      <c r="AU170" s="12">
        <v>0</v>
      </c>
      <c r="AV170" s="12">
        <v>0</v>
      </c>
      <c r="AW170" s="12">
        <v>1336.02</v>
      </c>
      <c r="AX170" s="13">
        <v>-5148.71</v>
      </c>
      <c r="AY170" s="12">
        <v>5148.71</v>
      </c>
      <c r="AZ170" s="12">
        <v>0</v>
      </c>
      <c r="BA170" s="12">
        <v>0</v>
      </c>
      <c r="BB170" s="12">
        <v>10122.25</v>
      </c>
      <c r="BC170" s="12">
        <v>0</v>
      </c>
      <c r="BD170" s="12">
        <v>0</v>
      </c>
      <c r="BE170" s="12">
        <v>0</v>
      </c>
      <c r="BF170" s="12">
        <v>1614.85</v>
      </c>
      <c r="BG170" s="12">
        <v>1614.85</v>
      </c>
      <c r="BH170" s="12">
        <v>36.15</v>
      </c>
      <c r="BI170" s="12">
        <v>0.01</v>
      </c>
      <c r="BJ170" s="12">
        <v>0</v>
      </c>
      <c r="BK170" s="12">
        <v>0</v>
      </c>
      <c r="BL170" s="12">
        <v>0</v>
      </c>
      <c r="BM170" s="12">
        <v>0</v>
      </c>
      <c r="BN170" s="12">
        <v>0</v>
      </c>
      <c r="BO170" s="12">
        <v>105.47</v>
      </c>
      <c r="BP170" s="12">
        <v>0</v>
      </c>
      <c r="BQ170" s="12">
        <v>0</v>
      </c>
      <c r="BR170" s="12">
        <v>0</v>
      </c>
      <c r="BS170" s="12">
        <v>0</v>
      </c>
      <c r="BT170" s="12">
        <v>853.57</v>
      </c>
      <c r="BU170" s="12">
        <v>0</v>
      </c>
      <c r="BV170" s="12">
        <v>0</v>
      </c>
      <c r="BW170" s="12">
        <v>0</v>
      </c>
      <c r="BX170" s="12">
        <v>2610.0500000000002</v>
      </c>
      <c r="BY170" s="12">
        <v>7512.2</v>
      </c>
      <c r="BZ170" s="12">
        <v>238.4</v>
      </c>
      <c r="CA170" s="12">
        <v>193.08</v>
      </c>
      <c r="CB170" s="12">
        <v>0</v>
      </c>
      <c r="CC170" s="12">
        <v>238.4</v>
      </c>
      <c r="CD170" s="12">
        <v>0</v>
      </c>
      <c r="CE170" s="12">
        <v>431.48</v>
      </c>
    </row>
    <row r="171" spans="1:83" x14ac:dyDescent="0.2">
      <c r="A171" s="4" t="s">
        <v>2118</v>
      </c>
      <c r="B171" s="2" t="s">
        <v>2119</v>
      </c>
      <c r="C171" s="2" t="str">
        <f>VLOOKUP(A171,[4]Hoja2!$A$1:$D$614,4,0)</f>
        <v>EMSAD III</v>
      </c>
      <c r="D171" s="2" t="str">
        <f>VLOOKUP(A171,[4]Hoja2!$A$1:$D$614,3,0)</f>
        <v>25 PASO DEL CUARENTA</v>
      </c>
      <c r="E171" s="12">
        <v>465.5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7485.06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262.35000000000002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611.49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390.93</v>
      </c>
      <c r="AJ171" s="12">
        <v>0</v>
      </c>
      <c r="AK171" s="12">
        <v>0</v>
      </c>
      <c r="AL171" s="12">
        <v>0</v>
      </c>
      <c r="AM171" s="12">
        <v>0</v>
      </c>
      <c r="AN171" s="12">
        <v>0</v>
      </c>
      <c r="AO171" s="12">
        <v>0</v>
      </c>
      <c r="AP171" s="12">
        <v>82.5</v>
      </c>
      <c r="AQ171" s="12">
        <v>0</v>
      </c>
      <c r="AR171" s="12">
        <v>0</v>
      </c>
      <c r="AS171" s="12">
        <v>0</v>
      </c>
      <c r="AT171" s="12">
        <v>0</v>
      </c>
      <c r="AU171" s="12">
        <v>0</v>
      </c>
      <c r="AV171" s="12">
        <v>0</v>
      </c>
      <c r="AW171" s="12">
        <v>1417.68</v>
      </c>
      <c r="AX171" s="13">
        <v>-5450.69</v>
      </c>
      <c r="AY171" s="12">
        <v>5450.69</v>
      </c>
      <c r="AZ171" s="12">
        <v>0</v>
      </c>
      <c r="BA171" s="12">
        <v>0</v>
      </c>
      <c r="BB171" s="12">
        <v>10715.51</v>
      </c>
      <c r="BC171" s="12">
        <v>0</v>
      </c>
      <c r="BD171" s="12">
        <v>0</v>
      </c>
      <c r="BE171" s="12">
        <v>0</v>
      </c>
      <c r="BF171" s="12">
        <v>1751.66</v>
      </c>
      <c r="BG171" s="12">
        <v>1751.66</v>
      </c>
      <c r="BH171" s="12">
        <v>38.700000000000003</v>
      </c>
      <c r="BI171" s="12">
        <v>0.04</v>
      </c>
      <c r="BJ171" s="12">
        <v>0</v>
      </c>
      <c r="BK171" s="12">
        <v>0</v>
      </c>
      <c r="BL171" s="12">
        <v>1054.0899999999999</v>
      </c>
      <c r="BM171" s="12">
        <v>0</v>
      </c>
      <c r="BN171" s="12">
        <v>0</v>
      </c>
      <c r="BO171" s="12">
        <v>112.28</v>
      </c>
      <c r="BP171" s="12">
        <v>0</v>
      </c>
      <c r="BQ171" s="12">
        <v>0</v>
      </c>
      <c r="BR171" s="12">
        <v>0</v>
      </c>
      <c r="BS171" s="12">
        <v>0</v>
      </c>
      <c r="BT171" s="12">
        <v>905.74</v>
      </c>
      <c r="BU171" s="12">
        <v>0</v>
      </c>
      <c r="BV171" s="12">
        <v>0</v>
      </c>
      <c r="BW171" s="12">
        <v>0</v>
      </c>
      <c r="BX171" s="12">
        <v>3862.51</v>
      </c>
      <c r="BY171" s="12">
        <v>6853</v>
      </c>
      <c r="BZ171" s="12">
        <v>238.4</v>
      </c>
      <c r="CA171" s="12">
        <v>204.84</v>
      </c>
      <c r="CB171" s="12">
        <v>0</v>
      </c>
      <c r="CC171" s="12">
        <v>238.4</v>
      </c>
      <c r="CD171" s="12">
        <v>0</v>
      </c>
      <c r="CE171" s="12">
        <v>443.24</v>
      </c>
    </row>
    <row r="172" spans="1:83" x14ac:dyDescent="0.2">
      <c r="A172" s="4" t="s">
        <v>2120</v>
      </c>
      <c r="B172" s="2" t="s">
        <v>2121</v>
      </c>
      <c r="C172" s="2" t="str">
        <f>VLOOKUP(A172,[4]Hoja2!$A$1:$D$614,4,0)</f>
        <v>EMSAD I</v>
      </c>
      <c r="D172" s="2" t="str">
        <f>VLOOKUP(A172,[4]Hoja2!$A$1:$D$614,3,0)</f>
        <v>25 PASO DEL CUARENTA</v>
      </c>
      <c r="E172" s="12">
        <v>349.5</v>
      </c>
      <c r="F172" s="12">
        <v>0</v>
      </c>
      <c r="G172" s="12">
        <v>5262.9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180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555.9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12">
        <v>0</v>
      </c>
      <c r="AK172" s="12">
        <v>0</v>
      </c>
      <c r="AL172" s="12">
        <v>57</v>
      </c>
      <c r="AM172" s="12">
        <v>0</v>
      </c>
      <c r="AN172" s="12">
        <v>0</v>
      </c>
      <c r="AO172" s="12">
        <v>0</v>
      </c>
      <c r="AP172" s="12">
        <v>0</v>
      </c>
      <c r="AQ172" s="12">
        <v>0</v>
      </c>
      <c r="AR172" s="12">
        <v>0</v>
      </c>
      <c r="AS172" s="12">
        <v>0</v>
      </c>
      <c r="AT172" s="12">
        <v>0</v>
      </c>
      <c r="AU172" s="12">
        <v>0</v>
      </c>
      <c r="AV172" s="12">
        <v>0</v>
      </c>
      <c r="AW172" s="12">
        <v>842.06</v>
      </c>
      <c r="AX172" s="13">
        <v>-3684.73</v>
      </c>
      <c r="AY172" s="12">
        <v>3684.73</v>
      </c>
      <c r="AZ172" s="12">
        <v>0</v>
      </c>
      <c r="BA172" s="12">
        <v>0</v>
      </c>
      <c r="BB172" s="12">
        <v>7247.36</v>
      </c>
      <c r="BC172" s="12">
        <v>0</v>
      </c>
      <c r="BD172" s="12">
        <v>0</v>
      </c>
      <c r="BE172" s="12">
        <v>0</v>
      </c>
      <c r="BF172" s="12">
        <v>1000.77</v>
      </c>
      <c r="BG172" s="12">
        <v>1000.77</v>
      </c>
      <c r="BH172" s="12">
        <v>21.9</v>
      </c>
      <c r="BI172" s="13">
        <v>-0.08</v>
      </c>
      <c r="BJ172" s="12">
        <v>0</v>
      </c>
      <c r="BK172" s="12">
        <v>0</v>
      </c>
      <c r="BL172" s="12">
        <v>0</v>
      </c>
      <c r="BM172" s="12">
        <v>0</v>
      </c>
      <c r="BN172" s="12">
        <v>0</v>
      </c>
      <c r="BO172" s="12">
        <v>78.94</v>
      </c>
      <c r="BP172" s="12">
        <v>0</v>
      </c>
      <c r="BQ172" s="12">
        <v>0</v>
      </c>
      <c r="BR172" s="12">
        <v>0</v>
      </c>
      <c r="BS172" s="12">
        <v>0</v>
      </c>
      <c r="BT172" s="12">
        <v>605.23</v>
      </c>
      <c r="BU172" s="12">
        <v>0</v>
      </c>
      <c r="BV172" s="12">
        <v>0</v>
      </c>
      <c r="BW172" s="12">
        <v>0</v>
      </c>
      <c r="BX172" s="12">
        <v>1706.76</v>
      </c>
      <c r="BY172" s="12">
        <v>5540.6</v>
      </c>
      <c r="BZ172" s="12">
        <v>261.48</v>
      </c>
      <c r="CA172" s="12">
        <v>143.81</v>
      </c>
      <c r="CB172" s="12">
        <v>769.08</v>
      </c>
      <c r="CC172" s="12">
        <v>326.10000000000002</v>
      </c>
      <c r="CD172" s="12">
        <v>0</v>
      </c>
      <c r="CE172" s="12">
        <v>1238.99</v>
      </c>
    </row>
    <row r="173" spans="1:83" x14ac:dyDescent="0.2">
      <c r="A173" s="4" t="s">
        <v>2122</v>
      </c>
      <c r="B173" s="2" t="s">
        <v>2123</v>
      </c>
      <c r="C173" s="2" t="str">
        <f>VLOOKUP(A173,[4]Hoja2!$A$1:$D$614,4,0)</f>
        <v>EMSAD I</v>
      </c>
      <c r="D173" s="2" t="str">
        <f>VLOOKUP(A173,[4]Hoja2!$A$1:$D$614,3,0)</f>
        <v>25 PASO DEL CUARENTA</v>
      </c>
      <c r="E173" s="12">
        <v>291.25</v>
      </c>
      <c r="F173" s="12">
        <v>0</v>
      </c>
      <c r="G173" s="12">
        <v>4385.75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150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463.25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0</v>
      </c>
      <c r="AJ173" s="12">
        <v>0</v>
      </c>
      <c r="AK173" s="12">
        <v>0</v>
      </c>
      <c r="AL173" s="12">
        <v>47.5</v>
      </c>
      <c r="AM173" s="12">
        <v>0</v>
      </c>
      <c r="AN173" s="12">
        <v>0</v>
      </c>
      <c r="AO173" s="12">
        <v>0</v>
      </c>
      <c r="AP173" s="12">
        <v>0</v>
      </c>
      <c r="AQ173" s="12">
        <v>0</v>
      </c>
      <c r="AR173" s="12">
        <v>0</v>
      </c>
      <c r="AS173" s="12">
        <v>0</v>
      </c>
      <c r="AT173" s="12">
        <v>0</v>
      </c>
      <c r="AU173" s="12">
        <v>0</v>
      </c>
      <c r="AV173" s="12">
        <v>0</v>
      </c>
      <c r="AW173" s="12">
        <v>0</v>
      </c>
      <c r="AX173" s="13">
        <v>-2712.73</v>
      </c>
      <c r="AY173" s="12">
        <v>2712.73</v>
      </c>
      <c r="AZ173" s="12">
        <v>0</v>
      </c>
      <c r="BA173" s="12">
        <v>0</v>
      </c>
      <c r="BB173" s="12">
        <v>5337.75</v>
      </c>
      <c r="BC173" s="12">
        <v>0</v>
      </c>
      <c r="BD173" s="12">
        <v>0</v>
      </c>
      <c r="BE173" s="12">
        <v>0</v>
      </c>
      <c r="BF173" s="12">
        <v>592.88</v>
      </c>
      <c r="BG173" s="12">
        <v>592.88</v>
      </c>
      <c r="BH173" s="12">
        <v>10.050000000000001</v>
      </c>
      <c r="BI173" s="13">
        <v>-0.14000000000000001</v>
      </c>
      <c r="BJ173" s="12">
        <v>0</v>
      </c>
      <c r="BK173" s="12">
        <v>0</v>
      </c>
      <c r="BL173" s="12">
        <v>0</v>
      </c>
      <c r="BM173" s="12">
        <v>0</v>
      </c>
      <c r="BN173" s="12">
        <v>0</v>
      </c>
      <c r="BO173" s="12">
        <v>0</v>
      </c>
      <c r="BP173" s="12">
        <v>0</v>
      </c>
      <c r="BQ173" s="12">
        <v>0</v>
      </c>
      <c r="BR173" s="12">
        <v>0</v>
      </c>
      <c r="BS173" s="12">
        <v>0</v>
      </c>
      <c r="BT173" s="12">
        <v>504.36</v>
      </c>
      <c r="BU173" s="12">
        <v>0</v>
      </c>
      <c r="BV173" s="12">
        <v>0</v>
      </c>
      <c r="BW173" s="12">
        <v>0</v>
      </c>
      <c r="BX173" s="12">
        <v>1107.1500000000001</v>
      </c>
      <c r="BY173" s="12">
        <v>4230.6000000000004</v>
      </c>
      <c r="BZ173" s="12">
        <v>238.4</v>
      </c>
      <c r="CA173" s="12">
        <v>105.81</v>
      </c>
      <c r="CB173" s="12">
        <v>0</v>
      </c>
      <c r="CC173" s="12">
        <v>238.4</v>
      </c>
      <c r="CD173" s="12">
        <v>0</v>
      </c>
      <c r="CE173" s="12">
        <v>344.21</v>
      </c>
    </row>
    <row r="174" spans="1:83" x14ac:dyDescent="0.2">
      <c r="A174" s="4" t="s">
        <v>2124</v>
      </c>
      <c r="B174" s="2" t="s">
        <v>2125</v>
      </c>
      <c r="C174" s="2" t="str">
        <f>VLOOKUP(A174,[4]Hoja2!$A$1:$D$614,4,0)</f>
        <v>EMSAD I</v>
      </c>
      <c r="D174" s="2" t="str">
        <f>VLOOKUP(A174,[4]Hoja2!$A$1:$D$614,3,0)</f>
        <v>25 PASO DEL CUARENTA</v>
      </c>
      <c r="E174" s="12">
        <v>233</v>
      </c>
      <c r="F174" s="12">
        <v>0</v>
      </c>
      <c r="G174" s="12">
        <v>3508.6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120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370.6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12">
        <v>0</v>
      </c>
      <c r="AJ174" s="12">
        <v>0</v>
      </c>
      <c r="AK174" s="12">
        <v>0</v>
      </c>
      <c r="AL174" s="12">
        <v>38</v>
      </c>
      <c r="AM174" s="12">
        <v>0</v>
      </c>
      <c r="AN174" s="12">
        <v>0</v>
      </c>
      <c r="AO174" s="12">
        <v>0</v>
      </c>
      <c r="AP174" s="12">
        <v>0</v>
      </c>
      <c r="AQ174" s="12">
        <v>0</v>
      </c>
      <c r="AR174" s="12">
        <v>0</v>
      </c>
      <c r="AS174" s="12">
        <v>0</v>
      </c>
      <c r="AT174" s="12">
        <v>0</v>
      </c>
      <c r="AU174" s="12">
        <v>0</v>
      </c>
      <c r="AV174" s="12">
        <v>0</v>
      </c>
      <c r="AW174" s="12">
        <v>0</v>
      </c>
      <c r="AX174" s="13">
        <v>-2170.19</v>
      </c>
      <c r="AY174" s="12">
        <v>2170.19</v>
      </c>
      <c r="AZ174" s="12">
        <v>0</v>
      </c>
      <c r="BA174" s="12">
        <v>0</v>
      </c>
      <c r="BB174" s="12">
        <v>4270.2</v>
      </c>
      <c r="BC174" s="12">
        <v>0</v>
      </c>
      <c r="BD174" s="12">
        <v>0</v>
      </c>
      <c r="BE174" s="12">
        <v>0</v>
      </c>
      <c r="BF174" s="12">
        <v>392.76</v>
      </c>
      <c r="BG174" s="12">
        <v>392.76</v>
      </c>
      <c r="BH174" s="12">
        <v>5.4</v>
      </c>
      <c r="BI174" s="13">
        <v>-0.05</v>
      </c>
      <c r="BJ174" s="12">
        <v>0</v>
      </c>
      <c r="BK174" s="12">
        <v>0</v>
      </c>
      <c r="BL174" s="12">
        <v>0</v>
      </c>
      <c r="BM174" s="12">
        <v>0</v>
      </c>
      <c r="BN174" s="12">
        <v>0</v>
      </c>
      <c r="BO174" s="12">
        <v>0</v>
      </c>
      <c r="BP174" s="12">
        <v>0</v>
      </c>
      <c r="BQ174" s="12">
        <v>0</v>
      </c>
      <c r="BR174" s="12">
        <v>0</v>
      </c>
      <c r="BS174" s="12">
        <v>0</v>
      </c>
      <c r="BT174" s="12">
        <v>403.49</v>
      </c>
      <c r="BU174" s="12">
        <v>0</v>
      </c>
      <c r="BV174" s="12">
        <v>0</v>
      </c>
      <c r="BW174" s="12">
        <v>0</v>
      </c>
      <c r="BX174" s="12">
        <v>801.6</v>
      </c>
      <c r="BY174" s="12">
        <v>3468.6</v>
      </c>
      <c r="BZ174" s="12">
        <v>238.4</v>
      </c>
      <c r="CA174" s="12">
        <v>84.64</v>
      </c>
      <c r="CB174" s="12">
        <v>0</v>
      </c>
      <c r="CC174" s="12">
        <v>238.4</v>
      </c>
      <c r="CD174" s="12">
        <v>0</v>
      </c>
      <c r="CE174" s="12">
        <v>323.04000000000002</v>
      </c>
    </row>
    <row r="175" spans="1:83" x14ac:dyDescent="0.2">
      <c r="A175" s="4" t="s">
        <v>2126</v>
      </c>
      <c r="B175" s="2" t="s">
        <v>2127</v>
      </c>
      <c r="C175" s="2" t="str">
        <f>VLOOKUP(A175,[4]Hoja2!$A$1:$D$614,4,0)</f>
        <v>EMSAD I</v>
      </c>
      <c r="D175" s="2" t="str">
        <f>VLOOKUP(A175,[4]Hoja2!$A$1:$D$614,3,0)</f>
        <v>25 PASO DEL CUARENTA</v>
      </c>
      <c r="E175" s="12">
        <v>139.80000000000001</v>
      </c>
      <c r="F175" s="12">
        <v>0</v>
      </c>
      <c r="G175" s="12">
        <v>2105.16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72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222.36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12">
        <v>0</v>
      </c>
      <c r="AJ175" s="12">
        <v>0</v>
      </c>
      <c r="AK175" s="12">
        <v>0</v>
      </c>
      <c r="AL175" s="12">
        <v>22.8</v>
      </c>
      <c r="AM175" s="12">
        <v>0</v>
      </c>
      <c r="AN175" s="12">
        <v>0</v>
      </c>
      <c r="AO175" s="12">
        <v>0</v>
      </c>
      <c r="AP175" s="12">
        <v>0</v>
      </c>
      <c r="AQ175" s="12">
        <v>0</v>
      </c>
      <c r="AR175" s="12">
        <v>0</v>
      </c>
      <c r="AS175" s="12">
        <v>0</v>
      </c>
      <c r="AT175" s="12">
        <v>0</v>
      </c>
      <c r="AU175" s="12">
        <v>0</v>
      </c>
      <c r="AV175" s="12">
        <v>0</v>
      </c>
      <c r="AW175" s="12">
        <v>0</v>
      </c>
      <c r="AX175" s="13">
        <v>-1302.1099999999999</v>
      </c>
      <c r="AY175" s="12">
        <v>1302.1099999999999</v>
      </c>
      <c r="AZ175" s="12">
        <v>0</v>
      </c>
      <c r="BA175" s="12">
        <v>0</v>
      </c>
      <c r="BB175" s="12">
        <v>2562.12</v>
      </c>
      <c r="BC175" s="12">
        <v>0</v>
      </c>
      <c r="BD175" s="13">
        <v>-160.30000000000001</v>
      </c>
      <c r="BE175" s="12">
        <v>0</v>
      </c>
      <c r="BF175" s="12">
        <v>174.72</v>
      </c>
      <c r="BG175" s="12">
        <v>14.42</v>
      </c>
      <c r="BH175" s="12">
        <v>0</v>
      </c>
      <c r="BI175" s="12">
        <v>0.01</v>
      </c>
      <c r="BJ175" s="12">
        <v>0</v>
      </c>
      <c r="BK175" s="12">
        <v>0</v>
      </c>
      <c r="BL175" s="12">
        <v>0</v>
      </c>
      <c r="BM175" s="12">
        <v>0</v>
      </c>
      <c r="BN175" s="12">
        <v>0</v>
      </c>
      <c r="BO175" s="12">
        <v>0</v>
      </c>
      <c r="BP175" s="12">
        <v>0</v>
      </c>
      <c r="BQ175" s="12">
        <v>0</v>
      </c>
      <c r="BR175" s="12">
        <v>0</v>
      </c>
      <c r="BS175" s="12">
        <v>0</v>
      </c>
      <c r="BT175" s="12">
        <v>242.09</v>
      </c>
      <c r="BU175" s="12">
        <v>0</v>
      </c>
      <c r="BV175" s="12">
        <v>0</v>
      </c>
      <c r="BW175" s="12">
        <v>0</v>
      </c>
      <c r="BX175" s="12">
        <v>256.52</v>
      </c>
      <c r="BY175" s="12">
        <v>2305.6</v>
      </c>
      <c r="BZ175" s="12">
        <v>238.4</v>
      </c>
      <c r="CA175" s="12">
        <v>50.79</v>
      </c>
      <c r="CB175" s="12">
        <v>0</v>
      </c>
      <c r="CC175" s="12">
        <v>238.4</v>
      </c>
      <c r="CD175" s="12">
        <v>0</v>
      </c>
      <c r="CE175" s="12">
        <v>289.19</v>
      </c>
    </row>
    <row r="176" spans="1:83" x14ac:dyDescent="0.2">
      <c r="A176" s="4" t="s">
        <v>2128</v>
      </c>
      <c r="B176" s="2" t="s">
        <v>2129</v>
      </c>
      <c r="C176" s="2" t="str">
        <f>VLOOKUP(A176,[4]Hoja2!$A$1:$D$614,4,0)</f>
        <v>EMSAD I</v>
      </c>
      <c r="D176" s="2" t="str">
        <f>VLOOKUP(A176,[4]Hoja2!$A$1:$D$614,3,0)</f>
        <v>25 PASO DEL CUARENTA</v>
      </c>
      <c r="E176" s="12">
        <v>116.5</v>
      </c>
      <c r="F176" s="12">
        <v>0</v>
      </c>
      <c r="G176" s="12">
        <v>1754.3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60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185.3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0</v>
      </c>
      <c r="AJ176" s="12">
        <v>0</v>
      </c>
      <c r="AK176" s="12">
        <v>0</v>
      </c>
      <c r="AL176" s="12">
        <v>19</v>
      </c>
      <c r="AM176" s="12">
        <v>0</v>
      </c>
      <c r="AN176" s="12">
        <v>0</v>
      </c>
      <c r="AO176" s="12">
        <v>0</v>
      </c>
      <c r="AP176" s="12">
        <v>0</v>
      </c>
      <c r="AQ176" s="12">
        <v>0</v>
      </c>
      <c r="AR176" s="12">
        <v>0</v>
      </c>
      <c r="AS176" s="12">
        <v>0</v>
      </c>
      <c r="AT176" s="12">
        <v>0</v>
      </c>
      <c r="AU176" s="12">
        <v>0</v>
      </c>
      <c r="AV176" s="12">
        <v>0</v>
      </c>
      <c r="AW176" s="12">
        <v>0</v>
      </c>
      <c r="AX176" s="13">
        <v>-1085.0899999999999</v>
      </c>
      <c r="AY176" s="12">
        <v>1085.0899999999999</v>
      </c>
      <c r="AZ176" s="12">
        <v>0</v>
      </c>
      <c r="BA176" s="12">
        <v>0</v>
      </c>
      <c r="BB176" s="12">
        <v>2135.1</v>
      </c>
      <c r="BC176" s="12">
        <v>0</v>
      </c>
      <c r="BD176" s="13">
        <v>-188.71</v>
      </c>
      <c r="BE176" s="13">
        <v>-60.45</v>
      </c>
      <c r="BF176" s="12">
        <v>128.26</v>
      </c>
      <c r="BG176" s="12">
        <v>0</v>
      </c>
      <c r="BH176" s="12">
        <v>0</v>
      </c>
      <c r="BI176" s="12">
        <v>0.01</v>
      </c>
      <c r="BJ176" s="12">
        <v>0</v>
      </c>
      <c r="BK176" s="12">
        <v>0</v>
      </c>
      <c r="BL176" s="12">
        <v>0</v>
      </c>
      <c r="BM176" s="12">
        <v>0</v>
      </c>
      <c r="BN176" s="12">
        <v>0</v>
      </c>
      <c r="BO176" s="12">
        <v>0</v>
      </c>
      <c r="BP176" s="12">
        <v>0</v>
      </c>
      <c r="BQ176" s="12">
        <v>0</v>
      </c>
      <c r="BR176" s="12">
        <v>0</v>
      </c>
      <c r="BS176" s="12">
        <v>0</v>
      </c>
      <c r="BT176" s="12">
        <v>201.74</v>
      </c>
      <c r="BU176" s="12">
        <v>0</v>
      </c>
      <c r="BV176" s="12">
        <v>0</v>
      </c>
      <c r="BW176" s="12">
        <v>0</v>
      </c>
      <c r="BX176" s="12">
        <v>141.30000000000001</v>
      </c>
      <c r="BY176" s="12">
        <v>1993.8</v>
      </c>
      <c r="BZ176" s="12">
        <v>238.4</v>
      </c>
      <c r="CA176" s="12">
        <v>42.32</v>
      </c>
      <c r="CB176" s="12">
        <v>0</v>
      </c>
      <c r="CC176" s="12">
        <v>238.4</v>
      </c>
      <c r="CD176" s="12">
        <v>0</v>
      </c>
      <c r="CE176" s="12">
        <v>280.72000000000003</v>
      </c>
    </row>
    <row r="177" spans="1:83" x14ac:dyDescent="0.2">
      <c r="A177" s="4" t="s">
        <v>2130</v>
      </c>
      <c r="B177" s="2" t="s">
        <v>2131</v>
      </c>
      <c r="C177" s="2" t="str">
        <f>VLOOKUP(A177,[4]Hoja2!$A$1:$D$614,4,0)</f>
        <v>EMSAD I</v>
      </c>
      <c r="D177" s="2" t="str">
        <f>VLOOKUP(A177,[4]Hoja2!$A$1:$D$614,3,0)</f>
        <v>25 PASO DEL CUARENTA</v>
      </c>
      <c r="E177" s="12">
        <v>116.5</v>
      </c>
      <c r="F177" s="12">
        <v>0</v>
      </c>
      <c r="G177" s="12">
        <v>1754.3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60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185.3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12">
        <v>0</v>
      </c>
      <c r="AK177" s="12">
        <v>0</v>
      </c>
      <c r="AL177" s="12">
        <v>19</v>
      </c>
      <c r="AM177" s="12">
        <v>0</v>
      </c>
      <c r="AN177" s="12">
        <v>0</v>
      </c>
      <c r="AO177" s="12">
        <v>0</v>
      </c>
      <c r="AP177" s="12">
        <v>0</v>
      </c>
      <c r="AQ177" s="12">
        <v>0</v>
      </c>
      <c r="AR177" s="12">
        <v>0</v>
      </c>
      <c r="AS177" s="12">
        <v>0</v>
      </c>
      <c r="AT177" s="12">
        <v>0</v>
      </c>
      <c r="AU177" s="12">
        <v>0</v>
      </c>
      <c r="AV177" s="12">
        <v>0</v>
      </c>
      <c r="AW177" s="12">
        <v>0</v>
      </c>
      <c r="AX177" s="13">
        <v>-1085.0899999999999</v>
      </c>
      <c r="AY177" s="12">
        <v>1085.0899999999999</v>
      </c>
      <c r="AZ177" s="12">
        <v>0</v>
      </c>
      <c r="BA177" s="12">
        <v>0</v>
      </c>
      <c r="BB177" s="12">
        <v>2135.1</v>
      </c>
      <c r="BC177" s="12">
        <v>0</v>
      </c>
      <c r="BD177" s="13">
        <v>-188.71</v>
      </c>
      <c r="BE177" s="13">
        <v>-60.45</v>
      </c>
      <c r="BF177" s="12">
        <v>128.26</v>
      </c>
      <c r="BG177" s="12">
        <v>0</v>
      </c>
      <c r="BH177" s="12">
        <v>0</v>
      </c>
      <c r="BI177" s="12">
        <v>0.01</v>
      </c>
      <c r="BJ177" s="12">
        <v>0</v>
      </c>
      <c r="BK177" s="12">
        <v>0</v>
      </c>
      <c r="BL177" s="12">
        <v>0</v>
      </c>
      <c r="BM177" s="12">
        <v>0</v>
      </c>
      <c r="BN177" s="12">
        <v>0</v>
      </c>
      <c r="BO177" s="12">
        <v>0</v>
      </c>
      <c r="BP177" s="12">
        <v>0</v>
      </c>
      <c r="BQ177" s="12">
        <v>0</v>
      </c>
      <c r="BR177" s="12">
        <v>0</v>
      </c>
      <c r="BS177" s="12">
        <v>0</v>
      </c>
      <c r="BT177" s="12">
        <v>201.74</v>
      </c>
      <c r="BU177" s="12">
        <v>0</v>
      </c>
      <c r="BV177" s="12">
        <v>0</v>
      </c>
      <c r="BW177" s="12">
        <v>0</v>
      </c>
      <c r="BX177" s="12">
        <v>141.30000000000001</v>
      </c>
      <c r="BY177" s="12">
        <v>1993.8</v>
      </c>
      <c r="BZ177" s="12">
        <v>238.4</v>
      </c>
      <c r="CA177" s="12">
        <v>42.32</v>
      </c>
      <c r="CB177" s="12">
        <v>0</v>
      </c>
      <c r="CC177" s="12">
        <v>238.4</v>
      </c>
      <c r="CD177" s="12">
        <v>0</v>
      </c>
      <c r="CE177" s="12">
        <v>280.72000000000003</v>
      </c>
    </row>
    <row r="178" spans="1:83" x14ac:dyDescent="0.2">
      <c r="A178" s="4" t="s">
        <v>2132</v>
      </c>
      <c r="B178" s="2" t="s">
        <v>2133</v>
      </c>
      <c r="C178" s="2" t="str">
        <f>VLOOKUP(A178,[4]Hoja2!$A$1:$D$614,4,0)</f>
        <v>TECNICO CBI</v>
      </c>
      <c r="D178" s="2" t="str">
        <f>VLOOKUP(A178,[4]Hoja2!$A$1:$D$614,3,0)</f>
        <v>25 PASO DEL CUARENTA</v>
      </c>
      <c r="E178" s="12">
        <v>23.3</v>
      </c>
      <c r="F178" s="12">
        <v>257.7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8.66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37.06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  <c r="AN178" s="12">
        <v>0</v>
      </c>
      <c r="AO178" s="12">
        <v>0</v>
      </c>
      <c r="AP178" s="12">
        <v>0</v>
      </c>
      <c r="AQ178" s="12">
        <v>0</v>
      </c>
      <c r="AR178" s="12">
        <v>0</v>
      </c>
      <c r="AS178" s="12">
        <v>2.7</v>
      </c>
      <c r="AT178" s="12">
        <v>0</v>
      </c>
      <c r="AU178" s="12">
        <v>0</v>
      </c>
      <c r="AV178" s="12">
        <v>0</v>
      </c>
      <c r="AW178" s="12">
        <v>0</v>
      </c>
      <c r="AX178" s="13">
        <v>-167.29</v>
      </c>
      <c r="AY178" s="12">
        <v>167.29</v>
      </c>
      <c r="AZ178" s="12">
        <v>0</v>
      </c>
      <c r="BA178" s="12">
        <v>0</v>
      </c>
      <c r="BB178" s="12">
        <v>329.42</v>
      </c>
      <c r="BC178" s="12">
        <v>0</v>
      </c>
      <c r="BD178" s="13">
        <v>-200.83</v>
      </c>
      <c r="BE178" s="13">
        <v>-190.72</v>
      </c>
      <c r="BF178" s="12">
        <v>10.11</v>
      </c>
      <c r="BG178" s="12">
        <v>0</v>
      </c>
      <c r="BH178" s="12">
        <v>0</v>
      </c>
      <c r="BI178" s="13">
        <v>-0.1</v>
      </c>
      <c r="BJ178" s="12">
        <v>0</v>
      </c>
      <c r="BK178" s="12">
        <v>0</v>
      </c>
      <c r="BL178" s="12">
        <v>0</v>
      </c>
      <c r="BM178" s="12">
        <v>0</v>
      </c>
      <c r="BN178" s="12">
        <v>0</v>
      </c>
      <c r="BO178" s="12">
        <v>0</v>
      </c>
      <c r="BP178" s="12">
        <v>0</v>
      </c>
      <c r="BQ178" s="12">
        <v>0</v>
      </c>
      <c r="BR178" s="12">
        <v>0</v>
      </c>
      <c r="BS178" s="12">
        <v>0</v>
      </c>
      <c r="BT178" s="12">
        <v>29.64</v>
      </c>
      <c r="BU178" s="12">
        <v>0</v>
      </c>
      <c r="BV178" s="12">
        <v>0</v>
      </c>
      <c r="BW178" s="12">
        <v>0</v>
      </c>
      <c r="BX178" s="12">
        <v>-161.18</v>
      </c>
      <c r="BY178" s="12">
        <v>490.6</v>
      </c>
      <c r="BZ178" s="12">
        <v>238.4</v>
      </c>
      <c r="CA178" s="12">
        <v>6.59</v>
      </c>
      <c r="CB178" s="12">
        <v>0</v>
      </c>
      <c r="CC178" s="12">
        <v>238.4</v>
      </c>
      <c r="CD178" s="12">
        <v>0</v>
      </c>
      <c r="CE178" s="12">
        <v>244.99</v>
      </c>
    </row>
    <row r="179" spans="1:83" x14ac:dyDescent="0.2">
      <c r="A179" s="4" t="s">
        <v>2134</v>
      </c>
      <c r="B179" s="2" t="s">
        <v>2135</v>
      </c>
      <c r="C179" s="2" t="str">
        <f>VLOOKUP(A179,[4]Hoja2!$A$1:$D$614,4,0)</f>
        <v>EMSAD I</v>
      </c>
      <c r="D179" s="2" t="str">
        <f>VLOOKUP(A179,[4]Hoja2!$A$1:$D$614,3,0)</f>
        <v>25 PASO DEL CUARENTA</v>
      </c>
      <c r="E179" s="12">
        <v>104.85</v>
      </c>
      <c r="F179" s="12">
        <v>0</v>
      </c>
      <c r="G179" s="12">
        <v>1578.87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54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166.77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12">
        <v>0</v>
      </c>
      <c r="AK179" s="12">
        <v>0</v>
      </c>
      <c r="AL179" s="12">
        <v>17.100000000000001</v>
      </c>
      <c r="AM179" s="12">
        <v>0</v>
      </c>
      <c r="AN179" s="12">
        <v>0</v>
      </c>
      <c r="AO179" s="12">
        <v>0</v>
      </c>
      <c r="AP179" s="12">
        <v>0</v>
      </c>
      <c r="AQ179" s="12">
        <v>0</v>
      </c>
      <c r="AR179" s="12">
        <v>0</v>
      </c>
      <c r="AS179" s="12">
        <v>0</v>
      </c>
      <c r="AT179" s="12">
        <v>0</v>
      </c>
      <c r="AU179" s="12">
        <v>0</v>
      </c>
      <c r="AV179" s="12">
        <v>0</v>
      </c>
      <c r="AW179" s="12">
        <v>0</v>
      </c>
      <c r="AX179" s="13">
        <v>-976.58</v>
      </c>
      <c r="AY179" s="12">
        <v>976.58</v>
      </c>
      <c r="AZ179" s="12">
        <v>0</v>
      </c>
      <c r="BA179" s="12">
        <v>0</v>
      </c>
      <c r="BB179" s="12">
        <v>1921.59</v>
      </c>
      <c r="BC179" s="12">
        <v>0</v>
      </c>
      <c r="BD179" s="13">
        <v>-188.71</v>
      </c>
      <c r="BE179" s="13">
        <v>-76.7</v>
      </c>
      <c r="BF179" s="12">
        <v>112.01</v>
      </c>
      <c r="BG179" s="12">
        <v>0</v>
      </c>
      <c r="BH179" s="12">
        <v>0</v>
      </c>
      <c r="BI179" s="13">
        <v>-0.08</v>
      </c>
      <c r="BJ179" s="12">
        <v>0</v>
      </c>
      <c r="BK179" s="12">
        <v>0</v>
      </c>
      <c r="BL179" s="12">
        <v>0</v>
      </c>
      <c r="BM179" s="12">
        <v>0</v>
      </c>
      <c r="BN179" s="12">
        <v>0</v>
      </c>
      <c r="BO179" s="12">
        <v>0</v>
      </c>
      <c r="BP179" s="12">
        <v>0</v>
      </c>
      <c r="BQ179" s="12">
        <v>0</v>
      </c>
      <c r="BR179" s="12">
        <v>0</v>
      </c>
      <c r="BS179" s="12">
        <v>0</v>
      </c>
      <c r="BT179" s="12">
        <v>181.57</v>
      </c>
      <c r="BU179" s="12">
        <v>0</v>
      </c>
      <c r="BV179" s="12">
        <v>0</v>
      </c>
      <c r="BW179" s="12">
        <v>0</v>
      </c>
      <c r="BX179" s="12">
        <v>104.79</v>
      </c>
      <c r="BY179" s="12">
        <v>1816.8</v>
      </c>
      <c r="BZ179" s="12">
        <v>238.4</v>
      </c>
      <c r="CA179" s="12">
        <v>38.090000000000003</v>
      </c>
      <c r="CB179" s="12">
        <v>0</v>
      </c>
      <c r="CC179" s="12">
        <v>238.4</v>
      </c>
      <c r="CD179" s="12">
        <v>0</v>
      </c>
      <c r="CE179" s="12">
        <v>276.49</v>
      </c>
    </row>
    <row r="180" spans="1:83" x14ac:dyDescent="0.2">
      <c r="A180" s="4" t="s">
        <v>2136</v>
      </c>
      <c r="B180" s="2" t="s">
        <v>2137</v>
      </c>
      <c r="C180" s="2" t="str">
        <f>VLOOKUP(A180,[4]Hoja2!$A$1:$D$614,4,0)</f>
        <v>EMSAD I</v>
      </c>
      <c r="D180" s="2" t="str">
        <f>VLOOKUP(A180,[4]Hoja2!$A$1:$D$614,3,0)</f>
        <v>25 PASO DEL CUARENTA</v>
      </c>
      <c r="E180" s="12">
        <v>186.4</v>
      </c>
      <c r="F180" s="12">
        <v>0</v>
      </c>
      <c r="G180" s="12">
        <v>2806.88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96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296.48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12">
        <v>0</v>
      </c>
      <c r="AJ180" s="12">
        <v>0</v>
      </c>
      <c r="AK180" s="12">
        <v>0</v>
      </c>
      <c r="AL180" s="12">
        <v>30.4</v>
      </c>
      <c r="AM180" s="12">
        <v>0</v>
      </c>
      <c r="AN180" s="12">
        <v>0</v>
      </c>
      <c r="AO180" s="12">
        <v>0</v>
      </c>
      <c r="AP180" s="12">
        <v>0</v>
      </c>
      <c r="AQ180" s="12">
        <v>0</v>
      </c>
      <c r="AR180" s="12">
        <v>0</v>
      </c>
      <c r="AS180" s="12">
        <v>0</v>
      </c>
      <c r="AT180" s="12">
        <v>0</v>
      </c>
      <c r="AU180" s="12">
        <v>0</v>
      </c>
      <c r="AV180" s="12">
        <v>0</v>
      </c>
      <c r="AW180" s="12">
        <v>0</v>
      </c>
      <c r="AX180" s="13">
        <v>-1736.15</v>
      </c>
      <c r="AY180" s="12">
        <v>1736.15</v>
      </c>
      <c r="AZ180" s="12">
        <v>0</v>
      </c>
      <c r="BA180" s="12">
        <v>0</v>
      </c>
      <c r="BB180" s="12">
        <v>3416.16</v>
      </c>
      <c r="BC180" s="12">
        <v>0</v>
      </c>
      <c r="BD180" s="13">
        <v>-125.1</v>
      </c>
      <c r="BE180" s="12">
        <v>0</v>
      </c>
      <c r="BF180" s="12">
        <v>267.64</v>
      </c>
      <c r="BG180" s="12">
        <v>142.54</v>
      </c>
      <c r="BH180" s="12">
        <v>1.5</v>
      </c>
      <c r="BI180" s="12">
        <v>0.13</v>
      </c>
      <c r="BJ180" s="12">
        <v>0</v>
      </c>
      <c r="BK180" s="12">
        <v>0</v>
      </c>
      <c r="BL180" s="12">
        <v>0</v>
      </c>
      <c r="BM180" s="12">
        <v>0</v>
      </c>
      <c r="BN180" s="12">
        <v>0</v>
      </c>
      <c r="BO180" s="12">
        <v>0</v>
      </c>
      <c r="BP180" s="12">
        <v>0</v>
      </c>
      <c r="BQ180" s="12">
        <v>0</v>
      </c>
      <c r="BR180" s="12">
        <v>0</v>
      </c>
      <c r="BS180" s="12">
        <v>0</v>
      </c>
      <c r="BT180" s="12">
        <v>322.79000000000002</v>
      </c>
      <c r="BU180" s="12">
        <v>0</v>
      </c>
      <c r="BV180" s="12">
        <v>0</v>
      </c>
      <c r="BW180" s="12">
        <v>0</v>
      </c>
      <c r="BX180" s="12">
        <v>466.96</v>
      </c>
      <c r="BY180" s="12">
        <v>2949.2</v>
      </c>
      <c r="BZ180" s="12">
        <v>238.4</v>
      </c>
      <c r="CA180" s="12">
        <v>67.72</v>
      </c>
      <c r="CB180" s="12">
        <v>0</v>
      </c>
      <c r="CC180" s="12">
        <v>238.4</v>
      </c>
      <c r="CD180" s="12">
        <v>0</v>
      </c>
      <c r="CE180" s="12">
        <v>306.12</v>
      </c>
    </row>
    <row r="181" spans="1:83" x14ac:dyDescent="0.2">
      <c r="A181" s="4" t="s">
        <v>2138</v>
      </c>
      <c r="B181" s="2" t="s">
        <v>2139</v>
      </c>
      <c r="C181" s="2" t="str">
        <f>VLOOKUP(A181,[4]Hoja2!$A$1:$D$614,4,0)</f>
        <v>TECNICO CBI</v>
      </c>
      <c r="D181" s="2" t="str">
        <f>VLOOKUP(A181,[4]Hoja2!$A$1:$D$614,3,0)</f>
        <v>25 PASO DEL CUARENTA</v>
      </c>
      <c r="E181" s="12">
        <v>23.3</v>
      </c>
      <c r="F181" s="12">
        <v>257.7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8.66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37.06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0</v>
      </c>
      <c r="AN181" s="12">
        <v>0</v>
      </c>
      <c r="AO181" s="12">
        <v>0</v>
      </c>
      <c r="AP181" s="12">
        <v>0</v>
      </c>
      <c r="AQ181" s="12">
        <v>0</v>
      </c>
      <c r="AR181" s="12">
        <v>0</v>
      </c>
      <c r="AS181" s="12">
        <v>2.7</v>
      </c>
      <c r="AT181" s="12">
        <v>0</v>
      </c>
      <c r="AU181" s="12">
        <v>0</v>
      </c>
      <c r="AV181" s="12">
        <v>0</v>
      </c>
      <c r="AW181" s="12">
        <v>0</v>
      </c>
      <c r="AX181" s="13">
        <v>-167.29</v>
      </c>
      <c r="AY181" s="12">
        <v>167.29</v>
      </c>
      <c r="AZ181" s="12">
        <v>0</v>
      </c>
      <c r="BA181" s="12">
        <v>0</v>
      </c>
      <c r="BB181" s="12">
        <v>329.42</v>
      </c>
      <c r="BC181" s="12">
        <v>0</v>
      </c>
      <c r="BD181" s="13">
        <v>-200.83</v>
      </c>
      <c r="BE181" s="13">
        <v>-190.72</v>
      </c>
      <c r="BF181" s="12">
        <v>10.11</v>
      </c>
      <c r="BG181" s="12">
        <v>0</v>
      </c>
      <c r="BH181" s="12">
        <v>0</v>
      </c>
      <c r="BI181" s="12">
        <v>0.1</v>
      </c>
      <c r="BJ181" s="12">
        <v>0</v>
      </c>
      <c r="BK181" s="12">
        <v>0</v>
      </c>
      <c r="BL181" s="12">
        <v>0</v>
      </c>
      <c r="BM181" s="12">
        <v>0</v>
      </c>
      <c r="BN181" s="12">
        <v>0</v>
      </c>
      <c r="BO181" s="12">
        <v>0</v>
      </c>
      <c r="BP181" s="12">
        <v>0</v>
      </c>
      <c r="BQ181" s="12">
        <v>0</v>
      </c>
      <c r="BR181" s="12">
        <v>0</v>
      </c>
      <c r="BS181" s="12">
        <v>0</v>
      </c>
      <c r="BT181" s="12">
        <v>29.64</v>
      </c>
      <c r="BU181" s="12">
        <v>0</v>
      </c>
      <c r="BV181" s="12">
        <v>0</v>
      </c>
      <c r="BW181" s="12">
        <v>0</v>
      </c>
      <c r="BX181" s="12">
        <v>-160.97999999999999</v>
      </c>
      <c r="BY181" s="12">
        <v>490.4</v>
      </c>
      <c r="BZ181" s="12">
        <v>238.4</v>
      </c>
      <c r="CA181" s="12">
        <v>6.59</v>
      </c>
      <c r="CB181" s="12">
        <v>0</v>
      </c>
      <c r="CC181" s="12">
        <v>238.4</v>
      </c>
      <c r="CD181" s="12">
        <v>0</v>
      </c>
      <c r="CE181" s="12">
        <v>244.99</v>
      </c>
    </row>
    <row r="182" spans="1:83" x14ac:dyDescent="0.2">
      <c r="A182" s="4" t="s">
        <v>2140</v>
      </c>
      <c r="B182" s="2" t="s">
        <v>2141</v>
      </c>
      <c r="C182" s="2" t="str">
        <f>VLOOKUP(A182,[4]Hoja2!$A$1:$D$614,4,0)</f>
        <v>EMSAD I</v>
      </c>
      <c r="D182" s="2" t="str">
        <f>VLOOKUP(A182,[4]Hoja2!$A$1:$D$614,3,0)</f>
        <v>25 PASO DEL CUARENTA</v>
      </c>
      <c r="E182" s="12">
        <v>104.85</v>
      </c>
      <c r="F182" s="12">
        <v>0</v>
      </c>
      <c r="G182" s="12">
        <v>1578.87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54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166.77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12">
        <v>0</v>
      </c>
      <c r="AJ182" s="12">
        <v>0</v>
      </c>
      <c r="AK182" s="12">
        <v>0</v>
      </c>
      <c r="AL182" s="12">
        <v>17.100000000000001</v>
      </c>
      <c r="AM182" s="12">
        <v>0</v>
      </c>
      <c r="AN182" s="12">
        <v>0</v>
      </c>
      <c r="AO182" s="12">
        <v>0</v>
      </c>
      <c r="AP182" s="12">
        <v>0</v>
      </c>
      <c r="AQ182" s="12">
        <v>0</v>
      </c>
      <c r="AR182" s="12">
        <v>0</v>
      </c>
      <c r="AS182" s="12">
        <v>0</v>
      </c>
      <c r="AT182" s="12">
        <v>0</v>
      </c>
      <c r="AU182" s="12">
        <v>0</v>
      </c>
      <c r="AV182" s="12">
        <v>0</v>
      </c>
      <c r="AW182" s="12">
        <v>0</v>
      </c>
      <c r="AX182" s="13">
        <v>-976.58</v>
      </c>
      <c r="AY182" s="12">
        <v>976.58</v>
      </c>
      <c r="AZ182" s="12">
        <v>0</v>
      </c>
      <c r="BA182" s="12">
        <v>0</v>
      </c>
      <c r="BB182" s="12">
        <v>1921.59</v>
      </c>
      <c r="BC182" s="12">
        <v>0</v>
      </c>
      <c r="BD182" s="13">
        <v>-188.71</v>
      </c>
      <c r="BE182" s="13">
        <v>-76.7</v>
      </c>
      <c r="BF182" s="12">
        <v>112.01</v>
      </c>
      <c r="BG182" s="12">
        <v>0</v>
      </c>
      <c r="BH182" s="12">
        <v>0</v>
      </c>
      <c r="BI182" s="13">
        <v>-0.08</v>
      </c>
      <c r="BJ182" s="12">
        <v>0</v>
      </c>
      <c r="BK182" s="12">
        <v>0</v>
      </c>
      <c r="BL182" s="12">
        <v>0</v>
      </c>
      <c r="BM182" s="12">
        <v>0</v>
      </c>
      <c r="BN182" s="12">
        <v>0</v>
      </c>
      <c r="BO182" s="12">
        <v>0</v>
      </c>
      <c r="BP182" s="12">
        <v>0</v>
      </c>
      <c r="BQ182" s="12">
        <v>0</v>
      </c>
      <c r="BR182" s="12">
        <v>0</v>
      </c>
      <c r="BS182" s="12">
        <v>0</v>
      </c>
      <c r="BT182" s="12">
        <v>181.57</v>
      </c>
      <c r="BU182" s="12">
        <v>0</v>
      </c>
      <c r="BV182" s="12">
        <v>0</v>
      </c>
      <c r="BW182" s="12">
        <v>0</v>
      </c>
      <c r="BX182" s="12">
        <v>104.79</v>
      </c>
      <c r="BY182" s="12">
        <v>1816.8</v>
      </c>
      <c r="BZ182" s="12">
        <v>238.4</v>
      </c>
      <c r="CA182" s="12">
        <v>38.090000000000003</v>
      </c>
      <c r="CB182" s="12">
        <v>0</v>
      </c>
      <c r="CC182" s="12">
        <v>238.4</v>
      </c>
      <c r="CD182" s="12">
        <v>0</v>
      </c>
      <c r="CE182" s="12">
        <v>276.49</v>
      </c>
    </row>
    <row r="183" spans="1:83" x14ac:dyDescent="0.2">
      <c r="A183" s="4" t="s">
        <v>2142</v>
      </c>
      <c r="B183" s="2" t="s">
        <v>2143</v>
      </c>
      <c r="C183" s="2" t="str">
        <f>VLOOKUP(A183,[4]Hoja2!$A$1:$D$614,4,0)</f>
        <v>EMSAD III</v>
      </c>
      <c r="D183" s="2" t="str">
        <f>VLOOKUP(A183,[4]Hoja2!$A$1:$D$614,3,0)</f>
        <v>27 AYOTLAN</v>
      </c>
      <c r="E183" s="12">
        <v>465.5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8845.98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310.05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722.67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12">
        <v>390.93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0</v>
      </c>
      <c r="AP183" s="12">
        <v>97.5</v>
      </c>
      <c r="AQ183" s="12">
        <v>0</v>
      </c>
      <c r="AR183" s="12">
        <v>0</v>
      </c>
      <c r="AS183" s="12">
        <v>0</v>
      </c>
      <c r="AT183" s="12">
        <v>0</v>
      </c>
      <c r="AU183" s="12">
        <v>0</v>
      </c>
      <c r="AV183" s="12">
        <v>0</v>
      </c>
      <c r="AW183" s="12">
        <v>2216.86</v>
      </c>
      <c r="AX183" s="13">
        <v>-6639.28</v>
      </c>
      <c r="AY183" s="12">
        <v>6639.28</v>
      </c>
      <c r="AZ183" s="12">
        <v>0</v>
      </c>
      <c r="BA183" s="12">
        <v>0</v>
      </c>
      <c r="BB183" s="12">
        <v>13049.49</v>
      </c>
      <c r="BC183" s="12">
        <v>0.72</v>
      </c>
      <c r="BD183" s="12">
        <v>0</v>
      </c>
      <c r="BE183" s="12">
        <v>0</v>
      </c>
      <c r="BF183" s="12">
        <v>2300.61</v>
      </c>
      <c r="BG183" s="12">
        <v>2300.61</v>
      </c>
      <c r="BH183" s="12">
        <v>49.35</v>
      </c>
      <c r="BI183" s="13">
        <v>-0.11</v>
      </c>
      <c r="BJ183" s="12">
        <v>0</v>
      </c>
      <c r="BK183" s="12">
        <v>0</v>
      </c>
      <c r="BL183" s="12">
        <v>2291</v>
      </c>
      <c r="BM183" s="12">
        <v>0</v>
      </c>
      <c r="BN183" s="12">
        <v>0</v>
      </c>
      <c r="BO183" s="12">
        <v>0</v>
      </c>
      <c r="BP183" s="12">
        <v>0</v>
      </c>
      <c r="BQ183" s="12">
        <v>0</v>
      </c>
      <c r="BR183" s="12">
        <v>0</v>
      </c>
      <c r="BS183" s="12">
        <v>0</v>
      </c>
      <c r="BT183" s="12">
        <v>1062.24</v>
      </c>
      <c r="BU183" s="12">
        <v>0</v>
      </c>
      <c r="BV183" s="12">
        <v>0</v>
      </c>
      <c r="BW183" s="12">
        <v>0</v>
      </c>
      <c r="BX183" s="12">
        <v>5703.09</v>
      </c>
      <c r="BY183" s="12">
        <v>7346.4</v>
      </c>
      <c r="BZ183" s="12">
        <v>327.93</v>
      </c>
      <c r="CA183" s="12">
        <v>251.22</v>
      </c>
      <c r="CB183" s="12">
        <v>2917.66</v>
      </c>
      <c r="CC183" s="12">
        <v>573.07000000000005</v>
      </c>
      <c r="CD183" s="12">
        <v>0</v>
      </c>
      <c r="CE183" s="12">
        <v>3741.95</v>
      </c>
    </row>
    <row r="184" spans="1:83" x14ac:dyDescent="0.2">
      <c r="A184" s="4" t="s">
        <v>2144</v>
      </c>
      <c r="B184" s="2" t="s">
        <v>2145</v>
      </c>
      <c r="C184" s="2" t="str">
        <f>VLOOKUP(A184,[4]Hoja2!$A$1:$D$614,4,0)</f>
        <v>EMSAD II</v>
      </c>
      <c r="D184" s="2" t="str">
        <f>VLOOKUP(A184,[4]Hoja2!$A$1:$D$614,3,0)</f>
        <v>27 AYOTLAN</v>
      </c>
      <c r="E184" s="12">
        <v>465.5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3930.4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143.22999999999999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370.6</v>
      </c>
      <c r="AC184" s="12">
        <v>0</v>
      </c>
      <c r="AD184" s="12">
        <v>0</v>
      </c>
      <c r="AE184" s="12">
        <v>0</v>
      </c>
      <c r="AF184" s="12">
        <v>0</v>
      </c>
      <c r="AG184" s="12">
        <v>338.85</v>
      </c>
      <c r="AH184" s="12">
        <v>0</v>
      </c>
      <c r="AI184" s="12">
        <v>0</v>
      </c>
      <c r="AJ184" s="12">
        <v>0</v>
      </c>
      <c r="AK184" s="12">
        <v>0</v>
      </c>
      <c r="AL184" s="12">
        <v>0</v>
      </c>
      <c r="AM184" s="12">
        <v>0</v>
      </c>
      <c r="AN184" s="12">
        <v>43</v>
      </c>
      <c r="AO184" s="12">
        <v>0</v>
      </c>
      <c r="AP184" s="12">
        <v>0</v>
      </c>
      <c r="AQ184" s="12">
        <v>0</v>
      </c>
      <c r="AR184" s="12">
        <v>0</v>
      </c>
      <c r="AS184" s="12">
        <v>0</v>
      </c>
      <c r="AT184" s="12">
        <v>0</v>
      </c>
      <c r="AU184" s="12">
        <v>0</v>
      </c>
      <c r="AV184" s="12">
        <v>0</v>
      </c>
      <c r="AW184" s="12">
        <v>1024.6199999999999</v>
      </c>
      <c r="AX184" s="13">
        <v>-3211.04</v>
      </c>
      <c r="AY184" s="12">
        <v>3211.04</v>
      </c>
      <c r="AZ184" s="12">
        <v>0</v>
      </c>
      <c r="BA184" s="12">
        <v>0</v>
      </c>
      <c r="BB184" s="12">
        <v>6316.2</v>
      </c>
      <c r="BC184" s="12">
        <v>0</v>
      </c>
      <c r="BD184" s="12">
        <v>0</v>
      </c>
      <c r="BE184" s="12">
        <v>0</v>
      </c>
      <c r="BF184" s="12">
        <v>801.88</v>
      </c>
      <c r="BG184" s="12">
        <v>801.88</v>
      </c>
      <c r="BH184" s="12">
        <v>16.8</v>
      </c>
      <c r="BI184" s="12">
        <v>0</v>
      </c>
      <c r="BJ184" s="12">
        <v>0</v>
      </c>
      <c r="BK184" s="12">
        <v>0</v>
      </c>
      <c r="BL184" s="12">
        <v>0</v>
      </c>
      <c r="BM184" s="12">
        <v>0</v>
      </c>
      <c r="BN184" s="12">
        <v>0</v>
      </c>
      <c r="BO184" s="12">
        <v>58.96</v>
      </c>
      <c r="BP184" s="12">
        <v>0</v>
      </c>
      <c r="BQ184" s="12">
        <v>0</v>
      </c>
      <c r="BR184" s="12">
        <v>0</v>
      </c>
      <c r="BS184" s="12">
        <v>0</v>
      </c>
      <c r="BT184" s="12">
        <v>490.96</v>
      </c>
      <c r="BU184" s="12">
        <v>0</v>
      </c>
      <c r="BV184" s="12">
        <v>0</v>
      </c>
      <c r="BW184" s="12">
        <v>0</v>
      </c>
      <c r="BX184" s="12">
        <v>1368.6</v>
      </c>
      <c r="BY184" s="12">
        <v>4947.6000000000004</v>
      </c>
      <c r="BZ184" s="12">
        <v>308.95999999999998</v>
      </c>
      <c r="CA184" s="12">
        <v>118.69</v>
      </c>
      <c r="CB184" s="12">
        <v>2351.4499999999998</v>
      </c>
      <c r="CC184" s="12">
        <v>506.53</v>
      </c>
      <c r="CD184" s="12">
        <v>0</v>
      </c>
      <c r="CE184" s="12">
        <v>2976.67</v>
      </c>
    </row>
    <row r="185" spans="1:83" x14ac:dyDescent="0.2">
      <c r="A185" s="4" t="s">
        <v>2146</v>
      </c>
      <c r="B185" s="2" t="s">
        <v>2147</v>
      </c>
      <c r="C185" s="2" t="str">
        <f>VLOOKUP(A185,[4]Hoja2!$A$1:$D$614,4,0)</f>
        <v>EMSAD III</v>
      </c>
      <c r="D185" s="2" t="str">
        <f>VLOOKUP(A185,[4]Hoja2!$A$1:$D$614,3,0)</f>
        <v>27 AYOTLAN</v>
      </c>
      <c r="E185" s="12">
        <v>465.5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7485.06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262.35000000000002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611.49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390.93</v>
      </c>
      <c r="AJ185" s="12">
        <v>0</v>
      </c>
      <c r="AK185" s="12">
        <v>0</v>
      </c>
      <c r="AL185" s="12">
        <v>0</v>
      </c>
      <c r="AM185" s="12">
        <v>0</v>
      </c>
      <c r="AN185" s="12">
        <v>0</v>
      </c>
      <c r="AO185" s="12">
        <v>0</v>
      </c>
      <c r="AP185" s="12">
        <v>82.5</v>
      </c>
      <c r="AQ185" s="12">
        <v>0</v>
      </c>
      <c r="AR185" s="12">
        <v>0</v>
      </c>
      <c r="AS185" s="12">
        <v>0</v>
      </c>
      <c r="AT185" s="12">
        <v>0</v>
      </c>
      <c r="AU185" s="12">
        <v>0</v>
      </c>
      <c r="AV185" s="12">
        <v>0</v>
      </c>
      <c r="AW185" s="12">
        <v>1890.24</v>
      </c>
      <c r="AX185" s="13">
        <v>-5691.7</v>
      </c>
      <c r="AY185" s="12">
        <v>5691.7</v>
      </c>
      <c r="AZ185" s="12">
        <v>0</v>
      </c>
      <c r="BA185" s="12">
        <v>0</v>
      </c>
      <c r="BB185" s="12">
        <v>11188.07</v>
      </c>
      <c r="BC185" s="12">
        <v>0.02</v>
      </c>
      <c r="BD185" s="12">
        <v>0</v>
      </c>
      <c r="BE185" s="12">
        <v>0</v>
      </c>
      <c r="BF185" s="12">
        <v>1862.81</v>
      </c>
      <c r="BG185" s="12">
        <v>1862.81</v>
      </c>
      <c r="BH185" s="12">
        <v>40.65</v>
      </c>
      <c r="BI185" s="13">
        <v>-0.01</v>
      </c>
      <c r="BJ185" s="12">
        <v>0</v>
      </c>
      <c r="BK185" s="12">
        <v>0</v>
      </c>
      <c r="BL185" s="12">
        <v>3636</v>
      </c>
      <c r="BM185" s="12">
        <v>0</v>
      </c>
      <c r="BN185" s="12">
        <v>0</v>
      </c>
      <c r="BO185" s="12">
        <v>112.28</v>
      </c>
      <c r="BP185" s="12">
        <v>0</v>
      </c>
      <c r="BQ185" s="12">
        <v>0</v>
      </c>
      <c r="BR185" s="12">
        <v>0</v>
      </c>
      <c r="BS185" s="12">
        <v>0</v>
      </c>
      <c r="BT185" s="12">
        <v>905.74</v>
      </c>
      <c r="BU185" s="12">
        <v>0</v>
      </c>
      <c r="BV185" s="12">
        <v>0</v>
      </c>
      <c r="BW185" s="12">
        <v>0</v>
      </c>
      <c r="BX185" s="12">
        <v>6557.47</v>
      </c>
      <c r="BY185" s="12">
        <v>4630.6000000000004</v>
      </c>
      <c r="BZ185" s="12">
        <v>321.83</v>
      </c>
      <c r="CA185" s="12">
        <v>214.29</v>
      </c>
      <c r="CB185" s="12">
        <v>2778.61</v>
      </c>
      <c r="CC185" s="12">
        <v>555.29</v>
      </c>
      <c r="CD185" s="12">
        <v>0</v>
      </c>
      <c r="CE185" s="12">
        <v>3548.19</v>
      </c>
    </row>
    <row r="186" spans="1:83" x14ac:dyDescent="0.2">
      <c r="A186" s="4" t="s">
        <v>2148</v>
      </c>
      <c r="B186" s="2" t="s">
        <v>2149</v>
      </c>
      <c r="C186" s="2" t="str">
        <f>VLOOKUP(A186,[4]Hoja2!$A$1:$D$614,4,0)</f>
        <v>EMSAD III</v>
      </c>
      <c r="D186" s="2" t="str">
        <f>VLOOKUP(A186,[4]Hoja2!$A$1:$D$614,3,0)</f>
        <v>27 AYOTLAN</v>
      </c>
      <c r="E186" s="12">
        <v>465.5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7485.06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262.35000000000002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611.49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390.93</v>
      </c>
      <c r="AJ186" s="12">
        <v>0</v>
      </c>
      <c r="AK186" s="12">
        <v>0</v>
      </c>
      <c r="AL186" s="12">
        <v>0</v>
      </c>
      <c r="AM186" s="12">
        <v>0</v>
      </c>
      <c r="AN186" s="12">
        <v>0</v>
      </c>
      <c r="AO186" s="12">
        <v>0</v>
      </c>
      <c r="AP186" s="12">
        <v>82.5</v>
      </c>
      <c r="AQ186" s="12">
        <v>0</v>
      </c>
      <c r="AR186" s="12">
        <v>0</v>
      </c>
      <c r="AS186" s="12">
        <v>0</v>
      </c>
      <c r="AT186" s="12">
        <v>0</v>
      </c>
      <c r="AU186" s="12">
        <v>0</v>
      </c>
      <c r="AV186" s="12">
        <v>0</v>
      </c>
      <c r="AW186" s="12">
        <v>2047.76</v>
      </c>
      <c r="AX186" s="13">
        <v>-5772.03</v>
      </c>
      <c r="AY186" s="12">
        <v>5772.03</v>
      </c>
      <c r="AZ186" s="12">
        <v>0</v>
      </c>
      <c r="BA186" s="12">
        <v>0</v>
      </c>
      <c r="BB186" s="12">
        <v>11345.59</v>
      </c>
      <c r="BC186" s="12">
        <v>0</v>
      </c>
      <c r="BD186" s="12">
        <v>0</v>
      </c>
      <c r="BE186" s="12">
        <v>0</v>
      </c>
      <c r="BF186" s="12">
        <v>1899.85</v>
      </c>
      <c r="BG186" s="12">
        <v>1899.85</v>
      </c>
      <c r="BH186" s="12">
        <v>41.1</v>
      </c>
      <c r="BI186" s="12">
        <v>0.02</v>
      </c>
      <c r="BJ186" s="12">
        <v>0</v>
      </c>
      <c r="BK186" s="12">
        <v>0</v>
      </c>
      <c r="BL186" s="12">
        <v>0</v>
      </c>
      <c r="BM186" s="12">
        <v>0</v>
      </c>
      <c r="BN186" s="12">
        <v>0</v>
      </c>
      <c r="BO186" s="12">
        <v>112.28</v>
      </c>
      <c r="BP186" s="12">
        <v>0</v>
      </c>
      <c r="BQ186" s="12">
        <v>0</v>
      </c>
      <c r="BR186" s="12">
        <v>0</v>
      </c>
      <c r="BS186" s="12">
        <v>0</v>
      </c>
      <c r="BT186" s="12">
        <v>905.74</v>
      </c>
      <c r="BU186" s="12">
        <v>0</v>
      </c>
      <c r="BV186" s="12">
        <v>0</v>
      </c>
      <c r="BW186" s="12">
        <v>0</v>
      </c>
      <c r="BX186" s="12">
        <v>2958.99</v>
      </c>
      <c r="BY186" s="12">
        <v>8386.6</v>
      </c>
      <c r="BZ186" s="12">
        <v>313.44</v>
      </c>
      <c r="CA186" s="12">
        <v>217.44</v>
      </c>
      <c r="CB186" s="12">
        <v>2500.7600000000002</v>
      </c>
      <c r="CC186" s="12">
        <v>523.54999999999995</v>
      </c>
      <c r="CD186" s="12">
        <v>0</v>
      </c>
      <c r="CE186" s="12">
        <v>3241.75</v>
      </c>
    </row>
    <row r="187" spans="1:83" x14ac:dyDescent="0.2">
      <c r="A187" s="4" t="s">
        <v>2150</v>
      </c>
      <c r="B187" s="2" t="s">
        <v>2151</v>
      </c>
      <c r="C187" s="2" t="str">
        <f>VLOOKUP(A187,[4]Hoja2!$A$1:$D$614,4,0)</f>
        <v>EMSAD III</v>
      </c>
      <c r="D187" s="2" t="str">
        <f>VLOOKUP(A187,[4]Hoja2!$A$1:$D$614,3,0)</f>
        <v>27 AYOTLAN</v>
      </c>
      <c r="E187" s="12">
        <v>465.5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4763.22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166.95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389.13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390.93</v>
      </c>
      <c r="AJ187" s="12">
        <v>0</v>
      </c>
      <c r="AK187" s="12">
        <v>0</v>
      </c>
      <c r="AL187" s="12">
        <v>0</v>
      </c>
      <c r="AM187" s="12">
        <v>0</v>
      </c>
      <c r="AN187" s="12">
        <v>0</v>
      </c>
      <c r="AO187" s="12">
        <v>0</v>
      </c>
      <c r="AP187" s="12">
        <v>52.5</v>
      </c>
      <c r="AQ187" s="12">
        <v>0</v>
      </c>
      <c r="AR187" s="12">
        <v>0</v>
      </c>
      <c r="AS187" s="12">
        <v>0</v>
      </c>
      <c r="AT187" s="12">
        <v>0</v>
      </c>
      <c r="AU187" s="12">
        <v>0</v>
      </c>
      <c r="AV187" s="12">
        <v>0</v>
      </c>
      <c r="AW187" s="12">
        <v>1237</v>
      </c>
      <c r="AX187" s="13">
        <v>-3796.53</v>
      </c>
      <c r="AY187" s="12">
        <v>3796.53</v>
      </c>
      <c r="AZ187" s="12">
        <v>0</v>
      </c>
      <c r="BA187" s="12">
        <v>0</v>
      </c>
      <c r="BB187" s="12">
        <v>7465.23</v>
      </c>
      <c r="BC187" s="12">
        <v>4.93</v>
      </c>
      <c r="BD187" s="12">
        <v>0</v>
      </c>
      <c r="BE187" s="12">
        <v>0</v>
      </c>
      <c r="BF187" s="12">
        <v>1047.31</v>
      </c>
      <c r="BG187" s="12">
        <v>1047.31</v>
      </c>
      <c r="BH187" s="12">
        <v>23.4</v>
      </c>
      <c r="BI187" s="13">
        <v>-0.06</v>
      </c>
      <c r="BJ187" s="12">
        <v>0</v>
      </c>
      <c r="BK187" s="12">
        <v>0</v>
      </c>
      <c r="BL187" s="12">
        <v>0</v>
      </c>
      <c r="BM187" s="12">
        <v>0</v>
      </c>
      <c r="BN187" s="12">
        <v>0</v>
      </c>
      <c r="BO187" s="12">
        <v>71.45</v>
      </c>
      <c r="BP187" s="12">
        <v>0</v>
      </c>
      <c r="BQ187" s="12">
        <v>0</v>
      </c>
      <c r="BR187" s="12">
        <v>0</v>
      </c>
      <c r="BS187" s="12">
        <v>0</v>
      </c>
      <c r="BT187" s="12">
        <v>592.73</v>
      </c>
      <c r="BU187" s="12">
        <v>0</v>
      </c>
      <c r="BV187" s="12">
        <v>0</v>
      </c>
      <c r="BW187" s="12">
        <v>0</v>
      </c>
      <c r="BX187" s="12">
        <v>1734.83</v>
      </c>
      <c r="BY187" s="12">
        <v>5730.4</v>
      </c>
      <c r="BZ187" s="12">
        <v>364.53</v>
      </c>
      <c r="CA187" s="12">
        <v>140.44</v>
      </c>
      <c r="CB187" s="12">
        <v>3751.2</v>
      </c>
      <c r="CC187" s="12">
        <v>679.7</v>
      </c>
      <c r="CD187" s="12">
        <v>0</v>
      </c>
      <c r="CE187" s="12">
        <v>4571.34</v>
      </c>
    </row>
    <row r="188" spans="1:83" x14ac:dyDescent="0.2">
      <c r="A188" s="4" t="s">
        <v>2152</v>
      </c>
      <c r="B188" s="2" t="s">
        <v>2153</v>
      </c>
      <c r="C188" s="2" t="str">
        <f>VLOOKUP(A188,[4]Hoja2!$A$1:$D$614,4,0)</f>
        <v>EMSAD III</v>
      </c>
      <c r="D188" s="2" t="str">
        <f>VLOOKUP(A188,[4]Hoja2!$A$1:$D$614,3,0)</f>
        <v>27 AYOTLAN</v>
      </c>
      <c r="E188" s="12">
        <v>465.5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5670.5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198.75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463.25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390.93</v>
      </c>
      <c r="AJ188" s="12">
        <v>0</v>
      </c>
      <c r="AK188" s="12">
        <v>0</v>
      </c>
      <c r="AL188" s="12">
        <v>0</v>
      </c>
      <c r="AM188" s="12">
        <v>0</v>
      </c>
      <c r="AN188" s="12">
        <v>0</v>
      </c>
      <c r="AO188" s="12">
        <v>0</v>
      </c>
      <c r="AP188" s="12">
        <v>62.5</v>
      </c>
      <c r="AQ188" s="12">
        <v>0</v>
      </c>
      <c r="AR188" s="12">
        <v>0</v>
      </c>
      <c r="AS188" s="12">
        <v>0</v>
      </c>
      <c r="AT188" s="12">
        <v>0</v>
      </c>
      <c r="AU188" s="12">
        <v>0</v>
      </c>
      <c r="AV188" s="12">
        <v>0</v>
      </c>
      <c r="AW188" s="12">
        <v>1454.74</v>
      </c>
      <c r="AX188" s="13">
        <v>-4428.25</v>
      </c>
      <c r="AY188" s="12">
        <v>4428.25</v>
      </c>
      <c r="AZ188" s="12">
        <v>0</v>
      </c>
      <c r="BA188" s="12">
        <v>0</v>
      </c>
      <c r="BB188" s="12">
        <v>8706.17</v>
      </c>
      <c r="BC188" s="12">
        <v>0</v>
      </c>
      <c r="BD188" s="12">
        <v>0</v>
      </c>
      <c r="BE188" s="12">
        <v>0</v>
      </c>
      <c r="BF188" s="12">
        <v>1312.37</v>
      </c>
      <c r="BG188" s="12">
        <v>1312.37</v>
      </c>
      <c r="BH188" s="12">
        <v>28.8</v>
      </c>
      <c r="BI188" s="12">
        <v>0.08</v>
      </c>
      <c r="BJ188" s="12">
        <v>0</v>
      </c>
      <c r="BK188" s="12">
        <v>0</v>
      </c>
      <c r="BL188" s="12">
        <v>0</v>
      </c>
      <c r="BM188" s="12">
        <v>0</v>
      </c>
      <c r="BN188" s="12">
        <v>0</v>
      </c>
      <c r="BO188" s="12">
        <v>85.06</v>
      </c>
      <c r="BP188" s="12">
        <v>0</v>
      </c>
      <c r="BQ188" s="12">
        <v>0</v>
      </c>
      <c r="BR188" s="12">
        <v>0</v>
      </c>
      <c r="BS188" s="12">
        <v>0</v>
      </c>
      <c r="BT188" s="12">
        <v>697.06</v>
      </c>
      <c r="BU188" s="12">
        <v>0</v>
      </c>
      <c r="BV188" s="12">
        <v>0</v>
      </c>
      <c r="BW188" s="12">
        <v>0</v>
      </c>
      <c r="BX188" s="12">
        <v>2123.37</v>
      </c>
      <c r="BY188" s="12">
        <v>6582.8</v>
      </c>
      <c r="BZ188" s="12">
        <v>288.43</v>
      </c>
      <c r="CA188" s="12">
        <v>165.05</v>
      </c>
      <c r="CB188" s="12">
        <v>1667.22</v>
      </c>
      <c r="CC188" s="12">
        <v>428.51</v>
      </c>
      <c r="CD188" s="12">
        <v>0</v>
      </c>
      <c r="CE188" s="12">
        <v>2260.7800000000002</v>
      </c>
    </row>
    <row r="189" spans="1:83" x14ac:dyDescent="0.2">
      <c r="A189" s="4" t="s">
        <v>2154</v>
      </c>
      <c r="B189" s="2" t="s">
        <v>2155</v>
      </c>
      <c r="C189" s="2" t="str">
        <f>VLOOKUP(A189,[4]Hoja2!$A$1:$D$614,4,0)</f>
        <v>EMSAD III</v>
      </c>
      <c r="D189" s="2" t="str">
        <f>VLOOKUP(A189,[4]Hoja2!$A$1:$D$614,3,0)</f>
        <v>27 AYOTLAN</v>
      </c>
      <c r="E189" s="12">
        <v>465.5</v>
      </c>
      <c r="F189" s="12">
        <v>128.85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7711.88</v>
      </c>
      <c r="M189" s="12">
        <v>4.33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270.3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648.54999999999995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390.93</v>
      </c>
      <c r="AJ189" s="12">
        <v>0</v>
      </c>
      <c r="AK189" s="12">
        <v>0</v>
      </c>
      <c r="AL189" s="12">
        <v>0</v>
      </c>
      <c r="AM189" s="12">
        <v>0</v>
      </c>
      <c r="AN189" s="12">
        <v>0</v>
      </c>
      <c r="AO189" s="12">
        <v>0</v>
      </c>
      <c r="AP189" s="12">
        <v>85</v>
      </c>
      <c r="AQ189" s="12">
        <v>0</v>
      </c>
      <c r="AR189" s="12">
        <v>0</v>
      </c>
      <c r="AS189" s="12">
        <v>1.35</v>
      </c>
      <c r="AT189" s="12">
        <v>0</v>
      </c>
      <c r="AU189" s="12">
        <v>0</v>
      </c>
      <c r="AV189" s="12">
        <v>0</v>
      </c>
      <c r="AW189" s="12">
        <v>1810.97</v>
      </c>
      <c r="AX189" s="13">
        <v>-5859.26</v>
      </c>
      <c r="AY189" s="12">
        <v>5859.26</v>
      </c>
      <c r="AZ189" s="12">
        <v>0</v>
      </c>
      <c r="BA189" s="12">
        <v>0</v>
      </c>
      <c r="BB189" s="12">
        <v>11517.66</v>
      </c>
      <c r="BC189" s="12">
        <v>0.99</v>
      </c>
      <c r="BD189" s="12">
        <v>0</v>
      </c>
      <c r="BE189" s="12">
        <v>0</v>
      </c>
      <c r="BF189" s="12">
        <v>1940.32</v>
      </c>
      <c r="BG189" s="12">
        <v>1940.32</v>
      </c>
      <c r="BH189" s="12">
        <v>42.45</v>
      </c>
      <c r="BI189" s="13">
        <v>-0.16</v>
      </c>
      <c r="BJ189" s="12">
        <v>0</v>
      </c>
      <c r="BK189" s="12">
        <v>0</v>
      </c>
      <c r="BL189" s="12">
        <v>0</v>
      </c>
      <c r="BM189" s="12">
        <v>0</v>
      </c>
      <c r="BN189" s="12">
        <v>0</v>
      </c>
      <c r="BO189" s="12">
        <v>117.61</v>
      </c>
      <c r="BP189" s="12">
        <v>0</v>
      </c>
      <c r="BQ189" s="12">
        <v>0</v>
      </c>
      <c r="BR189" s="12">
        <v>0</v>
      </c>
      <c r="BS189" s="12">
        <v>0</v>
      </c>
      <c r="BT189" s="12">
        <v>946.64</v>
      </c>
      <c r="BU189" s="12">
        <v>0</v>
      </c>
      <c r="BV189" s="12">
        <v>0</v>
      </c>
      <c r="BW189" s="12">
        <v>0</v>
      </c>
      <c r="BX189" s="12">
        <v>3046.86</v>
      </c>
      <c r="BY189" s="12">
        <v>8470.7999999999993</v>
      </c>
      <c r="BZ189" s="12">
        <v>330.24</v>
      </c>
      <c r="CA189" s="12">
        <v>220.83</v>
      </c>
      <c r="CB189" s="12">
        <v>2970.21</v>
      </c>
      <c r="CC189" s="12">
        <v>579.79999999999995</v>
      </c>
      <c r="CD189" s="12">
        <v>0</v>
      </c>
      <c r="CE189" s="12">
        <v>3770.84</v>
      </c>
    </row>
    <row r="190" spans="1:83" x14ac:dyDescent="0.2">
      <c r="A190" s="4" t="s">
        <v>2156</v>
      </c>
      <c r="B190" s="2" t="s">
        <v>2157</v>
      </c>
      <c r="C190" s="2" t="str">
        <f>VLOOKUP(A190,[4]Hoja2!$A$1:$D$614,4,0)</f>
        <v>EMSAD III</v>
      </c>
      <c r="D190" s="2" t="str">
        <f>VLOOKUP(A190,[4]Hoja2!$A$1:$D$614,3,0)</f>
        <v>27 AYOTLAN</v>
      </c>
      <c r="E190" s="12">
        <v>465.5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8619.16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302.10000000000002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704.14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12">
        <v>390.93</v>
      </c>
      <c r="AJ190" s="12">
        <v>0</v>
      </c>
      <c r="AK190" s="12">
        <v>0</v>
      </c>
      <c r="AL190" s="12">
        <v>0</v>
      </c>
      <c r="AM190" s="12">
        <v>0</v>
      </c>
      <c r="AN190" s="12">
        <v>0</v>
      </c>
      <c r="AO190" s="12">
        <v>0</v>
      </c>
      <c r="AP190" s="12">
        <v>95</v>
      </c>
      <c r="AQ190" s="12">
        <v>0</v>
      </c>
      <c r="AR190" s="12">
        <v>0</v>
      </c>
      <c r="AS190" s="12">
        <v>0</v>
      </c>
      <c r="AT190" s="12">
        <v>0</v>
      </c>
      <c r="AU190" s="12">
        <v>0</v>
      </c>
      <c r="AV190" s="12">
        <v>0</v>
      </c>
      <c r="AW190" s="12">
        <v>1982.22</v>
      </c>
      <c r="AX190" s="13">
        <v>-6389.45</v>
      </c>
      <c r="AY190" s="12">
        <v>6389.45</v>
      </c>
      <c r="AZ190" s="12">
        <v>1088.74</v>
      </c>
      <c r="BA190" s="12">
        <v>0</v>
      </c>
      <c r="BB190" s="12">
        <v>13647.79</v>
      </c>
      <c r="BC190" s="12">
        <v>2.2400000000000002</v>
      </c>
      <c r="BD190" s="12">
        <v>0</v>
      </c>
      <c r="BE190" s="12">
        <v>0</v>
      </c>
      <c r="BF190" s="12">
        <v>2441.33</v>
      </c>
      <c r="BG190" s="12">
        <v>2441.33</v>
      </c>
      <c r="BH190" s="12">
        <v>51.6</v>
      </c>
      <c r="BI190" s="13">
        <v>-0.03</v>
      </c>
      <c r="BJ190" s="12">
        <v>0</v>
      </c>
      <c r="BK190" s="12">
        <v>0</v>
      </c>
      <c r="BL190" s="12">
        <v>3526.24</v>
      </c>
      <c r="BM190" s="12">
        <v>0</v>
      </c>
      <c r="BN190" s="12">
        <v>0</v>
      </c>
      <c r="BO190" s="12">
        <v>129.29</v>
      </c>
      <c r="BP190" s="12">
        <v>0</v>
      </c>
      <c r="BQ190" s="12">
        <v>0</v>
      </c>
      <c r="BR190" s="12">
        <v>0</v>
      </c>
      <c r="BS190" s="12">
        <v>0</v>
      </c>
      <c r="BT190" s="12">
        <v>1036.1600000000001</v>
      </c>
      <c r="BU190" s="12">
        <v>0</v>
      </c>
      <c r="BV190" s="12">
        <v>0</v>
      </c>
      <c r="BW190" s="12">
        <v>0</v>
      </c>
      <c r="BX190" s="12">
        <v>7184.59</v>
      </c>
      <c r="BY190" s="12">
        <v>6463.2</v>
      </c>
      <c r="BZ190" s="12">
        <v>341.1</v>
      </c>
      <c r="CA190" s="12">
        <v>263.24</v>
      </c>
      <c r="CB190" s="12">
        <v>3217.8</v>
      </c>
      <c r="CC190" s="12">
        <v>611.45000000000005</v>
      </c>
      <c r="CD190" s="12">
        <v>0</v>
      </c>
      <c r="CE190" s="12">
        <v>4092.49</v>
      </c>
    </row>
    <row r="191" spans="1:83" x14ac:dyDescent="0.2">
      <c r="A191" s="4" t="s">
        <v>2158</v>
      </c>
      <c r="B191" s="2" t="s">
        <v>2159</v>
      </c>
      <c r="C191" s="2" t="str">
        <f>VLOOKUP(A191,[4]Hoja2!$A$1:$D$614,4,0)</f>
        <v>EMSAD III</v>
      </c>
      <c r="D191" s="2" t="str">
        <f>VLOOKUP(A191,[4]Hoja2!$A$1:$D$614,3,0)</f>
        <v>27 AYOTLAN</v>
      </c>
      <c r="E191" s="12">
        <v>465.5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6804.6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238.5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555.9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390.93</v>
      </c>
      <c r="AJ191" s="12">
        <v>0</v>
      </c>
      <c r="AK191" s="12">
        <v>0</v>
      </c>
      <c r="AL191" s="12">
        <v>0</v>
      </c>
      <c r="AM191" s="12">
        <v>0</v>
      </c>
      <c r="AN191" s="12">
        <v>0</v>
      </c>
      <c r="AO191" s="12">
        <v>0</v>
      </c>
      <c r="AP191" s="12">
        <v>75</v>
      </c>
      <c r="AQ191" s="12">
        <v>0</v>
      </c>
      <c r="AR191" s="12">
        <v>0</v>
      </c>
      <c r="AS191" s="12">
        <v>0</v>
      </c>
      <c r="AT191" s="12">
        <v>0</v>
      </c>
      <c r="AU191" s="12">
        <v>0</v>
      </c>
      <c r="AV191" s="12">
        <v>0</v>
      </c>
      <c r="AW191" s="12">
        <v>1439.11</v>
      </c>
      <c r="AX191" s="13">
        <v>-5071.12</v>
      </c>
      <c r="AY191" s="12">
        <v>5071.12</v>
      </c>
      <c r="AZ191" s="12">
        <v>0</v>
      </c>
      <c r="BA191" s="12">
        <v>0</v>
      </c>
      <c r="BB191" s="12">
        <v>9969.5400000000009</v>
      </c>
      <c r="BC191" s="12">
        <v>0</v>
      </c>
      <c r="BD191" s="12">
        <v>0</v>
      </c>
      <c r="BE191" s="12">
        <v>0</v>
      </c>
      <c r="BF191" s="12">
        <v>1582.23</v>
      </c>
      <c r="BG191" s="12">
        <v>1582.23</v>
      </c>
      <c r="BH191" s="12">
        <v>34.950000000000003</v>
      </c>
      <c r="BI191" s="12">
        <v>0</v>
      </c>
      <c r="BJ191" s="12">
        <v>0</v>
      </c>
      <c r="BK191" s="12">
        <v>0</v>
      </c>
      <c r="BL191" s="12">
        <v>0</v>
      </c>
      <c r="BM191" s="12">
        <v>0</v>
      </c>
      <c r="BN191" s="12">
        <v>0</v>
      </c>
      <c r="BO191" s="12">
        <v>102.07</v>
      </c>
      <c r="BP191" s="12">
        <v>0</v>
      </c>
      <c r="BQ191" s="12">
        <v>0</v>
      </c>
      <c r="BR191" s="12">
        <v>0</v>
      </c>
      <c r="BS191" s="12">
        <v>0</v>
      </c>
      <c r="BT191" s="12">
        <v>827.49</v>
      </c>
      <c r="BU191" s="12">
        <v>0</v>
      </c>
      <c r="BV191" s="12">
        <v>0</v>
      </c>
      <c r="BW191" s="12">
        <v>0</v>
      </c>
      <c r="BX191" s="12">
        <v>2546.7399999999998</v>
      </c>
      <c r="BY191" s="12">
        <v>7422.8</v>
      </c>
      <c r="BZ191" s="12">
        <v>268.11</v>
      </c>
      <c r="CA191" s="12">
        <v>190.07</v>
      </c>
      <c r="CB191" s="12">
        <v>990.07</v>
      </c>
      <c r="CC191" s="12">
        <v>351.3</v>
      </c>
      <c r="CD191" s="12">
        <v>0</v>
      </c>
      <c r="CE191" s="12">
        <v>1531.44</v>
      </c>
    </row>
    <row r="192" spans="1:83" x14ac:dyDescent="0.2">
      <c r="A192" s="4" t="s">
        <v>2160</v>
      </c>
      <c r="B192" s="2" t="s">
        <v>2161</v>
      </c>
      <c r="C192" s="2" t="str">
        <f>VLOOKUP(A192,[4]Hoja2!$A$1:$D$614,4,0)</f>
        <v>EMSAD III</v>
      </c>
      <c r="D192" s="2" t="str">
        <f>VLOOKUP(A192,[4]Hoja2!$A$1:$D$614,3,0)</f>
        <v>27 AYOTLAN</v>
      </c>
      <c r="E192" s="12">
        <v>465.5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8845.98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310.05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722.67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390.93</v>
      </c>
      <c r="AJ192" s="12">
        <v>0</v>
      </c>
      <c r="AK192" s="12">
        <v>0</v>
      </c>
      <c r="AL192" s="12">
        <v>0</v>
      </c>
      <c r="AM192" s="12">
        <v>0</v>
      </c>
      <c r="AN192" s="12">
        <v>0</v>
      </c>
      <c r="AO192" s="12">
        <v>0</v>
      </c>
      <c r="AP192" s="12">
        <v>97.5</v>
      </c>
      <c r="AQ192" s="12">
        <v>0</v>
      </c>
      <c r="AR192" s="12">
        <v>0</v>
      </c>
      <c r="AS192" s="12">
        <v>0</v>
      </c>
      <c r="AT192" s="12">
        <v>0</v>
      </c>
      <c r="AU192" s="12">
        <v>0</v>
      </c>
      <c r="AV192" s="12">
        <v>0</v>
      </c>
      <c r="AW192" s="12">
        <v>1847.38</v>
      </c>
      <c r="AX192" s="13">
        <v>-6450.85</v>
      </c>
      <c r="AY192" s="12">
        <v>6450.85</v>
      </c>
      <c r="AZ192" s="12">
        <v>0</v>
      </c>
      <c r="BA192" s="12">
        <v>0</v>
      </c>
      <c r="BB192" s="12">
        <v>12680.01</v>
      </c>
      <c r="BC192" s="12">
        <v>3.49</v>
      </c>
      <c r="BD192" s="12">
        <v>0</v>
      </c>
      <c r="BE192" s="12">
        <v>0</v>
      </c>
      <c r="BF192" s="12">
        <v>2213.71</v>
      </c>
      <c r="BG192" s="12">
        <v>2213.71</v>
      </c>
      <c r="BH192" s="12">
        <v>47.4</v>
      </c>
      <c r="BI192" s="12">
        <v>0.17</v>
      </c>
      <c r="BJ192" s="12">
        <v>0</v>
      </c>
      <c r="BK192" s="12">
        <v>0</v>
      </c>
      <c r="BL192" s="12">
        <v>1500</v>
      </c>
      <c r="BM192" s="12">
        <v>0</v>
      </c>
      <c r="BN192" s="12">
        <v>0</v>
      </c>
      <c r="BO192" s="12">
        <v>132.69</v>
      </c>
      <c r="BP192" s="12">
        <v>0</v>
      </c>
      <c r="BQ192" s="12">
        <v>0</v>
      </c>
      <c r="BR192" s="12">
        <v>0</v>
      </c>
      <c r="BS192" s="12">
        <v>0</v>
      </c>
      <c r="BT192" s="12">
        <v>1062.24</v>
      </c>
      <c r="BU192" s="12">
        <v>0</v>
      </c>
      <c r="BV192" s="12">
        <v>0</v>
      </c>
      <c r="BW192" s="12">
        <v>0</v>
      </c>
      <c r="BX192" s="12">
        <v>4956.21</v>
      </c>
      <c r="BY192" s="12">
        <v>7723.8</v>
      </c>
      <c r="BZ192" s="12">
        <v>351.97</v>
      </c>
      <c r="CA192" s="12">
        <v>243.83</v>
      </c>
      <c r="CB192" s="12">
        <v>3465.25</v>
      </c>
      <c r="CC192" s="12">
        <v>643.11</v>
      </c>
      <c r="CD192" s="12">
        <v>0</v>
      </c>
      <c r="CE192" s="12">
        <v>4352.1899999999996</v>
      </c>
    </row>
    <row r="193" spans="1:83" x14ac:dyDescent="0.2">
      <c r="A193" s="4" t="s">
        <v>2162</v>
      </c>
      <c r="B193" s="2" t="s">
        <v>2163</v>
      </c>
      <c r="C193" s="2" t="str">
        <f>VLOOKUP(A193,[4]Hoja2!$A$1:$D$614,4,0)</f>
        <v>EMSAD III</v>
      </c>
      <c r="D193" s="2" t="str">
        <f>VLOOKUP(A193,[4]Hoja2!$A$1:$D$614,3,0)</f>
        <v>27 AYOTLAN</v>
      </c>
      <c r="E193" s="12">
        <v>465.5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8845.98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310.05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722.67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12">
        <v>390.93</v>
      </c>
      <c r="AJ193" s="12">
        <v>0</v>
      </c>
      <c r="AK193" s="12">
        <v>0</v>
      </c>
      <c r="AL193" s="12">
        <v>0</v>
      </c>
      <c r="AM193" s="12">
        <v>0</v>
      </c>
      <c r="AN193" s="12">
        <v>0</v>
      </c>
      <c r="AO193" s="12">
        <v>0</v>
      </c>
      <c r="AP193" s="12">
        <v>97.5</v>
      </c>
      <c r="AQ193" s="12">
        <v>0</v>
      </c>
      <c r="AR193" s="12">
        <v>0</v>
      </c>
      <c r="AS193" s="12">
        <v>0</v>
      </c>
      <c r="AT193" s="12">
        <v>0</v>
      </c>
      <c r="AU193" s="12">
        <v>0</v>
      </c>
      <c r="AV193" s="12">
        <v>0</v>
      </c>
      <c r="AW193" s="12">
        <v>1847.38</v>
      </c>
      <c r="AX193" s="13">
        <v>-6450.85</v>
      </c>
      <c r="AY193" s="12">
        <v>6450.85</v>
      </c>
      <c r="AZ193" s="12">
        <v>0</v>
      </c>
      <c r="BA193" s="12">
        <v>0</v>
      </c>
      <c r="BB193" s="12">
        <v>12680.01</v>
      </c>
      <c r="BC193" s="12">
        <v>2.2400000000000002</v>
      </c>
      <c r="BD193" s="12">
        <v>0</v>
      </c>
      <c r="BE193" s="12">
        <v>0</v>
      </c>
      <c r="BF193" s="12">
        <v>2213.71</v>
      </c>
      <c r="BG193" s="12">
        <v>2213.71</v>
      </c>
      <c r="BH193" s="12">
        <v>48.3</v>
      </c>
      <c r="BI193" s="13">
        <v>-0.08</v>
      </c>
      <c r="BJ193" s="12">
        <v>0</v>
      </c>
      <c r="BK193" s="12">
        <v>0</v>
      </c>
      <c r="BL193" s="12">
        <v>2407.75</v>
      </c>
      <c r="BM193" s="12">
        <v>0</v>
      </c>
      <c r="BN193" s="12">
        <v>0</v>
      </c>
      <c r="BO193" s="12">
        <v>132.69</v>
      </c>
      <c r="BP193" s="12">
        <v>0</v>
      </c>
      <c r="BQ193" s="12">
        <v>0</v>
      </c>
      <c r="BR193" s="12">
        <v>0</v>
      </c>
      <c r="BS193" s="12">
        <v>0</v>
      </c>
      <c r="BT193" s="12">
        <v>1062.24</v>
      </c>
      <c r="BU193" s="12">
        <v>0</v>
      </c>
      <c r="BV193" s="12">
        <v>0</v>
      </c>
      <c r="BW193" s="12">
        <v>0</v>
      </c>
      <c r="BX193" s="12">
        <v>5864.61</v>
      </c>
      <c r="BY193" s="12">
        <v>6815.4</v>
      </c>
      <c r="BZ193" s="12">
        <v>341.1</v>
      </c>
      <c r="CA193" s="12">
        <v>243.83</v>
      </c>
      <c r="CB193" s="12">
        <v>3217.8</v>
      </c>
      <c r="CC193" s="12">
        <v>611.45000000000005</v>
      </c>
      <c r="CD193" s="12">
        <v>0</v>
      </c>
      <c r="CE193" s="12">
        <v>4073.08</v>
      </c>
    </row>
    <row r="194" spans="1:83" x14ac:dyDescent="0.2">
      <c r="A194" s="4" t="s">
        <v>2164</v>
      </c>
      <c r="B194" s="2" t="s">
        <v>2165</v>
      </c>
      <c r="C194" s="2" t="str">
        <f>VLOOKUP(A194,[4]Hoja2!$A$1:$D$614,4,0)</f>
        <v>EMSAD I</v>
      </c>
      <c r="D194" s="2" t="str">
        <f>VLOOKUP(A194,[4]Hoja2!$A$1:$D$614,3,0)</f>
        <v>27 AYOTLAN</v>
      </c>
      <c r="E194" s="12">
        <v>465.5</v>
      </c>
      <c r="F194" s="12">
        <v>386.55</v>
      </c>
      <c r="G194" s="12">
        <v>6315.48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12.99</v>
      </c>
      <c r="N194" s="12">
        <v>226.6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722.67</v>
      </c>
      <c r="AC194" s="12">
        <v>0</v>
      </c>
      <c r="AD194" s="12">
        <v>0</v>
      </c>
      <c r="AE194" s="12">
        <v>286.52999999999997</v>
      </c>
      <c r="AF194" s="12">
        <v>0</v>
      </c>
      <c r="AG194" s="12">
        <v>0</v>
      </c>
      <c r="AH194" s="12">
        <v>0</v>
      </c>
      <c r="AI194" s="12">
        <v>0</v>
      </c>
      <c r="AJ194" s="12">
        <v>0</v>
      </c>
      <c r="AK194" s="12">
        <v>0</v>
      </c>
      <c r="AL194" s="12">
        <v>68.400000000000006</v>
      </c>
      <c r="AM194" s="12">
        <v>0</v>
      </c>
      <c r="AN194" s="12">
        <v>0</v>
      </c>
      <c r="AO194" s="12">
        <v>0</v>
      </c>
      <c r="AP194" s="12">
        <v>0</v>
      </c>
      <c r="AQ194" s="12">
        <v>0</v>
      </c>
      <c r="AR194" s="12">
        <v>0</v>
      </c>
      <c r="AS194" s="12">
        <v>0</v>
      </c>
      <c r="AT194" s="12">
        <v>0</v>
      </c>
      <c r="AU194" s="12">
        <v>0</v>
      </c>
      <c r="AV194" s="12">
        <v>0</v>
      </c>
      <c r="AW194" s="12">
        <v>1118.17</v>
      </c>
      <c r="AX194" s="13">
        <v>-4882.51</v>
      </c>
      <c r="AY194" s="12">
        <v>4882.51</v>
      </c>
      <c r="AZ194" s="12">
        <v>0</v>
      </c>
      <c r="BA194" s="12">
        <v>0</v>
      </c>
      <c r="BB194" s="12">
        <v>9602.89</v>
      </c>
      <c r="BC194" s="12">
        <v>0</v>
      </c>
      <c r="BD194" s="12">
        <v>0</v>
      </c>
      <c r="BE194" s="12">
        <v>0</v>
      </c>
      <c r="BF194" s="12">
        <v>1503.91</v>
      </c>
      <c r="BG194" s="12">
        <v>1503.91</v>
      </c>
      <c r="BH194" s="12">
        <v>32.25</v>
      </c>
      <c r="BI194" s="13">
        <v>-0.08</v>
      </c>
      <c r="BJ194" s="12">
        <v>0</v>
      </c>
      <c r="BK194" s="12">
        <v>0</v>
      </c>
      <c r="BL194" s="12">
        <v>1500</v>
      </c>
      <c r="BM194" s="12">
        <v>0</v>
      </c>
      <c r="BN194" s="12">
        <v>0</v>
      </c>
      <c r="BO194" s="12">
        <v>100.53</v>
      </c>
      <c r="BP194" s="12">
        <v>0</v>
      </c>
      <c r="BQ194" s="12">
        <v>0</v>
      </c>
      <c r="BR194" s="12">
        <v>0</v>
      </c>
      <c r="BS194" s="12">
        <v>0</v>
      </c>
      <c r="BT194" s="12">
        <v>803.68</v>
      </c>
      <c r="BU194" s="12">
        <v>0</v>
      </c>
      <c r="BV194" s="12">
        <v>0</v>
      </c>
      <c r="BW194" s="12">
        <v>0</v>
      </c>
      <c r="BX194" s="12">
        <v>3940.29</v>
      </c>
      <c r="BY194" s="12">
        <v>5662.6</v>
      </c>
      <c r="BZ194" s="12">
        <v>279.25</v>
      </c>
      <c r="CA194" s="12">
        <v>184.96</v>
      </c>
      <c r="CB194" s="12">
        <v>1361.25</v>
      </c>
      <c r="CC194" s="12">
        <v>393.62</v>
      </c>
      <c r="CD194" s="12">
        <v>0</v>
      </c>
      <c r="CE194" s="12">
        <v>1939.83</v>
      </c>
    </row>
    <row r="195" spans="1:83" x14ac:dyDescent="0.2">
      <c r="A195" s="4" t="s">
        <v>2166</v>
      </c>
      <c r="B195" s="2" t="s">
        <v>2167</v>
      </c>
      <c r="C195" s="2" t="str">
        <f>VLOOKUP(A195,[4]Hoja2!$A$1:$D$614,4,0)</f>
        <v>TECNICO CBI</v>
      </c>
      <c r="D195" s="2" t="str">
        <f>VLOOKUP(A195,[4]Hoja2!$A$1:$D$614,3,0)</f>
        <v>27 AYOTLAN</v>
      </c>
      <c r="E195" s="12">
        <v>69.900000000000006</v>
      </c>
      <c r="F195" s="12">
        <v>773.1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25.98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111.18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0</v>
      </c>
      <c r="AK195" s="12">
        <v>0</v>
      </c>
      <c r="AL195" s="12">
        <v>0</v>
      </c>
      <c r="AM195" s="12">
        <v>0</v>
      </c>
      <c r="AN195" s="12">
        <v>0</v>
      </c>
      <c r="AO195" s="12">
        <v>0</v>
      </c>
      <c r="AP195" s="12">
        <v>0</v>
      </c>
      <c r="AQ195" s="12">
        <v>0</v>
      </c>
      <c r="AR195" s="12">
        <v>0</v>
      </c>
      <c r="AS195" s="12">
        <v>8.1</v>
      </c>
      <c r="AT195" s="12">
        <v>0</v>
      </c>
      <c r="AU195" s="12">
        <v>0</v>
      </c>
      <c r="AV195" s="12">
        <v>0</v>
      </c>
      <c r="AW195" s="12">
        <v>0</v>
      </c>
      <c r="AX195" s="13">
        <v>-501.86</v>
      </c>
      <c r="AY195" s="12">
        <v>501.86</v>
      </c>
      <c r="AZ195" s="12">
        <v>0</v>
      </c>
      <c r="BA195" s="12">
        <v>0</v>
      </c>
      <c r="BB195" s="12">
        <v>988.26</v>
      </c>
      <c r="BC195" s="12">
        <v>0</v>
      </c>
      <c r="BD195" s="13">
        <v>-200.74</v>
      </c>
      <c r="BE195" s="13">
        <v>-148.46</v>
      </c>
      <c r="BF195" s="12">
        <v>52.28</v>
      </c>
      <c r="BG195" s="12">
        <v>0</v>
      </c>
      <c r="BH195" s="12">
        <v>0</v>
      </c>
      <c r="BI195" s="12">
        <v>0.01</v>
      </c>
      <c r="BJ195" s="12">
        <v>0</v>
      </c>
      <c r="BK195" s="12">
        <v>0</v>
      </c>
      <c r="BL195" s="12">
        <v>0</v>
      </c>
      <c r="BM195" s="12">
        <v>0</v>
      </c>
      <c r="BN195" s="12">
        <v>0</v>
      </c>
      <c r="BO195" s="12">
        <v>11.6</v>
      </c>
      <c r="BP195" s="12">
        <v>0</v>
      </c>
      <c r="BQ195" s="12">
        <v>0</v>
      </c>
      <c r="BR195" s="12">
        <v>0</v>
      </c>
      <c r="BS195" s="12">
        <v>0</v>
      </c>
      <c r="BT195" s="12">
        <v>88.91</v>
      </c>
      <c r="BU195" s="12">
        <v>0</v>
      </c>
      <c r="BV195" s="12">
        <v>0</v>
      </c>
      <c r="BW195" s="12">
        <v>0</v>
      </c>
      <c r="BX195" s="12">
        <v>-47.94</v>
      </c>
      <c r="BY195" s="12">
        <v>1036.2</v>
      </c>
      <c r="BZ195" s="12">
        <v>238.4</v>
      </c>
      <c r="CA195" s="12">
        <v>19.77</v>
      </c>
      <c r="CB195" s="12">
        <v>0</v>
      </c>
      <c r="CC195" s="12">
        <v>238.4</v>
      </c>
      <c r="CD195" s="12">
        <v>0</v>
      </c>
      <c r="CE195" s="12">
        <v>258.17</v>
      </c>
    </row>
    <row r="196" spans="1:83" x14ac:dyDescent="0.2">
      <c r="A196" s="4" t="s">
        <v>2168</v>
      </c>
      <c r="B196" s="2" t="s">
        <v>2169</v>
      </c>
      <c r="C196" s="2" t="str">
        <f>VLOOKUP(A196,[4]Hoja2!$A$1:$D$614,4,0)</f>
        <v>EMSAD I</v>
      </c>
      <c r="D196" s="2" t="str">
        <f>VLOOKUP(A196,[4]Hoja2!$A$1:$D$614,3,0)</f>
        <v>27 AYOTLAN</v>
      </c>
      <c r="E196" s="12">
        <v>326.2</v>
      </c>
      <c r="F196" s="12">
        <v>0</v>
      </c>
      <c r="G196" s="12">
        <v>4912.04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168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518.84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53.2</v>
      </c>
      <c r="AM196" s="12">
        <v>0</v>
      </c>
      <c r="AN196" s="12">
        <v>0</v>
      </c>
      <c r="AO196" s="12">
        <v>0</v>
      </c>
      <c r="AP196" s="12">
        <v>0</v>
      </c>
      <c r="AQ196" s="12">
        <v>0</v>
      </c>
      <c r="AR196" s="12">
        <v>0</v>
      </c>
      <c r="AS196" s="12">
        <v>0</v>
      </c>
      <c r="AT196" s="12">
        <v>0</v>
      </c>
      <c r="AU196" s="12">
        <v>0</v>
      </c>
      <c r="AV196" s="12">
        <v>0</v>
      </c>
      <c r="AW196" s="12">
        <v>0</v>
      </c>
      <c r="AX196" s="13">
        <v>-3038.26</v>
      </c>
      <c r="AY196" s="12">
        <v>3038.26</v>
      </c>
      <c r="AZ196" s="12">
        <v>0</v>
      </c>
      <c r="BA196" s="12">
        <v>0</v>
      </c>
      <c r="BB196" s="12">
        <v>5978.28</v>
      </c>
      <c r="BC196" s="12">
        <v>0</v>
      </c>
      <c r="BD196" s="12">
        <v>0</v>
      </c>
      <c r="BE196" s="12">
        <v>0</v>
      </c>
      <c r="BF196" s="12">
        <v>729.7</v>
      </c>
      <c r="BG196" s="12">
        <v>729.7</v>
      </c>
      <c r="BH196" s="12">
        <v>12.9</v>
      </c>
      <c r="BI196" s="12">
        <v>0</v>
      </c>
      <c r="BJ196" s="12">
        <v>0</v>
      </c>
      <c r="BK196" s="12">
        <v>0</v>
      </c>
      <c r="BL196" s="12">
        <v>0</v>
      </c>
      <c r="BM196" s="12">
        <v>0</v>
      </c>
      <c r="BN196" s="12">
        <v>0</v>
      </c>
      <c r="BO196" s="12">
        <v>0</v>
      </c>
      <c r="BP196" s="12">
        <v>0</v>
      </c>
      <c r="BQ196" s="12">
        <v>0</v>
      </c>
      <c r="BR196" s="12">
        <v>0</v>
      </c>
      <c r="BS196" s="12">
        <v>0</v>
      </c>
      <c r="BT196" s="12">
        <v>564.88</v>
      </c>
      <c r="BU196" s="12">
        <v>0</v>
      </c>
      <c r="BV196" s="12">
        <v>0</v>
      </c>
      <c r="BW196" s="12">
        <v>0</v>
      </c>
      <c r="BX196" s="12">
        <v>1307.48</v>
      </c>
      <c r="BY196" s="12">
        <v>4670.8</v>
      </c>
      <c r="BZ196" s="12">
        <v>238.4</v>
      </c>
      <c r="CA196" s="12">
        <v>118.5</v>
      </c>
      <c r="CB196" s="12">
        <v>0</v>
      </c>
      <c r="CC196" s="12">
        <v>238.4</v>
      </c>
      <c r="CD196" s="12">
        <v>0</v>
      </c>
      <c r="CE196" s="12">
        <v>356.9</v>
      </c>
    </row>
    <row r="197" spans="1:83" x14ac:dyDescent="0.2">
      <c r="A197" s="4" t="s">
        <v>2170</v>
      </c>
      <c r="B197" s="2" t="s">
        <v>2171</v>
      </c>
      <c r="C197" s="2" t="str">
        <f>VLOOKUP(A197,[4]Hoja2!$A$1:$D$614,4,0)</f>
        <v>EMSAD I</v>
      </c>
      <c r="D197" s="2" t="str">
        <f>VLOOKUP(A197,[4]Hoja2!$A$1:$D$614,3,0)</f>
        <v>27 AYOTLAN</v>
      </c>
      <c r="E197" s="12">
        <v>198.05</v>
      </c>
      <c r="F197" s="12">
        <v>0</v>
      </c>
      <c r="G197" s="12">
        <v>2982.31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102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315.01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0</v>
      </c>
      <c r="AL197" s="12">
        <v>32.299999999999997</v>
      </c>
      <c r="AM197" s="12">
        <v>0</v>
      </c>
      <c r="AN197" s="12">
        <v>0</v>
      </c>
      <c r="AO197" s="12">
        <v>0</v>
      </c>
      <c r="AP197" s="12">
        <v>0</v>
      </c>
      <c r="AQ197" s="12">
        <v>0</v>
      </c>
      <c r="AR197" s="12">
        <v>0</v>
      </c>
      <c r="AS197" s="12">
        <v>0</v>
      </c>
      <c r="AT197" s="12">
        <v>0</v>
      </c>
      <c r="AU197" s="12">
        <v>0</v>
      </c>
      <c r="AV197" s="12">
        <v>0</v>
      </c>
      <c r="AW197" s="12">
        <v>0</v>
      </c>
      <c r="AX197" s="13">
        <v>-1844.66</v>
      </c>
      <c r="AY197" s="12">
        <v>1844.66</v>
      </c>
      <c r="AZ197" s="12">
        <v>0</v>
      </c>
      <c r="BA197" s="12">
        <v>0</v>
      </c>
      <c r="BB197" s="12">
        <v>3629.67</v>
      </c>
      <c r="BC197" s="12">
        <v>0</v>
      </c>
      <c r="BD197" s="13">
        <v>-107.37</v>
      </c>
      <c r="BE197" s="12">
        <v>0</v>
      </c>
      <c r="BF197" s="12">
        <v>290.87</v>
      </c>
      <c r="BG197" s="12">
        <v>183.5</v>
      </c>
      <c r="BH197" s="12">
        <v>2.7</v>
      </c>
      <c r="BI197" s="12">
        <v>0.1</v>
      </c>
      <c r="BJ197" s="12">
        <v>0</v>
      </c>
      <c r="BK197" s="12">
        <v>0</v>
      </c>
      <c r="BL197" s="12">
        <v>0</v>
      </c>
      <c r="BM197" s="12">
        <v>0</v>
      </c>
      <c r="BN197" s="12">
        <v>0</v>
      </c>
      <c r="BO197" s="12">
        <v>0</v>
      </c>
      <c r="BP197" s="12">
        <v>0</v>
      </c>
      <c r="BQ197" s="12">
        <v>0</v>
      </c>
      <c r="BR197" s="12">
        <v>0</v>
      </c>
      <c r="BS197" s="12">
        <v>0</v>
      </c>
      <c r="BT197" s="12">
        <v>342.97</v>
      </c>
      <c r="BU197" s="12">
        <v>0</v>
      </c>
      <c r="BV197" s="12">
        <v>0</v>
      </c>
      <c r="BW197" s="12">
        <v>0</v>
      </c>
      <c r="BX197" s="12">
        <v>529.27</v>
      </c>
      <c r="BY197" s="12">
        <v>3100.4</v>
      </c>
      <c r="BZ197" s="12">
        <v>238.4</v>
      </c>
      <c r="CA197" s="12">
        <v>71.95</v>
      </c>
      <c r="CB197" s="12">
        <v>0</v>
      </c>
      <c r="CC197" s="12">
        <v>238.4</v>
      </c>
      <c r="CD197" s="12">
        <v>0</v>
      </c>
      <c r="CE197" s="12">
        <v>310.35000000000002</v>
      </c>
    </row>
    <row r="198" spans="1:83" x14ac:dyDescent="0.2">
      <c r="A198" s="4" t="s">
        <v>2172</v>
      </c>
      <c r="B198" s="2" t="s">
        <v>2173</v>
      </c>
      <c r="C198" s="2" t="str">
        <f>VLOOKUP(A198,[4]Hoja2!$A$1:$D$614,4,0)</f>
        <v>EMSAD I</v>
      </c>
      <c r="D198" s="2" t="str">
        <f>VLOOKUP(A198,[4]Hoja2!$A$1:$D$614,3,0)</f>
        <v>27 AYOTLAN</v>
      </c>
      <c r="E198" s="12">
        <v>174.75</v>
      </c>
      <c r="F198" s="12">
        <v>0</v>
      </c>
      <c r="G198" s="12">
        <v>2631.45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90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277.95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0</v>
      </c>
      <c r="AL198" s="12">
        <v>28.5</v>
      </c>
      <c r="AM198" s="12">
        <v>0</v>
      </c>
      <c r="AN198" s="12">
        <v>0</v>
      </c>
      <c r="AO198" s="12">
        <v>0</v>
      </c>
      <c r="AP198" s="12">
        <v>0</v>
      </c>
      <c r="AQ198" s="12">
        <v>0</v>
      </c>
      <c r="AR198" s="12">
        <v>0</v>
      </c>
      <c r="AS198" s="12">
        <v>0</v>
      </c>
      <c r="AT198" s="12">
        <v>0</v>
      </c>
      <c r="AU198" s="12">
        <v>0</v>
      </c>
      <c r="AV198" s="12">
        <v>0</v>
      </c>
      <c r="AW198" s="12">
        <v>0</v>
      </c>
      <c r="AX198" s="13">
        <v>-1627.64</v>
      </c>
      <c r="AY198" s="12">
        <v>1627.64</v>
      </c>
      <c r="AZ198" s="12">
        <v>0</v>
      </c>
      <c r="BA198" s="12">
        <v>0</v>
      </c>
      <c r="BB198" s="12">
        <v>3202.65</v>
      </c>
      <c r="BC198" s="12">
        <v>0</v>
      </c>
      <c r="BD198" s="13">
        <v>-125.1</v>
      </c>
      <c r="BE198" s="12">
        <v>0</v>
      </c>
      <c r="BF198" s="12">
        <v>244.41</v>
      </c>
      <c r="BG198" s="12">
        <v>119.31</v>
      </c>
      <c r="BH198" s="12">
        <v>0.9</v>
      </c>
      <c r="BI198" s="12">
        <v>0.15</v>
      </c>
      <c r="BJ198" s="12">
        <v>0</v>
      </c>
      <c r="BK198" s="12">
        <v>0</v>
      </c>
      <c r="BL198" s="12">
        <v>0</v>
      </c>
      <c r="BM198" s="12">
        <v>0</v>
      </c>
      <c r="BN198" s="12">
        <v>0</v>
      </c>
      <c r="BO198" s="12">
        <v>39.47</v>
      </c>
      <c r="BP198" s="12">
        <v>0</v>
      </c>
      <c r="BQ198" s="12">
        <v>0</v>
      </c>
      <c r="BR198" s="12">
        <v>0</v>
      </c>
      <c r="BS198" s="12">
        <v>0</v>
      </c>
      <c r="BT198" s="12">
        <v>302.62</v>
      </c>
      <c r="BU198" s="12">
        <v>0</v>
      </c>
      <c r="BV198" s="12">
        <v>0</v>
      </c>
      <c r="BW198" s="12">
        <v>0</v>
      </c>
      <c r="BX198" s="12">
        <v>462.45</v>
      </c>
      <c r="BY198" s="12">
        <v>2740.2</v>
      </c>
      <c r="BZ198" s="12">
        <v>238.4</v>
      </c>
      <c r="CA198" s="12">
        <v>63.48</v>
      </c>
      <c r="CB198" s="12">
        <v>0</v>
      </c>
      <c r="CC198" s="12">
        <v>238.4</v>
      </c>
      <c r="CD198" s="12">
        <v>0</v>
      </c>
      <c r="CE198" s="12">
        <v>301.88</v>
      </c>
    </row>
    <row r="199" spans="1:83" x14ac:dyDescent="0.2">
      <c r="A199" s="4" t="s">
        <v>2174</v>
      </c>
      <c r="B199" s="2" t="s">
        <v>2175</v>
      </c>
      <c r="C199" s="2" t="str">
        <f>VLOOKUP(A199,[4]Hoja2!$A$1:$D$614,4,0)</f>
        <v>EMSAD I</v>
      </c>
      <c r="D199" s="2" t="str">
        <f>VLOOKUP(A199,[4]Hoja2!$A$1:$D$614,3,0)</f>
        <v>27 AYOTLAN</v>
      </c>
      <c r="E199" s="12">
        <v>186.4</v>
      </c>
      <c r="F199" s="12">
        <v>0</v>
      </c>
      <c r="G199" s="12">
        <v>2806.88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96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296.48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0</v>
      </c>
      <c r="AL199" s="12">
        <v>30.4</v>
      </c>
      <c r="AM199" s="12">
        <v>0</v>
      </c>
      <c r="AN199" s="12">
        <v>0</v>
      </c>
      <c r="AO199" s="12">
        <v>0</v>
      </c>
      <c r="AP199" s="12">
        <v>0</v>
      </c>
      <c r="AQ199" s="12">
        <v>0</v>
      </c>
      <c r="AR199" s="12">
        <v>0</v>
      </c>
      <c r="AS199" s="12">
        <v>0</v>
      </c>
      <c r="AT199" s="12">
        <v>0</v>
      </c>
      <c r="AU199" s="12">
        <v>0</v>
      </c>
      <c r="AV199" s="12">
        <v>0</v>
      </c>
      <c r="AW199" s="12">
        <v>0</v>
      </c>
      <c r="AX199" s="13">
        <v>-1736.15</v>
      </c>
      <c r="AY199" s="12">
        <v>1736.15</v>
      </c>
      <c r="AZ199" s="12">
        <v>0</v>
      </c>
      <c r="BA199" s="12">
        <v>0</v>
      </c>
      <c r="BB199" s="12">
        <v>3416.16</v>
      </c>
      <c r="BC199" s="12">
        <v>0</v>
      </c>
      <c r="BD199" s="13">
        <v>-125.1</v>
      </c>
      <c r="BE199" s="12">
        <v>0</v>
      </c>
      <c r="BF199" s="12">
        <v>267.64</v>
      </c>
      <c r="BG199" s="12">
        <v>142.54</v>
      </c>
      <c r="BH199" s="12">
        <v>1.8</v>
      </c>
      <c r="BI199" s="12">
        <v>0.03</v>
      </c>
      <c r="BJ199" s="12">
        <v>0</v>
      </c>
      <c r="BK199" s="12">
        <v>0</v>
      </c>
      <c r="BL199" s="12">
        <v>0</v>
      </c>
      <c r="BM199" s="12">
        <v>0</v>
      </c>
      <c r="BN199" s="12">
        <v>0</v>
      </c>
      <c r="BO199" s="12">
        <v>0</v>
      </c>
      <c r="BP199" s="12">
        <v>0</v>
      </c>
      <c r="BQ199" s="12">
        <v>0</v>
      </c>
      <c r="BR199" s="12">
        <v>0</v>
      </c>
      <c r="BS199" s="12">
        <v>0</v>
      </c>
      <c r="BT199" s="12">
        <v>322.79000000000002</v>
      </c>
      <c r="BU199" s="12">
        <v>0</v>
      </c>
      <c r="BV199" s="12">
        <v>0</v>
      </c>
      <c r="BW199" s="12">
        <v>0</v>
      </c>
      <c r="BX199" s="12">
        <v>467.16</v>
      </c>
      <c r="BY199" s="12">
        <v>2949</v>
      </c>
      <c r="BZ199" s="12">
        <v>238.4</v>
      </c>
      <c r="CA199" s="12">
        <v>67.72</v>
      </c>
      <c r="CB199" s="12">
        <v>0</v>
      </c>
      <c r="CC199" s="12">
        <v>238.4</v>
      </c>
      <c r="CD199" s="12">
        <v>0</v>
      </c>
      <c r="CE199" s="12">
        <v>306.12</v>
      </c>
    </row>
    <row r="200" spans="1:83" x14ac:dyDescent="0.2">
      <c r="A200" s="4" t="s">
        <v>2176</v>
      </c>
      <c r="B200" s="2" t="s">
        <v>2177</v>
      </c>
      <c r="C200" s="2" t="str">
        <f>VLOOKUP(A200,[4]Hoja2!$A$1:$D$614,4,0)</f>
        <v>EMSAD I</v>
      </c>
      <c r="D200" s="2" t="str">
        <f>VLOOKUP(A200,[4]Hoja2!$A$1:$D$614,3,0)</f>
        <v>27 AYOTLAN</v>
      </c>
      <c r="E200" s="12">
        <v>104.85</v>
      </c>
      <c r="F200" s="12">
        <v>0</v>
      </c>
      <c r="G200" s="12">
        <v>1578.87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54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166.77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12">
        <v>0</v>
      </c>
      <c r="AK200" s="12">
        <v>0</v>
      </c>
      <c r="AL200" s="12">
        <v>17.100000000000001</v>
      </c>
      <c r="AM200" s="12">
        <v>0</v>
      </c>
      <c r="AN200" s="12">
        <v>0</v>
      </c>
      <c r="AO200" s="12">
        <v>0</v>
      </c>
      <c r="AP200" s="12">
        <v>0</v>
      </c>
      <c r="AQ200" s="12">
        <v>0</v>
      </c>
      <c r="AR200" s="12">
        <v>0</v>
      </c>
      <c r="AS200" s="12">
        <v>0</v>
      </c>
      <c r="AT200" s="12">
        <v>0</v>
      </c>
      <c r="AU200" s="12">
        <v>0</v>
      </c>
      <c r="AV200" s="12">
        <v>0</v>
      </c>
      <c r="AW200" s="12">
        <v>0</v>
      </c>
      <c r="AX200" s="13">
        <v>-976.58</v>
      </c>
      <c r="AY200" s="12">
        <v>976.58</v>
      </c>
      <c r="AZ200" s="12">
        <v>0</v>
      </c>
      <c r="BA200" s="12">
        <v>0</v>
      </c>
      <c r="BB200" s="12">
        <v>1921.59</v>
      </c>
      <c r="BC200" s="12">
        <v>0</v>
      </c>
      <c r="BD200" s="13">
        <v>-188.71</v>
      </c>
      <c r="BE200" s="13">
        <v>-76.7</v>
      </c>
      <c r="BF200" s="12">
        <v>112.01</v>
      </c>
      <c r="BG200" s="12">
        <v>0</v>
      </c>
      <c r="BH200" s="12">
        <v>0</v>
      </c>
      <c r="BI200" s="12">
        <v>0.12</v>
      </c>
      <c r="BJ200" s="12">
        <v>0</v>
      </c>
      <c r="BK200" s="12">
        <v>0</v>
      </c>
      <c r="BL200" s="12">
        <v>0</v>
      </c>
      <c r="BM200" s="12">
        <v>0</v>
      </c>
      <c r="BN200" s="12">
        <v>0</v>
      </c>
      <c r="BO200" s="12">
        <v>0</v>
      </c>
      <c r="BP200" s="12">
        <v>0</v>
      </c>
      <c r="BQ200" s="12">
        <v>0</v>
      </c>
      <c r="BR200" s="12">
        <v>0</v>
      </c>
      <c r="BS200" s="12">
        <v>0</v>
      </c>
      <c r="BT200" s="12">
        <v>181.57</v>
      </c>
      <c r="BU200" s="12">
        <v>0</v>
      </c>
      <c r="BV200" s="12">
        <v>0</v>
      </c>
      <c r="BW200" s="12">
        <v>0</v>
      </c>
      <c r="BX200" s="12">
        <v>104.99</v>
      </c>
      <c r="BY200" s="12">
        <v>1816.6</v>
      </c>
      <c r="BZ200" s="12">
        <v>238.4</v>
      </c>
      <c r="CA200" s="12">
        <v>38.090000000000003</v>
      </c>
      <c r="CB200" s="12">
        <v>0</v>
      </c>
      <c r="CC200" s="12">
        <v>238.4</v>
      </c>
      <c r="CD200" s="12">
        <v>0</v>
      </c>
      <c r="CE200" s="12">
        <v>276.49</v>
      </c>
    </row>
    <row r="201" spans="1:83" x14ac:dyDescent="0.2">
      <c r="A201" s="4" t="s">
        <v>2178</v>
      </c>
      <c r="B201" s="2" t="s">
        <v>2179</v>
      </c>
      <c r="C201" s="2" t="str">
        <f>VLOOKUP(A201,[4]Hoja2!$A$1:$D$614,4,0)</f>
        <v>EMSAD I</v>
      </c>
      <c r="D201" s="2" t="str">
        <f>VLOOKUP(A201,[4]Hoja2!$A$1:$D$614,3,0)</f>
        <v>27 AYOTLAN</v>
      </c>
      <c r="E201" s="12">
        <v>69.900000000000006</v>
      </c>
      <c r="F201" s="12">
        <v>0</v>
      </c>
      <c r="G201" s="12">
        <v>1052.58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36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111.18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12">
        <v>0</v>
      </c>
      <c r="AK201" s="12">
        <v>0</v>
      </c>
      <c r="AL201" s="12">
        <v>11.4</v>
      </c>
      <c r="AM201" s="12">
        <v>0</v>
      </c>
      <c r="AN201" s="12">
        <v>0</v>
      </c>
      <c r="AO201" s="12">
        <v>0</v>
      </c>
      <c r="AP201" s="12">
        <v>0</v>
      </c>
      <c r="AQ201" s="12">
        <v>0</v>
      </c>
      <c r="AR201" s="12">
        <v>0</v>
      </c>
      <c r="AS201" s="12">
        <v>0</v>
      </c>
      <c r="AT201" s="12">
        <v>0</v>
      </c>
      <c r="AU201" s="12">
        <v>0</v>
      </c>
      <c r="AV201" s="12">
        <v>0</v>
      </c>
      <c r="AW201" s="12">
        <v>0</v>
      </c>
      <c r="AX201" s="13">
        <v>-651.05999999999995</v>
      </c>
      <c r="AY201" s="12">
        <v>651.05999999999995</v>
      </c>
      <c r="AZ201" s="12">
        <v>0</v>
      </c>
      <c r="BA201" s="12">
        <v>0</v>
      </c>
      <c r="BB201" s="12">
        <v>1281.06</v>
      </c>
      <c r="BC201" s="12">
        <v>0</v>
      </c>
      <c r="BD201" s="13">
        <v>-200.74</v>
      </c>
      <c r="BE201" s="13">
        <v>-129.72</v>
      </c>
      <c r="BF201" s="12">
        <v>71.02</v>
      </c>
      <c r="BG201" s="12">
        <v>0</v>
      </c>
      <c r="BH201" s="12">
        <v>0</v>
      </c>
      <c r="BI201" s="13">
        <v>-7.0000000000000007E-2</v>
      </c>
      <c r="BJ201" s="12">
        <v>0</v>
      </c>
      <c r="BK201" s="12">
        <v>0</v>
      </c>
      <c r="BL201" s="12">
        <v>0</v>
      </c>
      <c r="BM201" s="12">
        <v>0</v>
      </c>
      <c r="BN201" s="12">
        <v>0</v>
      </c>
      <c r="BO201" s="12">
        <v>0</v>
      </c>
      <c r="BP201" s="12">
        <v>0</v>
      </c>
      <c r="BQ201" s="12">
        <v>0</v>
      </c>
      <c r="BR201" s="12">
        <v>0</v>
      </c>
      <c r="BS201" s="12">
        <v>0</v>
      </c>
      <c r="BT201" s="12">
        <v>121.05</v>
      </c>
      <c r="BU201" s="12">
        <v>0</v>
      </c>
      <c r="BV201" s="12">
        <v>0</v>
      </c>
      <c r="BW201" s="12">
        <v>0</v>
      </c>
      <c r="BX201" s="12">
        <v>-8.74</v>
      </c>
      <c r="BY201" s="12">
        <v>1289.8</v>
      </c>
      <c r="BZ201" s="12">
        <v>238.4</v>
      </c>
      <c r="CA201" s="12">
        <v>25.39</v>
      </c>
      <c r="CB201" s="12">
        <v>0</v>
      </c>
      <c r="CC201" s="12">
        <v>238.4</v>
      </c>
      <c r="CD201" s="12">
        <v>0</v>
      </c>
      <c r="CE201" s="12">
        <v>263.79000000000002</v>
      </c>
    </row>
    <row r="202" spans="1:83" x14ac:dyDescent="0.2">
      <c r="A202" s="4" t="s">
        <v>2180</v>
      </c>
      <c r="B202" s="2" t="s">
        <v>2181</v>
      </c>
      <c r="C202" s="2" t="str">
        <f>VLOOKUP(A202,[4]Hoja2!$A$1:$D$614,4,0)</f>
        <v>EMSAD II</v>
      </c>
      <c r="D202" s="2" t="str">
        <f>VLOOKUP(A202,[4]Hoja2!$A$1:$D$614,3,0)</f>
        <v>28 JOSEFINO DE ALLENDE</v>
      </c>
      <c r="E202" s="12">
        <v>465.5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6288.64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221.83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592.96</v>
      </c>
      <c r="AC202" s="12">
        <v>0</v>
      </c>
      <c r="AD202" s="12">
        <v>0</v>
      </c>
      <c r="AE202" s="12">
        <v>0</v>
      </c>
      <c r="AF202" s="12">
        <v>0</v>
      </c>
      <c r="AG202" s="12">
        <v>338.85</v>
      </c>
      <c r="AH202" s="12">
        <v>0</v>
      </c>
      <c r="AI202" s="12">
        <v>0</v>
      </c>
      <c r="AJ202" s="12">
        <v>0</v>
      </c>
      <c r="AK202" s="12">
        <v>0</v>
      </c>
      <c r="AL202" s="12">
        <v>0</v>
      </c>
      <c r="AM202" s="12">
        <v>0</v>
      </c>
      <c r="AN202" s="12">
        <v>68.8</v>
      </c>
      <c r="AO202" s="12">
        <v>0</v>
      </c>
      <c r="AP202" s="12">
        <v>0</v>
      </c>
      <c r="AQ202" s="12">
        <v>0</v>
      </c>
      <c r="AR202" s="12">
        <v>0</v>
      </c>
      <c r="AS202" s="12">
        <v>0</v>
      </c>
      <c r="AT202" s="12">
        <v>0</v>
      </c>
      <c r="AU202" s="12">
        <v>0</v>
      </c>
      <c r="AV202" s="12">
        <v>0</v>
      </c>
      <c r="AW202" s="12">
        <v>1458.05</v>
      </c>
      <c r="AX202" s="13">
        <v>-4798.17</v>
      </c>
      <c r="AY202" s="12">
        <v>4798.17</v>
      </c>
      <c r="AZ202" s="12">
        <v>0</v>
      </c>
      <c r="BA202" s="12">
        <v>0</v>
      </c>
      <c r="BB202" s="12">
        <v>9434.6299999999992</v>
      </c>
      <c r="BC202" s="12">
        <v>0</v>
      </c>
      <c r="BD202" s="12">
        <v>0</v>
      </c>
      <c r="BE202" s="12">
        <v>0</v>
      </c>
      <c r="BF202" s="12">
        <v>1467.97</v>
      </c>
      <c r="BG202" s="12">
        <v>1467.97</v>
      </c>
      <c r="BH202" s="12">
        <v>31.65</v>
      </c>
      <c r="BI202" s="12">
        <v>0</v>
      </c>
      <c r="BJ202" s="12">
        <v>0</v>
      </c>
      <c r="BK202" s="12">
        <v>61.65</v>
      </c>
      <c r="BL202" s="12">
        <v>0</v>
      </c>
      <c r="BM202" s="12">
        <v>2756.87</v>
      </c>
      <c r="BN202" s="12">
        <v>0</v>
      </c>
      <c r="BO202" s="12">
        <v>94.33</v>
      </c>
      <c r="BP202" s="12">
        <v>0</v>
      </c>
      <c r="BQ202" s="12">
        <v>0</v>
      </c>
      <c r="BR202" s="12">
        <v>0</v>
      </c>
      <c r="BS202" s="12">
        <v>0</v>
      </c>
      <c r="BT202" s="12">
        <v>762.16</v>
      </c>
      <c r="BU202" s="12">
        <v>0</v>
      </c>
      <c r="BV202" s="12">
        <v>0</v>
      </c>
      <c r="BW202" s="12">
        <v>0</v>
      </c>
      <c r="BX202" s="12">
        <v>5174.63</v>
      </c>
      <c r="BY202" s="12">
        <v>4260</v>
      </c>
      <c r="BZ202" s="12">
        <v>320.10000000000002</v>
      </c>
      <c r="CA202" s="12">
        <v>180.54</v>
      </c>
      <c r="CB202" s="12">
        <v>2722.76</v>
      </c>
      <c r="CC202" s="12">
        <v>548.86</v>
      </c>
      <c r="CD202" s="12">
        <v>0</v>
      </c>
      <c r="CE202" s="12">
        <v>3452.16</v>
      </c>
    </row>
    <row r="203" spans="1:83" x14ac:dyDescent="0.2">
      <c r="A203" s="4" t="s">
        <v>2182</v>
      </c>
      <c r="B203" s="2" t="s">
        <v>2183</v>
      </c>
      <c r="C203" s="2" t="str">
        <f>VLOOKUP(A203,[4]Hoja2!$A$1:$D$614,4,0)</f>
        <v>EMSAD II</v>
      </c>
      <c r="D203" s="2" t="str">
        <f>VLOOKUP(A203,[4]Hoja2!$A$1:$D$614,3,0)</f>
        <v>28 JOSEFINO DE ALLENDE</v>
      </c>
      <c r="E203" s="12">
        <v>465.5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5502.56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195.63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518.84</v>
      </c>
      <c r="AC203" s="12">
        <v>0</v>
      </c>
      <c r="AD203" s="12">
        <v>0</v>
      </c>
      <c r="AE203" s="12">
        <v>0</v>
      </c>
      <c r="AF203" s="12">
        <v>0</v>
      </c>
      <c r="AG203" s="12">
        <v>338.85</v>
      </c>
      <c r="AH203" s="12">
        <v>0</v>
      </c>
      <c r="AI203" s="12">
        <v>0</v>
      </c>
      <c r="AJ203" s="12">
        <v>0</v>
      </c>
      <c r="AK203" s="12">
        <v>0</v>
      </c>
      <c r="AL203" s="12">
        <v>0</v>
      </c>
      <c r="AM203" s="12">
        <v>0</v>
      </c>
      <c r="AN203" s="12">
        <v>60.2</v>
      </c>
      <c r="AO203" s="12">
        <v>0</v>
      </c>
      <c r="AP203" s="12">
        <v>0</v>
      </c>
      <c r="AQ203" s="12">
        <v>0</v>
      </c>
      <c r="AR203" s="12">
        <v>0</v>
      </c>
      <c r="AS203" s="12">
        <v>0</v>
      </c>
      <c r="AT203" s="12">
        <v>0</v>
      </c>
      <c r="AU203" s="12">
        <v>0</v>
      </c>
      <c r="AV203" s="12">
        <v>0</v>
      </c>
      <c r="AW203" s="12">
        <v>934.63</v>
      </c>
      <c r="AX203" s="13">
        <v>-4075.87</v>
      </c>
      <c r="AY203" s="12">
        <v>4075.87</v>
      </c>
      <c r="AZ203" s="12">
        <v>0</v>
      </c>
      <c r="BA203" s="12">
        <v>0</v>
      </c>
      <c r="BB203" s="12">
        <v>8016.21</v>
      </c>
      <c r="BC203" s="12">
        <v>0</v>
      </c>
      <c r="BD203" s="12">
        <v>0</v>
      </c>
      <c r="BE203" s="12">
        <v>0</v>
      </c>
      <c r="BF203" s="12">
        <v>1165</v>
      </c>
      <c r="BG203" s="12">
        <v>1165</v>
      </c>
      <c r="BH203" s="12">
        <v>25.35</v>
      </c>
      <c r="BI203" s="13">
        <v>-0.04</v>
      </c>
      <c r="BJ203" s="12">
        <v>0</v>
      </c>
      <c r="BK203" s="12">
        <v>0</v>
      </c>
      <c r="BL203" s="12">
        <v>2260</v>
      </c>
      <c r="BM203" s="12">
        <v>0</v>
      </c>
      <c r="BN203" s="12">
        <v>0</v>
      </c>
      <c r="BO203" s="12">
        <v>82.54</v>
      </c>
      <c r="BP203" s="12">
        <v>0</v>
      </c>
      <c r="BQ203" s="12">
        <v>0</v>
      </c>
      <c r="BR203" s="12">
        <v>0</v>
      </c>
      <c r="BS203" s="12">
        <v>0</v>
      </c>
      <c r="BT203" s="12">
        <v>671.76</v>
      </c>
      <c r="BU203" s="12">
        <v>0</v>
      </c>
      <c r="BV203" s="12">
        <v>0</v>
      </c>
      <c r="BW203" s="12">
        <v>0</v>
      </c>
      <c r="BX203" s="12">
        <v>4204.6099999999997</v>
      </c>
      <c r="BY203" s="12">
        <v>3811.6</v>
      </c>
      <c r="BZ203" s="12">
        <v>279.25</v>
      </c>
      <c r="CA203" s="12">
        <v>152.34</v>
      </c>
      <c r="CB203" s="12">
        <v>1361.38</v>
      </c>
      <c r="CC203" s="12">
        <v>393.63</v>
      </c>
      <c r="CD203" s="12">
        <v>0</v>
      </c>
      <c r="CE203" s="12">
        <v>1907.35</v>
      </c>
    </row>
    <row r="204" spans="1:83" x14ac:dyDescent="0.2">
      <c r="A204" s="4" t="s">
        <v>2184</v>
      </c>
      <c r="B204" s="2" t="s">
        <v>2185</v>
      </c>
      <c r="C204" s="2" t="str">
        <f>VLOOKUP(A204,[4]Hoja2!$A$1:$D$614,4,0)</f>
        <v>EMSAD II</v>
      </c>
      <c r="D204" s="2" t="str">
        <f>VLOOKUP(A204,[4]Hoja2!$A$1:$D$614,3,0)</f>
        <v>28 JOSEFINO DE ALLENDE</v>
      </c>
      <c r="E204" s="12">
        <v>465.5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6288.64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221.83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592.96</v>
      </c>
      <c r="AC204" s="12">
        <v>0</v>
      </c>
      <c r="AD204" s="12">
        <v>0</v>
      </c>
      <c r="AE204" s="12">
        <v>0</v>
      </c>
      <c r="AF204" s="12">
        <v>0</v>
      </c>
      <c r="AG204" s="12">
        <v>338.85</v>
      </c>
      <c r="AH204" s="12">
        <v>0</v>
      </c>
      <c r="AI204" s="12">
        <v>0</v>
      </c>
      <c r="AJ204" s="12">
        <v>0</v>
      </c>
      <c r="AK204" s="12">
        <v>0</v>
      </c>
      <c r="AL204" s="12">
        <v>0</v>
      </c>
      <c r="AM204" s="12">
        <v>0</v>
      </c>
      <c r="AN204" s="12">
        <v>68.8</v>
      </c>
      <c r="AO204" s="12">
        <v>0</v>
      </c>
      <c r="AP204" s="12">
        <v>0</v>
      </c>
      <c r="AQ204" s="12">
        <v>0</v>
      </c>
      <c r="AR204" s="12">
        <v>0</v>
      </c>
      <c r="AS204" s="12">
        <v>0</v>
      </c>
      <c r="AT204" s="12">
        <v>0</v>
      </c>
      <c r="AU204" s="12">
        <v>0</v>
      </c>
      <c r="AV204" s="12">
        <v>0</v>
      </c>
      <c r="AW204" s="12">
        <v>1192.95</v>
      </c>
      <c r="AX204" s="13">
        <v>-4662.97</v>
      </c>
      <c r="AY204" s="12">
        <v>4662.97</v>
      </c>
      <c r="AZ204" s="12">
        <v>0</v>
      </c>
      <c r="BA204" s="12">
        <v>0</v>
      </c>
      <c r="BB204" s="12">
        <v>9169.5300000000007</v>
      </c>
      <c r="BC204" s="12">
        <v>0</v>
      </c>
      <c r="BD204" s="12">
        <v>0</v>
      </c>
      <c r="BE204" s="12">
        <v>0</v>
      </c>
      <c r="BF204" s="12">
        <v>1411.35</v>
      </c>
      <c r="BG204" s="12">
        <v>1411.35</v>
      </c>
      <c r="BH204" s="12">
        <v>30.6</v>
      </c>
      <c r="BI204" s="12">
        <v>0.09</v>
      </c>
      <c r="BJ204" s="12">
        <v>0</v>
      </c>
      <c r="BK204" s="12">
        <v>0</v>
      </c>
      <c r="BL204" s="12">
        <v>3022</v>
      </c>
      <c r="BM204" s="12">
        <v>0</v>
      </c>
      <c r="BN204" s="12">
        <v>0</v>
      </c>
      <c r="BO204" s="12">
        <v>94.33</v>
      </c>
      <c r="BP204" s="12">
        <v>0</v>
      </c>
      <c r="BQ204" s="12">
        <v>0</v>
      </c>
      <c r="BR204" s="12">
        <v>0</v>
      </c>
      <c r="BS204" s="12">
        <v>0</v>
      </c>
      <c r="BT204" s="12">
        <v>762.16</v>
      </c>
      <c r="BU204" s="12">
        <v>0</v>
      </c>
      <c r="BV204" s="12">
        <v>0</v>
      </c>
      <c r="BW204" s="12">
        <v>0</v>
      </c>
      <c r="BX204" s="12">
        <v>5320.53</v>
      </c>
      <c r="BY204" s="12">
        <v>3849</v>
      </c>
      <c r="BZ204" s="12">
        <v>279.25</v>
      </c>
      <c r="CA204" s="12">
        <v>175.24</v>
      </c>
      <c r="CB204" s="12">
        <v>1361.38</v>
      </c>
      <c r="CC204" s="12">
        <v>393.63</v>
      </c>
      <c r="CD204" s="12">
        <v>0</v>
      </c>
      <c r="CE204" s="12">
        <v>1930.25</v>
      </c>
    </row>
    <row r="205" spans="1:83" x14ac:dyDescent="0.2">
      <c r="A205" s="4" t="s">
        <v>2186</v>
      </c>
      <c r="B205" s="2" t="s">
        <v>2187</v>
      </c>
      <c r="C205" s="2" t="str">
        <f>VLOOKUP(A205,[4]Hoja2!$A$1:$D$614,4,0)</f>
        <v>EMSAD II</v>
      </c>
      <c r="D205" s="2" t="str">
        <f>VLOOKUP(A205,[4]Hoja2!$A$1:$D$614,3,0)</f>
        <v>28 JOSEFINO DE ALLENDE</v>
      </c>
      <c r="E205" s="12">
        <v>465.5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5306.04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189.08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500.31</v>
      </c>
      <c r="AC205" s="12">
        <v>0</v>
      </c>
      <c r="AD205" s="12">
        <v>0</v>
      </c>
      <c r="AE205" s="12">
        <v>0</v>
      </c>
      <c r="AF205" s="12">
        <v>0</v>
      </c>
      <c r="AG205" s="12">
        <v>338.85</v>
      </c>
      <c r="AH205" s="12">
        <v>0</v>
      </c>
      <c r="AI205" s="12">
        <v>0</v>
      </c>
      <c r="AJ205" s="12">
        <v>0</v>
      </c>
      <c r="AK205" s="12">
        <v>0</v>
      </c>
      <c r="AL205" s="12">
        <v>0</v>
      </c>
      <c r="AM205" s="12">
        <v>0</v>
      </c>
      <c r="AN205" s="12">
        <v>58.05</v>
      </c>
      <c r="AO205" s="12">
        <v>0</v>
      </c>
      <c r="AP205" s="12">
        <v>0</v>
      </c>
      <c r="AQ205" s="12">
        <v>0</v>
      </c>
      <c r="AR205" s="12">
        <v>0</v>
      </c>
      <c r="AS205" s="12">
        <v>0</v>
      </c>
      <c r="AT205" s="12">
        <v>0</v>
      </c>
      <c r="AU205" s="12">
        <v>0</v>
      </c>
      <c r="AV205" s="12">
        <v>0</v>
      </c>
      <c r="AW205" s="12">
        <v>1016.08</v>
      </c>
      <c r="AX205" s="13">
        <v>-4003.56</v>
      </c>
      <c r="AY205" s="12">
        <v>4003.56</v>
      </c>
      <c r="AZ205" s="12">
        <v>0</v>
      </c>
      <c r="BA205" s="12">
        <v>0</v>
      </c>
      <c r="BB205" s="12">
        <v>7873.91</v>
      </c>
      <c r="BC205" s="12">
        <v>0</v>
      </c>
      <c r="BD205" s="12">
        <v>0</v>
      </c>
      <c r="BE205" s="12">
        <v>0</v>
      </c>
      <c r="BF205" s="12">
        <v>1134.5999999999999</v>
      </c>
      <c r="BG205" s="12">
        <v>1134.5999999999999</v>
      </c>
      <c r="BH205" s="12">
        <v>24.6</v>
      </c>
      <c r="BI205" s="12">
        <v>0.16</v>
      </c>
      <c r="BJ205" s="12">
        <v>0</v>
      </c>
      <c r="BK205" s="12">
        <v>0</v>
      </c>
      <c r="BL205" s="12">
        <v>0</v>
      </c>
      <c r="BM205" s="12">
        <v>0</v>
      </c>
      <c r="BN205" s="12">
        <v>0</v>
      </c>
      <c r="BO205" s="12">
        <v>79.59</v>
      </c>
      <c r="BP205" s="12">
        <v>0</v>
      </c>
      <c r="BQ205" s="12">
        <v>0</v>
      </c>
      <c r="BR205" s="12">
        <v>0</v>
      </c>
      <c r="BS205" s="12">
        <v>0</v>
      </c>
      <c r="BT205" s="12">
        <v>649.16</v>
      </c>
      <c r="BU205" s="12">
        <v>0</v>
      </c>
      <c r="BV205" s="12">
        <v>0</v>
      </c>
      <c r="BW205" s="12">
        <v>0</v>
      </c>
      <c r="BX205" s="12">
        <v>1888.11</v>
      </c>
      <c r="BY205" s="12">
        <v>5985.8</v>
      </c>
      <c r="BZ205" s="12">
        <v>261.48</v>
      </c>
      <c r="CA205" s="12">
        <v>149.54</v>
      </c>
      <c r="CB205" s="12">
        <v>769.08</v>
      </c>
      <c r="CC205" s="12">
        <v>326.10000000000002</v>
      </c>
      <c r="CD205" s="12">
        <v>0</v>
      </c>
      <c r="CE205" s="12">
        <v>1244.72</v>
      </c>
    </row>
    <row r="206" spans="1:83" x14ac:dyDescent="0.2">
      <c r="A206" s="4" t="s">
        <v>2188</v>
      </c>
      <c r="B206" s="2" t="s">
        <v>2189</v>
      </c>
      <c r="C206" s="2" t="str">
        <f>VLOOKUP(A206,[4]Hoja2!$A$1:$D$614,4,0)</f>
        <v>EMSAD I</v>
      </c>
      <c r="D206" s="2" t="str">
        <f>VLOOKUP(A206,[4]Hoja2!$A$1:$D$614,3,0)</f>
        <v>28 JOSEFINO DE ALLENDE</v>
      </c>
      <c r="E206" s="12">
        <v>198.05</v>
      </c>
      <c r="F206" s="12">
        <v>0</v>
      </c>
      <c r="G206" s="12">
        <v>2982.31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102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315.01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12">
        <v>0</v>
      </c>
      <c r="AK206" s="12">
        <v>0</v>
      </c>
      <c r="AL206" s="12">
        <v>32.299999999999997</v>
      </c>
      <c r="AM206" s="12">
        <v>0</v>
      </c>
      <c r="AN206" s="12">
        <v>0</v>
      </c>
      <c r="AO206" s="12">
        <v>0</v>
      </c>
      <c r="AP206" s="12">
        <v>0</v>
      </c>
      <c r="AQ206" s="12">
        <v>0</v>
      </c>
      <c r="AR206" s="12">
        <v>0</v>
      </c>
      <c r="AS206" s="12">
        <v>0</v>
      </c>
      <c r="AT206" s="12">
        <v>0</v>
      </c>
      <c r="AU206" s="12">
        <v>0</v>
      </c>
      <c r="AV206" s="12">
        <v>0</v>
      </c>
      <c r="AW206" s="12">
        <v>0</v>
      </c>
      <c r="AX206" s="13">
        <v>-1844.66</v>
      </c>
      <c r="AY206" s="12">
        <v>1844.66</v>
      </c>
      <c r="AZ206" s="12">
        <v>0</v>
      </c>
      <c r="BA206" s="12">
        <v>0</v>
      </c>
      <c r="BB206" s="12">
        <v>3629.67</v>
      </c>
      <c r="BC206" s="12">
        <v>0</v>
      </c>
      <c r="BD206" s="13">
        <v>-107.37</v>
      </c>
      <c r="BE206" s="12">
        <v>0</v>
      </c>
      <c r="BF206" s="12">
        <v>290.87</v>
      </c>
      <c r="BG206" s="12">
        <v>183.5</v>
      </c>
      <c r="BH206" s="12">
        <v>5.0999999999999996</v>
      </c>
      <c r="BI206" s="13">
        <v>-0.03</v>
      </c>
      <c r="BJ206" s="12">
        <v>0</v>
      </c>
      <c r="BK206" s="12">
        <v>0</v>
      </c>
      <c r="BL206" s="12">
        <v>0</v>
      </c>
      <c r="BM206" s="12">
        <v>0</v>
      </c>
      <c r="BN206" s="12">
        <v>0</v>
      </c>
      <c r="BO206" s="12">
        <v>44.73</v>
      </c>
      <c r="BP206" s="12">
        <v>0</v>
      </c>
      <c r="BQ206" s="12">
        <v>0</v>
      </c>
      <c r="BR206" s="12">
        <v>0</v>
      </c>
      <c r="BS206" s="12">
        <v>0</v>
      </c>
      <c r="BT206" s="12">
        <v>342.97</v>
      </c>
      <c r="BU206" s="12">
        <v>0</v>
      </c>
      <c r="BV206" s="12">
        <v>0</v>
      </c>
      <c r="BW206" s="12">
        <v>0</v>
      </c>
      <c r="BX206" s="12">
        <v>576.27</v>
      </c>
      <c r="BY206" s="12">
        <v>3053.4</v>
      </c>
      <c r="BZ206" s="12">
        <v>276.16000000000003</v>
      </c>
      <c r="CA206" s="12">
        <v>71.95</v>
      </c>
      <c r="CB206" s="12">
        <v>1258.42</v>
      </c>
      <c r="CC206" s="12">
        <v>381.89</v>
      </c>
      <c r="CD206" s="12">
        <v>0</v>
      </c>
      <c r="CE206" s="12">
        <v>1712.26</v>
      </c>
    </row>
    <row r="207" spans="1:83" x14ac:dyDescent="0.2">
      <c r="A207" s="4" t="s">
        <v>2190</v>
      </c>
      <c r="B207" s="2" t="s">
        <v>2191</v>
      </c>
      <c r="C207" s="2" t="str">
        <f>VLOOKUP(A207,[4]Hoja2!$A$1:$D$614,4,0)</f>
        <v>EMSAD I</v>
      </c>
      <c r="D207" s="2" t="str">
        <f>VLOOKUP(A207,[4]Hoja2!$A$1:$D$614,3,0)</f>
        <v>28 JOSEFINO DE ALLENDE</v>
      </c>
      <c r="E207" s="12">
        <v>465.5</v>
      </c>
      <c r="F207" s="12">
        <v>0</v>
      </c>
      <c r="G207" s="12">
        <v>3859.46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142.6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407.66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12">
        <v>0</v>
      </c>
      <c r="AJ207" s="12">
        <v>0</v>
      </c>
      <c r="AK207" s="12">
        <v>0</v>
      </c>
      <c r="AL207" s="12">
        <v>41.8</v>
      </c>
      <c r="AM207" s="12">
        <v>0</v>
      </c>
      <c r="AN207" s="12">
        <v>0</v>
      </c>
      <c r="AO207" s="12">
        <v>0</v>
      </c>
      <c r="AP207" s="12">
        <v>0</v>
      </c>
      <c r="AQ207" s="12">
        <v>0</v>
      </c>
      <c r="AR207" s="12">
        <v>0</v>
      </c>
      <c r="AS207" s="12">
        <v>0</v>
      </c>
      <c r="AT207" s="12">
        <v>0</v>
      </c>
      <c r="AU207" s="12">
        <v>0</v>
      </c>
      <c r="AV207" s="12">
        <v>0</v>
      </c>
      <c r="AW207" s="12">
        <v>0</v>
      </c>
      <c r="AX207" s="13">
        <v>-2497.1</v>
      </c>
      <c r="AY207" s="12">
        <v>2497.1</v>
      </c>
      <c r="AZ207" s="12">
        <v>0</v>
      </c>
      <c r="BA207" s="12">
        <v>0</v>
      </c>
      <c r="BB207" s="12">
        <v>4917.0200000000004</v>
      </c>
      <c r="BC207" s="12">
        <v>0</v>
      </c>
      <c r="BD207" s="12">
        <v>0</v>
      </c>
      <c r="BE207" s="12">
        <v>0</v>
      </c>
      <c r="BF207" s="12">
        <v>508.67</v>
      </c>
      <c r="BG207" s="12">
        <v>508.67</v>
      </c>
      <c r="BH207" s="12">
        <v>10.050000000000001</v>
      </c>
      <c r="BI207" s="12">
        <v>0.06</v>
      </c>
      <c r="BJ207" s="12">
        <v>0</v>
      </c>
      <c r="BK207" s="12">
        <v>0</v>
      </c>
      <c r="BL207" s="12">
        <v>0</v>
      </c>
      <c r="BM207" s="12">
        <v>0</v>
      </c>
      <c r="BN207" s="12">
        <v>0</v>
      </c>
      <c r="BO207" s="12">
        <v>0</v>
      </c>
      <c r="BP207" s="12">
        <v>0</v>
      </c>
      <c r="BQ207" s="12">
        <v>0</v>
      </c>
      <c r="BR207" s="12">
        <v>0</v>
      </c>
      <c r="BS207" s="12">
        <v>0</v>
      </c>
      <c r="BT207" s="12">
        <v>443.84</v>
      </c>
      <c r="BU207" s="12">
        <v>0</v>
      </c>
      <c r="BV207" s="12">
        <v>0</v>
      </c>
      <c r="BW207" s="12">
        <v>0</v>
      </c>
      <c r="BX207" s="12">
        <v>962.62</v>
      </c>
      <c r="BY207" s="12">
        <v>3954.4</v>
      </c>
      <c r="BZ207" s="12">
        <v>238.4</v>
      </c>
      <c r="CA207" s="12">
        <v>97.5</v>
      </c>
      <c r="CB207" s="12">
        <v>0</v>
      </c>
      <c r="CC207" s="12">
        <v>238.4</v>
      </c>
      <c r="CD207" s="12">
        <v>0</v>
      </c>
      <c r="CE207" s="12">
        <v>335.9</v>
      </c>
    </row>
    <row r="208" spans="1:83" x14ac:dyDescent="0.2">
      <c r="A208" s="4" t="s">
        <v>2192</v>
      </c>
      <c r="B208" s="2" t="s">
        <v>2193</v>
      </c>
      <c r="C208" s="2" t="str">
        <f>VLOOKUP(A208,[4]Hoja2!$A$1:$D$614,4,0)</f>
        <v>EMSAD I</v>
      </c>
      <c r="D208" s="2" t="str">
        <f>VLOOKUP(A208,[4]Hoja2!$A$1:$D$614,3,0)</f>
        <v>28 JOSEFINO DE ALLENDE</v>
      </c>
      <c r="E208" s="12">
        <v>69.900000000000006</v>
      </c>
      <c r="F208" s="12">
        <v>0</v>
      </c>
      <c r="G208" s="12">
        <v>1052.58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36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111.18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0</v>
      </c>
      <c r="AK208" s="12">
        <v>0</v>
      </c>
      <c r="AL208" s="12">
        <v>11.4</v>
      </c>
      <c r="AM208" s="12">
        <v>0</v>
      </c>
      <c r="AN208" s="12">
        <v>0</v>
      </c>
      <c r="AO208" s="12">
        <v>0</v>
      </c>
      <c r="AP208" s="12">
        <v>0</v>
      </c>
      <c r="AQ208" s="12">
        <v>0</v>
      </c>
      <c r="AR208" s="12">
        <v>0</v>
      </c>
      <c r="AS208" s="12">
        <v>0</v>
      </c>
      <c r="AT208" s="12">
        <v>0</v>
      </c>
      <c r="AU208" s="12">
        <v>0</v>
      </c>
      <c r="AV208" s="12">
        <v>0</v>
      </c>
      <c r="AW208" s="12">
        <v>0</v>
      </c>
      <c r="AX208" s="13">
        <v>-651.05999999999995</v>
      </c>
      <c r="AY208" s="12">
        <v>651.05999999999995</v>
      </c>
      <c r="AZ208" s="12">
        <v>0</v>
      </c>
      <c r="BA208" s="12">
        <v>0</v>
      </c>
      <c r="BB208" s="12">
        <v>1281.06</v>
      </c>
      <c r="BC208" s="12">
        <v>0</v>
      </c>
      <c r="BD208" s="13">
        <v>-200.74</v>
      </c>
      <c r="BE208" s="13">
        <v>-129.72</v>
      </c>
      <c r="BF208" s="12">
        <v>71.02</v>
      </c>
      <c r="BG208" s="12">
        <v>0</v>
      </c>
      <c r="BH208" s="12">
        <v>0</v>
      </c>
      <c r="BI208" s="13">
        <v>-7.0000000000000007E-2</v>
      </c>
      <c r="BJ208" s="12">
        <v>0</v>
      </c>
      <c r="BK208" s="12">
        <v>0</v>
      </c>
      <c r="BL208" s="12">
        <v>0</v>
      </c>
      <c r="BM208" s="12">
        <v>0</v>
      </c>
      <c r="BN208" s="12">
        <v>0</v>
      </c>
      <c r="BO208" s="12">
        <v>0</v>
      </c>
      <c r="BP208" s="12">
        <v>0</v>
      </c>
      <c r="BQ208" s="12">
        <v>0</v>
      </c>
      <c r="BR208" s="12">
        <v>0</v>
      </c>
      <c r="BS208" s="12">
        <v>0</v>
      </c>
      <c r="BT208" s="12">
        <v>121.05</v>
      </c>
      <c r="BU208" s="12">
        <v>0</v>
      </c>
      <c r="BV208" s="12">
        <v>0</v>
      </c>
      <c r="BW208" s="12">
        <v>0</v>
      </c>
      <c r="BX208" s="12">
        <v>-8.74</v>
      </c>
      <c r="BY208" s="12">
        <v>1289.8</v>
      </c>
      <c r="BZ208" s="12">
        <v>238.4</v>
      </c>
      <c r="CA208" s="12">
        <v>25.39</v>
      </c>
      <c r="CB208" s="12">
        <v>0</v>
      </c>
      <c r="CC208" s="12">
        <v>238.4</v>
      </c>
      <c r="CD208" s="12">
        <v>0</v>
      </c>
      <c r="CE208" s="12">
        <v>263.79000000000002</v>
      </c>
    </row>
    <row r="209" spans="1:83" x14ac:dyDescent="0.2">
      <c r="A209" s="4" t="s">
        <v>2194</v>
      </c>
      <c r="B209" s="2" t="s">
        <v>2195</v>
      </c>
      <c r="C209" s="2" t="str">
        <f>VLOOKUP(A209,[4]Hoja2!$A$1:$D$614,4,0)</f>
        <v>EMSAD III</v>
      </c>
      <c r="D209" s="2" t="str">
        <f>VLOOKUP(A209,[4]Hoja2!$A$1:$D$614,3,0)</f>
        <v>29 LA LOMA</v>
      </c>
      <c r="E209" s="12">
        <v>337.85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6577.78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230.55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537.37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0</v>
      </c>
      <c r="AL209" s="12">
        <v>0</v>
      </c>
      <c r="AM209" s="12">
        <v>0</v>
      </c>
      <c r="AN209" s="12">
        <v>0</v>
      </c>
      <c r="AO209" s="12">
        <v>0</v>
      </c>
      <c r="AP209" s="12">
        <v>72.5</v>
      </c>
      <c r="AQ209" s="12">
        <v>0</v>
      </c>
      <c r="AR209" s="12">
        <v>0</v>
      </c>
      <c r="AS209" s="12">
        <v>0</v>
      </c>
      <c r="AT209" s="12">
        <v>0</v>
      </c>
      <c r="AU209" s="12">
        <v>0</v>
      </c>
      <c r="AV209" s="12">
        <v>0</v>
      </c>
      <c r="AW209" s="12">
        <v>1447.11</v>
      </c>
      <c r="AX209" s="13">
        <v>-4681.83</v>
      </c>
      <c r="AY209" s="12">
        <v>4681.83</v>
      </c>
      <c r="AZ209" s="12">
        <v>0</v>
      </c>
      <c r="BA209" s="12">
        <v>0</v>
      </c>
      <c r="BB209" s="12">
        <v>9203.16</v>
      </c>
      <c r="BC209" s="12">
        <v>0</v>
      </c>
      <c r="BD209" s="12">
        <v>0</v>
      </c>
      <c r="BE209" s="12">
        <v>0</v>
      </c>
      <c r="BF209" s="12">
        <v>1418.53</v>
      </c>
      <c r="BG209" s="12">
        <v>1418.53</v>
      </c>
      <c r="BH209" s="12">
        <v>31.2</v>
      </c>
      <c r="BI209" s="12">
        <v>0.12</v>
      </c>
      <c r="BJ209" s="12">
        <v>0</v>
      </c>
      <c r="BK209" s="12">
        <v>0</v>
      </c>
      <c r="BL209" s="12">
        <v>1906</v>
      </c>
      <c r="BM209" s="12">
        <v>0</v>
      </c>
      <c r="BN209" s="12">
        <v>0</v>
      </c>
      <c r="BO209" s="12">
        <v>98.67</v>
      </c>
      <c r="BP209" s="12">
        <v>0</v>
      </c>
      <c r="BQ209" s="12">
        <v>0</v>
      </c>
      <c r="BR209" s="12">
        <v>0</v>
      </c>
      <c r="BS209" s="12">
        <v>0</v>
      </c>
      <c r="BT209" s="12">
        <v>756.44</v>
      </c>
      <c r="BU209" s="12">
        <v>0</v>
      </c>
      <c r="BV209" s="12">
        <v>0</v>
      </c>
      <c r="BW209" s="12">
        <v>0</v>
      </c>
      <c r="BX209" s="12">
        <v>4210.96</v>
      </c>
      <c r="BY209" s="12">
        <v>4992.2</v>
      </c>
      <c r="BZ209" s="12">
        <v>286.68</v>
      </c>
      <c r="CA209" s="12">
        <v>182.61</v>
      </c>
      <c r="CB209" s="12">
        <v>1608.83</v>
      </c>
      <c r="CC209" s="12">
        <v>421.86</v>
      </c>
      <c r="CD209" s="12">
        <v>0</v>
      </c>
      <c r="CE209" s="12">
        <v>2213.3000000000002</v>
      </c>
    </row>
    <row r="210" spans="1:83" x14ac:dyDescent="0.2">
      <c r="A210" s="4" t="s">
        <v>2196</v>
      </c>
      <c r="B210" s="2" t="s">
        <v>2197</v>
      </c>
      <c r="C210" s="2" t="str">
        <f>VLOOKUP(A210,[4]Hoja2!$A$1:$D$614,4,0)</f>
        <v>EMSAD III</v>
      </c>
      <c r="D210" s="2" t="str">
        <f>VLOOKUP(A210,[4]Hoja2!$A$1:$D$614,3,0)</f>
        <v>29 LA LOMA</v>
      </c>
      <c r="E210" s="12">
        <v>465.5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6577.78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230.55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537.37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390.93</v>
      </c>
      <c r="AJ210" s="12">
        <v>0</v>
      </c>
      <c r="AK210" s="12">
        <v>0</v>
      </c>
      <c r="AL210" s="12">
        <v>0</v>
      </c>
      <c r="AM210" s="12">
        <v>0</v>
      </c>
      <c r="AN210" s="12">
        <v>0</v>
      </c>
      <c r="AO210" s="12">
        <v>0</v>
      </c>
      <c r="AP210" s="12">
        <v>72.5</v>
      </c>
      <c r="AQ210" s="12">
        <v>0</v>
      </c>
      <c r="AR210" s="12">
        <v>0</v>
      </c>
      <c r="AS210" s="12">
        <v>0</v>
      </c>
      <c r="AT210" s="12">
        <v>0</v>
      </c>
      <c r="AU210" s="12">
        <v>0</v>
      </c>
      <c r="AV210" s="12">
        <v>0</v>
      </c>
      <c r="AW210" s="12">
        <v>1393.74</v>
      </c>
      <c r="AX210" s="13">
        <v>-4917.8100000000004</v>
      </c>
      <c r="AY210" s="12">
        <v>4917.8100000000004</v>
      </c>
      <c r="AZ210" s="12">
        <v>0</v>
      </c>
      <c r="BA210" s="12">
        <v>0</v>
      </c>
      <c r="BB210" s="12">
        <v>9668.3700000000008</v>
      </c>
      <c r="BC210" s="12">
        <v>0</v>
      </c>
      <c r="BD210" s="12">
        <v>0</v>
      </c>
      <c r="BE210" s="12">
        <v>0</v>
      </c>
      <c r="BF210" s="12">
        <v>1517.9</v>
      </c>
      <c r="BG210" s="12">
        <v>1517.9</v>
      </c>
      <c r="BH210" s="12">
        <v>33.299999999999997</v>
      </c>
      <c r="BI210" s="12">
        <v>0.1</v>
      </c>
      <c r="BJ210" s="12">
        <v>0</v>
      </c>
      <c r="BK210" s="12">
        <v>0</v>
      </c>
      <c r="BL210" s="12">
        <v>0</v>
      </c>
      <c r="BM210" s="12">
        <v>0</v>
      </c>
      <c r="BN210" s="12">
        <v>0</v>
      </c>
      <c r="BO210" s="12">
        <v>98.67</v>
      </c>
      <c r="BP210" s="12">
        <v>0</v>
      </c>
      <c r="BQ210" s="12">
        <v>0</v>
      </c>
      <c r="BR210" s="12">
        <v>0</v>
      </c>
      <c r="BS210" s="12">
        <v>0</v>
      </c>
      <c r="BT210" s="12">
        <v>801.4</v>
      </c>
      <c r="BU210" s="12">
        <v>0</v>
      </c>
      <c r="BV210" s="12">
        <v>0</v>
      </c>
      <c r="BW210" s="12">
        <v>0</v>
      </c>
      <c r="BX210" s="12">
        <v>2451.37</v>
      </c>
      <c r="BY210" s="12">
        <v>7217</v>
      </c>
      <c r="BZ210" s="12">
        <v>312.67</v>
      </c>
      <c r="CA210" s="12">
        <v>184.1</v>
      </c>
      <c r="CB210" s="12">
        <v>2475.1799999999998</v>
      </c>
      <c r="CC210" s="12">
        <v>520.63</v>
      </c>
      <c r="CD210" s="12">
        <v>0</v>
      </c>
      <c r="CE210" s="12">
        <v>3179.91</v>
      </c>
    </row>
    <row r="211" spans="1:83" x14ac:dyDescent="0.2">
      <c r="A211" s="4" t="s">
        <v>2198</v>
      </c>
      <c r="B211" s="2" t="s">
        <v>2199</v>
      </c>
      <c r="C211" s="2" t="str">
        <f>VLOOKUP(A211,[4]Hoja2!$A$1:$D$614,4,0)</f>
        <v>EMSAD III</v>
      </c>
      <c r="D211" s="2" t="str">
        <f>VLOOKUP(A211,[4]Hoja2!$A$1:$D$614,3,0)</f>
        <v>29 LA LOMA</v>
      </c>
      <c r="E211" s="12">
        <v>465.5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7485.06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262.35000000000002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611.49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390.93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2">
        <v>0</v>
      </c>
      <c r="AP211" s="12">
        <v>82.5</v>
      </c>
      <c r="AQ211" s="12">
        <v>0</v>
      </c>
      <c r="AR211" s="12">
        <v>0</v>
      </c>
      <c r="AS211" s="12">
        <v>0</v>
      </c>
      <c r="AT211" s="12">
        <v>0</v>
      </c>
      <c r="AU211" s="12">
        <v>0</v>
      </c>
      <c r="AV211" s="12">
        <v>0</v>
      </c>
      <c r="AW211" s="12">
        <v>1575.2</v>
      </c>
      <c r="AX211" s="13">
        <v>-5531.03</v>
      </c>
      <c r="AY211" s="12">
        <v>5531.03</v>
      </c>
      <c r="AZ211" s="12">
        <v>0</v>
      </c>
      <c r="BA211" s="12">
        <v>0</v>
      </c>
      <c r="BB211" s="12">
        <v>10873.03</v>
      </c>
      <c r="BC211" s="12">
        <v>0</v>
      </c>
      <c r="BD211" s="12">
        <v>0</v>
      </c>
      <c r="BE211" s="12">
        <v>0</v>
      </c>
      <c r="BF211" s="12">
        <v>1788.71</v>
      </c>
      <c r="BG211" s="12">
        <v>1788.71</v>
      </c>
      <c r="BH211" s="12">
        <v>38.85</v>
      </c>
      <c r="BI211" s="12">
        <v>0.05</v>
      </c>
      <c r="BJ211" s="12">
        <v>0</v>
      </c>
      <c r="BK211" s="12">
        <v>0</v>
      </c>
      <c r="BL211" s="12">
        <v>0</v>
      </c>
      <c r="BM211" s="12">
        <v>0</v>
      </c>
      <c r="BN211" s="12">
        <v>0</v>
      </c>
      <c r="BO211" s="12">
        <v>112.28</v>
      </c>
      <c r="BP211" s="12">
        <v>0</v>
      </c>
      <c r="BQ211" s="12">
        <v>0</v>
      </c>
      <c r="BR211" s="12">
        <v>0</v>
      </c>
      <c r="BS211" s="12">
        <v>0</v>
      </c>
      <c r="BT211" s="12">
        <v>905.74</v>
      </c>
      <c r="BU211" s="12">
        <v>0</v>
      </c>
      <c r="BV211" s="12">
        <v>0</v>
      </c>
      <c r="BW211" s="12">
        <v>0</v>
      </c>
      <c r="BX211" s="12">
        <v>2845.63</v>
      </c>
      <c r="BY211" s="12">
        <v>8027.4</v>
      </c>
      <c r="BZ211" s="12">
        <v>297.82</v>
      </c>
      <c r="CA211" s="12">
        <v>207.99</v>
      </c>
      <c r="CB211" s="12">
        <v>1980.14</v>
      </c>
      <c r="CC211" s="12">
        <v>464.19</v>
      </c>
      <c r="CD211" s="12">
        <v>0</v>
      </c>
      <c r="CE211" s="12">
        <v>2652.32</v>
      </c>
    </row>
    <row r="212" spans="1:83" x14ac:dyDescent="0.2">
      <c r="A212" s="4" t="s">
        <v>2200</v>
      </c>
      <c r="B212" s="2" t="s">
        <v>2201</v>
      </c>
      <c r="C212" s="2" t="str">
        <f>VLOOKUP(A212,[4]Hoja2!$A$1:$D$614,4,0)</f>
        <v>EMSAD I</v>
      </c>
      <c r="D212" s="2" t="str">
        <f>VLOOKUP(A212,[4]Hoja2!$A$1:$D$614,3,0)</f>
        <v>29 LA LOMA</v>
      </c>
      <c r="E212" s="12">
        <v>314.55</v>
      </c>
      <c r="F212" s="12">
        <v>0</v>
      </c>
      <c r="G212" s="12">
        <v>4736.6099999999997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162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500.31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12">
        <v>0</v>
      </c>
      <c r="AJ212" s="12">
        <v>0</v>
      </c>
      <c r="AK212" s="12">
        <v>0</v>
      </c>
      <c r="AL212" s="12">
        <v>51.3</v>
      </c>
      <c r="AM212" s="12">
        <v>0</v>
      </c>
      <c r="AN212" s="12">
        <v>0</v>
      </c>
      <c r="AO212" s="12">
        <v>0</v>
      </c>
      <c r="AP212" s="12">
        <v>0</v>
      </c>
      <c r="AQ212" s="12">
        <v>0</v>
      </c>
      <c r="AR212" s="12">
        <v>0</v>
      </c>
      <c r="AS212" s="12">
        <v>0</v>
      </c>
      <c r="AT212" s="12">
        <v>0</v>
      </c>
      <c r="AU212" s="12">
        <v>0</v>
      </c>
      <c r="AV212" s="12">
        <v>0</v>
      </c>
      <c r="AW212" s="12">
        <v>568.39</v>
      </c>
      <c r="AX212" s="13">
        <v>-3219.63</v>
      </c>
      <c r="AY212" s="12">
        <v>3219.63</v>
      </c>
      <c r="AZ212" s="12">
        <v>0</v>
      </c>
      <c r="BA212" s="12">
        <v>0</v>
      </c>
      <c r="BB212" s="12">
        <v>6333.16</v>
      </c>
      <c r="BC212" s="12">
        <v>0</v>
      </c>
      <c r="BD212" s="12">
        <v>0</v>
      </c>
      <c r="BE212" s="12">
        <v>0</v>
      </c>
      <c r="BF212" s="12">
        <v>805.5</v>
      </c>
      <c r="BG212" s="12">
        <v>805.5</v>
      </c>
      <c r="BH212" s="12">
        <v>17.850000000000001</v>
      </c>
      <c r="BI212" s="13">
        <v>-0.15</v>
      </c>
      <c r="BJ212" s="12">
        <v>0</v>
      </c>
      <c r="BK212" s="12">
        <v>0</v>
      </c>
      <c r="BL212" s="12">
        <v>0</v>
      </c>
      <c r="BM212" s="12">
        <v>0</v>
      </c>
      <c r="BN212" s="12">
        <v>0</v>
      </c>
      <c r="BO212" s="12">
        <v>71.05</v>
      </c>
      <c r="BP212" s="12">
        <v>0</v>
      </c>
      <c r="BQ212" s="12">
        <v>0</v>
      </c>
      <c r="BR212" s="12">
        <v>0</v>
      </c>
      <c r="BS212" s="12">
        <v>0</v>
      </c>
      <c r="BT212" s="12">
        <v>544.71</v>
      </c>
      <c r="BU212" s="12">
        <v>0</v>
      </c>
      <c r="BV212" s="12">
        <v>0</v>
      </c>
      <c r="BW212" s="12">
        <v>0</v>
      </c>
      <c r="BX212" s="12">
        <v>1438.96</v>
      </c>
      <c r="BY212" s="12">
        <v>4894.2</v>
      </c>
      <c r="BZ212" s="12">
        <v>263.92</v>
      </c>
      <c r="CA212" s="12">
        <v>125.64</v>
      </c>
      <c r="CB212" s="12">
        <v>850.51</v>
      </c>
      <c r="CC212" s="12">
        <v>335.38</v>
      </c>
      <c r="CD212" s="12">
        <v>0</v>
      </c>
      <c r="CE212" s="12">
        <v>1311.53</v>
      </c>
    </row>
    <row r="213" spans="1:83" x14ac:dyDescent="0.2">
      <c r="A213" s="4" t="s">
        <v>2202</v>
      </c>
      <c r="B213" s="2" t="s">
        <v>2203</v>
      </c>
      <c r="C213" s="2" t="str">
        <f>VLOOKUP(A213,[4]Hoja2!$A$1:$D$614,4,0)</f>
        <v>EMSAD I</v>
      </c>
      <c r="D213" s="2" t="str">
        <f>VLOOKUP(A213,[4]Hoja2!$A$1:$D$614,3,0)</f>
        <v>29 LA LOMA</v>
      </c>
      <c r="E213" s="12">
        <v>116.5</v>
      </c>
      <c r="F213" s="12">
        <v>0</v>
      </c>
      <c r="G213" s="12">
        <v>1754.3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60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185.3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0</v>
      </c>
      <c r="AJ213" s="12">
        <v>0</v>
      </c>
      <c r="AK213" s="12">
        <v>0</v>
      </c>
      <c r="AL213" s="12">
        <v>19</v>
      </c>
      <c r="AM213" s="12">
        <v>0</v>
      </c>
      <c r="AN213" s="12">
        <v>0</v>
      </c>
      <c r="AO213" s="12">
        <v>0</v>
      </c>
      <c r="AP213" s="12">
        <v>0</v>
      </c>
      <c r="AQ213" s="12">
        <v>0</v>
      </c>
      <c r="AR213" s="12">
        <v>0</v>
      </c>
      <c r="AS213" s="12">
        <v>0</v>
      </c>
      <c r="AT213" s="12">
        <v>0</v>
      </c>
      <c r="AU213" s="12">
        <v>0</v>
      </c>
      <c r="AV213" s="12">
        <v>0</v>
      </c>
      <c r="AW213" s="12">
        <v>0</v>
      </c>
      <c r="AX213" s="13">
        <v>-1085.0899999999999</v>
      </c>
      <c r="AY213" s="12">
        <v>1085.0899999999999</v>
      </c>
      <c r="AZ213" s="12">
        <v>0</v>
      </c>
      <c r="BA213" s="12">
        <v>0</v>
      </c>
      <c r="BB213" s="12">
        <v>2135.1</v>
      </c>
      <c r="BC213" s="12">
        <v>0</v>
      </c>
      <c r="BD213" s="13">
        <v>-188.71</v>
      </c>
      <c r="BE213" s="13">
        <v>-60.45</v>
      </c>
      <c r="BF213" s="12">
        <v>128.26</v>
      </c>
      <c r="BG213" s="12">
        <v>0</v>
      </c>
      <c r="BH213" s="12">
        <v>0</v>
      </c>
      <c r="BI213" s="12">
        <v>0.01</v>
      </c>
      <c r="BJ213" s="12">
        <v>0</v>
      </c>
      <c r="BK213" s="12">
        <v>0</v>
      </c>
      <c r="BL213" s="12">
        <v>0</v>
      </c>
      <c r="BM213" s="12">
        <v>0</v>
      </c>
      <c r="BN213" s="12">
        <v>0</v>
      </c>
      <c r="BO213" s="12">
        <v>0</v>
      </c>
      <c r="BP213" s="12">
        <v>0</v>
      </c>
      <c r="BQ213" s="12">
        <v>0</v>
      </c>
      <c r="BR213" s="12">
        <v>0</v>
      </c>
      <c r="BS213" s="12">
        <v>0</v>
      </c>
      <c r="BT213" s="12">
        <v>201.74</v>
      </c>
      <c r="BU213" s="12">
        <v>0</v>
      </c>
      <c r="BV213" s="12">
        <v>0</v>
      </c>
      <c r="BW213" s="12">
        <v>0</v>
      </c>
      <c r="BX213" s="12">
        <v>141.30000000000001</v>
      </c>
      <c r="BY213" s="12">
        <v>1993.8</v>
      </c>
      <c r="BZ213" s="12">
        <v>266.08</v>
      </c>
      <c r="CA213" s="12">
        <v>42.32</v>
      </c>
      <c r="CB213" s="12">
        <v>922.45</v>
      </c>
      <c r="CC213" s="12">
        <v>343.58</v>
      </c>
      <c r="CD213" s="12">
        <v>0</v>
      </c>
      <c r="CE213" s="12">
        <v>1308.3499999999999</v>
      </c>
    </row>
    <row r="214" spans="1:83" x14ac:dyDescent="0.2">
      <c r="A214" s="4" t="s">
        <v>2204</v>
      </c>
      <c r="B214" s="2" t="s">
        <v>2205</v>
      </c>
      <c r="C214" s="2" t="str">
        <f>VLOOKUP(A214,[4]Hoja2!$A$1:$D$614,4,0)</f>
        <v>EMSAD I</v>
      </c>
      <c r="D214" s="2" t="str">
        <f>VLOOKUP(A214,[4]Hoja2!$A$1:$D$614,3,0)</f>
        <v>29 LA LOMA</v>
      </c>
      <c r="E214" s="12">
        <v>81.55</v>
      </c>
      <c r="F214" s="12">
        <v>0</v>
      </c>
      <c r="G214" s="12">
        <v>1228.01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42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129.71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12">
        <v>0</v>
      </c>
      <c r="AJ214" s="12">
        <v>0</v>
      </c>
      <c r="AK214" s="12">
        <v>0</v>
      </c>
      <c r="AL214" s="12">
        <v>13.3</v>
      </c>
      <c r="AM214" s="12">
        <v>0</v>
      </c>
      <c r="AN214" s="12">
        <v>0</v>
      </c>
      <c r="AO214" s="12">
        <v>0</v>
      </c>
      <c r="AP214" s="12">
        <v>0</v>
      </c>
      <c r="AQ214" s="12">
        <v>0</v>
      </c>
      <c r="AR214" s="12">
        <v>0</v>
      </c>
      <c r="AS214" s="12">
        <v>0</v>
      </c>
      <c r="AT214" s="12">
        <v>0</v>
      </c>
      <c r="AU214" s="12">
        <v>0</v>
      </c>
      <c r="AV214" s="12">
        <v>0</v>
      </c>
      <c r="AW214" s="12">
        <v>0</v>
      </c>
      <c r="AX214" s="13">
        <v>-759.57</v>
      </c>
      <c r="AY214" s="12">
        <v>759.57</v>
      </c>
      <c r="AZ214" s="12">
        <v>0</v>
      </c>
      <c r="BA214" s="12">
        <v>0</v>
      </c>
      <c r="BB214" s="12">
        <v>1494.57</v>
      </c>
      <c r="BC214" s="12">
        <v>0</v>
      </c>
      <c r="BD214" s="13">
        <v>-200.63</v>
      </c>
      <c r="BE214" s="13">
        <v>-115.95</v>
      </c>
      <c r="BF214" s="12">
        <v>84.68</v>
      </c>
      <c r="BG214" s="12">
        <v>0</v>
      </c>
      <c r="BH214" s="12">
        <v>0</v>
      </c>
      <c r="BI214" s="13">
        <v>-0.1</v>
      </c>
      <c r="BJ214" s="12">
        <v>0</v>
      </c>
      <c r="BK214" s="12">
        <v>0</v>
      </c>
      <c r="BL214" s="12">
        <v>0</v>
      </c>
      <c r="BM214" s="12">
        <v>0</v>
      </c>
      <c r="BN214" s="12">
        <v>0</v>
      </c>
      <c r="BO214" s="12">
        <v>0</v>
      </c>
      <c r="BP214" s="12">
        <v>0</v>
      </c>
      <c r="BQ214" s="12">
        <v>0</v>
      </c>
      <c r="BR214" s="12">
        <v>0</v>
      </c>
      <c r="BS214" s="12">
        <v>0</v>
      </c>
      <c r="BT214" s="12">
        <v>141.22</v>
      </c>
      <c r="BU214" s="12">
        <v>0</v>
      </c>
      <c r="BV214" s="12">
        <v>0</v>
      </c>
      <c r="BW214" s="12">
        <v>0</v>
      </c>
      <c r="BX214" s="12">
        <v>25.17</v>
      </c>
      <c r="BY214" s="12">
        <v>1469.4</v>
      </c>
      <c r="BZ214" s="12">
        <v>238.4</v>
      </c>
      <c r="CA214" s="12">
        <v>29.63</v>
      </c>
      <c r="CB214" s="12">
        <v>0</v>
      </c>
      <c r="CC214" s="12">
        <v>238.4</v>
      </c>
      <c r="CD214" s="12">
        <v>0</v>
      </c>
      <c r="CE214" s="12">
        <v>268.02999999999997</v>
      </c>
    </row>
    <row r="215" spans="1:83" x14ac:dyDescent="0.2">
      <c r="A215" s="4" t="s">
        <v>2206</v>
      </c>
      <c r="B215" s="2" t="s">
        <v>2207</v>
      </c>
      <c r="C215" s="2" t="str">
        <f>VLOOKUP(A215,[4]Hoja2!$A$1:$D$614,4,0)</f>
        <v>EMSAD I</v>
      </c>
      <c r="D215" s="2" t="str">
        <f>VLOOKUP(A215,[4]Hoja2!$A$1:$D$614,3,0)</f>
        <v>29 LA LOMA</v>
      </c>
      <c r="E215" s="12">
        <v>163.1</v>
      </c>
      <c r="F215" s="12">
        <v>0</v>
      </c>
      <c r="G215" s="12">
        <v>2456.02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84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259.42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12">
        <v>0</v>
      </c>
      <c r="AJ215" s="12">
        <v>0</v>
      </c>
      <c r="AK215" s="12">
        <v>0</v>
      </c>
      <c r="AL215" s="12">
        <v>26.6</v>
      </c>
      <c r="AM215" s="12">
        <v>0</v>
      </c>
      <c r="AN215" s="12">
        <v>0</v>
      </c>
      <c r="AO215" s="12">
        <v>0</v>
      </c>
      <c r="AP215" s="12">
        <v>0</v>
      </c>
      <c r="AQ215" s="12">
        <v>0</v>
      </c>
      <c r="AR215" s="12">
        <v>0</v>
      </c>
      <c r="AS215" s="12">
        <v>0</v>
      </c>
      <c r="AT215" s="12">
        <v>0</v>
      </c>
      <c r="AU215" s="12">
        <v>0</v>
      </c>
      <c r="AV215" s="12">
        <v>0</v>
      </c>
      <c r="AW215" s="12">
        <v>0</v>
      </c>
      <c r="AX215" s="13">
        <v>-1519.13</v>
      </c>
      <c r="AY215" s="12">
        <v>1519.13</v>
      </c>
      <c r="AZ215" s="12">
        <v>0</v>
      </c>
      <c r="BA215" s="12">
        <v>0</v>
      </c>
      <c r="BB215" s="12">
        <v>2989.14</v>
      </c>
      <c r="BC215" s="12">
        <v>0</v>
      </c>
      <c r="BD215" s="13">
        <v>-145.38</v>
      </c>
      <c r="BE215" s="12">
        <v>0</v>
      </c>
      <c r="BF215" s="12">
        <v>221.18</v>
      </c>
      <c r="BG215" s="12">
        <v>75.8</v>
      </c>
      <c r="BH215" s="12">
        <v>0</v>
      </c>
      <c r="BI215" s="12">
        <v>0.1</v>
      </c>
      <c r="BJ215" s="12">
        <v>0</v>
      </c>
      <c r="BK215" s="12">
        <v>0</v>
      </c>
      <c r="BL215" s="12">
        <v>0</v>
      </c>
      <c r="BM215" s="12">
        <v>0</v>
      </c>
      <c r="BN215" s="12">
        <v>0</v>
      </c>
      <c r="BO215" s="12">
        <v>0</v>
      </c>
      <c r="BP215" s="12">
        <v>0</v>
      </c>
      <c r="BQ215" s="12">
        <v>0</v>
      </c>
      <c r="BR215" s="12">
        <v>0</v>
      </c>
      <c r="BS215" s="12">
        <v>0</v>
      </c>
      <c r="BT215" s="12">
        <v>282.44</v>
      </c>
      <c r="BU215" s="12">
        <v>0</v>
      </c>
      <c r="BV215" s="12">
        <v>0</v>
      </c>
      <c r="BW215" s="12">
        <v>0</v>
      </c>
      <c r="BX215" s="12">
        <v>358.34</v>
      </c>
      <c r="BY215" s="12">
        <v>2630.8</v>
      </c>
      <c r="BZ215" s="12">
        <v>238.4</v>
      </c>
      <c r="CA215" s="12">
        <v>59.25</v>
      </c>
      <c r="CB215" s="12">
        <v>0</v>
      </c>
      <c r="CC215" s="12">
        <v>238.4</v>
      </c>
      <c r="CD215" s="12">
        <v>0</v>
      </c>
      <c r="CE215" s="12">
        <v>297.64999999999998</v>
      </c>
    </row>
    <row r="216" spans="1:83" x14ac:dyDescent="0.2">
      <c r="A216" s="4" t="s">
        <v>2208</v>
      </c>
      <c r="B216" s="2" t="s">
        <v>2209</v>
      </c>
      <c r="C216" s="2" t="str">
        <f>VLOOKUP(A216,[4]Hoja2!$A$1:$D$614,4,0)</f>
        <v>EMSAD I</v>
      </c>
      <c r="D216" s="2" t="str">
        <f>VLOOKUP(A216,[4]Hoja2!$A$1:$D$614,3,0)</f>
        <v>29 LA LOMA</v>
      </c>
      <c r="E216" s="12">
        <v>104.85</v>
      </c>
      <c r="F216" s="12">
        <v>1159.6500000000001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38.97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166.77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0</v>
      </c>
      <c r="AO216" s="12">
        <v>0</v>
      </c>
      <c r="AP216" s="12">
        <v>0</v>
      </c>
      <c r="AQ216" s="12">
        <v>0</v>
      </c>
      <c r="AR216" s="12">
        <v>0</v>
      </c>
      <c r="AS216" s="12">
        <v>12.15</v>
      </c>
      <c r="AT216" s="12">
        <v>0</v>
      </c>
      <c r="AU216" s="12">
        <v>0</v>
      </c>
      <c r="AV216" s="12">
        <v>0</v>
      </c>
      <c r="AW216" s="12">
        <v>0</v>
      </c>
      <c r="AX216" s="13">
        <v>-752.79</v>
      </c>
      <c r="AY216" s="12">
        <v>752.79</v>
      </c>
      <c r="AZ216" s="12">
        <v>0</v>
      </c>
      <c r="BA216" s="12">
        <v>0</v>
      </c>
      <c r="BB216" s="12">
        <v>1482.39</v>
      </c>
      <c r="BC216" s="12">
        <v>0</v>
      </c>
      <c r="BD216" s="13">
        <v>-200.63</v>
      </c>
      <c r="BE216" s="13">
        <v>-116.73</v>
      </c>
      <c r="BF216" s="12">
        <v>83.9</v>
      </c>
      <c r="BG216" s="12">
        <v>0</v>
      </c>
      <c r="BH216" s="12">
        <v>0</v>
      </c>
      <c r="BI216" s="13">
        <v>-0.04</v>
      </c>
      <c r="BJ216" s="12">
        <v>0</v>
      </c>
      <c r="BK216" s="12">
        <v>0</v>
      </c>
      <c r="BL216" s="12">
        <v>0</v>
      </c>
      <c r="BM216" s="12">
        <v>0</v>
      </c>
      <c r="BN216" s="12">
        <v>0</v>
      </c>
      <c r="BO216" s="12">
        <v>0</v>
      </c>
      <c r="BP216" s="12">
        <v>0</v>
      </c>
      <c r="BQ216" s="12">
        <v>0</v>
      </c>
      <c r="BR216" s="12">
        <v>0</v>
      </c>
      <c r="BS216" s="12">
        <v>0</v>
      </c>
      <c r="BT216" s="12">
        <v>133.36000000000001</v>
      </c>
      <c r="BU216" s="12">
        <v>0</v>
      </c>
      <c r="BV216" s="12">
        <v>0</v>
      </c>
      <c r="BW216" s="12">
        <v>0</v>
      </c>
      <c r="BX216" s="12">
        <v>16.59</v>
      </c>
      <c r="BY216" s="12">
        <v>1465.8</v>
      </c>
      <c r="BZ216" s="12">
        <v>238.4</v>
      </c>
      <c r="CA216" s="12">
        <v>29.65</v>
      </c>
      <c r="CB216" s="12">
        <v>0</v>
      </c>
      <c r="CC216" s="12">
        <v>238.4</v>
      </c>
      <c r="CD216" s="12">
        <v>0</v>
      </c>
      <c r="CE216" s="12">
        <v>268.05</v>
      </c>
    </row>
    <row r="217" spans="1:83" x14ac:dyDescent="0.2">
      <c r="A217" s="4" t="s">
        <v>2210</v>
      </c>
      <c r="B217" s="2" t="s">
        <v>2211</v>
      </c>
      <c r="C217" s="2" t="str">
        <f>VLOOKUP(A217,[4]Hoja2!$A$1:$D$614,4,0)</f>
        <v>EMSAD II</v>
      </c>
      <c r="D217" s="2" t="str">
        <f>VLOOKUP(A217,[4]Hoja2!$A$1:$D$614,3,0)</f>
        <v>30 PUNTA PERULA</v>
      </c>
      <c r="E217" s="12">
        <v>465.5</v>
      </c>
      <c r="F217" s="12">
        <v>0</v>
      </c>
      <c r="G217" s="12">
        <v>0</v>
      </c>
      <c r="H217" s="12">
        <v>0</v>
      </c>
      <c r="I217" s="12">
        <v>0</v>
      </c>
      <c r="J217" s="12">
        <v>6915.34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244.53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365.97</v>
      </c>
      <c r="AI217" s="12">
        <v>0</v>
      </c>
      <c r="AJ217" s="12">
        <v>0</v>
      </c>
      <c r="AK217" s="12">
        <v>92.07</v>
      </c>
      <c r="AL217" s="12">
        <v>0</v>
      </c>
      <c r="AM217" s="12">
        <v>0</v>
      </c>
      <c r="AN217" s="12">
        <v>0</v>
      </c>
      <c r="AO217" s="12">
        <v>75.400000000000006</v>
      </c>
      <c r="AP217" s="12">
        <v>0</v>
      </c>
      <c r="AQ217" s="12">
        <v>0</v>
      </c>
      <c r="AR217" s="12">
        <v>0</v>
      </c>
      <c r="AS217" s="12">
        <v>0</v>
      </c>
      <c r="AT217" s="12">
        <v>0</v>
      </c>
      <c r="AU217" s="12">
        <v>0</v>
      </c>
      <c r="AV217" s="12">
        <v>0</v>
      </c>
      <c r="AW217" s="12">
        <v>1601.89</v>
      </c>
      <c r="AX217" s="13">
        <v>-4969.18</v>
      </c>
      <c r="AY217" s="12">
        <v>4969.18</v>
      </c>
      <c r="AZ217" s="12">
        <v>0</v>
      </c>
      <c r="BA217" s="12">
        <v>0</v>
      </c>
      <c r="BB217" s="12">
        <v>9760.7000000000007</v>
      </c>
      <c r="BC217" s="12">
        <v>0</v>
      </c>
      <c r="BD217" s="12">
        <v>0</v>
      </c>
      <c r="BE217" s="12">
        <v>0</v>
      </c>
      <c r="BF217" s="12">
        <v>1537.62</v>
      </c>
      <c r="BG217" s="12">
        <v>1537.62</v>
      </c>
      <c r="BH217" s="12">
        <v>35.4</v>
      </c>
      <c r="BI217" s="13">
        <v>-0.02</v>
      </c>
      <c r="BJ217" s="12">
        <v>144</v>
      </c>
      <c r="BK217" s="12">
        <v>0</v>
      </c>
      <c r="BL217" s="12">
        <v>787</v>
      </c>
      <c r="BM217" s="12">
        <v>0</v>
      </c>
      <c r="BN217" s="12">
        <v>0</v>
      </c>
      <c r="BO217" s="12">
        <v>103.73</v>
      </c>
      <c r="BP217" s="12">
        <v>0</v>
      </c>
      <c r="BQ217" s="12">
        <v>2599.2199999999998</v>
      </c>
      <c r="BR217" s="12">
        <v>0</v>
      </c>
      <c r="BS217" s="12">
        <v>0</v>
      </c>
      <c r="BT217" s="12">
        <v>837.35</v>
      </c>
      <c r="BU217" s="12">
        <v>0</v>
      </c>
      <c r="BV217" s="12">
        <v>0</v>
      </c>
      <c r="BW217" s="12">
        <v>0</v>
      </c>
      <c r="BX217" s="12">
        <v>6044.3</v>
      </c>
      <c r="BY217" s="12">
        <v>3716.4</v>
      </c>
      <c r="BZ217" s="12">
        <v>296.67</v>
      </c>
      <c r="CA217" s="12">
        <v>186.39</v>
      </c>
      <c r="CB217" s="12">
        <v>1941.77</v>
      </c>
      <c r="CC217" s="12">
        <v>459.82</v>
      </c>
      <c r="CD217" s="12">
        <v>0</v>
      </c>
      <c r="CE217" s="12">
        <v>2587.98</v>
      </c>
    </row>
    <row r="218" spans="1:83" x14ac:dyDescent="0.2">
      <c r="A218" s="4" t="s">
        <v>2212</v>
      </c>
      <c r="B218" s="2" t="s">
        <v>2213</v>
      </c>
      <c r="C218" s="2" t="str">
        <f>VLOOKUP(A218,[4]Hoja2!$A$1:$D$614,4,0)</f>
        <v>EMSAD II</v>
      </c>
      <c r="D218" s="2" t="str">
        <f>VLOOKUP(A218,[4]Hoja2!$A$1:$D$614,3,0)</f>
        <v>30 PUNTA PERULA</v>
      </c>
      <c r="E218" s="12">
        <v>465.5</v>
      </c>
      <c r="F218" s="12">
        <v>0</v>
      </c>
      <c r="G218" s="12">
        <v>0</v>
      </c>
      <c r="H218" s="12">
        <v>0</v>
      </c>
      <c r="I218" s="12">
        <v>0</v>
      </c>
      <c r="J218" s="12">
        <v>7630.72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268.08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365.97</v>
      </c>
      <c r="AI218" s="12">
        <v>0</v>
      </c>
      <c r="AJ218" s="12">
        <v>0</v>
      </c>
      <c r="AK218" s="12">
        <v>101.6</v>
      </c>
      <c r="AL218" s="12">
        <v>0</v>
      </c>
      <c r="AM218" s="12">
        <v>0</v>
      </c>
      <c r="AN218" s="12">
        <v>0</v>
      </c>
      <c r="AO218" s="12">
        <v>83.2</v>
      </c>
      <c r="AP218" s="12">
        <v>0</v>
      </c>
      <c r="AQ218" s="12">
        <v>0</v>
      </c>
      <c r="AR218" s="12">
        <v>0</v>
      </c>
      <c r="AS218" s="12">
        <v>0</v>
      </c>
      <c r="AT218" s="12">
        <v>0</v>
      </c>
      <c r="AU218" s="12">
        <v>0</v>
      </c>
      <c r="AV218" s="12">
        <v>0</v>
      </c>
      <c r="AW218" s="12">
        <v>1759.27</v>
      </c>
      <c r="AX218" s="13">
        <v>-5434.73</v>
      </c>
      <c r="AY218" s="12">
        <v>5434.73</v>
      </c>
      <c r="AZ218" s="12">
        <v>0</v>
      </c>
      <c r="BA218" s="12">
        <v>0</v>
      </c>
      <c r="BB218" s="12">
        <v>10674.34</v>
      </c>
      <c r="BC218" s="12">
        <v>0</v>
      </c>
      <c r="BD218" s="12">
        <v>0</v>
      </c>
      <c r="BE218" s="12">
        <v>0</v>
      </c>
      <c r="BF218" s="12">
        <v>1741.98</v>
      </c>
      <c r="BG218" s="12">
        <v>1741.98</v>
      </c>
      <c r="BH218" s="12">
        <v>39.75</v>
      </c>
      <c r="BI218" s="12">
        <v>7.0000000000000007E-2</v>
      </c>
      <c r="BJ218" s="12">
        <v>0</v>
      </c>
      <c r="BK218" s="12">
        <v>107.4</v>
      </c>
      <c r="BL218" s="12">
        <v>0</v>
      </c>
      <c r="BM218" s="12">
        <v>3752.46</v>
      </c>
      <c r="BN218" s="12">
        <v>0</v>
      </c>
      <c r="BO218" s="12">
        <v>114.46</v>
      </c>
      <c r="BP218" s="12">
        <v>0</v>
      </c>
      <c r="BQ218" s="12">
        <v>0</v>
      </c>
      <c r="BR218" s="12">
        <v>0</v>
      </c>
      <c r="BS218" s="12">
        <v>0</v>
      </c>
      <c r="BT218" s="12">
        <v>919.62</v>
      </c>
      <c r="BU218" s="12">
        <v>0</v>
      </c>
      <c r="BV218" s="12">
        <v>0</v>
      </c>
      <c r="BW218" s="12">
        <v>0</v>
      </c>
      <c r="BX218" s="12">
        <v>6675.74</v>
      </c>
      <c r="BY218" s="12">
        <v>3998.6</v>
      </c>
      <c r="BZ218" s="12">
        <v>278.73</v>
      </c>
      <c r="CA218" s="12">
        <v>204.5</v>
      </c>
      <c r="CB218" s="12">
        <v>1344.28</v>
      </c>
      <c r="CC218" s="12">
        <v>391.68</v>
      </c>
      <c r="CD218" s="12">
        <v>0</v>
      </c>
      <c r="CE218" s="12">
        <v>1940.46</v>
      </c>
    </row>
    <row r="219" spans="1:83" x14ac:dyDescent="0.2">
      <c r="A219" s="4" t="s">
        <v>2214</v>
      </c>
      <c r="B219" s="2" t="s">
        <v>2215</v>
      </c>
      <c r="C219" s="2" t="str">
        <f>VLOOKUP(A219,[4]Hoja2!$A$1:$D$614,4,0)</f>
        <v>EMSAD III</v>
      </c>
      <c r="D219" s="2" t="str">
        <f>VLOOKUP(A219,[4]Hoja2!$A$1:$D$614,3,0)</f>
        <v>30 PUNTA PERULA</v>
      </c>
      <c r="E219" s="12">
        <v>465.5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10423.4</v>
      </c>
      <c r="W219" s="12">
        <v>364.04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12">
        <v>0</v>
      </c>
      <c r="AJ219" s="12">
        <v>438.79</v>
      </c>
      <c r="AK219" s="12">
        <v>120.65</v>
      </c>
      <c r="AL219" s="12">
        <v>0</v>
      </c>
      <c r="AM219" s="12">
        <v>0</v>
      </c>
      <c r="AN219" s="12">
        <v>0</v>
      </c>
      <c r="AO219" s="12">
        <v>0</v>
      </c>
      <c r="AP219" s="12">
        <v>0</v>
      </c>
      <c r="AQ219" s="12">
        <v>114</v>
      </c>
      <c r="AR219" s="12">
        <v>0</v>
      </c>
      <c r="AS219" s="12">
        <v>0</v>
      </c>
      <c r="AT219" s="12">
        <v>0</v>
      </c>
      <c r="AU219" s="12">
        <v>0</v>
      </c>
      <c r="AV219" s="12">
        <v>0</v>
      </c>
      <c r="AW219" s="12">
        <v>2172.44</v>
      </c>
      <c r="AX219" s="13">
        <v>-7179.76</v>
      </c>
      <c r="AY219" s="12">
        <v>7179.76</v>
      </c>
      <c r="AZ219" s="12">
        <v>0</v>
      </c>
      <c r="BA219" s="12">
        <v>0</v>
      </c>
      <c r="BB219" s="12">
        <v>14098.82</v>
      </c>
      <c r="BC219" s="12">
        <v>5.6</v>
      </c>
      <c r="BD219" s="12">
        <v>0</v>
      </c>
      <c r="BE219" s="12">
        <v>0</v>
      </c>
      <c r="BF219" s="12">
        <v>2547.41</v>
      </c>
      <c r="BG219" s="12">
        <v>2547.41</v>
      </c>
      <c r="BH219" s="12">
        <v>57.3</v>
      </c>
      <c r="BI219" s="12">
        <v>0.01</v>
      </c>
      <c r="BJ219" s="12">
        <v>0</v>
      </c>
      <c r="BK219" s="12">
        <v>0</v>
      </c>
      <c r="BL219" s="12">
        <v>0</v>
      </c>
      <c r="BM219" s="12">
        <v>0</v>
      </c>
      <c r="BN219" s="12">
        <v>0</v>
      </c>
      <c r="BO219" s="12">
        <v>156.35</v>
      </c>
      <c r="BP219" s="12">
        <v>0</v>
      </c>
      <c r="BQ219" s="12">
        <v>0</v>
      </c>
      <c r="BR219" s="12">
        <v>0</v>
      </c>
      <c r="BS219" s="12">
        <v>0</v>
      </c>
      <c r="BT219" s="12">
        <v>1249.1500000000001</v>
      </c>
      <c r="BU219" s="12">
        <v>0</v>
      </c>
      <c r="BV219" s="12">
        <v>0</v>
      </c>
      <c r="BW219" s="12">
        <v>0</v>
      </c>
      <c r="BX219" s="12">
        <v>4010.22</v>
      </c>
      <c r="BY219" s="12">
        <v>10088.6</v>
      </c>
      <c r="BZ219" s="12">
        <v>370.34</v>
      </c>
      <c r="CA219" s="12">
        <v>263.64</v>
      </c>
      <c r="CB219" s="12">
        <v>3883.54</v>
      </c>
      <c r="CC219" s="12">
        <v>696.63</v>
      </c>
      <c r="CD219" s="12">
        <v>0</v>
      </c>
      <c r="CE219" s="12">
        <v>4843.8100000000004</v>
      </c>
    </row>
    <row r="220" spans="1:83" x14ac:dyDescent="0.2">
      <c r="A220" s="4" t="s">
        <v>2216</v>
      </c>
      <c r="B220" s="2" t="s">
        <v>2217</v>
      </c>
      <c r="C220" s="2" t="str">
        <f>VLOOKUP(A220,[4]Hoja2!$A$1:$D$614,4,0)</f>
        <v>EMSAD III</v>
      </c>
      <c r="D220" s="2" t="str">
        <f>VLOOKUP(A220,[4]Hoja2!$A$1:$D$614,3,0)</f>
        <v>30 PUNTA PERULA</v>
      </c>
      <c r="E220" s="12">
        <v>465.5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6583.2</v>
      </c>
      <c r="W220" s="12">
        <v>229.92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438.79</v>
      </c>
      <c r="AK220" s="12">
        <v>76.2</v>
      </c>
      <c r="AL220" s="12">
        <v>0</v>
      </c>
      <c r="AM220" s="12">
        <v>0</v>
      </c>
      <c r="AN220" s="12">
        <v>0</v>
      </c>
      <c r="AO220" s="12">
        <v>0</v>
      </c>
      <c r="AP220" s="12">
        <v>0</v>
      </c>
      <c r="AQ220" s="12">
        <v>72</v>
      </c>
      <c r="AR220" s="12">
        <v>0</v>
      </c>
      <c r="AS220" s="12">
        <v>0</v>
      </c>
      <c r="AT220" s="12">
        <v>0</v>
      </c>
      <c r="AU220" s="12">
        <v>0</v>
      </c>
      <c r="AV220" s="12">
        <v>0</v>
      </c>
      <c r="AW220" s="12">
        <v>1263.96</v>
      </c>
      <c r="AX220" s="13">
        <v>-4647.6400000000003</v>
      </c>
      <c r="AY220" s="12">
        <v>4647.6400000000003</v>
      </c>
      <c r="AZ220" s="12">
        <v>0</v>
      </c>
      <c r="BA220" s="12">
        <v>0</v>
      </c>
      <c r="BB220" s="12">
        <v>9129.57</v>
      </c>
      <c r="BC220" s="12">
        <v>0</v>
      </c>
      <c r="BD220" s="12">
        <v>0</v>
      </c>
      <c r="BE220" s="12">
        <v>0</v>
      </c>
      <c r="BF220" s="12">
        <v>1402.81</v>
      </c>
      <c r="BG220" s="12">
        <v>1402.81</v>
      </c>
      <c r="BH220" s="12">
        <v>32.25</v>
      </c>
      <c r="BI220" s="12">
        <v>0.03</v>
      </c>
      <c r="BJ220" s="12">
        <v>0</v>
      </c>
      <c r="BK220" s="12">
        <v>0</v>
      </c>
      <c r="BL220" s="12">
        <v>0</v>
      </c>
      <c r="BM220" s="12">
        <v>0</v>
      </c>
      <c r="BN220" s="12">
        <v>0</v>
      </c>
      <c r="BO220" s="12">
        <v>98.75</v>
      </c>
      <c r="BP220" s="12">
        <v>0</v>
      </c>
      <c r="BQ220" s="12">
        <v>0</v>
      </c>
      <c r="BR220" s="12">
        <v>0</v>
      </c>
      <c r="BS220" s="12">
        <v>0</v>
      </c>
      <c r="BT220" s="12">
        <v>807.53</v>
      </c>
      <c r="BU220" s="12">
        <v>0</v>
      </c>
      <c r="BV220" s="12">
        <v>0</v>
      </c>
      <c r="BW220" s="12">
        <v>0</v>
      </c>
      <c r="BX220" s="12">
        <v>2341.37</v>
      </c>
      <c r="BY220" s="12">
        <v>6788.2</v>
      </c>
      <c r="BZ220" s="12">
        <v>292.18</v>
      </c>
      <c r="CA220" s="12">
        <v>167.78</v>
      </c>
      <c r="CB220" s="12">
        <v>1792.46</v>
      </c>
      <c r="CC220" s="12">
        <v>442.78</v>
      </c>
      <c r="CD220" s="12">
        <v>0</v>
      </c>
      <c r="CE220" s="12">
        <v>2403.02</v>
      </c>
    </row>
    <row r="221" spans="1:83" x14ac:dyDescent="0.2">
      <c r="A221" s="4" t="s">
        <v>2218</v>
      </c>
      <c r="B221" s="2" t="s">
        <v>2219</v>
      </c>
      <c r="C221" s="2" t="str">
        <f>VLOOKUP(A221,[4]Hoja2!$A$1:$D$614,4,0)</f>
        <v>EMSAD I</v>
      </c>
      <c r="D221" s="2" t="str">
        <f>VLOOKUP(A221,[4]Hoja2!$A$1:$D$614,3,0)</f>
        <v>30 PUNTA PERULA</v>
      </c>
      <c r="E221" s="12">
        <v>104.85</v>
      </c>
      <c r="F221" s="12">
        <v>0</v>
      </c>
      <c r="G221" s="12">
        <v>0</v>
      </c>
      <c r="H221" s="12">
        <v>1904.58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66.87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0</v>
      </c>
      <c r="AK221" s="12">
        <v>28.57</v>
      </c>
      <c r="AL221" s="12">
        <v>0</v>
      </c>
      <c r="AM221" s="12">
        <v>21.15</v>
      </c>
      <c r="AN221" s="12">
        <v>0</v>
      </c>
      <c r="AO221" s="12">
        <v>0</v>
      </c>
      <c r="AP221" s="12">
        <v>0</v>
      </c>
      <c r="AQ221" s="12">
        <v>0</v>
      </c>
      <c r="AR221" s="12">
        <v>0</v>
      </c>
      <c r="AS221" s="12">
        <v>0</v>
      </c>
      <c r="AT221" s="12">
        <v>0</v>
      </c>
      <c r="AU221" s="12">
        <v>0</v>
      </c>
      <c r="AV221" s="12">
        <v>0</v>
      </c>
      <c r="AW221" s="12">
        <v>0</v>
      </c>
      <c r="AX221" s="13">
        <v>-1082.06</v>
      </c>
      <c r="AY221" s="12">
        <v>1082.06</v>
      </c>
      <c r="AZ221" s="12">
        <v>0</v>
      </c>
      <c r="BA221" s="12">
        <v>0</v>
      </c>
      <c r="BB221" s="12">
        <v>2126.02</v>
      </c>
      <c r="BC221" s="12">
        <v>0</v>
      </c>
      <c r="BD221" s="13">
        <v>-188.71</v>
      </c>
      <c r="BE221" s="13">
        <v>-61.44</v>
      </c>
      <c r="BF221" s="12">
        <v>127.27</v>
      </c>
      <c r="BG221" s="12">
        <v>0</v>
      </c>
      <c r="BH221" s="12">
        <v>0</v>
      </c>
      <c r="BI221" s="12">
        <v>0.03</v>
      </c>
      <c r="BJ221" s="12">
        <v>0</v>
      </c>
      <c r="BK221" s="12">
        <v>0</v>
      </c>
      <c r="BL221" s="12">
        <v>0</v>
      </c>
      <c r="BM221" s="12">
        <v>0</v>
      </c>
      <c r="BN221" s="12">
        <v>0</v>
      </c>
      <c r="BO221" s="12">
        <v>0</v>
      </c>
      <c r="BP221" s="12">
        <v>0</v>
      </c>
      <c r="BQ221" s="12">
        <v>0</v>
      </c>
      <c r="BR221" s="12">
        <v>0</v>
      </c>
      <c r="BS221" s="12">
        <v>0</v>
      </c>
      <c r="BT221" s="12">
        <v>219.03</v>
      </c>
      <c r="BU221" s="12">
        <v>0</v>
      </c>
      <c r="BV221" s="12">
        <v>0</v>
      </c>
      <c r="BW221" s="12">
        <v>0</v>
      </c>
      <c r="BX221" s="12">
        <v>157.62</v>
      </c>
      <c r="BY221" s="12">
        <v>1968.4</v>
      </c>
      <c r="BZ221" s="12">
        <v>238.4</v>
      </c>
      <c r="CA221" s="12">
        <v>42.1</v>
      </c>
      <c r="CB221" s="12">
        <v>0</v>
      </c>
      <c r="CC221" s="12">
        <v>238.4</v>
      </c>
      <c r="CD221" s="12">
        <v>0</v>
      </c>
      <c r="CE221" s="12">
        <v>280.5</v>
      </c>
    </row>
    <row r="222" spans="1:83" x14ac:dyDescent="0.2">
      <c r="A222" s="4" t="s">
        <v>2220</v>
      </c>
      <c r="B222" s="2" t="s">
        <v>2221</v>
      </c>
      <c r="C222" s="2" t="str">
        <f>VLOOKUP(A222,[4]Hoja2!$A$1:$D$614,4,0)</f>
        <v>EMSAD I</v>
      </c>
      <c r="D222" s="2" t="str">
        <f>VLOOKUP(A222,[4]Hoja2!$A$1:$D$614,3,0)</f>
        <v>30 PUNTA PERULA</v>
      </c>
      <c r="E222" s="12">
        <v>139.80000000000001</v>
      </c>
      <c r="F222" s="12">
        <v>0</v>
      </c>
      <c r="G222" s="12">
        <v>0</v>
      </c>
      <c r="H222" s="12">
        <v>2539.44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89.16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3">
        <v>-566.94000000000005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12">
        <v>0</v>
      </c>
      <c r="AJ222" s="12">
        <v>0</v>
      </c>
      <c r="AK222" s="12">
        <v>38.1</v>
      </c>
      <c r="AL222" s="12">
        <v>0</v>
      </c>
      <c r="AM222" s="12">
        <v>28.2</v>
      </c>
      <c r="AN222" s="12">
        <v>0</v>
      </c>
      <c r="AO222" s="12">
        <v>0</v>
      </c>
      <c r="AP222" s="12">
        <v>0</v>
      </c>
      <c r="AQ222" s="12">
        <v>0</v>
      </c>
      <c r="AR222" s="12">
        <v>0</v>
      </c>
      <c r="AS222" s="12">
        <v>0</v>
      </c>
      <c r="AT222" s="12">
        <v>0</v>
      </c>
      <c r="AU222" s="12">
        <v>0</v>
      </c>
      <c r="AV222" s="12">
        <v>0</v>
      </c>
      <c r="AW222" s="12">
        <v>0</v>
      </c>
      <c r="AX222" s="13">
        <v>-1153.6099999999999</v>
      </c>
      <c r="AY222" s="12">
        <v>1153.6099999999999</v>
      </c>
      <c r="AZ222" s="12">
        <v>0</v>
      </c>
      <c r="BA222" s="12">
        <v>0</v>
      </c>
      <c r="BB222" s="12">
        <v>2267.7600000000002</v>
      </c>
      <c r="BC222" s="12">
        <v>0</v>
      </c>
      <c r="BD222" s="13">
        <v>-174.78</v>
      </c>
      <c r="BE222" s="13">
        <v>-32.090000000000003</v>
      </c>
      <c r="BF222" s="12">
        <v>142.69</v>
      </c>
      <c r="BG222" s="12">
        <v>0</v>
      </c>
      <c r="BH222" s="12">
        <v>3.15</v>
      </c>
      <c r="BI222" s="12">
        <v>0.06</v>
      </c>
      <c r="BJ222" s="12">
        <v>0</v>
      </c>
      <c r="BK222" s="12">
        <v>0</v>
      </c>
      <c r="BL222" s="12">
        <v>0</v>
      </c>
      <c r="BM222" s="12">
        <v>0</v>
      </c>
      <c r="BN222" s="12">
        <v>0</v>
      </c>
      <c r="BO222" s="12">
        <v>0</v>
      </c>
      <c r="BP222" s="12">
        <v>0</v>
      </c>
      <c r="BQ222" s="12">
        <v>0</v>
      </c>
      <c r="BR222" s="12">
        <v>0</v>
      </c>
      <c r="BS222" s="12">
        <v>0</v>
      </c>
      <c r="BT222" s="12">
        <v>292.04000000000002</v>
      </c>
      <c r="BU222" s="12">
        <v>0</v>
      </c>
      <c r="BV222" s="12">
        <v>0</v>
      </c>
      <c r="BW222" s="12">
        <v>0</v>
      </c>
      <c r="BX222" s="12">
        <v>263.16000000000003</v>
      </c>
      <c r="BY222" s="12">
        <v>2004.6</v>
      </c>
      <c r="BZ222" s="12">
        <v>238.4</v>
      </c>
      <c r="CA222" s="12">
        <v>56.13</v>
      </c>
      <c r="CB222" s="12">
        <v>0</v>
      </c>
      <c r="CC222" s="12">
        <v>238.4</v>
      </c>
      <c r="CD222" s="12">
        <v>0</v>
      </c>
      <c r="CE222" s="12">
        <v>294.52999999999997</v>
      </c>
    </row>
    <row r="223" spans="1:83" x14ac:dyDescent="0.2">
      <c r="A223" s="4" t="s">
        <v>2222</v>
      </c>
      <c r="B223" s="2" t="s">
        <v>2223</v>
      </c>
      <c r="C223" s="2" t="str">
        <f>VLOOKUP(A223,[4]Hoja2!$A$1:$D$614,4,0)</f>
        <v>EMSAD I</v>
      </c>
      <c r="D223" s="2" t="str">
        <f>VLOOKUP(A223,[4]Hoja2!$A$1:$D$614,3,0)</f>
        <v>30 PUNTA PERULA</v>
      </c>
      <c r="E223" s="12">
        <v>46.6</v>
      </c>
      <c r="F223" s="12">
        <v>0</v>
      </c>
      <c r="G223" s="12">
        <v>0</v>
      </c>
      <c r="H223" s="12">
        <v>846.48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29.72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12">
        <v>0</v>
      </c>
      <c r="AJ223" s="12">
        <v>0</v>
      </c>
      <c r="AK223" s="12">
        <v>12.7</v>
      </c>
      <c r="AL223" s="12">
        <v>0</v>
      </c>
      <c r="AM223" s="12">
        <v>9.4</v>
      </c>
      <c r="AN223" s="12">
        <v>0</v>
      </c>
      <c r="AO223" s="12">
        <v>0</v>
      </c>
      <c r="AP223" s="12">
        <v>0</v>
      </c>
      <c r="AQ223" s="12">
        <v>0</v>
      </c>
      <c r="AR223" s="12">
        <v>0</v>
      </c>
      <c r="AS223" s="12">
        <v>0</v>
      </c>
      <c r="AT223" s="12">
        <v>0</v>
      </c>
      <c r="AU223" s="12">
        <v>0</v>
      </c>
      <c r="AV223" s="12">
        <v>0</v>
      </c>
      <c r="AW223" s="12">
        <v>0</v>
      </c>
      <c r="AX223" s="13">
        <v>-480.91</v>
      </c>
      <c r="AY223" s="12">
        <v>480.91</v>
      </c>
      <c r="AZ223" s="12">
        <v>0</v>
      </c>
      <c r="BA223" s="12">
        <v>0</v>
      </c>
      <c r="BB223" s="12">
        <v>944.9</v>
      </c>
      <c r="BC223" s="12">
        <v>0</v>
      </c>
      <c r="BD223" s="13">
        <v>-200.74</v>
      </c>
      <c r="BE223" s="13">
        <v>-151.22999999999999</v>
      </c>
      <c r="BF223" s="12">
        <v>49.51</v>
      </c>
      <c r="BG223" s="12">
        <v>0</v>
      </c>
      <c r="BH223" s="12">
        <v>0</v>
      </c>
      <c r="BI223" s="13">
        <v>-0.02</v>
      </c>
      <c r="BJ223" s="12">
        <v>0</v>
      </c>
      <c r="BK223" s="12">
        <v>0</v>
      </c>
      <c r="BL223" s="12">
        <v>0</v>
      </c>
      <c r="BM223" s="12">
        <v>0</v>
      </c>
      <c r="BN223" s="12">
        <v>0</v>
      </c>
      <c r="BO223" s="12">
        <v>0</v>
      </c>
      <c r="BP223" s="12">
        <v>0</v>
      </c>
      <c r="BQ223" s="12">
        <v>0</v>
      </c>
      <c r="BR223" s="12">
        <v>0</v>
      </c>
      <c r="BS223" s="12">
        <v>0</v>
      </c>
      <c r="BT223" s="12">
        <v>97.35</v>
      </c>
      <c r="BU223" s="12">
        <v>0</v>
      </c>
      <c r="BV223" s="12">
        <v>0</v>
      </c>
      <c r="BW223" s="12">
        <v>0</v>
      </c>
      <c r="BX223" s="12">
        <v>-53.9</v>
      </c>
      <c r="BY223" s="12">
        <v>998.8</v>
      </c>
      <c r="BZ223" s="12">
        <v>238.4</v>
      </c>
      <c r="CA223" s="12">
        <v>18.71</v>
      </c>
      <c r="CB223" s="12">
        <v>0</v>
      </c>
      <c r="CC223" s="12">
        <v>238.4</v>
      </c>
      <c r="CD223" s="12">
        <v>0</v>
      </c>
      <c r="CE223" s="12">
        <v>257.11</v>
      </c>
    </row>
    <row r="224" spans="1:83" x14ac:dyDescent="0.2">
      <c r="A224" s="4" t="s">
        <v>2224</v>
      </c>
      <c r="B224" s="2" t="s">
        <v>2225</v>
      </c>
      <c r="C224" s="2" t="str">
        <f>VLOOKUP(A224,[4]Hoja2!$A$1:$D$614,4,0)</f>
        <v>EMSAD III</v>
      </c>
      <c r="D224" s="2" t="str">
        <f>VLOOKUP(A224,[4]Hoja2!$A$1:$D$614,3,0)</f>
        <v>31 SAN ANDRES LA QUEMADA</v>
      </c>
      <c r="E224" s="12">
        <v>465.5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6350.96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222.6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518.84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390.93</v>
      </c>
      <c r="AJ224" s="12">
        <v>0</v>
      </c>
      <c r="AK224" s="12">
        <v>0</v>
      </c>
      <c r="AL224" s="12">
        <v>0</v>
      </c>
      <c r="AM224" s="12">
        <v>0</v>
      </c>
      <c r="AN224" s="12">
        <v>0</v>
      </c>
      <c r="AO224" s="12">
        <v>0</v>
      </c>
      <c r="AP224" s="12">
        <v>70</v>
      </c>
      <c r="AQ224" s="12">
        <v>0</v>
      </c>
      <c r="AR224" s="12">
        <v>0</v>
      </c>
      <c r="AS224" s="12">
        <v>0</v>
      </c>
      <c r="AT224" s="12">
        <v>0</v>
      </c>
      <c r="AU224" s="12">
        <v>0</v>
      </c>
      <c r="AV224" s="12">
        <v>0</v>
      </c>
      <c r="AW224" s="12">
        <v>1483.22</v>
      </c>
      <c r="AX224" s="13">
        <v>-4833.28</v>
      </c>
      <c r="AY224" s="12">
        <v>4833.28</v>
      </c>
      <c r="AZ224" s="12">
        <v>0</v>
      </c>
      <c r="BA224" s="12">
        <v>0</v>
      </c>
      <c r="BB224" s="12">
        <v>9502.0499999999993</v>
      </c>
      <c r="BC224" s="12">
        <v>0</v>
      </c>
      <c r="BD224" s="12">
        <v>0</v>
      </c>
      <c r="BE224" s="12">
        <v>0</v>
      </c>
      <c r="BF224" s="12">
        <v>1482.37</v>
      </c>
      <c r="BG224" s="12">
        <v>1482.37</v>
      </c>
      <c r="BH224" s="12">
        <v>32.549999999999997</v>
      </c>
      <c r="BI224" s="13">
        <v>-0.05</v>
      </c>
      <c r="BJ224" s="12">
        <v>0</v>
      </c>
      <c r="BK224" s="12">
        <v>0</v>
      </c>
      <c r="BL224" s="12">
        <v>2248</v>
      </c>
      <c r="BM224" s="12">
        <v>0</v>
      </c>
      <c r="BN224" s="12">
        <v>0</v>
      </c>
      <c r="BO224" s="12">
        <v>95.26</v>
      </c>
      <c r="BP224" s="12">
        <v>0</v>
      </c>
      <c r="BQ224" s="12">
        <v>0</v>
      </c>
      <c r="BR224" s="12">
        <v>0</v>
      </c>
      <c r="BS224" s="12">
        <v>0</v>
      </c>
      <c r="BT224" s="12">
        <v>775.32</v>
      </c>
      <c r="BU224" s="12">
        <v>0</v>
      </c>
      <c r="BV224" s="12">
        <v>0</v>
      </c>
      <c r="BW224" s="12">
        <v>0</v>
      </c>
      <c r="BX224" s="12">
        <v>4633.45</v>
      </c>
      <c r="BY224" s="12">
        <v>4868.6000000000004</v>
      </c>
      <c r="BZ224" s="12">
        <v>301.52999999999997</v>
      </c>
      <c r="CA224" s="12">
        <v>180.82</v>
      </c>
      <c r="CB224" s="12">
        <v>2103.87</v>
      </c>
      <c r="CC224" s="12">
        <v>478.29</v>
      </c>
      <c r="CD224" s="12">
        <v>0</v>
      </c>
      <c r="CE224" s="12">
        <v>2762.98</v>
      </c>
    </row>
    <row r="225" spans="1:83" x14ac:dyDescent="0.2">
      <c r="A225" s="4" t="s">
        <v>2226</v>
      </c>
      <c r="B225" s="2" t="s">
        <v>2227</v>
      </c>
      <c r="C225" s="2" t="str">
        <f>VLOOKUP(A225,[4]Hoja2!$A$1:$D$614,4,0)</f>
        <v>EMSAD II</v>
      </c>
      <c r="D225" s="2" t="str">
        <f>VLOOKUP(A225,[4]Hoja2!$A$1:$D$614,3,0)</f>
        <v>31 SAN ANDRES LA QUEMADA</v>
      </c>
      <c r="E225" s="12">
        <v>209.7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3537.36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117.9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333.54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12">
        <v>0</v>
      </c>
      <c r="AJ225" s="12">
        <v>0</v>
      </c>
      <c r="AK225" s="12">
        <v>0</v>
      </c>
      <c r="AL225" s="12">
        <v>0</v>
      </c>
      <c r="AM225" s="12">
        <v>0</v>
      </c>
      <c r="AN225" s="12">
        <v>38.700000000000003</v>
      </c>
      <c r="AO225" s="12">
        <v>0</v>
      </c>
      <c r="AP225" s="12">
        <v>0</v>
      </c>
      <c r="AQ225" s="12">
        <v>0</v>
      </c>
      <c r="AR225" s="12">
        <v>0</v>
      </c>
      <c r="AS225" s="12">
        <v>0</v>
      </c>
      <c r="AT225" s="12">
        <v>0</v>
      </c>
      <c r="AU225" s="12">
        <v>0</v>
      </c>
      <c r="AV225" s="12">
        <v>0</v>
      </c>
      <c r="AW225" s="12">
        <v>707.47</v>
      </c>
      <c r="AX225" s="13">
        <v>-2514.7800000000002</v>
      </c>
      <c r="AY225" s="12">
        <v>2514.7800000000002</v>
      </c>
      <c r="AZ225" s="12">
        <v>0</v>
      </c>
      <c r="BA225" s="12">
        <v>0</v>
      </c>
      <c r="BB225" s="12">
        <v>4944.67</v>
      </c>
      <c r="BC225" s="12">
        <v>0</v>
      </c>
      <c r="BD225" s="12">
        <v>0</v>
      </c>
      <c r="BE225" s="12">
        <v>0</v>
      </c>
      <c r="BF225" s="12">
        <v>513.63</v>
      </c>
      <c r="BG225" s="12">
        <v>513.63</v>
      </c>
      <c r="BH225" s="12">
        <v>10.65</v>
      </c>
      <c r="BI225" s="13">
        <v>-7.0000000000000007E-2</v>
      </c>
      <c r="BJ225" s="12">
        <v>0</v>
      </c>
      <c r="BK225" s="12">
        <v>0</v>
      </c>
      <c r="BL225" s="12">
        <v>1017</v>
      </c>
      <c r="BM225" s="12">
        <v>0</v>
      </c>
      <c r="BN225" s="12">
        <v>0</v>
      </c>
      <c r="BO225" s="12">
        <v>53.06</v>
      </c>
      <c r="BP225" s="12">
        <v>0</v>
      </c>
      <c r="BQ225" s="12">
        <v>0</v>
      </c>
      <c r="BR225" s="12">
        <v>0</v>
      </c>
      <c r="BS225" s="12">
        <v>0</v>
      </c>
      <c r="BT225" s="12">
        <v>406.8</v>
      </c>
      <c r="BU225" s="12">
        <v>0</v>
      </c>
      <c r="BV225" s="12">
        <v>0</v>
      </c>
      <c r="BW225" s="12">
        <v>0</v>
      </c>
      <c r="BX225" s="12">
        <v>2001.07</v>
      </c>
      <c r="BY225" s="12">
        <v>2943.6</v>
      </c>
      <c r="BZ225" s="12">
        <v>271.82</v>
      </c>
      <c r="CA225" s="12">
        <v>98.12</v>
      </c>
      <c r="CB225" s="12">
        <v>1113.8</v>
      </c>
      <c r="CC225" s="12">
        <v>365.4</v>
      </c>
      <c r="CD225" s="12">
        <v>0</v>
      </c>
      <c r="CE225" s="12">
        <v>1577.32</v>
      </c>
    </row>
    <row r="226" spans="1:83" x14ac:dyDescent="0.2">
      <c r="A226" s="4" t="s">
        <v>2228</v>
      </c>
      <c r="B226" s="2" t="s">
        <v>2229</v>
      </c>
      <c r="C226" s="2" t="str">
        <f>VLOOKUP(A226,[4]Hoja2!$A$1:$D$614,4,0)</f>
        <v>EMSAD I</v>
      </c>
      <c r="D226" s="2" t="str">
        <f>VLOOKUP(A226,[4]Hoja2!$A$1:$D$614,3,0)</f>
        <v>31 SAN ANDRES LA QUEMADA</v>
      </c>
      <c r="E226" s="12">
        <v>465.5</v>
      </c>
      <c r="F226" s="12">
        <v>128.85</v>
      </c>
      <c r="G226" s="12">
        <v>4385.75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4.33</v>
      </c>
      <c r="N226" s="12">
        <v>160.6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481.78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12">
        <v>0</v>
      </c>
      <c r="AJ226" s="12">
        <v>0</v>
      </c>
      <c r="AK226" s="12">
        <v>0</v>
      </c>
      <c r="AL226" s="12">
        <v>47.5</v>
      </c>
      <c r="AM226" s="12">
        <v>0</v>
      </c>
      <c r="AN226" s="12">
        <v>0</v>
      </c>
      <c r="AO226" s="12">
        <v>0</v>
      </c>
      <c r="AP226" s="12">
        <v>0</v>
      </c>
      <c r="AQ226" s="12">
        <v>0</v>
      </c>
      <c r="AR226" s="12">
        <v>0</v>
      </c>
      <c r="AS226" s="12">
        <v>0</v>
      </c>
      <c r="AT226" s="12">
        <v>0</v>
      </c>
      <c r="AU226" s="12">
        <v>0</v>
      </c>
      <c r="AV226" s="12">
        <v>0</v>
      </c>
      <c r="AW226" s="12">
        <v>541.75</v>
      </c>
      <c r="AX226" s="13">
        <v>-3158.59</v>
      </c>
      <c r="AY226" s="12">
        <v>3158.59</v>
      </c>
      <c r="AZ226" s="12">
        <v>0</v>
      </c>
      <c r="BA226" s="12">
        <v>0</v>
      </c>
      <c r="BB226" s="12">
        <v>6216.06</v>
      </c>
      <c r="BC226" s="12">
        <v>0</v>
      </c>
      <c r="BD226" s="12">
        <v>0</v>
      </c>
      <c r="BE226" s="12">
        <v>0</v>
      </c>
      <c r="BF226" s="12">
        <v>780.49</v>
      </c>
      <c r="BG226" s="12">
        <v>780.49</v>
      </c>
      <c r="BH226" s="12">
        <v>16.2</v>
      </c>
      <c r="BI226" s="13">
        <v>-0.13</v>
      </c>
      <c r="BJ226" s="12">
        <v>0</v>
      </c>
      <c r="BK226" s="12">
        <v>0</v>
      </c>
      <c r="BL226" s="12">
        <v>0</v>
      </c>
      <c r="BM226" s="12">
        <v>0</v>
      </c>
      <c r="BN226" s="12">
        <v>0</v>
      </c>
      <c r="BO226" s="12">
        <v>67.72</v>
      </c>
      <c r="BP226" s="12">
        <v>0</v>
      </c>
      <c r="BQ226" s="12">
        <v>0</v>
      </c>
      <c r="BR226" s="12">
        <v>0</v>
      </c>
      <c r="BS226" s="12">
        <v>0</v>
      </c>
      <c r="BT226" s="12">
        <v>519.17999999999995</v>
      </c>
      <c r="BU226" s="12">
        <v>0</v>
      </c>
      <c r="BV226" s="12">
        <v>0</v>
      </c>
      <c r="BW226" s="12">
        <v>0</v>
      </c>
      <c r="BX226" s="12">
        <v>1383.46</v>
      </c>
      <c r="BY226" s="12">
        <v>4832.6000000000004</v>
      </c>
      <c r="BZ226" s="12">
        <v>291.93</v>
      </c>
      <c r="CA226" s="12">
        <v>123.37</v>
      </c>
      <c r="CB226" s="12">
        <v>1784.1</v>
      </c>
      <c r="CC226" s="12">
        <v>441.82</v>
      </c>
      <c r="CD226" s="12">
        <v>0</v>
      </c>
      <c r="CE226" s="12">
        <v>2349.29</v>
      </c>
    </row>
    <row r="227" spans="1:83" x14ac:dyDescent="0.2">
      <c r="A227" s="4" t="s">
        <v>2230</v>
      </c>
      <c r="B227" s="2" t="s">
        <v>2231</v>
      </c>
      <c r="C227" s="2" t="str">
        <f>VLOOKUP(A227,[4]Hoja2!$A$1:$D$614,4,0)</f>
        <v>EMSAD I</v>
      </c>
      <c r="D227" s="2" t="str">
        <f>VLOOKUP(A227,[4]Hoja2!$A$1:$D$614,3,0)</f>
        <v>31 SAN ANDRES LA QUEMADA</v>
      </c>
      <c r="E227" s="12">
        <v>69.900000000000006</v>
      </c>
      <c r="F227" s="12">
        <v>0</v>
      </c>
      <c r="G227" s="12">
        <v>1052.58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36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111.18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12">
        <v>0</v>
      </c>
      <c r="AJ227" s="12">
        <v>0</v>
      </c>
      <c r="AK227" s="12">
        <v>0</v>
      </c>
      <c r="AL227" s="12">
        <v>11.4</v>
      </c>
      <c r="AM227" s="12">
        <v>0</v>
      </c>
      <c r="AN227" s="12">
        <v>0</v>
      </c>
      <c r="AO227" s="12">
        <v>0</v>
      </c>
      <c r="AP227" s="12">
        <v>0</v>
      </c>
      <c r="AQ227" s="12">
        <v>0</v>
      </c>
      <c r="AR227" s="12">
        <v>0</v>
      </c>
      <c r="AS227" s="12">
        <v>0</v>
      </c>
      <c r="AT227" s="12">
        <v>0</v>
      </c>
      <c r="AU227" s="12">
        <v>0</v>
      </c>
      <c r="AV227" s="12">
        <v>0</v>
      </c>
      <c r="AW227" s="12">
        <v>0</v>
      </c>
      <c r="AX227" s="13">
        <v>-651.05999999999995</v>
      </c>
      <c r="AY227" s="12">
        <v>651.05999999999995</v>
      </c>
      <c r="AZ227" s="12">
        <v>0</v>
      </c>
      <c r="BA227" s="12">
        <v>0</v>
      </c>
      <c r="BB227" s="12">
        <v>1281.06</v>
      </c>
      <c r="BC227" s="12">
        <v>0</v>
      </c>
      <c r="BD227" s="13">
        <v>-200.74</v>
      </c>
      <c r="BE227" s="13">
        <v>-129.72</v>
      </c>
      <c r="BF227" s="12">
        <v>71.02</v>
      </c>
      <c r="BG227" s="12">
        <v>0</v>
      </c>
      <c r="BH227" s="12">
        <v>0</v>
      </c>
      <c r="BI227" s="13">
        <v>-7.0000000000000007E-2</v>
      </c>
      <c r="BJ227" s="12">
        <v>0</v>
      </c>
      <c r="BK227" s="12">
        <v>0</v>
      </c>
      <c r="BL227" s="12">
        <v>0</v>
      </c>
      <c r="BM227" s="12">
        <v>0</v>
      </c>
      <c r="BN227" s="12">
        <v>0</v>
      </c>
      <c r="BO227" s="12">
        <v>0</v>
      </c>
      <c r="BP227" s="12">
        <v>0</v>
      </c>
      <c r="BQ227" s="12">
        <v>0</v>
      </c>
      <c r="BR227" s="12">
        <v>0</v>
      </c>
      <c r="BS227" s="12">
        <v>0</v>
      </c>
      <c r="BT227" s="12">
        <v>121.05</v>
      </c>
      <c r="BU227" s="12">
        <v>0</v>
      </c>
      <c r="BV227" s="12">
        <v>0</v>
      </c>
      <c r="BW227" s="12">
        <v>0</v>
      </c>
      <c r="BX227" s="12">
        <v>-8.74</v>
      </c>
      <c r="BY227" s="12">
        <v>1289.8</v>
      </c>
      <c r="BZ227" s="12">
        <v>238.4</v>
      </c>
      <c r="CA227" s="12">
        <v>25.39</v>
      </c>
      <c r="CB227" s="12">
        <v>0</v>
      </c>
      <c r="CC227" s="12">
        <v>238.4</v>
      </c>
      <c r="CD227" s="12">
        <v>0</v>
      </c>
      <c r="CE227" s="12">
        <v>263.79000000000002</v>
      </c>
    </row>
    <row r="228" spans="1:83" x14ac:dyDescent="0.2">
      <c r="A228" s="4" t="s">
        <v>2232</v>
      </c>
      <c r="B228" s="2" t="s">
        <v>2233</v>
      </c>
      <c r="C228" s="2" t="str">
        <f>VLOOKUP(A228,[4]Hoja2!$A$1:$D$614,4,0)</f>
        <v>EMSAD I</v>
      </c>
      <c r="D228" s="2" t="str">
        <f>VLOOKUP(A228,[4]Hoja2!$A$1:$D$614,3,0)</f>
        <v>31 SAN ANDRES LA QUEMADA</v>
      </c>
      <c r="E228" s="12">
        <v>81.55</v>
      </c>
      <c r="F228" s="12">
        <v>0</v>
      </c>
      <c r="G228" s="12">
        <v>1228.01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42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129.71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12">
        <v>0</v>
      </c>
      <c r="AJ228" s="12">
        <v>0</v>
      </c>
      <c r="AK228" s="12">
        <v>0</v>
      </c>
      <c r="AL228" s="12">
        <v>13.3</v>
      </c>
      <c r="AM228" s="12">
        <v>0</v>
      </c>
      <c r="AN228" s="12">
        <v>0</v>
      </c>
      <c r="AO228" s="12">
        <v>0</v>
      </c>
      <c r="AP228" s="12">
        <v>0</v>
      </c>
      <c r="AQ228" s="12">
        <v>0</v>
      </c>
      <c r="AR228" s="12">
        <v>0</v>
      </c>
      <c r="AS228" s="12">
        <v>0</v>
      </c>
      <c r="AT228" s="12">
        <v>0</v>
      </c>
      <c r="AU228" s="12">
        <v>0</v>
      </c>
      <c r="AV228" s="12">
        <v>0</v>
      </c>
      <c r="AW228" s="12">
        <v>0</v>
      </c>
      <c r="AX228" s="13">
        <v>-759.57</v>
      </c>
      <c r="AY228" s="12">
        <v>759.57</v>
      </c>
      <c r="AZ228" s="12">
        <v>0</v>
      </c>
      <c r="BA228" s="12">
        <v>0</v>
      </c>
      <c r="BB228" s="12">
        <v>1494.57</v>
      </c>
      <c r="BC228" s="12">
        <v>0</v>
      </c>
      <c r="BD228" s="13">
        <v>-200.63</v>
      </c>
      <c r="BE228" s="13">
        <v>-115.95</v>
      </c>
      <c r="BF228" s="12">
        <v>84.68</v>
      </c>
      <c r="BG228" s="12">
        <v>0</v>
      </c>
      <c r="BH228" s="12">
        <v>0</v>
      </c>
      <c r="BI228" s="12">
        <v>0.1</v>
      </c>
      <c r="BJ228" s="12">
        <v>0</v>
      </c>
      <c r="BK228" s="12">
        <v>0</v>
      </c>
      <c r="BL228" s="12">
        <v>0</v>
      </c>
      <c r="BM228" s="12">
        <v>0</v>
      </c>
      <c r="BN228" s="12">
        <v>0</v>
      </c>
      <c r="BO228" s="12">
        <v>0</v>
      </c>
      <c r="BP228" s="12">
        <v>0</v>
      </c>
      <c r="BQ228" s="12">
        <v>0</v>
      </c>
      <c r="BR228" s="12">
        <v>0</v>
      </c>
      <c r="BS228" s="12">
        <v>0</v>
      </c>
      <c r="BT228" s="12">
        <v>141.22</v>
      </c>
      <c r="BU228" s="12">
        <v>0</v>
      </c>
      <c r="BV228" s="12">
        <v>0</v>
      </c>
      <c r="BW228" s="12">
        <v>0</v>
      </c>
      <c r="BX228" s="12">
        <v>25.37</v>
      </c>
      <c r="BY228" s="12">
        <v>1469.2</v>
      </c>
      <c r="BZ228" s="12">
        <v>238.4</v>
      </c>
      <c r="CA228" s="12">
        <v>29.63</v>
      </c>
      <c r="CB228" s="12">
        <v>0</v>
      </c>
      <c r="CC228" s="12">
        <v>238.4</v>
      </c>
      <c r="CD228" s="12">
        <v>0</v>
      </c>
      <c r="CE228" s="12">
        <v>268.02999999999997</v>
      </c>
    </row>
    <row r="229" spans="1:83" x14ac:dyDescent="0.2">
      <c r="A229" s="4" t="s">
        <v>2234</v>
      </c>
      <c r="B229" s="2" t="s">
        <v>2235</v>
      </c>
      <c r="C229" s="2" t="str">
        <f>VLOOKUP(A229,[4]Hoja2!$A$1:$D$614,4,0)</f>
        <v>EMSAD I</v>
      </c>
      <c r="D229" s="2" t="str">
        <f>VLOOKUP(A229,[4]Hoja2!$A$1:$D$614,3,0)</f>
        <v>31 SAN ANDRES LA QUEMADA</v>
      </c>
      <c r="E229" s="12">
        <v>69.900000000000006</v>
      </c>
      <c r="F229" s="12">
        <v>0</v>
      </c>
      <c r="G229" s="12">
        <v>1052.58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36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111.18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0</v>
      </c>
      <c r="AL229" s="12">
        <v>11.4</v>
      </c>
      <c r="AM229" s="12">
        <v>0</v>
      </c>
      <c r="AN229" s="12">
        <v>0</v>
      </c>
      <c r="AO229" s="12">
        <v>0</v>
      </c>
      <c r="AP229" s="12">
        <v>0</v>
      </c>
      <c r="AQ229" s="12">
        <v>0</v>
      </c>
      <c r="AR229" s="12">
        <v>0</v>
      </c>
      <c r="AS229" s="12">
        <v>0</v>
      </c>
      <c r="AT229" s="12">
        <v>0</v>
      </c>
      <c r="AU229" s="12">
        <v>0</v>
      </c>
      <c r="AV229" s="12">
        <v>0</v>
      </c>
      <c r="AW229" s="12">
        <v>0</v>
      </c>
      <c r="AX229" s="13">
        <v>-651.05999999999995</v>
      </c>
      <c r="AY229" s="12">
        <v>651.05999999999995</v>
      </c>
      <c r="AZ229" s="12">
        <v>0</v>
      </c>
      <c r="BA229" s="12">
        <v>0</v>
      </c>
      <c r="BB229" s="12">
        <v>1281.06</v>
      </c>
      <c r="BC229" s="12">
        <v>0</v>
      </c>
      <c r="BD229" s="13">
        <v>-200.74</v>
      </c>
      <c r="BE229" s="13">
        <v>-129.72</v>
      </c>
      <c r="BF229" s="12">
        <v>71.02</v>
      </c>
      <c r="BG229" s="12">
        <v>0</v>
      </c>
      <c r="BH229" s="12">
        <v>0</v>
      </c>
      <c r="BI229" s="12">
        <v>0.13</v>
      </c>
      <c r="BJ229" s="12">
        <v>0</v>
      </c>
      <c r="BK229" s="12">
        <v>0</v>
      </c>
      <c r="BL229" s="12">
        <v>0</v>
      </c>
      <c r="BM229" s="12">
        <v>0</v>
      </c>
      <c r="BN229" s="12">
        <v>0</v>
      </c>
      <c r="BO229" s="12">
        <v>0</v>
      </c>
      <c r="BP229" s="12">
        <v>0</v>
      </c>
      <c r="BQ229" s="12">
        <v>0</v>
      </c>
      <c r="BR229" s="12">
        <v>0</v>
      </c>
      <c r="BS229" s="12">
        <v>0</v>
      </c>
      <c r="BT229" s="12">
        <v>121.05</v>
      </c>
      <c r="BU229" s="12">
        <v>0</v>
      </c>
      <c r="BV229" s="12">
        <v>0</v>
      </c>
      <c r="BW229" s="12">
        <v>0</v>
      </c>
      <c r="BX229" s="12">
        <v>-8.5399999999999991</v>
      </c>
      <c r="BY229" s="12">
        <v>1289.5999999999999</v>
      </c>
      <c r="BZ229" s="12">
        <v>238.4</v>
      </c>
      <c r="CA229" s="12">
        <v>25.39</v>
      </c>
      <c r="CB229" s="12">
        <v>0</v>
      </c>
      <c r="CC229" s="12">
        <v>238.4</v>
      </c>
      <c r="CD229" s="12">
        <v>0</v>
      </c>
      <c r="CE229" s="12">
        <v>263.79000000000002</v>
      </c>
    </row>
    <row r="230" spans="1:83" x14ac:dyDescent="0.2">
      <c r="A230" s="4" t="s">
        <v>2236</v>
      </c>
      <c r="B230" s="2" t="s">
        <v>2237</v>
      </c>
      <c r="C230" s="2" t="str">
        <f>VLOOKUP(A230,[4]Hoja2!$A$1:$D$614,4,0)</f>
        <v>EMSAD II</v>
      </c>
      <c r="D230" s="2" t="str">
        <f>VLOOKUP(A230,[4]Hoja2!$A$1:$D$614,3,0)</f>
        <v>32 BELEN DEL REFUGIO</v>
      </c>
      <c r="E230" s="12">
        <v>465.5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5109.5200000000004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182.53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481.78</v>
      </c>
      <c r="AC230" s="12">
        <v>0</v>
      </c>
      <c r="AD230" s="12">
        <v>0</v>
      </c>
      <c r="AE230" s="12">
        <v>0</v>
      </c>
      <c r="AF230" s="12">
        <v>0</v>
      </c>
      <c r="AG230" s="12">
        <v>338.85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55.9</v>
      </c>
      <c r="AO230" s="12">
        <v>0</v>
      </c>
      <c r="AP230" s="12">
        <v>0</v>
      </c>
      <c r="AQ230" s="12">
        <v>0</v>
      </c>
      <c r="AR230" s="12">
        <v>0</v>
      </c>
      <c r="AS230" s="12">
        <v>0</v>
      </c>
      <c r="AT230" s="12">
        <v>0</v>
      </c>
      <c r="AU230" s="12">
        <v>0</v>
      </c>
      <c r="AV230" s="12">
        <v>0</v>
      </c>
      <c r="AW230" s="12">
        <v>980.71</v>
      </c>
      <c r="AX230" s="13">
        <v>-3871.69</v>
      </c>
      <c r="AY230" s="12">
        <v>3871.69</v>
      </c>
      <c r="AZ230" s="12">
        <v>660.28</v>
      </c>
      <c r="BA230" s="12">
        <v>0</v>
      </c>
      <c r="BB230" s="12">
        <v>8275.07</v>
      </c>
      <c r="BC230" s="12">
        <v>0</v>
      </c>
      <c r="BD230" s="12">
        <v>0</v>
      </c>
      <c r="BE230" s="12">
        <v>0</v>
      </c>
      <c r="BF230" s="12">
        <v>1220.29</v>
      </c>
      <c r="BG230" s="12">
        <v>1220.29</v>
      </c>
      <c r="BH230" s="12">
        <v>26.25</v>
      </c>
      <c r="BI230" s="12">
        <v>0.17</v>
      </c>
      <c r="BJ230" s="12">
        <v>0</v>
      </c>
      <c r="BK230" s="12">
        <v>0</v>
      </c>
      <c r="BL230" s="12">
        <v>0</v>
      </c>
      <c r="BM230" s="12">
        <v>0</v>
      </c>
      <c r="BN230" s="12">
        <v>0</v>
      </c>
      <c r="BO230" s="12">
        <v>0</v>
      </c>
      <c r="BP230" s="12">
        <v>0</v>
      </c>
      <c r="BQ230" s="12">
        <v>0</v>
      </c>
      <c r="BR230" s="12">
        <v>0</v>
      </c>
      <c r="BS230" s="12">
        <v>0</v>
      </c>
      <c r="BT230" s="12">
        <v>626.55999999999995</v>
      </c>
      <c r="BU230" s="12">
        <v>0</v>
      </c>
      <c r="BV230" s="12">
        <v>0</v>
      </c>
      <c r="BW230" s="12">
        <v>0</v>
      </c>
      <c r="BX230" s="12">
        <v>1873.27</v>
      </c>
      <c r="BY230" s="12">
        <v>6401.8</v>
      </c>
      <c r="BZ230" s="12">
        <v>238.4</v>
      </c>
      <c r="CA230" s="12">
        <v>157.61000000000001</v>
      </c>
      <c r="CB230" s="12">
        <v>0</v>
      </c>
      <c r="CC230" s="12">
        <v>238.4</v>
      </c>
      <c r="CD230" s="12">
        <v>0</v>
      </c>
      <c r="CE230" s="12">
        <v>396.01</v>
      </c>
    </row>
    <row r="231" spans="1:83" x14ac:dyDescent="0.2">
      <c r="A231" s="4" t="s">
        <v>2238</v>
      </c>
      <c r="B231" s="2" t="s">
        <v>2239</v>
      </c>
      <c r="C231" s="2" t="str">
        <f>VLOOKUP(A231,[4]Hoja2!$A$1:$D$614,4,0)</f>
        <v>EMSAD II</v>
      </c>
      <c r="D231" s="2" t="str">
        <f>VLOOKUP(A231,[4]Hoja2!$A$1:$D$614,3,0)</f>
        <v>32 BELEN DEL REFUGIO</v>
      </c>
      <c r="E231" s="12">
        <v>465.5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6681.68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234.93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630.02</v>
      </c>
      <c r="AC231" s="12">
        <v>0</v>
      </c>
      <c r="AD231" s="12">
        <v>0</v>
      </c>
      <c r="AE231" s="12">
        <v>0</v>
      </c>
      <c r="AF231" s="12">
        <v>0</v>
      </c>
      <c r="AG231" s="12">
        <v>338.85</v>
      </c>
      <c r="AH231" s="12">
        <v>0</v>
      </c>
      <c r="AI231" s="12">
        <v>0</v>
      </c>
      <c r="AJ231" s="12">
        <v>0</v>
      </c>
      <c r="AK231" s="12">
        <v>0</v>
      </c>
      <c r="AL231" s="12">
        <v>0</v>
      </c>
      <c r="AM231" s="12">
        <v>0</v>
      </c>
      <c r="AN231" s="12">
        <v>73.099999999999994</v>
      </c>
      <c r="AO231" s="12">
        <v>0</v>
      </c>
      <c r="AP231" s="12">
        <v>0</v>
      </c>
      <c r="AQ231" s="12">
        <v>0</v>
      </c>
      <c r="AR231" s="12">
        <v>0</v>
      </c>
      <c r="AS231" s="12">
        <v>0</v>
      </c>
      <c r="AT231" s="12">
        <v>0</v>
      </c>
      <c r="AU231" s="12">
        <v>0</v>
      </c>
      <c r="AV231" s="12">
        <v>0</v>
      </c>
      <c r="AW231" s="12">
        <v>1263.7</v>
      </c>
      <c r="AX231" s="13">
        <v>-4926.7299999999996</v>
      </c>
      <c r="AY231" s="12">
        <v>4926.7299999999996</v>
      </c>
      <c r="AZ231" s="12">
        <v>0</v>
      </c>
      <c r="BA231" s="12">
        <v>0</v>
      </c>
      <c r="BB231" s="12">
        <v>9687.7800000000007</v>
      </c>
      <c r="BC231" s="12">
        <v>0</v>
      </c>
      <c r="BD231" s="12">
        <v>0</v>
      </c>
      <c r="BE231" s="12">
        <v>0</v>
      </c>
      <c r="BF231" s="12">
        <v>1522.05</v>
      </c>
      <c r="BG231" s="12">
        <v>1522.05</v>
      </c>
      <c r="BH231" s="12">
        <v>36.15</v>
      </c>
      <c r="BI231" s="13">
        <v>-0.01</v>
      </c>
      <c r="BJ231" s="12">
        <v>0</v>
      </c>
      <c r="BK231" s="12">
        <v>0</v>
      </c>
      <c r="BL231" s="12">
        <v>0</v>
      </c>
      <c r="BM231" s="12">
        <v>0</v>
      </c>
      <c r="BN231" s="12">
        <v>0</v>
      </c>
      <c r="BO231" s="12">
        <v>100.23</v>
      </c>
      <c r="BP231" s="12">
        <v>0</v>
      </c>
      <c r="BQ231" s="12">
        <v>0</v>
      </c>
      <c r="BR231" s="12">
        <v>0</v>
      </c>
      <c r="BS231" s="12">
        <v>0</v>
      </c>
      <c r="BT231" s="12">
        <v>807.36</v>
      </c>
      <c r="BU231" s="12">
        <v>0</v>
      </c>
      <c r="BV231" s="12">
        <v>0</v>
      </c>
      <c r="BW231" s="12">
        <v>0</v>
      </c>
      <c r="BX231" s="12">
        <v>2465.7800000000002</v>
      </c>
      <c r="BY231" s="12">
        <v>7222</v>
      </c>
      <c r="BZ231" s="12">
        <v>238.4</v>
      </c>
      <c r="CA231" s="12">
        <v>185.52</v>
      </c>
      <c r="CB231" s="12">
        <v>0</v>
      </c>
      <c r="CC231" s="12">
        <v>238.4</v>
      </c>
      <c r="CD231" s="12">
        <v>0</v>
      </c>
      <c r="CE231" s="12">
        <v>423.92</v>
      </c>
    </row>
    <row r="232" spans="1:83" x14ac:dyDescent="0.2">
      <c r="A232" s="4" t="s">
        <v>2240</v>
      </c>
      <c r="B232" s="2" t="s">
        <v>2241</v>
      </c>
      <c r="C232" s="2" t="str">
        <f>VLOOKUP(A232,[4]Hoja2!$A$1:$D$614,4,0)</f>
        <v>EMSAD III</v>
      </c>
      <c r="D232" s="2" t="str">
        <f>VLOOKUP(A232,[4]Hoja2!$A$1:$D$614,3,0)</f>
        <v>32 BELEN DEL REFUGIO</v>
      </c>
      <c r="E232" s="12">
        <v>465.5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8392.34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294.14999999999998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685.61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390.93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2">
        <v>0</v>
      </c>
      <c r="AP232" s="12">
        <v>92.5</v>
      </c>
      <c r="AQ232" s="12">
        <v>0</v>
      </c>
      <c r="AR232" s="12">
        <v>0</v>
      </c>
      <c r="AS232" s="12">
        <v>0</v>
      </c>
      <c r="AT232" s="12">
        <v>0</v>
      </c>
      <c r="AU232" s="12">
        <v>0</v>
      </c>
      <c r="AV232" s="12">
        <v>0</v>
      </c>
      <c r="AW232" s="12">
        <v>1580.99</v>
      </c>
      <c r="AX232" s="13">
        <v>-6054.65</v>
      </c>
      <c r="AY232" s="12">
        <v>6054.65</v>
      </c>
      <c r="AZ232" s="12">
        <v>0</v>
      </c>
      <c r="BA232" s="12">
        <v>0</v>
      </c>
      <c r="BB232" s="12">
        <v>11902.02</v>
      </c>
      <c r="BC232" s="12">
        <v>0.99</v>
      </c>
      <c r="BD232" s="12">
        <v>0</v>
      </c>
      <c r="BE232" s="12">
        <v>0</v>
      </c>
      <c r="BF232" s="12">
        <v>2030.73</v>
      </c>
      <c r="BG232" s="12">
        <v>2030.73</v>
      </c>
      <c r="BH232" s="12">
        <v>44.25</v>
      </c>
      <c r="BI232" s="13">
        <v>-0.13</v>
      </c>
      <c r="BJ232" s="12">
        <v>0</v>
      </c>
      <c r="BK232" s="12">
        <v>0</v>
      </c>
      <c r="BL232" s="12">
        <v>0</v>
      </c>
      <c r="BM232" s="12">
        <v>0</v>
      </c>
      <c r="BN232" s="12">
        <v>0</v>
      </c>
      <c r="BO232" s="12">
        <v>125.89</v>
      </c>
      <c r="BP232" s="12">
        <v>0</v>
      </c>
      <c r="BQ232" s="12">
        <v>0</v>
      </c>
      <c r="BR232" s="12">
        <v>0</v>
      </c>
      <c r="BS232" s="12">
        <v>0</v>
      </c>
      <c r="BT232" s="12">
        <v>1010.08</v>
      </c>
      <c r="BU232" s="12">
        <v>0</v>
      </c>
      <c r="BV232" s="12">
        <v>0</v>
      </c>
      <c r="BW232" s="12">
        <v>0</v>
      </c>
      <c r="BX232" s="12">
        <v>3210.82</v>
      </c>
      <c r="BY232" s="12">
        <v>8691.2000000000007</v>
      </c>
      <c r="BZ232" s="12">
        <v>330.24</v>
      </c>
      <c r="CA232" s="12">
        <v>228.37</v>
      </c>
      <c r="CB232" s="12">
        <v>2970.21</v>
      </c>
      <c r="CC232" s="12">
        <v>579.79999999999995</v>
      </c>
      <c r="CD232" s="12">
        <v>0</v>
      </c>
      <c r="CE232" s="12">
        <v>3778.38</v>
      </c>
    </row>
    <row r="233" spans="1:83" x14ac:dyDescent="0.2">
      <c r="A233" s="4" t="s">
        <v>2242</v>
      </c>
      <c r="B233" s="2" t="s">
        <v>2243</v>
      </c>
      <c r="C233" s="2" t="str">
        <f>VLOOKUP(A233,[4]Hoja2!$A$1:$D$614,4,0)</f>
        <v>EMSAD I</v>
      </c>
      <c r="D233" s="2" t="str">
        <f>VLOOKUP(A233,[4]Hoja2!$A$1:$D$614,3,0)</f>
        <v>32 BELEN DEL REFUGIO</v>
      </c>
      <c r="E233" s="12">
        <v>465.5</v>
      </c>
      <c r="F233" s="12">
        <v>0</v>
      </c>
      <c r="G233" s="12">
        <v>4561.18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166.6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481.78</v>
      </c>
      <c r="AC233" s="12">
        <v>0</v>
      </c>
      <c r="AD233" s="12">
        <v>0</v>
      </c>
      <c r="AE233" s="12">
        <v>286.52999999999997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0</v>
      </c>
      <c r="AL233" s="12">
        <v>49.4</v>
      </c>
      <c r="AM233" s="12">
        <v>0</v>
      </c>
      <c r="AN233" s="12">
        <v>0</v>
      </c>
      <c r="AO233" s="12">
        <v>0</v>
      </c>
      <c r="AP233" s="12">
        <v>0</v>
      </c>
      <c r="AQ233" s="12">
        <v>0</v>
      </c>
      <c r="AR233" s="12">
        <v>0</v>
      </c>
      <c r="AS233" s="12">
        <v>0</v>
      </c>
      <c r="AT233" s="12">
        <v>0</v>
      </c>
      <c r="AU233" s="12">
        <v>0</v>
      </c>
      <c r="AV233" s="12">
        <v>0</v>
      </c>
      <c r="AW233" s="12">
        <v>775.63</v>
      </c>
      <c r="AX233" s="13">
        <v>-3449.54</v>
      </c>
      <c r="AY233" s="12">
        <v>3449.54</v>
      </c>
      <c r="AZ233" s="12">
        <v>0</v>
      </c>
      <c r="BA233" s="12">
        <v>0</v>
      </c>
      <c r="BB233" s="12">
        <v>6786.62</v>
      </c>
      <c r="BC233" s="12">
        <v>0</v>
      </c>
      <c r="BD233" s="12">
        <v>0</v>
      </c>
      <c r="BE233" s="12">
        <v>0</v>
      </c>
      <c r="BF233" s="12">
        <v>902.36</v>
      </c>
      <c r="BG233" s="12">
        <v>902.36</v>
      </c>
      <c r="BH233" s="12">
        <v>19.5</v>
      </c>
      <c r="BI233" s="12">
        <v>0.05</v>
      </c>
      <c r="BJ233" s="12">
        <v>0</v>
      </c>
      <c r="BK233" s="12">
        <v>0</v>
      </c>
      <c r="BL233" s="12">
        <v>0</v>
      </c>
      <c r="BM233" s="12">
        <v>0</v>
      </c>
      <c r="BN233" s="12">
        <v>0</v>
      </c>
      <c r="BO233" s="12">
        <v>68.42</v>
      </c>
      <c r="BP233" s="12">
        <v>0</v>
      </c>
      <c r="BQ233" s="12">
        <v>0</v>
      </c>
      <c r="BR233" s="12">
        <v>0</v>
      </c>
      <c r="BS233" s="12">
        <v>0</v>
      </c>
      <c r="BT233" s="12">
        <v>557.49</v>
      </c>
      <c r="BU233" s="12">
        <v>0</v>
      </c>
      <c r="BV233" s="12">
        <v>0</v>
      </c>
      <c r="BW233" s="12">
        <v>0</v>
      </c>
      <c r="BX233" s="12">
        <v>1547.82</v>
      </c>
      <c r="BY233" s="12">
        <v>5238.8</v>
      </c>
      <c r="BZ233" s="12">
        <v>286.68</v>
      </c>
      <c r="CA233" s="12">
        <v>129.01</v>
      </c>
      <c r="CB233" s="12">
        <v>1608.83</v>
      </c>
      <c r="CC233" s="12">
        <v>421.86</v>
      </c>
      <c r="CD233" s="12">
        <v>0</v>
      </c>
      <c r="CE233" s="12">
        <v>2159.6999999999998</v>
      </c>
    </row>
    <row r="234" spans="1:83" x14ac:dyDescent="0.2">
      <c r="A234" s="4" t="s">
        <v>2244</v>
      </c>
      <c r="B234" s="2" t="s">
        <v>2245</v>
      </c>
      <c r="C234" s="2" t="str">
        <f>VLOOKUP(A234,[4]Hoja2!$A$1:$D$614,4,0)</f>
        <v>EMSAD I</v>
      </c>
      <c r="D234" s="2" t="str">
        <f>VLOOKUP(A234,[4]Hoja2!$A$1:$D$614,3,0)</f>
        <v>32 BELEN DEL REFUGIO</v>
      </c>
      <c r="E234" s="12">
        <v>465.5</v>
      </c>
      <c r="F234" s="12">
        <v>0</v>
      </c>
      <c r="G234" s="12">
        <v>4912.04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178.6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518.84</v>
      </c>
      <c r="AC234" s="12">
        <v>0</v>
      </c>
      <c r="AD234" s="12">
        <v>0</v>
      </c>
      <c r="AE234" s="12">
        <v>286.52999999999997</v>
      </c>
      <c r="AF234" s="12">
        <v>0</v>
      </c>
      <c r="AG234" s="12">
        <v>0</v>
      </c>
      <c r="AH234" s="12">
        <v>0</v>
      </c>
      <c r="AI234" s="12">
        <v>0</v>
      </c>
      <c r="AJ234" s="12">
        <v>0</v>
      </c>
      <c r="AK234" s="12">
        <v>0</v>
      </c>
      <c r="AL234" s="12">
        <v>53.2</v>
      </c>
      <c r="AM234" s="12">
        <v>0</v>
      </c>
      <c r="AN234" s="12">
        <v>0</v>
      </c>
      <c r="AO234" s="12">
        <v>0</v>
      </c>
      <c r="AP234" s="12">
        <v>0</v>
      </c>
      <c r="AQ234" s="12">
        <v>0</v>
      </c>
      <c r="AR234" s="12">
        <v>0</v>
      </c>
      <c r="AS234" s="12">
        <v>0</v>
      </c>
      <c r="AT234" s="12">
        <v>0</v>
      </c>
      <c r="AU234" s="12">
        <v>0</v>
      </c>
      <c r="AV234" s="12">
        <v>0</v>
      </c>
      <c r="AW234" s="12">
        <v>519.86</v>
      </c>
      <c r="AX234" s="13">
        <v>-3524.47</v>
      </c>
      <c r="AY234" s="12">
        <v>3524.47</v>
      </c>
      <c r="AZ234" s="12">
        <v>0</v>
      </c>
      <c r="BA234" s="12">
        <v>0</v>
      </c>
      <c r="BB234" s="12">
        <v>6934.57</v>
      </c>
      <c r="BC234" s="12">
        <v>0</v>
      </c>
      <c r="BD234" s="12">
        <v>0</v>
      </c>
      <c r="BE234" s="12">
        <v>0</v>
      </c>
      <c r="BF234" s="12">
        <v>933.96</v>
      </c>
      <c r="BG234" s="12">
        <v>933.96</v>
      </c>
      <c r="BH234" s="12">
        <v>19.95</v>
      </c>
      <c r="BI234" s="12">
        <v>0.02</v>
      </c>
      <c r="BJ234" s="12">
        <v>0</v>
      </c>
      <c r="BK234" s="12">
        <v>0</v>
      </c>
      <c r="BL234" s="12">
        <v>0</v>
      </c>
      <c r="BM234" s="12">
        <v>0</v>
      </c>
      <c r="BN234" s="12">
        <v>0</v>
      </c>
      <c r="BO234" s="12">
        <v>0</v>
      </c>
      <c r="BP234" s="12">
        <v>0</v>
      </c>
      <c r="BQ234" s="12">
        <v>0</v>
      </c>
      <c r="BR234" s="12">
        <v>0</v>
      </c>
      <c r="BS234" s="12">
        <v>0</v>
      </c>
      <c r="BT234" s="12">
        <v>597.84</v>
      </c>
      <c r="BU234" s="12">
        <v>0</v>
      </c>
      <c r="BV234" s="12">
        <v>0</v>
      </c>
      <c r="BW234" s="12">
        <v>0</v>
      </c>
      <c r="BX234" s="12">
        <v>1551.77</v>
      </c>
      <c r="BY234" s="12">
        <v>5382.8</v>
      </c>
      <c r="BZ234" s="12">
        <v>269.43</v>
      </c>
      <c r="CA234" s="12">
        <v>131.9</v>
      </c>
      <c r="CB234" s="12">
        <v>1034.02</v>
      </c>
      <c r="CC234" s="12">
        <v>356.31</v>
      </c>
      <c r="CD234" s="12">
        <v>0</v>
      </c>
      <c r="CE234" s="12">
        <v>1522.23</v>
      </c>
    </row>
    <row r="235" spans="1:83" x14ac:dyDescent="0.2">
      <c r="A235" s="4" t="s">
        <v>2246</v>
      </c>
      <c r="B235" s="2" t="s">
        <v>2247</v>
      </c>
      <c r="C235" s="2" t="str">
        <f>VLOOKUP(A235,[4]Hoja2!$A$1:$D$614,4,0)</f>
        <v>EMSAD I</v>
      </c>
      <c r="D235" s="2" t="str">
        <f>VLOOKUP(A235,[4]Hoja2!$A$1:$D$614,3,0)</f>
        <v>32 BELEN DEL REFUGIO</v>
      </c>
      <c r="E235" s="12">
        <v>267.95</v>
      </c>
      <c r="F235" s="12">
        <v>0</v>
      </c>
      <c r="G235" s="12">
        <v>4034.89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138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426.19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43.7</v>
      </c>
      <c r="AM235" s="12">
        <v>0</v>
      </c>
      <c r="AN235" s="12">
        <v>0</v>
      </c>
      <c r="AO235" s="12">
        <v>0</v>
      </c>
      <c r="AP235" s="12">
        <v>0</v>
      </c>
      <c r="AQ235" s="12">
        <v>0</v>
      </c>
      <c r="AR235" s="12">
        <v>0</v>
      </c>
      <c r="AS235" s="12">
        <v>0</v>
      </c>
      <c r="AT235" s="12">
        <v>0</v>
      </c>
      <c r="AU235" s="12">
        <v>0</v>
      </c>
      <c r="AV235" s="12">
        <v>0</v>
      </c>
      <c r="AW235" s="12">
        <v>0</v>
      </c>
      <c r="AX235" s="13">
        <v>-2495.71</v>
      </c>
      <c r="AY235" s="12">
        <v>2495.71</v>
      </c>
      <c r="AZ235" s="12">
        <v>0</v>
      </c>
      <c r="BA235" s="12">
        <v>0</v>
      </c>
      <c r="BB235" s="12">
        <v>4910.7299999999996</v>
      </c>
      <c r="BC235" s="12">
        <v>0</v>
      </c>
      <c r="BD235" s="12">
        <v>0</v>
      </c>
      <c r="BE235" s="12">
        <v>0</v>
      </c>
      <c r="BF235" s="12">
        <v>507.54</v>
      </c>
      <c r="BG235" s="12">
        <v>507.54</v>
      </c>
      <c r="BH235" s="12">
        <v>8.25</v>
      </c>
      <c r="BI235" s="12">
        <v>0.13</v>
      </c>
      <c r="BJ235" s="12">
        <v>0</v>
      </c>
      <c r="BK235" s="12">
        <v>0</v>
      </c>
      <c r="BL235" s="12">
        <v>0</v>
      </c>
      <c r="BM235" s="12">
        <v>0</v>
      </c>
      <c r="BN235" s="12">
        <v>0</v>
      </c>
      <c r="BO235" s="12">
        <v>0</v>
      </c>
      <c r="BP235" s="12">
        <v>0</v>
      </c>
      <c r="BQ235" s="12">
        <v>0</v>
      </c>
      <c r="BR235" s="12">
        <v>0</v>
      </c>
      <c r="BS235" s="12">
        <v>0</v>
      </c>
      <c r="BT235" s="12">
        <v>464.01</v>
      </c>
      <c r="BU235" s="12">
        <v>0</v>
      </c>
      <c r="BV235" s="12">
        <v>0</v>
      </c>
      <c r="BW235" s="12">
        <v>0</v>
      </c>
      <c r="BX235" s="12">
        <v>979.93</v>
      </c>
      <c r="BY235" s="12">
        <v>3930.8</v>
      </c>
      <c r="BZ235" s="12">
        <v>238.4</v>
      </c>
      <c r="CA235" s="12">
        <v>97.34</v>
      </c>
      <c r="CB235" s="12">
        <v>0</v>
      </c>
      <c r="CC235" s="12">
        <v>238.4</v>
      </c>
      <c r="CD235" s="12">
        <v>0</v>
      </c>
      <c r="CE235" s="12">
        <v>335.74</v>
      </c>
    </row>
    <row r="236" spans="1:83" x14ac:dyDescent="0.2">
      <c r="A236" s="4" t="s">
        <v>2248</v>
      </c>
      <c r="B236" s="2" t="s">
        <v>2249</v>
      </c>
      <c r="C236" s="2" t="str">
        <f>VLOOKUP(A236,[4]Hoja2!$A$1:$D$614,4,0)</f>
        <v>EMSAD I</v>
      </c>
      <c r="D236" s="2" t="str">
        <f>VLOOKUP(A236,[4]Hoja2!$A$1:$D$614,3,0)</f>
        <v>32 BELEN DEL REFUGIO</v>
      </c>
      <c r="E236" s="12">
        <v>361.15</v>
      </c>
      <c r="F236" s="12">
        <v>0</v>
      </c>
      <c r="G236" s="12">
        <v>5438.33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186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574.42999999999995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0</v>
      </c>
      <c r="AK236" s="12">
        <v>0</v>
      </c>
      <c r="AL236" s="12">
        <v>58.9</v>
      </c>
      <c r="AM236" s="12">
        <v>0</v>
      </c>
      <c r="AN236" s="12">
        <v>0</v>
      </c>
      <c r="AO236" s="12">
        <v>0</v>
      </c>
      <c r="AP236" s="12">
        <v>0</v>
      </c>
      <c r="AQ236" s="12">
        <v>0</v>
      </c>
      <c r="AR236" s="12">
        <v>0</v>
      </c>
      <c r="AS236" s="12">
        <v>0</v>
      </c>
      <c r="AT236" s="12">
        <v>0</v>
      </c>
      <c r="AU236" s="12">
        <v>0</v>
      </c>
      <c r="AV236" s="12">
        <v>0</v>
      </c>
      <c r="AW236" s="12">
        <v>0</v>
      </c>
      <c r="AX236" s="13">
        <v>-3363.79</v>
      </c>
      <c r="AY236" s="12">
        <v>3363.79</v>
      </c>
      <c r="AZ236" s="12">
        <v>0</v>
      </c>
      <c r="BA236" s="12">
        <v>0</v>
      </c>
      <c r="BB236" s="12">
        <v>6618.81</v>
      </c>
      <c r="BC236" s="12">
        <v>0</v>
      </c>
      <c r="BD236" s="12">
        <v>0</v>
      </c>
      <c r="BE236" s="12">
        <v>0</v>
      </c>
      <c r="BF236" s="12">
        <v>866.51</v>
      </c>
      <c r="BG236" s="12">
        <v>866.51</v>
      </c>
      <c r="BH236" s="12">
        <v>15.6</v>
      </c>
      <c r="BI236" s="12">
        <v>0.09</v>
      </c>
      <c r="BJ236" s="12">
        <v>0</v>
      </c>
      <c r="BK236" s="12">
        <v>0</v>
      </c>
      <c r="BL236" s="12">
        <v>0</v>
      </c>
      <c r="BM236" s="12">
        <v>0</v>
      </c>
      <c r="BN236" s="12">
        <v>0</v>
      </c>
      <c r="BO236" s="12">
        <v>0</v>
      </c>
      <c r="BP236" s="12">
        <v>0</v>
      </c>
      <c r="BQ236" s="12">
        <v>0</v>
      </c>
      <c r="BR236" s="12">
        <v>0</v>
      </c>
      <c r="BS236" s="12">
        <v>0</v>
      </c>
      <c r="BT236" s="12">
        <v>625.41</v>
      </c>
      <c r="BU236" s="12">
        <v>0</v>
      </c>
      <c r="BV236" s="12">
        <v>0</v>
      </c>
      <c r="BW236" s="12">
        <v>0</v>
      </c>
      <c r="BX236" s="12">
        <v>1507.61</v>
      </c>
      <c r="BY236" s="12">
        <v>5111.2</v>
      </c>
      <c r="BZ236" s="12">
        <v>238.4</v>
      </c>
      <c r="CA236" s="12">
        <v>131.19999999999999</v>
      </c>
      <c r="CB236" s="12">
        <v>0</v>
      </c>
      <c r="CC236" s="12">
        <v>238.4</v>
      </c>
      <c r="CD236" s="12">
        <v>0</v>
      </c>
      <c r="CE236" s="12">
        <v>369.6</v>
      </c>
    </row>
    <row r="237" spans="1:83" x14ac:dyDescent="0.2">
      <c r="A237" s="4" t="s">
        <v>2250</v>
      </c>
      <c r="B237" s="2" t="s">
        <v>2251</v>
      </c>
      <c r="C237" s="2" t="str">
        <f>VLOOKUP(A237,[4]Hoja2!$A$1:$D$614,4,0)</f>
        <v>EMSAD I</v>
      </c>
      <c r="D237" s="2" t="str">
        <f>VLOOKUP(A237,[4]Hoja2!$A$1:$D$614,3,0)</f>
        <v>32 BELEN DEL REFUGIO</v>
      </c>
      <c r="E237" s="12">
        <v>174.75</v>
      </c>
      <c r="F237" s="12">
        <v>0</v>
      </c>
      <c r="G237" s="12">
        <v>2631.45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90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277.95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12">
        <v>0</v>
      </c>
      <c r="AJ237" s="12">
        <v>0</v>
      </c>
      <c r="AK237" s="12">
        <v>0</v>
      </c>
      <c r="AL237" s="12">
        <v>28.5</v>
      </c>
      <c r="AM237" s="12">
        <v>0</v>
      </c>
      <c r="AN237" s="12">
        <v>0</v>
      </c>
      <c r="AO237" s="12">
        <v>0</v>
      </c>
      <c r="AP237" s="12">
        <v>0</v>
      </c>
      <c r="AQ237" s="12">
        <v>0</v>
      </c>
      <c r="AR237" s="12">
        <v>0</v>
      </c>
      <c r="AS237" s="12">
        <v>0</v>
      </c>
      <c r="AT237" s="12">
        <v>0</v>
      </c>
      <c r="AU237" s="12">
        <v>0</v>
      </c>
      <c r="AV237" s="12">
        <v>0</v>
      </c>
      <c r="AW237" s="12">
        <v>0</v>
      </c>
      <c r="AX237" s="13">
        <v>-1627.64</v>
      </c>
      <c r="AY237" s="12">
        <v>1627.64</v>
      </c>
      <c r="AZ237" s="12">
        <v>0</v>
      </c>
      <c r="BA237" s="12">
        <v>0</v>
      </c>
      <c r="BB237" s="12">
        <v>3202.65</v>
      </c>
      <c r="BC237" s="12">
        <v>0</v>
      </c>
      <c r="BD237" s="13">
        <v>-125.1</v>
      </c>
      <c r="BE237" s="12">
        <v>0</v>
      </c>
      <c r="BF237" s="12">
        <v>244.41</v>
      </c>
      <c r="BG237" s="12">
        <v>119.31</v>
      </c>
      <c r="BH237" s="12">
        <v>0.9</v>
      </c>
      <c r="BI237" s="12">
        <v>0.02</v>
      </c>
      <c r="BJ237" s="12">
        <v>0</v>
      </c>
      <c r="BK237" s="12">
        <v>0</v>
      </c>
      <c r="BL237" s="12">
        <v>0</v>
      </c>
      <c r="BM237" s="12">
        <v>0</v>
      </c>
      <c r="BN237" s="12">
        <v>0</v>
      </c>
      <c r="BO237" s="12">
        <v>0</v>
      </c>
      <c r="BP237" s="12">
        <v>0</v>
      </c>
      <c r="BQ237" s="12">
        <v>0</v>
      </c>
      <c r="BR237" s="12">
        <v>0</v>
      </c>
      <c r="BS237" s="12">
        <v>0</v>
      </c>
      <c r="BT237" s="12">
        <v>302.62</v>
      </c>
      <c r="BU237" s="12">
        <v>0</v>
      </c>
      <c r="BV237" s="12">
        <v>0</v>
      </c>
      <c r="BW237" s="12">
        <v>0</v>
      </c>
      <c r="BX237" s="12">
        <v>422.85</v>
      </c>
      <c r="BY237" s="12">
        <v>2779.8</v>
      </c>
      <c r="BZ237" s="12">
        <v>238.4</v>
      </c>
      <c r="CA237" s="12">
        <v>63.48</v>
      </c>
      <c r="CB237" s="12">
        <v>0</v>
      </c>
      <c r="CC237" s="12">
        <v>238.4</v>
      </c>
      <c r="CD237" s="12">
        <v>0</v>
      </c>
      <c r="CE237" s="12">
        <v>301.88</v>
      </c>
    </row>
    <row r="238" spans="1:83" x14ac:dyDescent="0.2">
      <c r="A238" s="4" t="s">
        <v>2252</v>
      </c>
      <c r="B238" s="2" t="s">
        <v>2253</v>
      </c>
      <c r="C238" s="2" t="str">
        <f>VLOOKUP(A238,[4]Hoja2!$A$1:$D$614,4,0)</f>
        <v>EMSAD I</v>
      </c>
      <c r="D238" s="2" t="str">
        <f>VLOOKUP(A238,[4]Hoja2!$A$1:$D$614,3,0)</f>
        <v>32 BELEN DEL REFUGIO</v>
      </c>
      <c r="E238" s="12">
        <v>244.65</v>
      </c>
      <c r="F238" s="12">
        <v>0</v>
      </c>
      <c r="G238" s="12">
        <v>3684.03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126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389.13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39.9</v>
      </c>
      <c r="AM238" s="12">
        <v>0</v>
      </c>
      <c r="AN238" s="12">
        <v>0</v>
      </c>
      <c r="AO238" s="12">
        <v>0</v>
      </c>
      <c r="AP238" s="12">
        <v>0</v>
      </c>
      <c r="AQ238" s="12">
        <v>0</v>
      </c>
      <c r="AR238" s="12">
        <v>0</v>
      </c>
      <c r="AS238" s="12">
        <v>0</v>
      </c>
      <c r="AT238" s="12">
        <v>0</v>
      </c>
      <c r="AU238" s="12">
        <v>0</v>
      </c>
      <c r="AV238" s="12">
        <v>0</v>
      </c>
      <c r="AW238" s="12">
        <v>0</v>
      </c>
      <c r="AX238" s="13">
        <v>-2278.6999999999998</v>
      </c>
      <c r="AY238" s="12">
        <v>2278.6999999999998</v>
      </c>
      <c r="AZ238" s="12">
        <v>0</v>
      </c>
      <c r="BA238" s="12">
        <v>0</v>
      </c>
      <c r="BB238" s="12">
        <v>4483.71</v>
      </c>
      <c r="BC238" s="12">
        <v>0</v>
      </c>
      <c r="BD238" s="12">
        <v>0</v>
      </c>
      <c r="BE238" s="12">
        <v>0</v>
      </c>
      <c r="BF238" s="12">
        <v>431.02</v>
      </c>
      <c r="BG238" s="12">
        <v>431.02</v>
      </c>
      <c r="BH238" s="12">
        <v>6.45</v>
      </c>
      <c r="BI238" s="13">
        <v>-0.02</v>
      </c>
      <c r="BJ238" s="12">
        <v>0</v>
      </c>
      <c r="BK238" s="12">
        <v>0</v>
      </c>
      <c r="BL238" s="12">
        <v>0</v>
      </c>
      <c r="BM238" s="12">
        <v>0</v>
      </c>
      <c r="BN238" s="12">
        <v>0</v>
      </c>
      <c r="BO238" s="12">
        <v>0</v>
      </c>
      <c r="BP238" s="12">
        <v>0</v>
      </c>
      <c r="BQ238" s="12">
        <v>0</v>
      </c>
      <c r="BR238" s="12">
        <v>0</v>
      </c>
      <c r="BS238" s="12">
        <v>0</v>
      </c>
      <c r="BT238" s="12">
        <v>423.66</v>
      </c>
      <c r="BU238" s="12">
        <v>0</v>
      </c>
      <c r="BV238" s="12">
        <v>0</v>
      </c>
      <c r="BW238" s="12">
        <v>0</v>
      </c>
      <c r="BX238" s="12">
        <v>861.11</v>
      </c>
      <c r="BY238" s="12">
        <v>3622.6</v>
      </c>
      <c r="BZ238" s="12">
        <v>238.4</v>
      </c>
      <c r="CA238" s="12">
        <v>88.88</v>
      </c>
      <c r="CB238" s="12">
        <v>0</v>
      </c>
      <c r="CC238" s="12">
        <v>238.4</v>
      </c>
      <c r="CD238" s="12">
        <v>0</v>
      </c>
      <c r="CE238" s="12">
        <v>327.27999999999997</v>
      </c>
    </row>
    <row r="239" spans="1:83" x14ac:dyDescent="0.2">
      <c r="A239" s="4" t="s">
        <v>2254</v>
      </c>
      <c r="B239" s="2" t="s">
        <v>2255</v>
      </c>
      <c r="C239" s="2" t="str">
        <f>VLOOKUP(A239,[4]Hoja2!$A$1:$D$614,4,0)</f>
        <v>EMSAD I</v>
      </c>
      <c r="D239" s="2" t="str">
        <f>VLOOKUP(A239,[4]Hoja2!$A$1:$D$614,3,0)</f>
        <v>32 BELEN DEL REFUGIO</v>
      </c>
      <c r="E239" s="12">
        <v>209.7</v>
      </c>
      <c r="F239" s="12">
        <v>0</v>
      </c>
      <c r="G239" s="12">
        <v>3157.74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108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333.54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34.200000000000003</v>
      </c>
      <c r="AM239" s="12">
        <v>0</v>
      </c>
      <c r="AN239" s="12">
        <v>0</v>
      </c>
      <c r="AO239" s="12">
        <v>0</v>
      </c>
      <c r="AP239" s="12">
        <v>0</v>
      </c>
      <c r="AQ239" s="12">
        <v>0</v>
      </c>
      <c r="AR239" s="12">
        <v>0</v>
      </c>
      <c r="AS239" s="12">
        <v>0</v>
      </c>
      <c r="AT239" s="12">
        <v>0</v>
      </c>
      <c r="AU239" s="12">
        <v>0</v>
      </c>
      <c r="AV239" s="12">
        <v>0</v>
      </c>
      <c r="AW239" s="12">
        <v>0</v>
      </c>
      <c r="AX239" s="13">
        <v>-1953.17</v>
      </c>
      <c r="AY239" s="12">
        <v>1953.17</v>
      </c>
      <c r="AZ239" s="12">
        <v>0</v>
      </c>
      <c r="BA239" s="12">
        <v>0</v>
      </c>
      <c r="BB239" s="12">
        <v>3843.18</v>
      </c>
      <c r="BC239" s="12">
        <v>0</v>
      </c>
      <c r="BD239" s="12">
        <v>0</v>
      </c>
      <c r="BE239" s="12">
        <v>0</v>
      </c>
      <c r="BF239" s="12">
        <v>323.94</v>
      </c>
      <c r="BG239" s="12">
        <v>323.94</v>
      </c>
      <c r="BH239" s="12">
        <v>3.6</v>
      </c>
      <c r="BI239" s="12">
        <v>0.1</v>
      </c>
      <c r="BJ239" s="12">
        <v>0</v>
      </c>
      <c r="BK239" s="12">
        <v>0</v>
      </c>
      <c r="BL239" s="12">
        <v>0</v>
      </c>
      <c r="BM239" s="12">
        <v>0</v>
      </c>
      <c r="BN239" s="12">
        <v>0</v>
      </c>
      <c r="BO239" s="12">
        <v>0</v>
      </c>
      <c r="BP239" s="12">
        <v>0</v>
      </c>
      <c r="BQ239" s="12">
        <v>0</v>
      </c>
      <c r="BR239" s="12">
        <v>0</v>
      </c>
      <c r="BS239" s="12">
        <v>0</v>
      </c>
      <c r="BT239" s="12">
        <v>363.14</v>
      </c>
      <c r="BU239" s="12">
        <v>0</v>
      </c>
      <c r="BV239" s="12">
        <v>0</v>
      </c>
      <c r="BW239" s="12">
        <v>0</v>
      </c>
      <c r="BX239" s="12">
        <v>690.78</v>
      </c>
      <c r="BY239" s="12">
        <v>3152.4</v>
      </c>
      <c r="BZ239" s="12">
        <v>238.4</v>
      </c>
      <c r="CA239" s="12">
        <v>76.180000000000007</v>
      </c>
      <c r="CB239" s="12">
        <v>0</v>
      </c>
      <c r="CC239" s="12">
        <v>238.4</v>
      </c>
      <c r="CD239" s="12">
        <v>0</v>
      </c>
      <c r="CE239" s="12">
        <v>314.58</v>
      </c>
    </row>
    <row r="240" spans="1:83" x14ac:dyDescent="0.2">
      <c r="A240" s="4" t="s">
        <v>2256</v>
      </c>
      <c r="B240" s="2" t="s">
        <v>2257</v>
      </c>
      <c r="C240" s="2" t="str">
        <f>VLOOKUP(A240,[4]Hoja2!$A$1:$D$614,4,0)</f>
        <v>EMSAD I</v>
      </c>
      <c r="D240" s="2" t="str">
        <f>VLOOKUP(A240,[4]Hoja2!$A$1:$D$614,3,0)</f>
        <v>32 BELEN DEL REFUGIO</v>
      </c>
      <c r="E240" s="12">
        <v>69.900000000000006</v>
      </c>
      <c r="F240" s="12">
        <v>0</v>
      </c>
      <c r="G240" s="12">
        <v>1052.58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36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111.18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12">
        <v>0</v>
      </c>
      <c r="AJ240" s="12">
        <v>0</v>
      </c>
      <c r="AK240" s="12">
        <v>0</v>
      </c>
      <c r="AL240" s="12">
        <v>11.4</v>
      </c>
      <c r="AM240" s="12">
        <v>0</v>
      </c>
      <c r="AN240" s="12">
        <v>0</v>
      </c>
      <c r="AO240" s="12">
        <v>0</v>
      </c>
      <c r="AP240" s="12">
        <v>0</v>
      </c>
      <c r="AQ240" s="12">
        <v>0</v>
      </c>
      <c r="AR240" s="12">
        <v>0</v>
      </c>
      <c r="AS240" s="12">
        <v>0</v>
      </c>
      <c r="AT240" s="12">
        <v>0</v>
      </c>
      <c r="AU240" s="12">
        <v>0</v>
      </c>
      <c r="AV240" s="12">
        <v>0</v>
      </c>
      <c r="AW240" s="12">
        <v>0</v>
      </c>
      <c r="AX240" s="13">
        <v>-651.05999999999995</v>
      </c>
      <c r="AY240" s="12">
        <v>651.05999999999995</v>
      </c>
      <c r="AZ240" s="12">
        <v>0</v>
      </c>
      <c r="BA240" s="12">
        <v>0</v>
      </c>
      <c r="BB240" s="12">
        <v>1281.06</v>
      </c>
      <c r="BC240" s="12">
        <v>0</v>
      </c>
      <c r="BD240" s="13">
        <v>-200.74</v>
      </c>
      <c r="BE240" s="13">
        <v>-129.72</v>
      </c>
      <c r="BF240" s="12">
        <v>71.02</v>
      </c>
      <c r="BG240" s="12">
        <v>0</v>
      </c>
      <c r="BH240" s="12">
        <v>0</v>
      </c>
      <c r="BI240" s="13">
        <v>-7.0000000000000007E-2</v>
      </c>
      <c r="BJ240" s="12">
        <v>0</v>
      </c>
      <c r="BK240" s="12">
        <v>0</v>
      </c>
      <c r="BL240" s="12">
        <v>0</v>
      </c>
      <c r="BM240" s="12">
        <v>0</v>
      </c>
      <c r="BN240" s="12">
        <v>0</v>
      </c>
      <c r="BO240" s="12">
        <v>0</v>
      </c>
      <c r="BP240" s="12">
        <v>0</v>
      </c>
      <c r="BQ240" s="12">
        <v>0</v>
      </c>
      <c r="BR240" s="12">
        <v>0</v>
      </c>
      <c r="BS240" s="12">
        <v>0</v>
      </c>
      <c r="BT240" s="12">
        <v>121.05</v>
      </c>
      <c r="BU240" s="12">
        <v>0</v>
      </c>
      <c r="BV240" s="12">
        <v>0</v>
      </c>
      <c r="BW240" s="12">
        <v>0</v>
      </c>
      <c r="BX240" s="12">
        <v>-8.74</v>
      </c>
      <c r="BY240" s="12">
        <v>1289.8</v>
      </c>
      <c r="BZ240" s="12">
        <v>238.4</v>
      </c>
      <c r="CA240" s="12">
        <v>25.39</v>
      </c>
      <c r="CB240" s="12">
        <v>0</v>
      </c>
      <c r="CC240" s="12">
        <v>238.4</v>
      </c>
      <c r="CD240" s="12">
        <v>0</v>
      </c>
      <c r="CE240" s="12">
        <v>263.79000000000002</v>
      </c>
    </row>
    <row r="241" spans="1:83" x14ac:dyDescent="0.2">
      <c r="A241" s="4" t="s">
        <v>2258</v>
      </c>
      <c r="B241" s="2" t="s">
        <v>2259</v>
      </c>
      <c r="C241" s="2" t="str">
        <f>VLOOKUP(A241,[4]Hoja2!$A$1:$D$614,4,0)</f>
        <v>EMSAD II</v>
      </c>
      <c r="D241" s="2" t="str">
        <f>VLOOKUP(A241,[4]Hoja2!$A$1:$D$614,3,0)</f>
        <v>33 TEQUESQUITE</v>
      </c>
      <c r="E241" s="12">
        <v>465.5</v>
      </c>
      <c r="F241" s="12">
        <v>0</v>
      </c>
      <c r="G241" s="12">
        <v>0</v>
      </c>
      <c r="H241" s="12">
        <v>0</v>
      </c>
      <c r="I241" s="12">
        <v>0</v>
      </c>
      <c r="J241" s="12">
        <v>4769.2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173.88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365.97</v>
      </c>
      <c r="AI241" s="12">
        <v>0</v>
      </c>
      <c r="AJ241" s="12">
        <v>0</v>
      </c>
      <c r="AK241" s="12">
        <v>63.5</v>
      </c>
      <c r="AL241" s="12">
        <v>0</v>
      </c>
      <c r="AM241" s="12">
        <v>0</v>
      </c>
      <c r="AN241" s="12">
        <v>0</v>
      </c>
      <c r="AO241" s="12">
        <v>52</v>
      </c>
      <c r="AP241" s="12">
        <v>0</v>
      </c>
      <c r="AQ241" s="12">
        <v>0</v>
      </c>
      <c r="AR241" s="12">
        <v>0</v>
      </c>
      <c r="AS241" s="12">
        <v>0</v>
      </c>
      <c r="AT241" s="12">
        <v>0</v>
      </c>
      <c r="AU241" s="12">
        <v>0</v>
      </c>
      <c r="AV241" s="12">
        <v>0</v>
      </c>
      <c r="AW241" s="12">
        <v>1129.74</v>
      </c>
      <c r="AX241" s="13">
        <v>-3572.54</v>
      </c>
      <c r="AY241" s="12">
        <v>3572.54</v>
      </c>
      <c r="AZ241" s="12">
        <v>0</v>
      </c>
      <c r="BA241" s="12">
        <v>0</v>
      </c>
      <c r="BB241" s="12">
        <v>7019.79</v>
      </c>
      <c r="BC241" s="12">
        <v>0</v>
      </c>
      <c r="BD241" s="12">
        <v>0</v>
      </c>
      <c r="BE241" s="12">
        <v>0</v>
      </c>
      <c r="BF241" s="12">
        <v>952.16</v>
      </c>
      <c r="BG241" s="12">
        <v>952.16</v>
      </c>
      <c r="BH241" s="12">
        <v>21.3</v>
      </c>
      <c r="BI241" s="13">
        <v>-0.15</v>
      </c>
      <c r="BJ241" s="12">
        <v>0</v>
      </c>
      <c r="BK241" s="12">
        <v>0</v>
      </c>
      <c r="BL241" s="12">
        <v>1590</v>
      </c>
      <c r="BM241" s="12">
        <v>0</v>
      </c>
      <c r="BN241" s="12">
        <v>0</v>
      </c>
      <c r="BO241" s="12">
        <v>71.540000000000006</v>
      </c>
      <c r="BP241" s="12">
        <v>0</v>
      </c>
      <c r="BQ241" s="12">
        <v>0</v>
      </c>
      <c r="BR241" s="12">
        <v>0</v>
      </c>
      <c r="BS241" s="12">
        <v>0</v>
      </c>
      <c r="BT241" s="12">
        <v>590.54</v>
      </c>
      <c r="BU241" s="12">
        <v>0</v>
      </c>
      <c r="BV241" s="12">
        <v>0</v>
      </c>
      <c r="BW241" s="12">
        <v>0</v>
      </c>
      <c r="BX241" s="12">
        <v>3225.39</v>
      </c>
      <c r="BY241" s="12">
        <v>3794.4</v>
      </c>
      <c r="BZ241" s="12">
        <v>305.63</v>
      </c>
      <c r="CA241" s="12">
        <v>132.04</v>
      </c>
      <c r="CB241" s="12">
        <v>2240.5100000000002</v>
      </c>
      <c r="CC241" s="12">
        <v>493.87</v>
      </c>
      <c r="CD241" s="12">
        <v>0</v>
      </c>
      <c r="CE241" s="12">
        <v>2866.42</v>
      </c>
    </row>
    <row r="242" spans="1:83" x14ac:dyDescent="0.2">
      <c r="A242" s="4" t="s">
        <v>2260</v>
      </c>
      <c r="B242" s="2" t="s">
        <v>2261</v>
      </c>
      <c r="C242" s="2" t="str">
        <f>VLOOKUP(A242,[4]Hoja2!$A$1:$D$614,4,0)</f>
        <v>EMSAD III</v>
      </c>
      <c r="D242" s="2" t="str">
        <f>VLOOKUP(A242,[4]Hoja2!$A$1:$D$614,3,0)</f>
        <v>33 TEQUESQUITE</v>
      </c>
      <c r="E242" s="12">
        <v>198.05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4663.1000000000004</v>
      </c>
      <c r="W242" s="12">
        <v>162.86000000000001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0</v>
      </c>
      <c r="AK242" s="12">
        <v>53.97</v>
      </c>
      <c r="AL242" s="12">
        <v>0</v>
      </c>
      <c r="AM242" s="12">
        <v>0</v>
      </c>
      <c r="AN242" s="12">
        <v>0</v>
      </c>
      <c r="AO242" s="12">
        <v>0</v>
      </c>
      <c r="AP242" s="12">
        <v>0</v>
      </c>
      <c r="AQ242" s="12">
        <v>51</v>
      </c>
      <c r="AR242" s="12">
        <v>0</v>
      </c>
      <c r="AS242" s="12">
        <v>0</v>
      </c>
      <c r="AT242" s="12">
        <v>0</v>
      </c>
      <c r="AU242" s="12">
        <v>0</v>
      </c>
      <c r="AV242" s="12">
        <v>0</v>
      </c>
      <c r="AW242" s="12">
        <v>1025.8800000000001</v>
      </c>
      <c r="AX242" s="13">
        <v>-3134.32</v>
      </c>
      <c r="AY242" s="12">
        <v>3134.32</v>
      </c>
      <c r="AZ242" s="12">
        <v>0</v>
      </c>
      <c r="BA242" s="12">
        <v>0</v>
      </c>
      <c r="BB242" s="12">
        <v>6154.86</v>
      </c>
      <c r="BC242" s="12">
        <v>0</v>
      </c>
      <c r="BD242" s="12">
        <v>0</v>
      </c>
      <c r="BE242" s="12">
        <v>0</v>
      </c>
      <c r="BF242" s="12">
        <v>767.42</v>
      </c>
      <c r="BG242" s="12">
        <v>767.42</v>
      </c>
      <c r="BH242" s="12">
        <v>18.899999999999999</v>
      </c>
      <c r="BI242" s="12">
        <v>0.02</v>
      </c>
      <c r="BJ242" s="12">
        <v>0</v>
      </c>
      <c r="BK242" s="12">
        <v>60.08</v>
      </c>
      <c r="BL242" s="12">
        <v>0</v>
      </c>
      <c r="BM242" s="12">
        <v>3109.03</v>
      </c>
      <c r="BN242" s="12">
        <v>0</v>
      </c>
      <c r="BO242" s="12">
        <v>69.95</v>
      </c>
      <c r="BP242" s="12">
        <v>0</v>
      </c>
      <c r="BQ242" s="12">
        <v>0</v>
      </c>
      <c r="BR242" s="12">
        <v>0</v>
      </c>
      <c r="BS242" s="12">
        <v>0</v>
      </c>
      <c r="BT242" s="12">
        <v>536.26</v>
      </c>
      <c r="BU242" s="12">
        <v>0</v>
      </c>
      <c r="BV242" s="12">
        <v>0</v>
      </c>
      <c r="BW242" s="12">
        <v>0</v>
      </c>
      <c r="BX242" s="12">
        <v>4561.66</v>
      </c>
      <c r="BY242" s="12">
        <v>1593.2</v>
      </c>
      <c r="BZ242" s="12">
        <v>283.22000000000003</v>
      </c>
      <c r="CA242" s="12">
        <v>118.82</v>
      </c>
      <c r="CB242" s="12">
        <v>1493.72</v>
      </c>
      <c r="CC242" s="12">
        <v>408.72</v>
      </c>
      <c r="CD242" s="12">
        <v>0</v>
      </c>
      <c r="CE242" s="12">
        <v>2021.26</v>
      </c>
    </row>
    <row r="243" spans="1:83" x14ac:dyDescent="0.2">
      <c r="A243" s="4" t="s">
        <v>2262</v>
      </c>
      <c r="B243" s="2" t="s">
        <v>2263</v>
      </c>
      <c r="C243" s="2" t="str">
        <f>VLOOKUP(A243,[4]Hoja2!$A$1:$D$614,4,0)</f>
        <v>EMSAD III</v>
      </c>
      <c r="D243" s="2" t="str">
        <f>VLOOKUP(A243,[4]Hoja2!$A$1:$D$614,3,0)</f>
        <v>33 TEQUESQUITE</v>
      </c>
      <c r="E243" s="12">
        <v>465.5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5486</v>
      </c>
      <c r="W243" s="12">
        <v>191.6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0</v>
      </c>
      <c r="AJ243" s="12">
        <v>438.79</v>
      </c>
      <c r="AK243" s="12">
        <v>63.5</v>
      </c>
      <c r="AL243" s="12">
        <v>0</v>
      </c>
      <c r="AM243" s="12">
        <v>0</v>
      </c>
      <c r="AN243" s="12">
        <v>0</v>
      </c>
      <c r="AO243" s="12">
        <v>0</v>
      </c>
      <c r="AP243" s="12">
        <v>0</v>
      </c>
      <c r="AQ243" s="12">
        <v>60</v>
      </c>
      <c r="AR243" s="12">
        <v>0</v>
      </c>
      <c r="AS243" s="12">
        <v>0</v>
      </c>
      <c r="AT243" s="12">
        <v>0</v>
      </c>
      <c r="AU243" s="12">
        <v>0</v>
      </c>
      <c r="AV243" s="12">
        <v>0</v>
      </c>
      <c r="AW243" s="12">
        <v>1066.46</v>
      </c>
      <c r="AX243" s="13">
        <v>-3955.84</v>
      </c>
      <c r="AY243" s="12">
        <v>3955.84</v>
      </c>
      <c r="AZ243" s="12">
        <v>0</v>
      </c>
      <c r="BA243" s="12">
        <v>0</v>
      </c>
      <c r="BB243" s="12">
        <v>7771.85</v>
      </c>
      <c r="BC243" s="12">
        <v>0</v>
      </c>
      <c r="BD243" s="12">
        <v>0</v>
      </c>
      <c r="BE243" s="12">
        <v>0</v>
      </c>
      <c r="BF243" s="12">
        <v>1112.8</v>
      </c>
      <c r="BG243" s="12">
        <v>1112.8</v>
      </c>
      <c r="BH243" s="12">
        <v>25.35</v>
      </c>
      <c r="BI243" s="13">
        <v>-0.14000000000000001</v>
      </c>
      <c r="BJ243" s="12">
        <v>0</v>
      </c>
      <c r="BK243" s="12">
        <v>0</v>
      </c>
      <c r="BL243" s="12">
        <v>1975</v>
      </c>
      <c r="BM243" s="12">
        <v>0</v>
      </c>
      <c r="BN243" s="12">
        <v>0</v>
      </c>
      <c r="BO243" s="12">
        <v>82.29</v>
      </c>
      <c r="BP243" s="12">
        <v>0</v>
      </c>
      <c r="BQ243" s="12">
        <v>0</v>
      </c>
      <c r="BR243" s="12">
        <v>0</v>
      </c>
      <c r="BS243" s="12">
        <v>0</v>
      </c>
      <c r="BT243" s="12">
        <v>681.35</v>
      </c>
      <c r="BU243" s="12">
        <v>0</v>
      </c>
      <c r="BV243" s="12">
        <v>0</v>
      </c>
      <c r="BW243" s="12">
        <v>0</v>
      </c>
      <c r="BX243" s="12">
        <v>3876.65</v>
      </c>
      <c r="BY243" s="12">
        <v>3895.2</v>
      </c>
      <c r="BZ243" s="12">
        <v>238.4</v>
      </c>
      <c r="CA243" s="12">
        <v>141.63</v>
      </c>
      <c r="CB243" s="12">
        <v>0</v>
      </c>
      <c r="CC243" s="12">
        <v>238.4</v>
      </c>
      <c r="CD243" s="12">
        <v>0</v>
      </c>
      <c r="CE243" s="12">
        <v>380.03</v>
      </c>
    </row>
    <row r="244" spans="1:83" x14ac:dyDescent="0.2">
      <c r="A244" s="4" t="s">
        <v>2264</v>
      </c>
      <c r="B244" s="2" t="s">
        <v>2265</v>
      </c>
      <c r="C244" s="2" t="str">
        <f>VLOOKUP(A244,[4]Hoja2!$A$1:$D$614,4,0)</f>
        <v>EMSAD III</v>
      </c>
      <c r="D244" s="2" t="str">
        <f>VLOOKUP(A244,[4]Hoja2!$A$1:$D$614,3,0)</f>
        <v>33 TEQUESQUITE</v>
      </c>
      <c r="E244" s="12">
        <v>209.7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4937.3999999999996</v>
      </c>
      <c r="W244" s="12">
        <v>172.44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12">
        <v>0</v>
      </c>
      <c r="AJ244" s="12">
        <v>0</v>
      </c>
      <c r="AK244" s="12">
        <v>57.15</v>
      </c>
      <c r="AL244" s="12">
        <v>0</v>
      </c>
      <c r="AM244" s="12">
        <v>0</v>
      </c>
      <c r="AN244" s="12">
        <v>0</v>
      </c>
      <c r="AO244" s="12">
        <v>0</v>
      </c>
      <c r="AP244" s="12">
        <v>0</v>
      </c>
      <c r="AQ244" s="12">
        <v>54</v>
      </c>
      <c r="AR244" s="12">
        <v>0</v>
      </c>
      <c r="AS244" s="12">
        <v>0</v>
      </c>
      <c r="AT244" s="12">
        <v>0</v>
      </c>
      <c r="AU244" s="12">
        <v>0</v>
      </c>
      <c r="AV244" s="12">
        <v>0</v>
      </c>
      <c r="AW244" s="12">
        <v>888.73</v>
      </c>
      <c r="AX244" s="13">
        <v>-3217.97</v>
      </c>
      <c r="AY244" s="12">
        <v>3217.97</v>
      </c>
      <c r="AZ244" s="12">
        <v>0</v>
      </c>
      <c r="BA244" s="12">
        <v>0</v>
      </c>
      <c r="BB244" s="12">
        <v>6319.42</v>
      </c>
      <c r="BC244" s="12">
        <v>0</v>
      </c>
      <c r="BD244" s="12">
        <v>0</v>
      </c>
      <c r="BE244" s="12">
        <v>0</v>
      </c>
      <c r="BF244" s="12">
        <v>802.57</v>
      </c>
      <c r="BG244" s="12">
        <v>802.57</v>
      </c>
      <c r="BH244" s="12">
        <v>18.899999999999999</v>
      </c>
      <c r="BI244" s="12">
        <v>0.09</v>
      </c>
      <c r="BJ244" s="12">
        <v>0</v>
      </c>
      <c r="BK244" s="12">
        <v>0</v>
      </c>
      <c r="BL244" s="12">
        <v>0</v>
      </c>
      <c r="BM244" s="12">
        <v>0</v>
      </c>
      <c r="BN244" s="12">
        <v>0</v>
      </c>
      <c r="BO244" s="12">
        <v>74.06</v>
      </c>
      <c r="BP244" s="12">
        <v>0</v>
      </c>
      <c r="BQ244" s="12">
        <v>0</v>
      </c>
      <c r="BR244" s="12">
        <v>0</v>
      </c>
      <c r="BS244" s="12">
        <v>0</v>
      </c>
      <c r="BT244" s="12">
        <v>567.79999999999995</v>
      </c>
      <c r="BU244" s="12">
        <v>0</v>
      </c>
      <c r="BV244" s="12">
        <v>0</v>
      </c>
      <c r="BW244" s="12">
        <v>0</v>
      </c>
      <c r="BX244" s="12">
        <v>1463.42</v>
      </c>
      <c r="BY244" s="12">
        <v>4856</v>
      </c>
      <c r="BZ244" s="12">
        <v>265.3</v>
      </c>
      <c r="CA244" s="12">
        <v>121.86</v>
      </c>
      <c r="CB244" s="12">
        <v>896.23</v>
      </c>
      <c r="CC244" s="12">
        <v>340.6</v>
      </c>
      <c r="CD244" s="12">
        <v>0</v>
      </c>
      <c r="CE244" s="12">
        <v>1358.69</v>
      </c>
    </row>
    <row r="245" spans="1:83" x14ac:dyDescent="0.2">
      <c r="A245" s="4" t="s">
        <v>2266</v>
      </c>
      <c r="B245" s="2" t="s">
        <v>2267</v>
      </c>
      <c r="C245" s="2" t="str">
        <f>VLOOKUP(A245,[4]Hoja2!$A$1:$D$614,4,0)</f>
        <v>EMSAD II</v>
      </c>
      <c r="D245" s="2" t="str">
        <f>VLOOKUP(A245,[4]Hoja2!$A$1:$D$614,3,0)</f>
        <v>33 TEQUESQUITE</v>
      </c>
      <c r="E245" s="12">
        <v>256.3</v>
      </c>
      <c r="F245" s="12">
        <v>0</v>
      </c>
      <c r="G245" s="12">
        <v>0</v>
      </c>
      <c r="H245" s="12">
        <v>0</v>
      </c>
      <c r="I245" s="12">
        <v>0</v>
      </c>
      <c r="J245" s="12">
        <v>5246.12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v>172.7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12">
        <v>0</v>
      </c>
      <c r="AJ245" s="12">
        <v>0</v>
      </c>
      <c r="AK245" s="12">
        <v>69.849999999999994</v>
      </c>
      <c r="AL245" s="12">
        <v>0</v>
      </c>
      <c r="AM245" s="12">
        <v>0</v>
      </c>
      <c r="AN245" s="12">
        <v>0</v>
      </c>
      <c r="AO245" s="12">
        <v>57.2</v>
      </c>
      <c r="AP245" s="12">
        <v>0</v>
      </c>
      <c r="AQ245" s="12">
        <v>0</v>
      </c>
      <c r="AR245" s="12">
        <v>0</v>
      </c>
      <c r="AS245" s="12">
        <v>0</v>
      </c>
      <c r="AT245" s="12">
        <v>0</v>
      </c>
      <c r="AU245" s="12">
        <v>0</v>
      </c>
      <c r="AV245" s="12">
        <v>0</v>
      </c>
      <c r="AW245" s="12">
        <v>839.38</v>
      </c>
      <c r="AX245" s="13">
        <v>-3381.63</v>
      </c>
      <c r="AY245" s="12">
        <v>3381.63</v>
      </c>
      <c r="AZ245" s="12">
        <v>0</v>
      </c>
      <c r="BA245" s="12">
        <v>0</v>
      </c>
      <c r="BB245" s="12">
        <v>6641.55</v>
      </c>
      <c r="BC245" s="12">
        <v>0</v>
      </c>
      <c r="BD245" s="12">
        <v>0</v>
      </c>
      <c r="BE245" s="12">
        <v>0</v>
      </c>
      <c r="BF245" s="12">
        <v>871.37</v>
      </c>
      <c r="BG245" s="12">
        <v>871.37</v>
      </c>
      <c r="BH245" s="12">
        <v>20.7</v>
      </c>
      <c r="BI245" s="13">
        <v>-0.02</v>
      </c>
      <c r="BJ245" s="12">
        <v>0</v>
      </c>
      <c r="BK245" s="12">
        <v>0</v>
      </c>
      <c r="BL245" s="12">
        <v>1542</v>
      </c>
      <c r="BM245" s="12">
        <v>0</v>
      </c>
      <c r="BN245" s="12">
        <v>0</v>
      </c>
      <c r="BO245" s="12">
        <v>0</v>
      </c>
      <c r="BP245" s="12">
        <v>0</v>
      </c>
      <c r="BQ245" s="12">
        <v>0</v>
      </c>
      <c r="BR245" s="12">
        <v>0</v>
      </c>
      <c r="BS245" s="12">
        <v>0</v>
      </c>
      <c r="BT245" s="12">
        <v>603.29999999999995</v>
      </c>
      <c r="BU245" s="12">
        <v>0</v>
      </c>
      <c r="BV245" s="12">
        <v>0</v>
      </c>
      <c r="BW245" s="12">
        <v>0</v>
      </c>
      <c r="BX245" s="12">
        <v>3037.35</v>
      </c>
      <c r="BY245" s="12">
        <v>3604.2</v>
      </c>
      <c r="BZ245" s="12">
        <v>278.73</v>
      </c>
      <c r="CA245" s="12">
        <v>131.69</v>
      </c>
      <c r="CB245" s="12">
        <v>1344.28</v>
      </c>
      <c r="CC245" s="12">
        <v>391.68</v>
      </c>
      <c r="CD245" s="12">
        <v>0</v>
      </c>
      <c r="CE245" s="12">
        <v>1867.65</v>
      </c>
    </row>
    <row r="246" spans="1:83" x14ac:dyDescent="0.2">
      <c r="A246" s="4" t="s">
        <v>2268</v>
      </c>
      <c r="B246" s="2" t="s">
        <v>2269</v>
      </c>
      <c r="C246" s="2" t="str">
        <f>VLOOKUP(A246,[4]Hoja2!$A$1:$D$614,4,0)</f>
        <v>EMSAD II</v>
      </c>
      <c r="D246" s="2" t="str">
        <f>VLOOKUP(A246,[4]Hoja2!$A$1:$D$614,3,0)</f>
        <v>33 TEQUESQUITE</v>
      </c>
      <c r="E246" s="12">
        <v>465.5</v>
      </c>
      <c r="F246" s="12">
        <v>0</v>
      </c>
      <c r="G246" s="12">
        <v>0</v>
      </c>
      <c r="H246" s="12">
        <v>0</v>
      </c>
      <c r="I246" s="12">
        <v>0</v>
      </c>
      <c r="J246" s="12">
        <v>6915.34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244.53</v>
      </c>
      <c r="R246" s="12">
        <v>0</v>
      </c>
      <c r="S246" s="12">
        <v>0</v>
      </c>
      <c r="T246" s="12">
        <v>0</v>
      </c>
      <c r="U246" s="12">
        <v>50.59</v>
      </c>
      <c r="V246" s="12">
        <v>0</v>
      </c>
      <c r="W246" s="12">
        <v>0</v>
      </c>
      <c r="X246" s="12">
        <v>0</v>
      </c>
      <c r="Y246" s="12">
        <v>0</v>
      </c>
      <c r="Z246" s="12">
        <v>1664.98</v>
      </c>
      <c r="AA246" s="12">
        <v>2774.96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365.97</v>
      </c>
      <c r="AI246" s="12">
        <v>0</v>
      </c>
      <c r="AJ246" s="12">
        <v>0</v>
      </c>
      <c r="AK246" s="12">
        <v>92.07</v>
      </c>
      <c r="AL246" s="12">
        <v>0</v>
      </c>
      <c r="AM246" s="12">
        <v>0</v>
      </c>
      <c r="AN246" s="12">
        <v>0</v>
      </c>
      <c r="AO246" s="12">
        <v>75.400000000000006</v>
      </c>
      <c r="AP246" s="12">
        <v>0</v>
      </c>
      <c r="AQ246" s="12">
        <v>0</v>
      </c>
      <c r="AR246" s="12">
        <v>0</v>
      </c>
      <c r="AS246" s="12">
        <v>0</v>
      </c>
      <c r="AT246" s="12">
        <v>0</v>
      </c>
      <c r="AU246" s="12">
        <v>1430.76</v>
      </c>
      <c r="AV246" s="12">
        <v>0</v>
      </c>
      <c r="AW246" s="12">
        <v>1165.01</v>
      </c>
      <c r="AX246" s="13">
        <v>-7765.73</v>
      </c>
      <c r="AY246" s="12">
        <v>7765.73</v>
      </c>
      <c r="AZ246" s="12">
        <v>0</v>
      </c>
      <c r="BA246" s="12">
        <v>0</v>
      </c>
      <c r="BB246" s="12">
        <v>15245.11</v>
      </c>
      <c r="BC246" s="12">
        <v>0</v>
      </c>
      <c r="BD246" s="12">
        <v>0</v>
      </c>
      <c r="BE246" s="12">
        <v>0</v>
      </c>
      <c r="BF246" s="12">
        <v>2817.02</v>
      </c>
      <c r="BG246" s="12">
        <v>2817.02</v>
      </c>
      <c r="BH246" s="12">
        <v>34.5</v>
      </c>
      <c r="BI246" s="13">
        <v>-0.1</v>
      </c>
      <c r="BJ246" s="12">
        <v>0</v>
      </c>
      <c r="BK246" s="12">
        <v>0</v>
      </c>
      <c r="BL246" s="12">
        <v>3500</v>
      </c>
      <c r="BM246" s="12">
        <v>0</v>
      </c>
      <c r="BN246" s="12">
        <v>0</v>
      </c>
      <c r="BO246" s="12">
        <v>0</v>
      </c>
      <c r="BP246" s="12">
        <v>0</v>
      </c>
      <c r="BQ246" s="12">
        <v>0</v>
      </c>
      <c r="BR246" s="12">
        <v>0</v>
      </c>
      <c r="BS246" s="12">
        <v>0</v>
      </c>
      <c r="BT246" s="12">
        <v>837.35</v>
      </c>
      <c r="BU246" s="12">
        <v>0</v>
      </c>
      <c r="BV246" s="12">
        <v>164.54</v>
      </c>
      <c r="BW246" s="12">
        <v>0</v>
      </c>
      <c r="BX246" s="12">
        <v>7353.31</v>
      </c>
      <c r="BY246" s="12">
        <v>7891.8</v>
      </c>
      <c r="BZ246" s="12">
        <v>238.4</v>
      </c>
      <c r="CA246" s="12">
        <v>296.07</v>
      </c>
      <c r="CB246" s="12">
        <v>0</v>
      </c>
      <c r="CC246" s="12">
        <v>238.4</v>
      </c>
      <c r="CD246" s="12">
        <v>0</v>
      </c>
      <c r="CE246" s="12">
        <v>534.47</v>
      </c>
    </row>
    <row r="247" spans="1:83" x14ac:dyDescent="0.2">
      <c r="A247" s="4" t="s">
        <v>2270</v>
      </c>
      <c r="B247" s="2" t="s">
        <v>2271</v>
      </c>
      <c r="C247" s="2" t="str">
        <f>VLOOKUP(A247,[4]Hoja2!$A$1:$D$614,4,0)</f>
        <v>TECNICO CBI</v>
      </c>
      <c r="D247" s="2" t="str">
        <f>VLOOKUP(A247,[4]Hoja2!$A$1:$D$614,3,0)</f>
        <v>33 TEQUESQUITE</v>
      </c>
      <c r="E247" s="12">
        <v>69.900000000000006</v>
      </c>
      <c r="F247" s="12">
        <v>0</v>
      </c>
      <c r="G247" s="12">
        <v>0</v>
      </c>
      <c r="H247" s="12">
        <v>0</v>
      </c>
      <c r="I247" s="12">
        <v>938.52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31.2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  <c r="AI247" s="12">
        <v>0</v>
      </c>
      <c r="AJ247" s="12">
        <v>0</v>
      </c>
      <c r="AK247" s="12">
        <v>19.05</v>
      </c>
      <c r="AL247" s="12">
        <v>0</v>
      </c>
      <c r="AM247" s="12">
        <v>0</v>
      </c>
      <c r="AN247" s="12">
        <v>0</v>
      </c>
      <c r="AO247" s="12">
        <v>0</v>
      </c>
      <c r="AP247" s="12">
        <v>0</v>
      </c>
      <c r="AQ247" s="12">
        <v>0</v>
      </c>
      <c r="AR247" s="12">
        <v>0</v>
      </c>
      <c r="AS247" s="12">
        <v>0</v>
      </c>
      <c r="AT247" s="12">
        <v>0</v>
      </c>
      <c r="AU247" s="12">
        <v>0</v>
      </c>
      <c r="AV247" s="12">
        <v>9.9</v>
      </c>
      <c r="AW247" s="12">
        <v>93.85</v>
      </c>
      <c r="AX247" s="13">
        <v>-591.53</v>
      </c>
      <c r="AY247" s="12">
        <v>591.53</v>
      </c>
      <c r="AZ247" s="12">
        <v>0</v>
      </c>
      <c r="BA247" s="12">
        <v>0</v>
      </c>
      <c r="BB247" s="12">
        <v>1162.42</v>
      </c>
      <c r="BC247" s="12">
        <v>0</v>
      </c>
      <c r="BD247" s="13">
        <v>-200.74</v>
      </c>
      <c r="BE247" s="13">
        <v>-137.31</v>
      </c>
      <c r="BF247" s="12">
        <v>63.43</v>
      </c>
      <c r="BG247" s="12">
        <v>0</v>
      </c>
      <c r="BH247" s="12">
        <v>0</v>
      </c>
      <c r="BI247" s="12">
        <v>0.01</v>
      </c>
      <c r="BJ247" s="12">
        <v>0</v>
      </c>
      <c r="BK247" s="12">
        <v>0</v>
      </c>
      <c r="BL247" s="12">
        <v>0</v>
      </c>
      <c r="BM247" s="12">
        <v>0</v>
      </c>
      <c r="BN247" s="12">
        <v>0</v>
      </c>
      <c r="BO247" s="12">
        <v>0</v>
      </c>
      <c r="BP247" s="12">
        <v>0</v>
      </c>
      <c r="BQ247" s="12">
        <v>0</v>
      </c>
      <c r="BR247" s="12">
        <v>0</v>
      </c>
      <c r="BS247" s="12">
        <v>0</v>
      </c>
      <c r="BT247" s="12">
        <v>107.93</v>
      </c>
      <c r="BU247" s="12">
        <v>9.39</v>
      </c>
      <c r="BV247" s="12">
        <v>0</v>
      </c>
      <c r="BW247" s="12">
        <v>0</v>
      </c>
      <c r="BX247" s="12">
        <v>-19.98</v>
      </c>
      <c r="BY247" s="12">
        <v>1182.4000000000001</v>
      </c>
      <c r="BZ247" s="12">
        <v>264.97000000000003</v>
      </c>
      <c r="CA247" s="12">
        <v>23.25</v>
      </c>
      <c r="CB247" s="12">
        <v>885.34</v>
      </c>
      <c r="CC247" s="12">
        <v>339.36</v>
      </c>
      <c r="CD247" s="12">
        <v>0</v>
      </c>
      <c r="CE247" s="12">
        <v>1247.95</v>
      </c>
    </row>
    <row r="248" spans="1:83" x14ac:dyDescent="0.2">
      <c r="A248" s="4" t="s">
        <v>2272</v>
      </c>
      <c r="B248" s="2" t="s">
        <v>2273</v>
      </c>
      <c r="C248" s="2" t="str">
        <f>VLOOKUP(A248,[4]Hoja2!$A$1:$D$614,4,0)</f>
        <v>TECNICO CBI</v>
      </c>
      <c r="D248" s="2" t="str">
        <f>VLOOKUP(A248,[4]Hoja2!$A$1:$D$614,3,0)</f>
        <v>33 TEQUESQUITE</v>
      </c>
      <c r="E248" s="12">
        <v>314.55</v>
      </c>
      <c r="F248" s="12">
        <v>0</v>
      </c>
      <c r="G248" s="12">
        <v>0</v>
      </c>
      <c r="H248" s="12">
        <v>0</v>
      </c>
      <c r="I248" s="12">
        <v>4223.34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140.4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12">
        <v>0</v>
      </c>
      <c r="AJ248" s="12">
        <v>0</v>
      </c>
      <c r="AK248" s="12">
        <v>85.72</v>
      </c>
      <c r="AL248" s="12">
        <v>0</v>
      </c>
      <c r="AM248" s="12">
        <v>0</v>
      </c>
      <c r="AN248" s="12">
        <v>0</v>
      </c>
      <c r="AO248" s="12">
        <v>0</v>
      </c>
      <c r="AP248" s="12">
        <v>0</v>
      </c>
      <c r="AQ248" s="12">
        <v>0</v>
      </c>
      <c r="AR248" s="12">
        <v>0</v>
      </c>
      <c r="AS248" s="12">
        <v>0</v>
      </c>
      <c r="AT248" s="12">
        <v>0</v>
      </c>
      <c r="AU248" s="12">
        <v>0</v>
      </c>
      <c r="AV248" s="12">
        <v>44.55</v>
      </c>
      <c r="AW248" s="12">
        <v>0</v>
      </c>
      <c r="AX248" s="13">
        <v>-2446.5100000000002</v>
      </c>
      <c r="AY248" s="12">
        <v>2446.5100000000002</v>
      </c>
      <c r="AZ248" s="12">
        <v>0</v>
      </c>
      <c r="BA248" s="12">
        <v>0</v>
      </c>
      <c r="BB248" s="12">
        <v>4808.5600000000004</v>
      </c>
      <c r="BC248" s="12">
        <v>0</v>
      </c>
      <c r="BD248" s="12">
        <v>0</v>
      </c>
      <c r="BE248" s="12">
        <v>0</v>
      </c>
      <c r="BF248" s="12">
        <v>489.23</v>
      </c>
      <c r="BG248" s="12">
        <v>489.23</v>
      </c>
      <c r="BH248" s="12">
        <v>8.4</v>
      </c>
      <c r="BI248" s="13">
        <v>-0.15</v>
      </c>
      <c r="BJ248" s="12">
        <v>0</v>
      </c>
      <c r="BK248" s="12">
        <v>0</v>
      </c>
      <c r="BL248" s="12">
        <v>0</v>
      </c>
      <c r="BM248" s="12">
        <v>0</v>
      </c>
      <c r="BN248" s="12">
        <v>0</v>
      </c>
      <c r="BO248" s="12">
        <v>0</v>
      </c>
      <c r="BP248" s="12">
        <v>0</v>
      </c>
      <c r="BQ248" s="12">
        <v>0</v>
      </c>
      <c r="BR248" s="12">
        <v>0</v>
      </c>
      <c r="BS248" s="12">
        <v>0</v>
      </c>
      <c r="BT248" s="12">
        <v>485.68</v>
      </c>
      <c r="BU248" s="12">
        <v>0</v>
      </c>
      <c r="BV248" s="12">
        <v>0</v>
      </c>
      <c r="BW248" s="12">
        <v>0</v>
      </c>
      <c r="BX248" s="12">
        <v>983.16</v>
      </c>
      <c r="BY248" s="12">
        <v>3825.4</v>
      </c>
      <c r="BZ248" s="12">
        <v>238.4</v>
      </c>
      <c r="CA248" s="12">
        <v>96.17</v>
      </c>
      <c r="CB248" s="12">
        <v>0</v>
      </c>
      <c r="CC248" s="12">
        <v>238.4</v>
      </c>
      <c r="CD248" s="12">
        <v>0</v>
      </c>
      <c r="CE248" s="12">
        <v>334.57</v>
      </c>
    </row>
    <row r="249" spans="1:83" x14ac:dyDescent="0.2">
      <c r="A249" s="4" t="s">
        <v>2274</v>
      </c>
      <c r="B249" s="2" t="s">
        <v>2275</v>
      </c>
      <c r="C249" s="2" t="str">
        <f>VLOOKUP(A249,[4]Hoja2!$A$1:$D$614,4,0)</f>
        <v>EMSAD I</v>
      </c>
      <c r="D249" s="2" t="str">
        <f>VLOOKUP(A249,[4]Hoja2!$A$1:$D$614,3,0)</f>
        <v>33 TEQUESQUITE</v>
      </c>
      <c r="E249" s="12">
        <v>93.2</v>
      </c>
      <c r="F249" s="12">
        <v>0</v>
      </c>
      <c r="G249" s="12">
        <v>0</v>
      </c>
      <c r="H249" s="12">
        <v>1692.96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59.44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12">
        <v>0</v>
      </c>
      <c r="AJ249" s="12">
        <v>0</v>
      </c>
      <c r="AK249" s="12">
        <v>25.4</v>
      </c>
      <c r="AL249" s="12">
        <v>0</v>
      </c>
      <c r="AM249" s="12">
        <v>18.8</v>
      </c>
      <c r="AN249" s="12">
        <v>0</v>
      </c>
      <c r="AO249" s="12">
        <v>0</v>
      </c>
      <c r="AP249" s="12">
        <v>0</v>
      </c>
      <c r="AQ249" s="12">
        <v>0</v>
      </c>
      <c r="AR249" s="12">
        <v>0</v>
      </c>
      <c r="AS249" s="12">
        <v>0</v>
      </c>
      <c r="AT249" s="12">
        <v>0</v>
      </c>
      <c r="AU249" s="12">
        <v>0</v>
      </c>
      <c r="AV249" s="12">
        <v>0</v>
      </c>
      <c r="AW249" s="12">
        <v>0</v>
      </c>
      <c r="AX249" s="13">
        <v>-961.83</v>
      </c>
      <c r="AY249" s="12">
        <v>961.83</v>
      </c>
      <c r="AZ249" s="12">
        <v>0</v>
      </c>
      <c r="BA249" s="12">
        <v>0</v>
      </c>
      <c r="BB249" s="12">
        <v>1889.8</v>
      </c>
      <c r="BC249" s="12">
        <v>0</v>
      </c>
      <c r="BD249" s="13">
        <v>-188.71</v>
      </c>
      <c r="BE249" s="13">
        <v>-78.73</v>
      </c>
      <c r="BF249" s="12">
        <v>109.98</v>
      </c>
      <c r="BG249" s="12">
        <v>0</v>
      </c>
      <c r="BH249" s="12">
        <v>0</v>
      </c>
      <c r="BI249" s="13">
        <v>-0.16</v>
      </c>
      <c r="BJ249" s="12">
        <v>0</v>
      </c>
      <c r="BK249" s="12">
        <v>0</v>
      </c>
      <c r="BL249" s="12">
        <v>0</v>
      </c>
      <c r="BM249" s="12">
        <v>0</v>
      </c>
      <c r="BN249" s="12">
        <v>0</v>
      </c>
      <c r="BO249" s="12">
        <v>0</v>
      </c>
      <c r="BP249" s="12">
        <v>0</v>
      </c>
      <c r="BQ249" s="12">
        <v>0</v>
      </c>
      <c r="BR249" s="12">
        <v>0</v>
      </c>
      <c r="BS249" s="12">
        <v>0</v>
      </c>
      <c r="BT249" s="12">
        <v>194.69</v>
      </c>
      <c r="BU249" s="12">
        <v>0</v>
      </c>
      <c r="BV249" s="12">
        <v>0</v>
      </c>
      <c r="BW249" s="12">
        <v>0</v>
      </c>
      <c r="BX249" s="12">
        <v>115.8</v>
      </c>
      <c r="BY249" s="12">
        <v>1774</v>
      </c>
      <c r="BZ249" s="12">
        <v>238.4</v>
      </c>
      <c r="CA249" s="12">
        <v>37.42</v>
      </c>
      <c r="CB249" s="12">
        <v>0</v>
      </c>
      <c r="CC249" s="12">
        <v>238.4</v>
      </c>
      <c r="CD249" s="12">
        <v>0</v>
      </c>
      <c r="CE249" s="12">
        <v>275.82</v>
      </c>
    </row>
    <row r="250" spans="1:83" x14ac:dyDescent="0.2">
      <c r="A250" s="4" t="s">
        <v>2276</v>
      </c>
      <c r="B250" s="2" t="s">
        <v>2277</v>
      </c>
      <c r="C250" s="2" t="str">
        <f>VLOOKUP(A250,[4]Hoja2!$A$1:$D$614,4,0)</f>
        <v>EMSAD III</v>
      </c>
      <c r="D250" s="2" t="str">
        <f>VLOOKUP(A250,[4]Hoja2!$A$1:$D$614,3,0)</f>
        <v>34 AGUA TINTA DE ABAJO</v>
      </c>
      <c r="E250" s="12">
        <v>465.5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6350.96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222.6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518.84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  <c r="AI250" s="12">
        <v>390.93</v>
      </c>
      <c r="AJ250" s="12">
        <v>0</v>
      </c>
      <c r="AK250" s="12">
        <v>0</v>
      </c>
      <c r="AL250" s="12">
        <v>0</v>
      </c>
      <c r="AM250" s="12">
        <v>0</v>
      </c>
      <c r="AN250" s="12">
        <v>0</v>
      </c>
      <c r="AO250" s="12">
        <v>0</v>
      </c>
      <c r="AP250" s="12">
        <v>70</v>
      </c>
      <c r="AQ250" s="12">
        <v>0</v>
      </c>
      <c r="AR250" s="12">
        <v>0</v>
      </c>
      <c r="AS250" s="12">
        <v>0</v>
      </c>
      <c r="AT250" s="12">
        <v>0</v>
      </c>
      <c r="AU250" s="12">
        <v>0</v>
      </c>
      <c r="AV250" s="12">
        <v>0</v>
      </c>
      <c r="AW250" s="12">
        <v>1483.22</v>
      </c>
      <c r="AX250" s="13">
        <v>-4833.28</v>
      </c>
      <c r="AY250" s="12">
        <v>4833.28</v>
      </c>
      <c r="AZ250" s="12">
        <v>0</v>
      </c>
      <c r="BA250" s="12">
        <v>0</v>
      </c>
      <c r="BB250" s="12">
        <v>9502.0499999999993</v>
      </c>
      <c r="BC250" s="12">
        <v>0</v>
      </c>
      <c r="BD250" s="12">
        <v>0</v>
      </c>
      <c r="BE250" s="12">
        <v>0</v>
      </c>
      <c r="BF250" s="12">
        <v>1482.37</v>
      </c>
      <c r="BG250" s="12">
        <v>1482.37</v>
      </c>
      <c r="BH250" s="12">
        <v>32.700000000000003</v>
      </c>
      <c r="BI250" s="12">
        <v>0</v>
      </c>
      <c r="BJ250" s="12">
        <v>0</v>
      </c>
      <c r="BK250" s="12">
        <v>0</v>
      </c>
      <c r="BL250" s="12">
        <v>1739</v>
      </c>
      <c r="BM250" s="12">
        <v>0</v>
      </c>
      <c r="BN250" s="12">
        <v>0</v>
      </c>
      <c r="BO250" s="12">
        <v>95.26</v>
      </c>
      <c r="BP250" s="12">
        <v>0</v>
      </c>
      <c r="BQ250" s="12">
        <v>0</v>
      </c>
      <c r="BR250" s="12">
        <v>0</v>
      </c>
      <c r="BS250" s="12">
        <v>0</v>
      </c>
      <c r="BT250" s="12">
        <v>775.32</v>
      </c>
      <c r="BU250" s="12">
        <v>0</v>
      </c>
      <c r="BV250" s="12">
        <v>0</v>
      </c>
      <c r="BW250" s="12">
        <v>0</v>
      </c>
      <c r="BX250" s="12">
        <v>4124.6499999999996</v>
      </c>
      <c r="BY250" s="12">
        <v>5377.4</v>
      </c>
      <c r="BZ250" s="12">
        <v>275.54000000000002</v>
      </c>
      <c r="CA250" s="12">
        <v>180.82</v>
      </c>
      <c r="CB250" s="12">
        <v>1237.6500000000001</v>
      </c>
      <c r="CC250" s="12">
        <v>379.53</v>
      </c>
      <c r="CD250" s="12">
        <v>0</v>
      </c>
      <c r="CE250" s="12">
        <v>1798</v>
      </c>
    </row>
    <row r="251" spans="1:83" x14ac:dyDescent="0.2">
      <c r="A251" s="4" t="s">
        <v>2278</v>
      </c>
      <c r="B251" s="2" t="s">
        <v>2279</v>
      </c>
      <c r="C251" s="2" t="str">
        <f>VLOOKUP(A251,[4]Hoja2!$A$1:$D$614,4,0)</f>
        <v>EMSAD II</v>
      </c>
      <c r="D251" s="2" t="str">
        <f>VLOOKUP(A251,[4]Hoja2!$A$1:$D$614,3,0)</f>
        <v>34 AGUA TINTA DE ABAJO</v>
      </c>
      <c r="E251" s="12">
        <v>139.80000000000001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2358.2399999999998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78.599999999999994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222.36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12">
        <v>0</v>
      </c>
      <c r="AJ251" s="12">
        <v>0</v>
      </c>
      <c r="AK251" s="12">
        <v>0</v>
      </c>
      <c r="AL251" s="12">
        <v>0</v>
      </c>
      <c r="AM251" s="12">
        <v>0</v>
      </c>
      <c r="AN251" s="12">
        <v>25.8</v>
      </c>
      <c r="AO251" s="12">
        <v>0</v>
      </c>
      <c r="AP251" s="12">
        <v>0</v>
      </c>
      <c r="AQ251" s="12">
        <v>0</v>
      </c>
      <c r="AR251" s="12">
        <v>0</v>
      </c>
      <c r="AS251" s="12">
        <v>0</v>
      </c>
      <c r="AT251" s="12">
        <v>0</v>
      </c>
      <c r="AU251" s="12">
        <v>0</v>
      </c>
      <c r="AV251" s="12">
        <v>0</v>
      </c>
      <c r="AW251" s="12">
        <v>471.65</v>
      </c>
      <c r="AX251" s="13">
        <v>-1676.52</v>
      </c>
      <c r="AY251" s="12">
        <v>1676.52</v>
      </c>
      <c r="AZ251" s="12">
        <v>0</v>
      </c>
      <c r="BA251" s="12">
        <v>0</v>
      </c>
      <c r="BB251" s="12">
        <v>3296.45</v>
      </c>
      <c r="BC251" s="12">
        <v>0</v>
      </c>
      <c r="BD251" s="13">
        <v>-125.1</v>
      </c>
      <c r="BE251" s="12">
        <v>0</v>
      </c>
      <c r="BF251" s="12">
        <v>254.61</v>
      </c>
      <c r="BG251" s="12">
        <v>129.51</v>
      </c>
      <c r="BH251" s="12">
        <v>3.45</v>
      </c>
      <c r="BI251" s="13">
        <v>-0.11</v>
      </c>
      <c r="BJ251" s="12">
        <v>0</v>
      </c>
      <c r="BK251" s="12">
        <v>0</v>
      </c>
      <c r="BL251" s="12">
        <v>0</v>
      </c>
      <c r="BM251" s="12">
        <v>0</v>
      </c>
      <c r="BN251" s="12">
        <v>0</v>
      </c>
      <c r="BO251" s="12">
        <v>0</v>
      </c>
      <c r="BP251" s="12">
        <v>0</v>
      </c>
      <c r="BQ251" s="12">
        <v>0</v>
      </c>
      <c r="BR251" s="12">
        <v>0</v>
      </c>
      <c r="BS251" s="12">
        <v>0</v>
      </c>
      <c r="BT251" s="12">
        <v>271.2</v>
      </c>
      <c r="BU251" s="12">
        <v>0</v>
      </c>
      <c r="BV251" s="12">
        <v>0</v>
      </c>
      <c r="BW251" s="12">
        <v>0</v>
      </c>
      <c r="BX251" s="12">
        <v>404.05</v>
      </c>
      <c r="BY251" s="12">
        <v>2892.4</v>
      </c>
      <c r="BZ251" s="12">
        <v>261.48</v>
      </c>
      <c r="CA251" s="12">
        <v>65.41</v>
      </c>
      <c r="CB251" s="12">
        <v>769.08</v>
      </c>
      <c r="CC251" s="12">
        <v>326.10000000000002</v>
      </c>
      <c r="CD251" s="12">
        <v>0</v>
      </c>
      <c r="CE251" s="12">
        <v>1160.5899999999999</v>
      </c>
    </row>
    <row r="252" spans="1:83" x14ac:dyDescent="0.2">
      <c r="A252" s="4" t="s">
        <v>2280</v>
      </c>
      <c r="B252" s="2" t="s">
        <v>2281</v>
      </c>
      <c r="C252" s="2" t="str">
        <f>VLOOKUP(A252,[4]Hoja2!$A$1:$D$614,4,0)</f>
        <v>EMSAD II</v>
      </c>
      <c r="D252" s="2" t="str">
        <f>VLOOKUP(A252,[4]Hoja2!$A$1:$D$614,3,0)</f>
        <v>34 AGUA TINTA DE ABAJO</v>
      </c>
      <c r="E252" s="12">
        <v>186.4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3144.32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104.8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296.48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12">
        <v>0</v>
      </c>
      <c r="AJ252" s="12">
        <v>0</v>
      </c>
      <c r="AK252" s="12">
        <v>0</v>
      </c>
      <c r="AL252" s="12">
        <v>0</v>
      </c>
      <c r="AM252" s="12">
        <v>0</v>
      </c>
      <c r="AN252" s="12">
        <v>34.4</v>
      </c>
      <c r="AO252" s="12">
        <v>0</v>
      </c>
      <c r="AP252" s="12">
        <v>0</v>
      </c>
      <c r="AQ252" s="12">
        <v>0</v>
      </c>
      <c r="AR252" s="12">
        <v>0</v>
      </c>
      <c r="AS252" s="12">
        <v>0</v>
      </c>
      <c r="AT252" s="12">
        <v>0</v>
      </c>
      <c r="AU252" s="12">
        <v>0</v>
      </c>
      <c r="AV252" s="12">
        <v>0</v>
      </c>
      <c r="AW252" s="12">
        <v>628.86</v>
      </c>
      <c r="AX252" s="13">
        <v>-2235.36</v>
      </c>
      <c r="AY252" s="12">
        <v>2235.36</v>
      </c>
      <c r="AZ252" s="12">
        <v>0</v>
      </c>
      <c r="BA252" s="12">
        <v>0</v>
      </c>
      <c r="BB252" s="12">
        <v>4395.26</v>
      </c>
      <c r="BC252" s="12">
        <v>0</v>
      </c>
      <c r="BD252" s="12">
        <v>0</v>
      </c>
      <c r="BE252" s="12">
        <v>0</v>
      </c>
      <c r="BF252" s="12">
        <v>415.17</v>
      </c>
      <c r="BG252" s="12">
        <v>415.17</v>
      </c>
      <c r="BH252" s="12">
        <v>8.6999999999999993</v>
      </c>
      <c r="BI252" s="12">
        <v>0.03</v>
      </c>
      <c r="BJ252" s="12">
        <v>0</v>
      </c>
      <c r="BK252" s="12">
        <v>0</v>
      </c>
      <c r="BL252" s="12">
        <v>0</v>
      </c>
      <c r="BM252" s="12">
        <v>0</v>
      </c>
      <c r="BN252" s="12">
        <v>0</v>
      </c>
      <c r="BO252" s="12">
        <v>47.16</v>
      </c>
      <c r="BP252" s="12">
        <v>0</v>
      </c>
      <c r="BQ252" s="12">
        <v>0</v>
      </c>
      <c r="BR252" s="12">
        <v>0</v>
      </c>
      <c r="BS252" s="12">
        <v>0</v>
      </c>
      <c r="BT252" s="12">
        <v>361.6</v>
      </c>
      <c r="BU252" s="12">
        <v>0</v>
      </c>
      <c r="BV252" s="12">
        <v>0</v>
      </c>
      <c r="BW252" s="12">
        <v>0</v>
      </c>
      <c r="BX252" s="12">
        <v>832.66</v>
      </c>
      <c r="BY252" s="12">
        <v>3562.6</v>
      </c>
      <c r="BZ252" s="12">
        <v>264.39999999999998</v>
      </c>
      <c r="CA252" s="12">
        <v>87.22</v>
      </c>
      <c r="CB252" s="12">
        <v>866.34</v>
      </c>
      <c r="CC252" s="12">
        <v>337.19</v>
      </c>
      <c r="CD252" s="12">
        <v>0</v>
      </c>
      <c r="CE252" s="12">
        <v>1290.75</v>
      </c>
    </row>
    <row r="253" spans="1:83" x14ac:dyDescent="0.2">
      <c r="A253" s="4" t="s">
        <v>2282</v>
      </c>
      <c r="B253" s="2" t="s">
        <v>2283</v>
      </c>
      <c r="C253" s="2" t="str">
        <f>VLOOKUP(A253,[4]Hoja2!$A$1:$D$614,4,0)</f>
        <v>EMSAD III</v>
      </c>
      <c r="D253" s="2" t="str">
        <f>VLOOKUP(A253,[4]Hoja2!$A$1:$D$614,3,0)</f>
        <v>34 AGUA TINTA DE ABAJO</v>
      </c>
      <c r="E253" s="12">
        <v>465.5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7711.88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270.3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630.02</v>
      </c>
      <c r="AC253" s="12">
        <v>0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12">
        <v>390.93</v>
      </c>
      <c r="AJ253" s="12">
        <v>0</v>
      </c>
      <c r="AK253" s="12">
        <v>0</v>
      </c>
      <c r="AL253" s="12">
        <v>0</v>
      </c>
      <c r="AM253" s="12">
        <v>0</v>
      </c>
      <c r="AN253" s="12">
        <v>0</v>
      </c>
      <c r="AO253" s="12">
        <v>0</v>
      </c>
      <c r="AP253" s="12">
        <v>85</v>
      </c>
      <c r="AQ253" s="12">
        <v>0</v>
      </c>
      <c r="AR253" s="12">
        <v>0</v>
      </c>
      <c r="AS253" s="12">
        <v>0</v>
      </c>
      <c r="AT253" s="12">
        <v>0</v>
      </c>
      <c r="AU253" s="12">
        <v>0</v>
      </c>
      <c r="AV253" s="12">
        <v>0</v>
      </c>
      <c r="AW253" s="12">
        <v>1620.56</v>
      </c>
      <c r="AX253" s="13">
        <v>-5684.33</v>
      </c>
      <c r="AY253" s="12">
        <v>5684.33</v>
      </c>
      <c r="AZ253" s="12">
        <v>544.37</v>
      </c>
      <c r="BA253" s="12">
        <v>0</v>
      </c>
      <c r="BB253" s="12">
        <v>11718.56</v>
      </c>
      <c r="BC253" s="12">
        <v>0</v>
      </c>
      <c r="BD253" s="12">
        <v>0</v>
      </c>
      <c r="BE253" s="12">
        <v>0</v>
      </c>
      <c r="BF253" s="12">
        <v>1987.58</v>
      </c>
      <c r="BG253" s="12">
        <v>1987.58</v>
      </c>
      <c r="BH253" s="12">
        <v>42.15</v>
      </c>
      <c r="BI253" s="13">
        <v>-7.0000000000000007E-2</v>
      </c>
      <c r="BJ253" s="12">
        <v>0</v>
      </c>
      <c r="BK253" s="12">
        <v>0</v>
      </c>
      <c r="BL253" s="12">
        <v>0</v>
      </c>
      <c r="BM253" s="12">
        <v>0</v>
      </c>
      <c r="BN253" s="12">
        <v>0</v>
      </c>
      <c r="BO253" s="12">
        <v>115.68</v>
      </c>
      <c r="BP253" s="12">
        <v>0</v>
      </c>
      <c r="BQ253" s="12">
        <v>0</v>
      </c>
      <c r="BR253" s="12">
        <v>0</v>
      </c>
      <c r="BS253" s="12">
        <v>0</v>
      </c>
      <c r="BT253" s="12">
        <v>931.82</v>
      </c>
      <c r="BU253" s="12">
        <v>0</v>
      </c>
      <c r="BV253" s="12">
        <v>0</v>
      </c>
      <c r="BW253" s="12">
        <v>0</v>
      </c>
      <c r="BX253" s="12">
        <v>3077.16</v>
      </c>
      <c r="BY253" s="12">
        <v>8641.4</v>
      </c>
      <c r="BZ253" s="12">
        <v>261.48</v>
      </c>
      <c r="CA253" s="12">
        <v>224.85</v>
      </c>
      <c r="CB253" s="12">
        <v>769.08</v>
      </c>
      <c r="CC253" s="12">
        <v>326.10000000000002</v>
      </c>
      <c r="CD253" s="12">
        <v>0</v>
      </c>
      <c r="CE253" s="12">
        <v>1320.03</v>
      </c>
    </row>
    <row r="254" spans="1:83" x14ac:dyDescent="0.2">
      <c r="A254" s="4" t="s">
        <v>2284</v>
      </c>
      <c r="B254" s="2" t="s">
        <v>2285</v>
      </c>
      <c r="C254" s="2" t="str">
        <f>VLOOKUP(A254,[4]Hoja2!$A$1:$D$614,4,0)</f>
        <v>TECNICO CBI</v>
      </c>
      <c r="D254" s="2" t="str">
        <f>VLOOKUP(A254,[4]Hoja2!$A$1:$D$614,3,0)</f>
        <v>34 AGUA TINTA DE ABAJO</v>
      </c>
      <c r="E254" s="12">
        <v>23.3</v>
      </c>
      <c r="F254" s="12">
        <v>257.7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8.66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37.06</v>
      </c>
      <c r="AC254" s="12">
        <v>0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  <c r="AI254" s="12">
        <v>0</v>
      </c>
      <c r="AJ254" s="12">
        <v>0</v>
      </c>
      <c r="AK254" s="12">
        <v>0</v>
      </c>
      <c r="AL254" s="12">
        <v>0</v>
      </c>
      <c r="AM254" s="12">
        <v>0</v>
      </c>
      <c r="AN254" s="12">
        <v>0</v>
      </c>
      <c r="AO254" s="12">
        <v>0</v>
      </c>
      <c r="AP254" s="12">
        <v>0</v>
      </c>
      <c r="AQ254" s="12">
        <v>0</v>
      </c>
      <c r="AR254" s="12">
        <v>0</v>
      </c>
      <c r="AS254" s="12">
        <v>2.7</v>
      </c>
      <c r="AT254" s="12">
        <v>0</v>
      </c>
      <c r="AU254" s="12">
        <v>0</v>
      </c>
      <c r="AV254" s="12">
        <v>0</v>
      </c>
      <c r="AW254" s="12">
        <v>0</v>
      </c>
      <c r="AX254" s="13">
        <v>-167.29</v>
      </c>
      <c r="AY254" s="12">
        <v>167.29</v>
      </c>
      <c r="AZ254" s="12">
        <v>0</v>
      </c>
      <c r="BA254" s="12">
        <v>0</v>
      </c>
      <c r="BB254" s="12">
        <v>329.42</v>
      </c>
      <c r="BC254" s="12">
        <v>0</v>
      </c>
      <c r="BD254" s="13">
        <v>-200.83</v>
      </c>
      <c r="BE254" s="13">
        <v>-190.72</v>
      </c>
      <c r="BF254" s="12">
        <v>10.11</v>
      </c>
      <c r="BG254" s="12">
        <v>0</v>
      </c>
      <c r="BH254" s="12">
        <v>0</v>
      </c>
      <c r="BI254" s="12">
        <v>0.1</v>
      </c>
      <c r="BJ254" s="12">
        <v>0</v>
      </c>
      <c r="BK254" s="12">
        <v>0</v>
      </c>
      <c r="BL254" s="12">
        <v>0</v>
      </c>
      <c r="BM254" s="12">
        <v>0</v>
      </c>
      <c r="BN254" s="12">
        <v>0</v>
      </c>
      <c r="BO254" s="12">
        <v>0</v>
      </c>
      <c r="BP254" s="12">
        <v>0</v>
      </c>
      <c r="BQ254" s="12">
        <v>0</v>
      </c>
      <c r="BR254" s="12">
        <v>0</v>
      </c>
      <c r="BS254" s="12">
        <v>0</v>
      </c>
      <c r="BT254" s="12">
        <v>29.64</v>
      </c>
      <c r="BU254" s="12">
        <v>0</v>
      </c>
      <c r="BV254" s="12">
        <v>0</v>
      </c>
      <c r="BW254" s="12">
        <v>0</v>
      </c>
      <c r="BX254" s="12">
        <v>-160.97999999999999</v>
      </c>
      <c r="BY254" s="12">
        <v>490.4</v>
      </c>
      <c r="BZ254" s="12">
        <v>261.48</v>
      </c>
      <c r="CA254" s="12">
        <v>6.59</v>
      </c>
      <c r="CB254" s="12">
        <v>769.08</v>
      </c>
      <c r="CC254" s="12">
        <v>326.10000000000002</v>
      </c>
      <c r="CD254" s="12">
        <v>0</v>
      </c>
      <c r="CE254" s="12">
        <v>1101.77</v>
      </c>
    </row>
    <row r="255" spans="1:83" x14ac:dyDescent="0.2">
      <c r="A255" s="4" t="s">
        <v>2286</v>
      </c>
      <c r="B255" s="2" t="s">
        <v>2287</v>
      </c>
      <c r="C255" s="2" t="str">
        <f>VLOOKUP(A255,[4]Hoja2!$A$1:$D$614,4,0)</f>
        <v>TECNICO CBI</v>
      </c>
      <c r="D255" s="2" t="str">
        <f>VLOOKUP(A255,[4]Hoja2!$A$1:$D$614,3,0)</f>
        <v>34 AGUA TINTA DE ABAJO</v>
      </c>
      <c r="E255" s="12">
        <v>326.2</v>
      </c>
      <c r="F255" s="12">
        <v>3607.8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121.24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518.84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12">
        <v>0</v>
      </c>
      <c r="AJ255" s="12">
        <v>0</v>
      </c>
      <c r="AK255" s="12">
        <v>0</v>
      </c>
      <c r="AL255" s="12">
        <v>0</v>
      </c>
      <c r="AM255" s="12">
        <v>0</v>
      </c>
      <c r="AN255" s="12">
        <v>0</v>
      </c>
      <c r="AO255" s="12">
        <v>0</v>
      </c>
      <c r="AP255" s="12">
        <v>0</v>
      </c>
      <c r="AQ255" s="12">
        <v>0</v>
      </c>
      <c r="AR255" s="12">
        <v>0</v>
      </c>
      <c r="AS255" s="12">
        <v>0</v>
      </c>
      <c r="AT255" s="12">
        <v>0</v>
      </c>
      <c r="AU255" s="12">
        <v>0</v>
      </c>
      <c r="AV255" s="12">
        <v>0</v>
      </c>
      <c r="AW255" s="12">
        <v>0</v>
      </c>
      <c r="AX255" s="13">
        <v>-2323.12</v>
      </c>
      <c r="AY255" s="12">
        <v>2323.12</v>
      </c>
      <c r="AZ255" s="12">
        <v>0</v>
      </c>
      <c r="BA255" s="12">
        <v>0</v>
      </c>
      <c r="BB255" s="12">
        <v>4574.08</v>
      </c>
      <c r="BC255" s="12">
        <v>0</v>
      </c>
      <c r="BD255" s="12">
        <v>0</v>
      </c>
      <c r="BE255" s="12">
        <v>0</v>
      </c>
      <c r="BF255" s="12">
        <v>447.22</v>
      </c>
      <c r="BG255" s="12">
        <v>447.22</v>
      </c>
      <c r="BH255" s="12">
        <v>10.050000000000001</v>
      </c>
      <c r="BI255" s="13">
        <v>-0.01</v>
      </c>
      <c r="BJ255" s="12">
        <v>0</v>
      </c>
      <c r="BK255" s="12">
        <v>0</v>
      </c>
      <c r="BL255" s="12">
        <v>1474</v>
      </c>
      <c r="BM255" s="12">
        <v>0</v>
      </c>
      <c r="BN255" s="12">
        <v>0</v>
      </c>
      <c r="BO255" s="12">
        <v>54.12</v>
      </c>
      <c r="BP255" s="12">
        <v>0</v>
      </c>
      <c r="BQ255" s="12">
        <v>0</v>
      </c>
      <c r="BR255" s="12">
        <v>0</v>
      </c>
      <c r="BS255" s="12">
        <v>0</v>
      </c>
      <c r="BT255" s="12">
        <v>414.9</v>
      </c>
      <c r="BU255" s="12">
        <v>0</v>
      </c>
      <c r="BV255" s="12">
        <v>0</v>
      </c>
      <c r="BW255" s="12">
        <v>0</v>
      </c>
      <c r="BX255" s="12">
        <v>2400.2800000000002</v>
      </c>
      <c r="BY255" s="12">
        <v>2173.8000000000002</v>
      </c>
      <c r="BZ255" s="12">
        <v>266.95</v>
      </c>
      <c r="CA255" s="12">
        <v>91.48</v>
      </c>
      <c r="CB255" s="12">
        <v>951.32</v>
      </c>
      <c r="CC255" s="12">
        <v>346.88</v>
      </c>
      <c r="CD255" s="12">
        <v>0</v>
      </c>
      <c r="CE255" s="12">
        <v>1389.68</v>
      </c>
    </row>
    <row r="256" spans="1:83" x14ac:dyDescent="0.2">
      <c r="A256" s="4" t="s">
        <v>2288</v>
      </c>
      <c r="B256" s="2" t="s">
        <v>2289</v>
      </c>
      <c r="C256" s="2" t="str">
        <f>VLOOKUP(A256,[4]Hoja2!$A$1:$D$614,4,0)</f>
        <v>EMSAD I</v>
      </c>
      <c r="D256" s="2" t="str">
        <f>VLOOKUP(A256,[4]Hoja2!$A$1:$D$614,3,0)</f>
        <v>34 AGUA TINTA DE ABAJO</v>
      </c>
      <c r="E256" s="12">
        <v>174.75</v>
      </c>
      <c r="F256" s="12">
        <v>0</v>
      </c>
      <c r="G256" s="12">
        <v>2631.45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90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277.95</v>
      </c>
      <c r="AC256" s="12">
        <v>0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  <c r="AI256" s="12">
        <v>0</v>
      </c>
      <c r="AJ256" s="12">
        <v>0</v>
      </c>
      <c r="AK256" s="12">
        <v>0</v>
      </c>
      <c r="AL256" s="12">
        <v>28.5</v>
      </c>
      <c r="AM256" s="12">
        <v>0</v>
      </c>
      <c r="AN256" s="12">
        <v>0</v>
      </c>
      <c r="AO256" s="12">
        <v>0</v>
      </c>
      <c r="AP256" s="12">
        <v>0</v>
      </c>
      <c r="AQ256" s="12">
        <v>0</v>
      </c>
      <c r="AR256" s="12">
        <v>0</v>
      </c>
      <c r="AS256" s="12">
        <v>0</v>
      </c>
      <c r="AT256" s="12">
        <v>0</v>
      </c>
      <c r="AU256" s="12">
        <v>0</v>
      </c>
      <c r="AV256" s="12">
        <v>0</v>
      </c>
      <c r="AW256" s="12">
        <v>0</v>
      </c>
      <c r="AX256" s="13">
        <v>-1627.64</v>
      </c>
      <c r="AY256" s="12">
        <v>1627.64</v>
      </c>
      <c r="AZ256" s="12">
        <v>0</v>
      </c>
      <c r="BA256" s="12">
        <v>0</v>
      </c>
      <c r="BB256" s="12">
        <v>3202.65</v>
      </c>
      <c r="BC256" s="12">
        <v>0</v>
      </c>
      <c r="BD256" s="12">
        <v>0</v>
      </c>
      <c r="BE256" s="12">
        <v>0</v>
      </c>
      <c r="BF256" s="12">
        <v>244.41</v>
      </c>
      <c r="BG256" s="12">
        <v>244.41</v>
      </c>
      <c r="BH256" s="12">
        <v>2.85</v>
      </c>
      <c r="BI256" s="13">
        <v>-0.03</v>
      </c>
      <c r="BJ256" s="12">
        <v>0</v>
      </c>
      <c r="BK256" s="12">
        <v>0</v>
      </c>
      <c r="BL256" s="12">
        <v>0</v>
      </c>
      <c r="BM256" s="12">
        <v>0</v>
      </c>
      <c r="BN256" s="12">
        <v>0</v>
      </c>
      <c r="BO256" s="12">
        <v>0</v>
      </c>
      <c r="BP256" s="12">
        <v>0</v>
      </c>
      <c r="BQ256" s="12">
        <v>0</v>
      </c>
      <c r="BR256" s="12">
        <v>0</v>
      </c>
      <c r="BS256" s="12">
        <v>0</v>
      </c>
      <c r="BT256" s="12">
        <v>302.62</v>
      </c>
      <c r="BU256" s="12">
        <v>0</v>
      </c>
      <c r="BV256" s="12">
        <v>0</v>
      </c>
      <c r="BW256" s="12">
        <v>0</v>
      </c>
      <c r="BX256" s="12">
        <v>549.85</v>
      </c>
      <c r="BY256" s="12">
        <v>2652.8</v>
      </c>
      <c r="BZ256" s="12">
        <v>266.08</v>
      </c>
      <c r="CA256" s="12">
        <v>63.48</v>
      </c>
      <c r="CB256" s="12">
        <v>922.45</v>
      </c>
      <c r="CC256" s="12">
        <v>343.58</v>
      </c>
      <c r="CD256" s="12">
        <v>0</v>
      </c>
      <c r="CE256" s="12">
        <v>1329.51</v>
      </c>
    </row>
    <row r="257" spans="1:83" x14ac:dyDescent="0.2">
      <c r="A257" s="4" t="s">
        <v>2290</v>
      </c>
      <c r="B257" s="2" t="s">
        <v>2291</v>
      </c>
      <c r="C257" s="2" t="str">
        <f>VLOOKUP(A257,[4]Hoja2!$A$1:$D$614,4,0)</f>
        <v>TECNICO CBI</v>
      </c>
      <c r="D257" s="2" t="str">
        <f>VLOOKUP(A257,[4]Hoja2!$A$1:$D$614,3,0)</f>
        <v>34 AGUA TINTA DE ABAJO</v>
      </c>
      <c r="E257" s="12">
        <v>69.900000000000006</v>
      </c>
      <c r="F257" s="12">
        <v>773.1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25.98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111.18</v>
      </c>
      <c r="AC257" s="12">
        <v>0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  <c r="AI257" s="12">
        <v>0</v>
      </c>
      <c r="AJ257" s="12">
        <v>0</v>
      </c>
      <c r="AK257" s="12">
        <v>0</v>
      </c>
      <c r="AL257" s="12">
        <v>0</v>
      </c>
      <c r="AM257" s="12">
        <v>0</v>
      </c>
      <c r="AN257" s="12">
        <v>0</v>
      </c>
      <c r="AO257" s="12">
        <v>0</v>
      </c>
      <c r="AP257" s="12">
        <v>0</v>
      </c>
      <c r="AQ257" s="12">
        <v>0</v>
      </c>
      <c r="AR257" s="12">
        <v>0</v>
      </c>
      <c r="AS257" s="12">
        <v>8.1</v>
      </c>
      <c r="AT257" s="12">
        <v>0</v>
      </c>
      <c r="AU257" s="12">
        <v>0</v>
      </c>
      <c r="AV257" s="12">
        <v>0</v>
      </c>
      <c r="AW257" s="12">
        <v>0</v>
      </c>
      <c r="AX257" s="13">
        <v>-501.86</v>
      </c>
      <c r="AY257" s="12">
        <v>501.86</v>
      </c>
      <c r="AZ257" s="12">
        <v>0</v>
      </c>
      <c r="BA257" s="12">
        <v>0</v>
      </c>
      <c r="BB257" s="12">
        <v>988.26</v>
      </c>
      <c r="BC257" s="12">
        <v>0</v>
      </c>
      <c r="BD257" s="13">
        <v>-200.74</v>
      </c>
      <c r="BE257" s="13">
        <v>-148.46</v>
      </c>
      <c r="BF257" s="12">
        <v>52.28</v>
      </c>
      <c r="BG257" s="12">
        <v>0</v>
      </c>
      <c r="BH257" s="12">
        <v>0</v>
      </c>
      <c r="BI257" s="12">
        <v>0.01</v>
      </c>
      <c r="BJ257" s="12">
        <v>0</v>
      </c>
      <c r="BK257" s="12">
        <v>0</v>
      </c>
      <c r="BL257" s="12">
        <v>0</v>
      </c>
      <c r="BM257" s="12">
        <v>0</v>
      </c>
      <c r="BN257" s="12">
        <v>0</v>
      </c>
      <c r="BO257" s="12">
        <v>0</v>
      </c>
      <c r="BP257" s="12">
        <v>0</v>
      </c>
      <c r="BQ257" s="12">
        <v>0</v>
      </c>
      <c r="BR257" s="12">
        <v>0</v>
      </c>
      <c r="BS257" s="12">
        <v>0</v>
      </c>
      <c r="BT257" s="12">
        <v>88.91</v>
      </c>
      <c r="BU257" s="12">
        <v>0</v>
      </c>
      <c r="BV257" s="12">
        <v>0</v>
      </c>
      <c r="BW257" s="12">
        <v>0</v>
      </c>
      <c r="BX257" s="12">
        <v>-59.54</v>
      </c>
      <c r="BY257" s="12">
        <v>1047.8</v>
      </c>
      <c r="BZ257" s="12">
        <v>238.4</v>
      </c>
      <c r="CA257" s="12">
        <v>19.77</v>
      </c>
      <c r="CB257" s="12">
        <v>0</v>
      </c>
      <c r="CC257" s="12">
        <v>238.4</v>
      </c>
      <c r="CD257" s="12">
        <v>0</v>
      </c>
      <c r="CE257" s="12">
        <v>258.17</v>
      </c>
    </row>
    <row r="258" spans="1:83" x14ac:dyDescent="0.2">
      <c r="A258" s="4" t="s">
        <v>2292</v>
      </c>
      <c r="B258" s="2" t="s">
        <v>2293</v>
      </c>
      <c r="C258" s="2" t="str">
        <f>VLOOKUP(A258,[4]Hoja2!$A$1:$D$614,4,0)</f>
        <v>EMSAD I</v>
      </c>
      <c r="D258" s="2" t="str">
        <f>VLOOKUP(A258,[4]Hoja2!$A$1:$D$614,3,0)</f>
        <v>34 AGUA TINTA DE ABAJO</v>
      </c>
      <c r="E258" s="12">
        <v>139.80000000000001</v>
      </c>
      <c r="F258" s="12">
        <v>0</v>
      </c>
      <c r="G258" s="12">
        <v>2105.16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72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222.36</v>
      </c>
      <c r="AC258" s="12">
        <v>0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12">
        <v>0</v>
      </c>
      <c r="AJ258" s="12">
        <v>0</v>
      </c>
      <c r="AK258" s="12">
        <v>0</v>
      </c>
      <c r="AL258" s="12">
        <v>22.8</v>
      </c>
      <c r="AM258" s="12">
        <v>0</v>
      </c>
      <c r="AN258" s="12">
        <v>0</v>
      </c>
      <c r="AO258" s="12">
        <v>0</v>
      </c>
      <c r="AP258" s="12">
        <v>0</v>
      </c>
      <c r="AQ258" s="12">
        <v>0</v>
      </c>
      <c r="AR258" s="12">
        <v>0</v>
      </c>
      <c r="AS258" s="12">
        <v>0</v>
      </c>
      <c r="AT258" s="12">
        <v>0</v>
      </c>
      <c r="AU258" s="12">
        <v>0</v>
      </c>
      <c r="AV258" s="12">
        <v>0</v>
      </c>
      <c r="AW258" s="12">
        <v>0</v>
      </c>
      <c r="AX258" s="13">
        <v>-1302.1099999999999</v>
      </c>
      <c r="AY258" s="12">
        <v>1302.1099999999999</v>
      </c>
      <c r="AZ258" s="12">
        <v>0</v>
      </c>
      <c r="BA258" s="12">
        <v>0</v>
      </c>
      <c r="BB258" s="12">
        <v>2562.12</v>
      </c>
      <c r="BC258" s="12">
        <v>0</v>
      </c>
      <c r="BD258" s="13">
        <v>-160.30000000000001</v>
      </c>
      <c r="BE258" s="12">
        <v>0</v>
      </c>
      <c r="BF258" s="12">
        <v>174.72</v>
      </c>
      <c r="BG258" s="12">
        <v>14.42</v>
      </c>
      <c r="BH258" s="12">
        <v>0</v>
      </c>
      <c r="BI258" s="12">
        <v>0.01</v>
      </c>
      <c r="BJ258" s="12">
        <v>0</v>
      </c>
      <c r="BK258" s="12">
        <v>0</v>
      </c>
      <c r="BL258" s="12">
        <v>0</v>
      </c>
      <c r="BM258" s="12">
        <v>0</v>
      </c>
      <c r="BN258" s="12">
        <v>0</v>
      </c>
      <c r="BO258" s="12">
        <v>0</v>
      </c>
      <c r="BP258" s="12">
        <v>0</v>
      </c>
      <c r="BQ258" s="12">
        <v>0</v>
      </c>
      <c r="BR258" s="12">
        <v>0</v>
      </c>
      <c r="BS258" s="12">
        <v>0</v>
      </c>
      <c r="BT258" s="12">
        <v>242.09</v>
      </c>
      <c r="BU258" s="12">
        <v>0</v>
      </c>
      <c r="BV258" s="12">
        <v>0</v>
      </c>
      <c r="BW258" s="12">
        <v>0</v>
      </c>
      <c r="BX258" s="12">
        <v>256.52</v>
      </c>
      <c r="BY258" s="12">
        <v>2305.6</v>
      </c>
      <c r="BZ258" s="12">
        <v>238.4</v>
      </c>
      <c r="CA258" s="12">
        <v>50.79</v>
      </c>
      <c r="CB258" s="12">
        <v>0</v>
      </c>
      <c r="CC258" s="12">
        <v>238.4</v>
      </c>
      <c r="CD258" s="12">
        <v>0</v>
      </c>
      <c r="CE258" s="12">
        <v>289.19</v>
      </c>
    </row>
    <row r="259" spans="1:83" x14ac:dyDescent="0.2">
      <c r="A259" s="4" t="s">
        <v>2294</v>
      </c>
      <c r="B259" s="2" t="s">
        <v>2295</v>
      </c>
      <c r="C259" s="2" t="str">
        <f>VLOOKUP(A259,[4]Hoja2!$A$1:$D$614,4,0)</f>
        <v>EMSAD III</v>
      </c>
      <c r="D259" s="2" t="str">
        <f>VLOOKUP(A259,[4]Hoja2!$A$1:$D$614,3,0)</f>
        <v>35 LAS CRUCES</v>
      </c>
      <c r="E259" s="12">
        <v>465.5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4990.04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174.9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407.66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12">
        <v>390.93</v>
      </c>
      <c r="AJ259" s="12">
        <v>0</v>
      </c>
      <c r="AK259" s="12">
        <v>0</v>
      </c>
      <c r="AL259" s="12">
        <v>0</v>
      </c>
      <c r="AM259" s="12">
        <v>0</v>
      </c>
      <c r="AN259" s="12">
        <v>0</v>
      </c>
      <c r="AO259" s="12">
        <v>0</v>
      </c>
      <c r="AP259" s="12">
        <v>55</v>
      </c>
      <c r="AQ259" s="12">
        <v>0</v>
      </c>
      <c r="AR259" s="12">
        <v>0</v>
      </c>
      <c r="AS259" s="12">
        <v>0</v>
      </c>
      <c r="AT259" s="12">
        <v>0</v>
      </c>
      <c r="AU259" s="12">
        <v>0</v>
      </c>
      <c r="AV259" s="12">
        <v>0</v>
      </c>
      <c r="AW259" s="12">
        <v>1183.81</v>
      </c>
      <c r="AX259" s="13">
        <v>-3899.57</v>
      </c>
      <c r="AY259" s="12">
        <v>3899.57</v>
      </c>
      <c r="AZ259" s="12">
        <v>0</v>
      </c>
      <c r="BA259" s="12">
        <v>0</v>
      </c>
      <c r="BB259" s="12">
        <v>7667.84</v>
      </c>
      <c r="BC259" s="12">
        <v>0</v>
      </c>
      <c r="BD259" s="12">
        <v>0</v>
      </c>
      <c r="BE259" s="12">
        <v>0</v>
      </c>
      <c r="BF259" s="12">
        <v>1090.5899999999999</v>
      </c>
      <c r="BG259" s="12">
        <v>1090.5899999999999</v>
      </c>
      <c r="BH259" s="12">
        <v>25.8</v>
      </c>
      <c r="BI259" s="13">
        <v>-0.01</v>
      </c>
      <c r="BJ259" s="12">
        <v>0</v>
      </c>
      <c r="BK259" s="12">
        <v>0</v>
      </c>
      <c r="BL259" s="12">
        <v>1886</v>
      </c>
      <c r="BM259" s="12">
        <v>0</v>
      </c>
      <c r="BN259" s="12">
        <v>0</v>
      </c>
      <c r="BO259" s="12">
        <v>74.849999999999994</v>
      </c>
      <c r="BP259" s="12">
        <v>0</v>
      </c>
      <c r="BQ259" s="12">
        <v>0</v>
      </c>
      <c r="BR259" s="12">
        <v>0</v>
      </c>
      <c r="BS259" s="12">
        <v>0</v>
      </c>
      <c r="BT259" s="12">
        <v>618.80999999999995</v>
      </c>
      <c r="BU259" s="12">
        <v>0</v>
      </c>
      <c r="BV259" s="12">
        <v>0</v>
      </c>
      <c r="BW259" s="12">
        <v>0</v>
      </c>
      <c r="BX259" s="12">
        <v>3696.04</v>
      </c>
      <c r="BY259" s="12">
        <v>3971.8</v>
      </c>
      <c r="BZ259" s="12">
        <v>297.82</v>
      </c>
      <c r="CA259" s="12">
        <v>144.44</v>
      </c>
      <c r="CB259" s="12">
        <v>1980.14</v>
      </c>
      <c r="CC259" s="12">
        <v>464.19</v>
      </c>
      <c r="CD259" s="12">
        <v>0</v>
      </c>
      <c r="CE259" s="12">
        <v>2588.77</v>
      </c>
    </row>
    <row r="260" spans="1:83" x14ac:dyDescent="0.2">
      <c r="A260" s="4" t="s">
        <v>2296</v>
      </c>
      <c r="B260" s="2" t="s">
        <v>2297</v>
      </c>
      <c r="C260" s="2" t="str">
        <f>VLOOKUP(A260,[4]Hoja2!$A$1:$D$614,4,0)</f>
        <v>EMSAD I</v>
      </c>
      <c r="D260" s="2" t="str">
        <f>VLOOKUP(A260,[4]Hoja2!$A$1:$D$614,3,0)</f>
        <v>35 LAS CRUCES</v>
      </c>
      <c r="E260" s="12">
        <v>465.5</v>
      </c>
      <c r="F260" s="12">
        <v>0</v>
      </c>
      <c r="G260" s="12">
        <v>4912.04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178.6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518.84</v>
      </c>
      <c r="AC260" s="12">
        <v>0</v>
      </c>
      <c r="AD260" s="12">
        <v>0</v>
      </c>
      <c r="AE260" s="12">
        <v>286.52999999999997</v>
      </c>
      <c r="AF260" s="12">
        <v>0</v>
      </c>
      <c r="AG260" s="12">
        <v>0</v>
      </c>
      <c r="AH260" s="12">
        <v>0</v>
      </c>
      <c r="AI260" s="12">
        <v>0</v>
      </c>
      <c r="AJ260" s="12">
        <v>0</v>
      </c>
      <c r="AK260" s="12">
        <v>0</v>
      </c>
      <c r="AL260" s="12">
        <v>53.2</v>
      </c>
      <c r="AM260" s="12">
        <v>0</v>
      </c>
      <c r="AN260" s="12">
        <v>0</v>
      </c>
      <c r="AO260" s="12">
        <v>0</v>
      </c>
      <c r="AP260" s="12">
        <v>0</v>
      </c>
      <c r="AQ260" s="12">
        <v>0</v>
      </c>
      <c r="AR260" s="12">
        <v>0</v>
      </c>
      <c r="AS260" s="12">
        <v>0</v>
      </c>
      <c r="AT260" s="12">
        <v>0</v>
      </c>
      <c r="AU260" s="12">
        <v>0</v>
      </c>
      <c r="AV260" s="12">
        <v>0</v>
      </c>
      <c r="AW260" s="12">
        <v>935.74</v>
      </c>
      <c r="AX260" s="13">
        <v>-3736.57</v>
      </c>
      <c r="AY260" s="12">
        <v>3736.57</v>
      </c>
      <c r="AZ260" s="12">
        <v>0</v>
      </c>
      <c r="BA260" s="12">
        <v>0</v>
      </c>
      <c r="BB260" s="12">
        <v>7350.45</v>
      </c>
      <c r="BC260" s="12">
        <v>3.49</v>
      </c>
      <c r="BD260" s="12">
        <v>0</v>
      </c>
      <c r="BE260" s="12">
        <v>0</v>
      </c>
      <c r="BF260" s="12">
        <v>1022.79</v>
      </c>
      <c r="BG260" s="12">
        <v>1022.79</v>
      </c>
      <c r="BH260" s="12">
        <v>23.55</v>
      </c>
      <c r="BI260" s="13">
        <v>-0.01</v>
      </c>
      <c r="BJ260" s="12">
        <v>0</v>
      </c>
      <c r="BK260" s="12">
        <v>0</v>
      </c>
      <c r="BL260" s="12">
        <v>1737</v>
      </c>
      <c r="BM260" s="12">
        <v>0</v>
      </c>
      <c r="BN260" s="12">
        <v>0</v>
      </c>
      <c r="BO260" s="12">
        <v>73.680000000000007</v>
      </c>
      <c r="BP260" s="12">
        <v>0</v>
      </c>
      <c r="BQ260" s="12">
        <v>0</v>
      </c>
      <c r="BR260" s="12">
        <v>0</v>
      </c>
      <c r="BS260" s="12">
        <v>0</v>
      </c>
      <c r="BT260" s="12">
        <v>597.84</v>
      </c>
      <c r="BU260" s="12">
        <v>0</v>
      </c>
      <c r="BV260" s="12">
        <v>0</v>
      </c>
      <c r="BW260" s="12">
        <v>0</v>
      </c>
      <c r="BX260" s="12">
        <v>3454.85</v>
      </c>
      <c r="BY260" s="12">
        <v>3895.6</v>
      </c>
      <c r="BZ260" s="12">
        <v>351.97</v>
      </c>
      <c r="CA260" s="12">
        <v>140.21</v>
      </c>
      <c r="CB260" s="12">
        <v>3465.25</v>
      </c>
      <c r="CC260" s="12">
        <v>643.11</v>
      </c>
      <c r="CD260" s="12">
        <v>0</v>
      </c>
      <c r="CE260" s="12">
        <v>4248.57</v>
      </c>
    </row>
    <row r="261" spans="1:83" x14ac:dyDescent="0.2">
      <c r="A261" s="4" t="s">
        <v>2298</v>
      </c>
      <c r="B261" s="2" t="s">
        <v>2299</v>
      </c>
      <c r="C261" s="2" t="str">
        <f>VLOOKUP(A261,[4]Hoja2!$A$1:$D$614,4,0)</f>
        <v>EMSAD I</v>
      </c>
      <c r="D261" s="2" t="str">
        <f>VLOOKUP(A261,[4]Hoja2!$A$1:$D$614,3,0)</f>
        <v>35 LAS CRUCES</v>
      </c>
      <c r="E261" s="12">
        <v>465.5</v>
      </c>
      <c r="F261" s="12">
        <v>0</v>
      </c>
      <c r="G261" s="12">
        <v>4210.32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154.6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444.72</v>
      </c>
      <c r="AC261" s="12">
        <v>0</v>
      </c>
      <c r="AD261" s="12">
        <v>0</v>
      </c>
      <c r="AE261" s="12">
        <v>286.52999999999997</v>
      </c>
      <c r="AF261" s="12">
        <v>0</v>
      </c>
      <c r="AG261" s="12">
        <v>0</v>
      </c>
      <c r="AH261" s="12">
        <v>0</v>
      </c>
      <c r="AI261" s="12">
        <v>0</v>
      </c>
      <c r="AJ261" s="12">
        <v>0</v>
      </c>
      <c r="AK261" s="12">
        <v>0</v>
      </c>
      <c r="AL261" s="12">
        <v>45.6</v>
      </c>
      <c r="AM261" s="12">
        <v>0</v>
      </c>
      <c r="AN261" s="12">
        <v>0</v>
      </c>
      <c r="AO261" s="12">
        <v>0</v>
      </c>
      <c r="AP261" s="12">
        <v>0</v>
      </c>
      <c r="AQ261" s="12">
        <v>0</v>
      </c>
      <c r="AR261" s="12">
        <v>0</v>
      </c>
      <c r="AS261" s="12">
        <v>0</v>
      </c>
      <c r="AT261" s="12">
        <v>0</v>
      </c>
      <c r="AU261" s="12">
        <v>0</v>
      </c>
      <c r="AV261" s="12">
        <v>0</v>
      </c>
      <c r="AW261" s="12">
        <v>719.5</v>
      </c>
      <c r="AX261" s="13">
        <v>-3215.55</v>
      </c>
      <c r="AY261" s="12">
        <v>3215.55</v>
      </c>
      <c r="AZ261" s="12">
        <v>0</v>
      </c>
      <c r="BA261" s="12">
        <v>0</v>
      </c>
      <c r="BB261" s="12">
        <v>6326.77</v>
      </c>
      <c r="BC261" s="12">
        <v>2.2400000000000002</v>
      </c>
      <c r="BD261" s="12">
        <v>0</v>
      </c>
      <c r="BE261" s="12">
        <v>0</v>
      </c>
      <c r="BF261" s="12">
        <v>804.14</v>
      </c>
      <c r="BG261" s="12">
        <v>804.14</v>
      </c>
      <c r="BH261" s="12">
        <v>18</v>
      </c>
      <c r="BI261" s="13">
        <v>-0.06</v>
      </c>
      <c r="BJ261" s="12">
        <v>0</v>
      </c>
      <c r="BK261" s="12">
        <v>0</v>
      </c>
      <c r="BL261" s="12">
        <v>1635</v>
      </c>
      <c r="BM261" s="12">
        <v>0</v>
      </c>
      <c r="BN261" s="12">
        <v>0</v>
      </c>
      <c r="BO261" s="12">
        <v>63.15</v>
      </c>
      <c r="BP261" s="12">
        <v>0</v>
      </c>
      <c r="BQ261" s="12">
        <v>0</v>
      </c>
      <c r="BR261" s="12">
        <v>0</v>
      </c>
      <c r="BS261" s="12">
        <v>0</v>
      </c>
      <c r="BT261" s="12">
        <v>517.14</v>
      </c>
      <c r="BU261" s="12">
        <v>0</v>
      </c>
      <c r="BV261" s="12">
        <v>0</v>
      </c>
      <c r="BW261" s="12">
        <v>0</v>
      </c>
      <c r="BX261" s="12">
        <v>3037.37</v>
      </c>
      <c r="BY261" s="12">
        <v>3289.4</v>
      </c>
      <c r="BZ261" s="12">
        <v>341.1</v>
      </c>
      <c r="CA261" s="12">
        <v>119.89</v>
      </c>
      <c r="CB261" s="12">
        <v>3217.8</v>
      </c>
      <c r="CC261" s="12">
        <v>611.45000000000005</v>
      </c>
      <c r="CD261" s="12">
        <v>0</v>
      </c>
      <c r="CE261" s="12">
        <v>3949.14</v>
      </c>
    </row>
    <row r="262" spans="1:83" x14ac:dyDescent="0.2">
      <c r="A262" s="4" t="s">
        <v>2300</v>
      </c>
      <c r="B262" s="2" t="s">
        <v>2301</v>
      </c>
      <c r="C262" s="2" t="str">
        <f>VLOOKUP(A262,[4]Hoja2!$A$1:$D$614,4,0)</f>
        <v>EMSAD I</v>
      </c>
      <c r="D262" s="2" t="str">
        <f>VLOOKUP(A262,[4]Hoja2!$A$1:$D$614,3,0)</f>
        <v>35 LAS CRUCES</v>
      </c>
      <c r="E262" s="12">
        <v>151.44999999999999</v>
      </c>
      <c r="F262" s="12">
        <v>0</v>
      </c>
      <c r="G262" s="12">
        <v>2280.59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78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240.89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12">
        <v>0</v>
      </c>
      <c r="AJ262" s="12">
        <v>0</v>
      </c>
      <c r="AK262" s="12">
        <v>0</v>
      </c>
      <c r="AL262" s="12">
        <v>24.7</v>
      </c>
      <c r="AM262" s="12">
        <v>0</v>
      </c>
      <c r="AN262" s="12">
        <v>0</v>
      </c>
      <c r="AO262" s="12">
        <v>0</v>
      </c>
      <c r="AP262" s="12">
        <v>0</v>
      </c>
      <c r="AQ262" s="12">
        <v>0</v>
      </c>
      <c r="AR262" s="12">
        <v>0</v>
      </c>
      <c r="AS262" s="12">
        <v>0</v>
      </c>
      <c r="AT262" s="12">
        <v>0</v>
      </c>
      <c r="AU262" s="12">
        <v>0</v>
      </c>
      <c r="AV262" s="12">
        <v>0</v>
      </c>
      <c r="AW262" s="12">
        <v>364.89</v>
      </c>
      <c r="AX262" s="13">
        <v>-1596.71</v>
      </c>
      <c r="AY262" s="12">
        <v>1596.71</v>
      </c>
      <c r="AZ262" s="12">
        <v>0</v>
      </c>
      <c r="BA262" s="12">
        <v>0</v>
      </c>
      <c r="BB262" s="12">
        <v>3140.52</v>
      </c>
      <c r="BC262" s="12">
        <v>0</v>
      </c>
      <c r="BD262" s="13">
        <v>-125.1</v>
      </c>
      <c r="BE262" s="12">
        <v>0</v>
      </c>
      <c r="BF262" s="12">
        <v>237.65</v>
      </c>
      <c r="BG262" s="12">
        <v>112.55</v>
      </c>
      <c r="BH262" s="12">
        <v>3.6</v>
      </c>
      <c r="BI262" s="12">
        <v>0.09</v>
      </c>
      <c r="BJ262" s="12">
        <v>0</v>
      </c>
      <c r="BK262" s="12">
        <v>0</v>
      </c>
      <c r="BL262" s="12">
        <v>0</v>
      </c>
      <c r="BM262" s="12">
        <v>0</v>
      </c>
      <c r="BN262" s="12">
        <v>0</v>
      </c>
      <c r="BO262" s="12">
        <v>34.21</v>
      </c>
      <c r="BP262" s="12">
        <v>0</v>
      </c>
      <c r="BQ262" s="12">
        <v>0</v>
      </c>
      <c r="BR262" s="12">
        <v>0</v>
      </c>
      <c r="BS262" s="12">
        <v>0</v>
      </c>
      <c r="BT262" s="12">
        <v>262.27</v>
      </c>
      <c r="BU262" s="12">
        <v>0</v>
      </c>
      <c r="BV262" s="12">
        <v>0</v>
      </c>
      <c r="BW262" s="12">
        <v>0</v>
      </c>
      <c r="BX262" s="12">
        <v>412.72</v>
      </c>
      <c r="BY262" s="12">
        <v>2727.8</v>
      </c>
      <c r="BZ262" s="12">
        <v>269.41000000000003</v>
      </c>
      <c r="CA262" s="12">
        <v>62.32</v>
      </c>
      <c r="CB262" s="12">
        <v>1033.51</v>
      </c>
      <c r="CC262" s="12">
        <v>356.24</v>
      </c>
      <c r="CD262" s="12">
        <v>0</v>
      </c>
      <c r="CE262" s="12">
        <v>1452.07</v>
      </c>
    </row>
    <row r="263" spans="1:83" x14ac:dyDescent="0.2">
      <c r="A263" s="4" t="s">
        <v>2302</v>
      </c>
      <c r="B263" s="2" t="s">
        <v>2303</v>
      </c>
      <c r="C263" s="2" t="str">
        <f>VLOOKUP(A263,[4]Hoja2!$A$1:$D$614,4,0)</f>
        <v>EMSAD I</v>
      </c>
      <c r="D263" s="2" t="str">
        <f>VLOOKUP(A263,[4]Hoja2!$A$1:$D$614,3,0)</f>
        <v>35 LAS CRUCES</v>
      </c>
      <c r="E263" s="12">
        <v>69.900000000000006</v>
      </c>
      <c r="F263" s="12">
        <v>0</v>
      </c>
      <c r="G263" s="12">
        <v>1052.58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36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111.18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12">
        <v>0</v>
      </c>
      <c r="AJ263" s="12">
        <v>0</v>
      </c>
      <c r="AK263" s="12">
        <v>0</v>
      </c>
      <c r="AL263" s="12">
        <v>11.4</v>
      </c>
      <c r="AM263" s="12">
        <v>0</v>
      </c>
      <c r="AN263" s="12">
        <v>0</v>
      </c>
      <c r="AO263" s="12">
        <v>0</v>
      </c>
      <c r="AP263" s="12">
        <v>0</v>
      </c>
      <c r="AQ263" s="12">
        <v>0</v>
      </c>
      <c r="AR263" s="12">
        <v>0</v>
      </c>
      <c r="AS263" s="12">
        <v>0</v>
      </c>
      <c r="AT263" s="12">
        <v>0</v>
      </c>
      <c r="AU263" s="12">
        <v>0</v>
      </c>
      <c r="AV263" s="12">
        <v>0</v>
      </c>
      <c r="AW263" s="12">
        <v>147.36000000000001</v>
      </c>
      <c r="AX263" s="13">
        <v>-726.21</v>
      </c>
      <c r="AY263" s="12">
        <v>726.21</v>
      </c>
      <c r="AZ263" s="12">
        <v>0</v>
      </c>
      <c r="BA263" s="12">
        <v>0</v>
      </c>
      <c r="BB263" s="12">
        <v>1428.42</v>
      </c>
      <c r="BC263" s="12">
        <v>0</v>
      </c>
      <c r="BD263" s="13">
        <v>-200.63</v>
      </c>
      <c r="BE263" s="13">
        <v>-120.18</v>
      </c>
      <c r="BF263" s="12">
        <v>80.45</v>
      </c>
      <c r="BG263" s="12">
        <v>0</v>
      </c>
      <c r="BH263" s="12">
        <v>0</v>
      </c>
      <c r="BI263" s="13">
        <v>-0.05</v>
      </c>
      <c r="BJ263" s="12">
        <v>0</v>
      </c>
      <c r="BK263" s="12">
        <v>0</v>
      </c>
      <c r="BL263" s="12">
        <v>0</v>
      </c>
      <c r="BM263" s="12">
        <v>0</v>
      </c>
      <c r="BN263" s="12">
        <v>0</v>
      </c>
      <c r="BO263" s="12">
        <v>0</v>
      </c>
      <c r="BP263" s="12">
        <v>0</v>
      </c>
      <c r="BQ263" s="12">
        <v>0</v>
      </c>
      <c r="BR263" s="12">
        <v>0</v>
      </c>
      <c r="BS263" s="12">
        <v>0</v>
      </c>
      <c r="BT263" s="12">
        <v>121.05</v>
      </c>
      <c r="BU263" s="12">
        <v>0</v>
      </c>
      <c r="BV263" s="12">
        <v>0</v>
      </c>
      <c r="BW263" s="12">
        <v>0</v>
      </c>
      <c r="BX263" s="12">
        <v>0.82</v>
      </c>
      <c r="BY263" s="12">
        <v>1427.6</v>
      </c>
      <c r="BZ263" s="12">
        <v>262.75</v>
      </c>
      <c r="CA263" s="12">
        <v>28.34</v>
      </c>
      <c r="CB263" s="12">
        <v>811.26</v>
      </c>
      <c r="CC263" s="12">
        <v>330.91</v>
      </c>
      <c r="CD263" s="12">
        <v>0</v>
      </c>
      <c r="CE263" s="12">
        <v>1170.51</v>
      </c>
    </row>
    <row r="264" spans="1:83" x14ac:dyDescent="0.2">
      <c r="A264" s="4" t="s">
        <v>2304</v>
      </c>
      <c r="B264" s="2" t="s">
        <v>2305</v>
      </c>
      <c r="C264" s="2" t="str">
        <f>VLOOKUP(A264,[4]Hoja2!$A$1:$D$614,4,0)</f>
        <v>EMSAD III</v>
      </c>
      <c r="D264" s="2" t="str">
        <f>VLOOKUP(A264,[4]Hoja2!$A$1:$D$614,3,0)</f>
        <v>36 OJO DE AGUA DE LATILLAS</v>
      </c>
      <c r="E264" s="12">
        <v>465.5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6804.6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238.5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555.9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12">
        <v>390.93</v>
      </c>
      <c r="AJ264" s="12">
        <v>0</v>
      </c>
      <c r="AK264" s="12">
        <v>0</v>
      </c>
      <c r="AL264" s="12">
        <v>0</v>
      </c>
      <c r="AM264" s="12">
        <v>0</v>
      </c>
      <c r="AN264" s="12">
        <v>0</v>
      </c>
      <c r="AO264" s="12">
        <v>0</v>
      </c>
      <c r="AP264" s="12">
        <v>75</v>
      </c>
      <c r="AQ264" s="12">
        <v>0</v>
      </c>
      <c r="AR264" s="12">
        <v>0</v>
      </c>
      <c r="AS264" s="12">
        <v>0</v>
      </c>
      <c r="AT264" s="12">
        <v>0</v>
      </c>
      <c r="AU264" s="12">
        <v>0</v>
      </c>
      <c r="AV264" s="12">
        <v>0</v>
      </c>
      <c r="AW264" s="12">
        <v>1583.02</v>
      </c>
      <c r="AX264" s="13">
        <v>-5144.51</v>
      </c>
      <c r="AY264" s="12">
        <v>5144.51</v>
      </c>
      <c r="AZ264" s="12">
        <v>0</v>
      </c>
      <c r="BA264" s="12">
        <v>0</v>
      </c>
      <c r="BB264" s="12">
        <v>10113.450000000001</v>
      </c>
      <c r="BC264" s="12">
        <v>0</v>
      </c>
      <c r="BD264" s="12">
        <v>0</v>
      </c>
      <c r="BE264" s="12">
        <v>0</v>
      </c>
      <c r="BF264" s="12">
        <v>1612.97</v>
      </c>
      <c r="BG264" s="12">
        <v>1612.97</v>
      </c>
      <c r="BH264" s="12">
        <v>35.25</v>
      </c>
      <c r="BI264" s="12">
        <v>7.0000000000000007E-2</v>
      </c>
      <c r="BJ264" s="12">
        <v>0</v>
      </c>
      <c r="BK264" s="12">
        <v>0</v>
      </c>
      <c r="BL264" s="12">
        <v>0</v>
      </c>
      <c r="BM264" s="12">
        <v>0</v>
      </c>
      <c r="BN264" s="12">
        <v>0</v>
      </c>
      <c r="BO264" s="12">
        <v>102.07</v>
      </c>
      <c r="BP264" s="12">
        <v>0</v>
      </c>
      <c r="BQ264" s="12">
        <v>0</v>
      </c>
      <c r="BR264" s="12">
        <v>0</v>
      </c>
      <c r="BS264" s="12">
        <v>0</v>
      </c>
      <c r="BT264" s="12">
        <v>827.49</v>
      </c>
      <c r="BU264" s="12">
        <v>0</v>
      </c>
      <c r="BV264" s="12">
        <v>0</v>
      </c>
      <c r="BW264" s="12">
        <v>0</v>
      </c>
      <c r="BX264" s="12">
        <v>2577.85</v>
      </c>
      <c r="BY264" s="12">
        <v>7535.6</v>
      </c>
      <c r="BZ264" s="12">
        <v>305.25</v>
      </c>
      <c r="CA264" s="12">
        <v>192.95</v>
      </c>
      <c r="CB264" s="12">
        <v>2227.7199999999998</v>
      </c>
      <c r="CC264" s="12">
        <v>492.42</v>
      </c>
      <c r="CD264" s="12">
        <v>0</v>
      </c>
      <c r="CE264" s="12">
        <v>2913.09</v>
      </c>
    </row>
    <row r="265" spans="1:83" x14ac:dyDescent="0.2">
      <c r="A265" s="4" t="s">
        <v>2306</v>
      </c>
      <c r="B265" s="2" t="s">
        <v>2307</v>
      </c>
      <c r="C265" s="2" t="str">
        <f>VLOOKUP(A265,[4]Hoja2!$A$1:$D$614,4,0)</f>
        <v>EMSAD III</v>
      </c>
      <c r="D265" s="2" t="str">
        <f>VLOOKUP(A265,[4]Hoja2!$A$1:$D$614,3,0)</f>
        <v>36 OJO DE AGUA DE LATILLAS</v>
      </c>
      <c r="E265" s="12">
        <v>465.5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6577.78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230.55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537.37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12">
        <v>390.93</v>
      </c>
      <c r="AJ265" s="12">
        <v>0</v>
      </c>
      <c r="AK265" s="12">
        <v>0</v>
      </c>
      <c r="AL265" s="12">
        <v>0</v>
      </c>
      <c r="AM265" s="12">
        <v>0</v>
      </c>
      <c r="AN265" s="12">
        <v>0</v>
      </c>
      <c r="AO265" s="12">
        <v>0</v>
      </c>
      <c r="AP265" s="12">
        <v>72.5</v>
      </c>
      <c r="AQ265" s="12">
        <v>0</v>
      </c>
      <c r="AR265" s="12">
        <v>0</v>
      </c>
      <c r="AS265" s="12">
        <v>0</v>
      </c>
      <c r="AT265" s="12">
        <v>0</v>
      </c>
      <c r="AU265" s="12">
        <v>0</v>
      </c>
      <c r="AV265" s="12">
        <v>0</v>
      </c>
      <c r="AW265" s="12">
        <v>1533.12</v>
      </c>
      <c r="AX265" s="13">
        <v>-4988.8900000000003</v>
      </c>
      <c r="AY265" s="12">
        <v>4988.8900000000003</v>
      </c>
      <c r="AZ265" s="12">
        <v>0</v>
      </c>
      <c r="BA265" s="12">
        <v>0</v>
      </c>
      <c r="BB265" s="12">
        <v>9807.75</v>
      </c>
      <c r="BC265" s="12">
        <v>0</v>
      </c>
      <c r="BD265" s="12">
        <v>0</v>
      </c>
      <c r="BE265" s="12">
        <v>0</v>
      </c>
      <c r="BF265" s="12">
        <v>1547.67</v>
      </c>
      <c r="BG265" s="12">
        <v>1547.67</v>
      </c>
      <c r="BH265" s="12">
        <v>33.450000000000003</v>
      </c>
      <c r="BI265" s="12">
        <v>0.09</v>
      </c>
      <c r="BJ265" s="12">
        <v>219.6</v>
      </c>
      <c r="BK265" s="12">
        <v>32.4</v>
      </c>
      <c r="BL265" s="12">
        <v>0</v>
      </c>
      <c r="BM265" s="12">
        <v>1042.8599999999999</v>
      </c>
      <c r="BN265" s="12">
        <v>0</v>
      </c>
      <c r="BO265" s="12">
        <v>98.67</v>
      </c>
      <c r="BP265" s="12">
        <v>0</v>
      </c>
      <c r="BQ265" s="12">
        <v>3287.01</v>
      </c>
      <c r="BR265" s="12">
        <v>0</v>
      </c>
      <c r="BS265" s="12">
        <v>0</v>
      </c>
      <c r="BT265" s="12">
        <v>801.4</v>
      </c>
      <c r="BU265" s="12">
        <v>0</v>
      </c>
      <c r="BV265" s="12">
        <v>0</v>
      </c>
      <c r="BW265" s="12">
        <v>0</v>
      </c>
      <c r="BX265" s="12">
        <v>7063.15</v>
      </c>
      <c r="BY265" s="12">
        <v>2744.6</v>
      </c>
      <c r="BZ265" s="12">
        <v>320.10000000000002</v>
      </c>
      <c r="CA265" s="12">
        <v>186.89</v>
      </c>
      <c r="CB265" s="12">
        <v>2722.76</v>
      </c>
      <c r="CC265" s="12">
        <v>548.86</v>
      </c>
      <c r="CD265" s="12">
        <v>0</v>
      </c>
      <c r="CE265" s="12">
        <v>3458.51</v>
      </c>
    </row>
    <row r="266" spans="1:83" x14ac:dyDescent="0.2">
      <c r="A266" s="4" t="s">
        <v>2308</v>
      </c>
      <c r="B266" s="2" t="s">
        <v>2309</v>
      </c>
      <c r="C266" s="2" t="str">
        <f>VLOOKUP(A266,[4]Hoja2!$A$1:$D$614,4,0)</f>
        <v>EMSAD II</v>
      </c>
      <c r="D266" s="2" t="str">
        <f>VLOOKUP(A266,[4]Hoja2!$A$1:$D$614,3,0)</f>
        <v>36 OJO DE AGUA DE LATILLAS</v>
      </c>
      <c r="E266" s="12">
        <v>116.5</v>
      </c>
      <c r="F266" s="12">
        <v>128.85</v>
      </c>
      <c r="G266" s="12">
        <v>0</v>
      </c>
      <c r="H266" s="12">
        <v>0</v>
      </c>
      <c r="I266" s="12">
        <v>0</v>
      </c>
      <c r="J266" s="12">
        <v>0</v>
      </c>
      <c r="K266" s="12">
        <v>1768.68</v>
      </c>
      <c r="L266" s="12">
        <v>0</v>
      </c>
      <c r="M266" s="12">
        <v>4.33</v>
      </c>
      <c r="N266" s="12">
        <v>0</v>
      </c>
      <c r="O266" s="12">
        <v>0</v>
      </c>
      <c r="P266" s="12">
        <v>0</v>
      </c>
      <c r="Q266" s="12">
        <v>0</v>
      </c>
      <c r="R266" s="12">
        <v>58.95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185.3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12">
        <v>0</v>
      </c>
      <c r="AJ266" s="12">
        <v>0</v>
      </c>
      <c r="AK266" s="12">
        <v>0</v>
      </c>
      <c r="AL266" s="12">
        <v>0</v>
      </c>
      <c r="AM266" s="12">
        <v>0</v>
      </c>
      <c r="AN266" s="12">
        <v>19.350000000000001</v>
      </c>
      <c r="AO266" s="12">
        <v>0</v>
      </c>
      <c r="AP266" s="12">
        <v>0</v>
      </c>
      <c r="AQ266" s="12">
        <v>0</v>
      </c>
      <c r="AR266" s="12">
        <v>0</v>
      </c>
      <c r="AS266" s="12">
        <v>1.35</v>
      </c>
      <c r="AT266" s="12">
        <v>0</v>
      </c>
      <c r="AU266" s="12">
        <v>0</v>
      </c>
      <c r="AV266" s="12">
        <v>0</v>
      </c>
      <c r="AW266" s="12">
        <v>341.56</v>
      </c>
      <c r="AX266" s="13">
        <v>-1334.83</v>
      </c>
      <c r="AY266" s="12">
        <v>1334.83</v>
      </c>
      <c r="AZ266" s="12">
        <v>0</v>
      </c>
      <c r="BA266" s="12">
        <v>0</v>
      </c>
      <c r="BB266" s="12">
        <v>2624.87</v>
      </c>
      <c r="BC266" s="12">
        <v>0</v>
      </c>
      <c r="BD266" s="13">
        <v>-160.30000000000001</v>
      </c>
      <c r="BE266" s="12">
        <v>0</v>
      </c>
      <c r="BF266" s="12">
        <v>181.55</v>
      </c>
      <c r="BG266" s="12">
        <v>21.25</v>
      </c>
      <c r="BH266" s="12">
        <v>0.6</v>
      </c>
      <c r="BI266" s="13">
        <v>-0.06</v>
      </c>
      <c r="BJ266" s="12">
        <v>0</v>
      </c>
      <c r="BK266" s="12">
        <v>0</v>
      </c>
      <c r="BL266" s="12">
        <v>0</v>
      </c>
      <c r="BM266" s="12">
        <v>0</v>
      </c>
      <c r="BN266" s="12">
        <v>0</v>
      </c>
      <c r="BO266" s="12">
        <v>28.46</v>
      </c>
      <c r="BP266" s="12">
        <v>0</v>
      </c>
      <c r="BQ266" s="12">
        <v>0</v>
      </c>
      <c r="BR266" s="12">
        <v>0</v>
      </c>
      <c r="BS266" s="12">
        <v>0</v>
      </c>
      <c r="BT266" s="12">
        <v>218.22</v>
      </c>
      <c r="BU266" s="12">
        <v>0</v>
      </c>
      <c r="BV266" s="12">
        <v>0</v>
      </c>
      <c r="BW266" s="12">
        <v>0</v>
      </c>
      <c r="BX266" s="12">
        <v>268.47000000000003</v>
      </c>
      <c r="BY266" s="12">
        <v>2356.4</v>
      </c>
      <c r="BZ266" s="12">
        <v>238.4</v>
      </c>
      <c r="CA266" s="12">
        <v>52.11</v>
      </c>
      <c r="CB266" s="12">
        <v>0</v>
      </c>
      <c r="CC266" s="12">
        <v>238.4</v>
      </c>
      <c r="CD266" s="12">
        <v>0</v>
      </c>
      <c r="CE266" s="12">
        <v>290.51</v>
      </c>
    </row>
    <row r="267" spans="1:83" x14ac:dyDescent="0.2">
      <c r="A267" s="4" t="s">
        <v>2310</v>
      </c>
      <c r="B267" s="2" t="s">
        <v>2311</v>
      </c>
      <c r="C267" s="2" t="str">
        <f>VLOOKUP(A267,[4]Hoja2!$A$1:$D$614,4,0)</f>
        <v>EMSAD III</v>
      </c>
      <c r="D267" s="2" t="str">
        <f>VLOOKUP(A267,[4]Hoja2!$A$1:$D$614,3,0)</f>
        <v>36 OJO DE AGUA DE LATILLAS</v>
      </c>
      <c r="E267" s="12">
        <v>186.4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3629.12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127.2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296.48</v>
      </c>
      <c r="AC267" s="12">
        <v>0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  <c r="AI267" s="12">
        <v>0</v>
      </c>
      <c r="AJ267" s="12">
        <v>0</v>
      </c>
      <c r="AK267" s="12">
        <v>0</v>
      </c>
      <c r="AL267" s="12">
        <v>0</v>
      </c>
      <c r="AM267" s="12">
        <v>0</v>
      </c>
      <c r="AN267" s="12">
        <v>0</v>
      </c>
      <c r="AO267" s="12">
        <v>0</v>
      </c>
      <c r="AP267" s="12">
        <v>40</v>
      </c>
      <c r="AQ267" s="12">
        <v>0</v>
      </c>
      <c r="AR267" s="12">
        <v>0</v>
      </c>
      <c r="AS267" s="12">
        <v>0</v>
      </c>
      <c r="AT267" s="12">
        <v>0</v>
      </c>
      <c r="AU267" s="12">
        <v>0</v>
      </c>
      <c r="AV267" s="12">
        <v>0</v>
      </c>
      <c r="AW267" s="12">
        <v>653.24</v>
      </c>
      <c r="AX267" s="13">
        <v>-2509.04</v>
      </c>
      <c r="AY267" s="12">
        <v>2509.04</v>
      </c>
      <c r="AZ267" s="12">
        <v>0</v>
      </c>
      <c r="BA267" s="12">
        <v>0</v>
      </c>
      <c r="BB267" s="12">
        <v>4932.4399999999996</v>
      </c>
      <c r="BC267" s="12">
        <v>0</v>
      </c>
      <c r="BD267" s="12">
        <v>0</v>
      </c>
      <c r="BE267" s="12">
        <v>0</v>
      </c>
      <c r="BF267" s="12">
        <v>511.43</v>
      </c>
      <c r="BG267" s="12">
        <v>511.43</v>
      </c>
      <c r="BH267" s="12">
        <v>12.3</v>
      </c>
      <c r="BI267" s="13">
        <v>-0.08</v>
      </c>
      <c r="BJ267" s="12">
        <v>0</v>
      </c>
      <c r="BK267" s="12">
        <v>0</v>
      </c>
      <c r="BL267" s="12">
        <v>0</v>
      </c>
      <c r="BM267" s="12">
        <v>0</v>
      </c>
      <c r="BN267" s="12">
        <v>0</v>
      </c>
      <c r="BO267" s="12">
        <v>54.44</v>
      </c>
      <c r="BP267" s="12">
        <v>0</v>
      </c>
      <c r="BQ267" s="12">
        <v>0</v>
      </c>
      <c r="BR267" s="12">
        <v>0</v>
      </c>
      <c r="BS267" s="12">
        <v>0</v>
      </c>
      <c r="BT267" s="12">
        <v>417.35</v>
      </c>
      <c r="BU267" s="12">
        <v>0</v>
      </c>
      <c r="BV267" s="12">
        <v>0</v>
      </c>
      <c r="BW267" s="12">
        <v>0</v>
      </c>
      <c r="BX267" s="12">
        <v>995.44</v>
      </c>
      <c r="BY267" s="12">
        <v>3937</v>
      </c>
      <c r="BZ267" s="12">
        <v>271.82</v>
      </c>
      <c r="CA267" s="12">
        <v>97.85</v>
      </c>
      <c r="CB267" s="12">
        <v>1113.8</v>
      </c>
      <c r="CC267" s="12">
        <v>365.4</v>
      </c>
      <c r="CD267" s="12">
        <v>0</v>
      </c>
      <c r="CE267" s="12">
        <v>1577.05</v>
      </c>
    </row>
    <row r="268" spans="1:83" x14ac:dyDescent="0.2">
      <c r="A268" s="4" t="s">
        <v>2312</v>
      </c>
      <c r="B268" s="2" t="s">
        <v>2313</v>
      </c>
      <c r="C268" s="2" t="str">
        <f>VLOOKUP(A268,[4]Hoja2!$A$1:$D$614,4,0)</f>
        <v>EMSAD I</v>
      </c>
      <c r="D268" s="2" t="str">
        <f>VLOOKUP(A268,[4]Hoja2!$A$1:$D$614,3,0)</f>
        <v>36 OJO DE AGUA DE LATILLAS</v>
      </c>
      <c r="E268" s="12">
        <v>104.85</v>
      </c>
      <c r="F268" s="12">
        <v>0</v>
      </c>
      <c r="G268" s="12">
        <v>1578.87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54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166.77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12">
        <v>0</v>
      </c>
      <c r="AJ268" s="12">
        <v>0</v>
      </c>
      <c r="AK268" s="12">
        <v>0</v>
      </c>
      <c r="AL268" s="12">
        <v>17.100000000000001</v>
      </c>
      <c r="AM268" s="12">
        <v>0</v>
      </c>
      <c r="AN268" s="12">
        <v>0</v>
      </c>
      <c r="AO268" s="12">
        <v>0</v>
      </c>
      <c r="AP268" s="12">
        <v>0</v>
      </c>
      <c r="AQ268" s="12">
        <v>0</v>
      </c>
      <c r="AR268" s="12">
        <v>0</v>
      </c>
      <c r="AS268" s="12">
        <v>0</v>
      </c>
      <c r="AT268" s="12">
        <v>0</v>
      </c>
      <c r="AU268" s="12">
        <v>0</v>
      </c>
      <c r="AV268" s="12">
        <v>0</v>
      </c>
      <c r="AW268" s="12">
        <v>0</v>
      </c>
      <c r="AX268" s="13">
        <v>-976.58</v>
      </c>
      <c r="AY268" s="12">
        <v>976.58</v>
      </c>
      <c r="AZ268" s="12">
        <v>0</v>
      </c>
      <c r="BA268" s="12">
        <v>0</v>
      </c>
      <c r="BB268" s="12">
        <v>1921.59</v>
      </c>
      <c r="BC268" s="12">
        <v>0</v>
      </c>
      <c r="BD268" s="13">
        <v>-188.71</v>
      </c>
      <c r="BE268" s="13">
        <v>-76.7</v>
      </c>
      <c r="BF268" s="12">
        <v>112.01</v>
      </c>
      <c r="BG268" s="12">
        <v>0</v>
      </c>
      <c r="BH268" s="12">
        <v>0</v>
      </c>
      <c r="BI268" s="13">
        <v>-0.08</v>
      </c>
      <c r="BJ268" s="12">
        <v>0</v>
      </c>
      <c r="BK268" s="12">
        <v>0</v>
      </c>
      <c r="BL268" s="12">
        <v>0</v>
      </c>
      <c r="BM268" s="12">
        <v>0</v>
      </c>
      <c r="BN268" s="12">
        <v>0</v>
      </c>
      <c r="BO268" s="12">
        <v>0</v>
      </c>
      <c r="BP268" s="12">
        <v>0</v>
      </c>
      <c r="BQ268" s="12">
        <v>0</v>
      </c>
      <c r="BR268" s="12">
        <v>0</v>
      </c>
      <c r="BS268" s="12">
        <v>0</v>
      </c>
      <c r="BT268" s="12">
        <v>181.57</v>
      </c>
      <c r="BU268" s="12">
        <v>0</v>
      </c>
      <c r="BV268" s="12">
        <v>0</v>
      </c>
      <c r="BW268" s="12">
        <v>0</v>
      </c>
      <c r="BX268" s="12">
        <v>104.79</v>
      </c>
      <c r="BY268" s="12">
        <v>1816.8</v>
      </c>
      <c r="BZ268" s="12">
        <v>238.4</v>
      </c>
      <c r="CA268" s="12">
        <v>38.090000000000003</v>
      </c>
      <c r="CB268" s="12">
        <v>0</v>
      </c>
      <c r="CC268" s="12">
        <v>238.4</v>
      </c>
      <c r="CD268" s="12">
        <v>0</v>
      </c>
      <c r="CE268" s="12">
        <v>276.49</v>
      </c>
    </row>
    <row r="269" spans="1:83" x14ac:dyDescent="0.2">
      <c r="A269" s="4" t="s">
        <v>2314</v>
      </c>
      <c r="B269" s="2" t="s">
        <v>2315</v>
      </c>
      <c r="C269" s="2" t="str">
        <f>VLOOKUP(A269,[4]Hoja2!$A$1:$D$614,4,0)</f>
        <v>EMSAD II</v>
      </c>
      <c r="D269" s="2" t="str">
        <f>VLOOKUP(A269,[4]Hoja2!$A$1:$D$614,3,0)</f>
        <v>37 SAN JUANITO</v>
      </c>
      <c r="E269" s="12">
        <v>116.5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1965.2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65.5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185.3</v>
      </c>
      <c r="AC269" s="12">
        <v>0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12">
        <v>0</v>
      </c>
      <c r="AJ269" s="12">
        <v>0</v>
      </c>
      <c r="AK269" s="12">
        <v>0</v>
      </c>
      <c r="AL269" s="12">
        <v>0</v>
      </c>
      <c r="AM269" s="12">
        <v>0</v>
      </c>
      <c r="AN269" s="12">
        <v>21.5</v>
      </c>
      <c r="AO269" s="12">
        <v>0</v>
      </c>
      <c r="AP269" s="12">
        <v>0</v>
      </c>
      <c r="AQ269" s="12">
        <v>0</v>
      </c>
      <c r="AR269" s="12">
        <v>0</v>
      </c>
      <c r="AS269" s="12">
        <v>0</v>
      </c>
      <c r="AT269" s="12">
        <v>0</v>
      </c>
      <c r="AU269" s="12">
        <v>0</v>
      </c>
      <c r="AV269" s="12">
        <v>0</v>
      </c>
      <c r="AW269" s="12">
        <v>393.04</v>
      </c>
      <c r="AX269" s="13">
        <v>-1397.1</v>
      </c>
      <c r="AY269" s="12">
        <v>1397.1</v>
      </c>
      <c r="AZ269" s="12">
        <v>0</v>
      </c>
      <c r="BA269" s="12">
        <v>0</v>
      </c>
      <c r="BB269" s="12">
        <v>2747.04</v>
      </c>
      <c r="BC269" s="12">
        <v>0</v>
      </c>
      <c r="BD269" s="13">
        <v>-145.38</v>
      </c>
      <c r="BE269" s="12">
        <v>0</v>
      </c>
      <c r="BF269" s="12">
        <v>194.84</v>
      </c>
      <c r="BG269" s="12">
        <v>49.46</v>
      </c>
      <c r="BH269" s="12">
        <v>0.75</v>
      </c>
      <c r="BI269" s="12">
        <v>0.15</v>
      </c>
      <c r="BJ269" s="12">
        <v>0</v>
      </c>
      <c r="BK269" s="12">
        <v>0</v>
      </c>
      <c r="BL269" s="12">
        <v>0</v>
      </c>
      <c r="BM269" s="12">
        <v>0</v>
      </c>
      <c r="BN269" s="12">
        <v>0</v>
      </c>
      <c r="BO269" s="12">
        <v>29.48</v>
      </c>
      <c r="BP269" s="12">
        <v>0</v>
      </c>
      <c r="BQ269" s="12">
        <v>0</v>
      </c>
      <c r="BR269" s="12">
        <v>0</v>
      </c>
      <c r="BS269" s="12">
        <v>0</v>
      </c>
      <c r="BT269" s="12">
        <v>226</v>
      </c>
      <c r="BU269" s="12">
        <v>0</v>
      </c>
      <c r="BV269" s="12">
        <v>0</v>
      </c>
      <c r="BW269" s="12">
        <v>0</v>
      </c>
      <c r="BX269" s="12">
        <v>305.83999999999997</v>
      </c>
      <c r="BY269" s="12">
        <v>2441.1999999999998</v>
      </c>
      <c r="BZ269" s="12">
        <v>275.54000000000002</v>
      </c>
      <c r="CA269" s="12">
        <v>54.51</v>
      </c>
      <c r="CB269" s="12">
        <v>1237.6500000000001</v>
      </c>
      <c r="CC269" s="12">
        <v>379.53</v>
      </c>
      <c r="CD269" s="12">
        <v>0</v>
      </c>
      <c r="CE269" s="12">
        <v>1671.69</v>
      </c>
    </row>
    <row r="270" spans="1:83" x14ac:dyDescent="0.2">
      <c r="A270" s="4" t="s">
        <v>2316</v>
      </c>
      <c r="B270" s="2" t="s">
        <v>2317</v>
      </c>
      <c r="C270" s="2" t="str">
        <f>VLOOKUP(A270,[4]Hoja2!$A$1:$D$614,4,0)</f>
        <v>EMSAD III</v>
      </c>
      <c r="D270" s="2" t="str">
        <f>VLOOKUP(A270,[4]Hoja2!$A$1:$D$614,3,0)</f>
        <v>37 SAN JUANITO</v>
      </c>
      <c r="E270" s="12">
        <v>465.5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4536.3999999999996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159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370.6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12">
        <v>390.93</v>
      </c>
      <c r="AJ270" s="12">
        <v>0</v>
      </c>
      <c r="AK270" s="12">
        <v>0</v>
      </c>
      <c r="AL270" s="12">
        <v>0</v>
      </c>
      <c r="AM270" s="12">
        <v>0</v>
      </c>
      <c r="AN270" s="12">
        <v>0</v>
      </c>
      <c r="AO270" s="12">
        <v>0</v>
      </c>
      <c r="AP270" s="12">
        <v>50</v>
      </c>
      <c r="AQ270" s="12">
        <v>0</v>
      </c>
      <c r="AR270" s="12">
        <v>0</v>
      </c>
      <c r="AS270" s="12">
        <v>0</v>
      </c>
      <c r="AT270" s="12">
        <v>0</v>
      </c>
      <c r="AU270" s="12">
        <v>0</v>
      </c>
      <c r="AV270" s="12">
        <v>0</v>
      </c>
      <c r="AW270" s="12">
        <v>985.47</v>
      </c>
      <c r="AX270" s="13">
        <v>-3538.08</v>
      </c>
      <c r="AY270" s="12">
        <v>3538.08</v>
      </c>
      <c r="AZ270" s="12">
        <v>0</v>
      </c>
      <c r="BA270" s="12">
        <v>0</v>
      </c>
      <c r="BB270" s="12">
        <v>6957.9</v>
      </c>
      <c r="BC270" s="12">
        <v>0</v>
      </c>
      <c r="BD270" s="12">
        <v>0</v>
      </c>
      <c r="BE270" s="12">
        <v>0</v>
      </c>
      <c r="BF270" s="12">
        <v>938.94</v>
      </c>
      <c r="BG270" s="12">
        <v>938.94</v>
      </c>
      <c r="BH270" s="12">
        <v>19.8</v>
      </c>
      <c r="BI270" s="13">
        <v>-0.13</v>
      </c>
      <c r="BJ270" s="12">
        <v>0</v>
      </c>
      <c r="BK270" s="12">
        <v>0</v>
      </c>
      <c r="BL270" s="12">
        <v>1593</v>
      </c>
      <c r="BM270" s="12">
        <v>0</v>
      </c>
      <c r="BN270" s="12">
        <v>0</v>
      </c>
      <c r="BO270" s="12">
        <v>68.05</v>
      </c>
      <c r="BP270" s="12">
        <v>0</v>
      </c>
      <c r="BQ270" s="12">
        <v>0</v>
      </c>
      <c r="BR270" s="12">
        <v>0</v>
      </c>
      <c r="BS270" s="12">
        <v>0</v>
      </c>
      <c r="BT270" s="12">
        <v>566.64</v>
      </c>
      <c r="BU270" s="12">
        <v>0</v>
      </c>
      <c r="BV270" s="12">
        <v>0</v>
      </c>
      <c r="BW270" s="12">
        <v>0</v>
      </c>
      <c r="BX270" s="12">
        <v>3186.3</v>
      </c>
      <c r="BY270" s="12">
        <v>3771.6</v>
      </c>
      <c r="BZ270" s="12">
        <v>279.25</v>
      </c>
      <c r="CA270" s="12">
        <v>130.34</v>
      </c>
      <c r="CB270" s="12">
        <v>1361.38</v>
      </c>
      <c r="CC270" s="12">
        <v>393.63</v>
      </c>
      <c r="CD270" s="12">
        <v>0</v>
      </c>
      <c r="CE270" s="12">
        <v>1885.35</v>
      </c>
    </row>
    <row r="271" spans="1:83" x14ac:dyDescent="0.2">
      <c r="A271" s="4" t="s">
        <v>2318</v>
      </c>
      <c r="B271" s="2" t="s">
        <v>2319</v>
      </c>
      <c r="C271" s="2" t="str">
        <f>VLOOKUP(A271,[4]Hoja2!$A$1:$D$614,4,0)</f>
        <v>EMSAD II</v>
      </c>
      <c r="D271" s="2" t="str">
        <f>VLOOKUP(A271,[4]Hoja2!$A$1:$D$614,3,0)</f>
        <v>37 SAN JUANITO</v>
      </c>
      <c r="E271" s="12">
        <v>465.5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5699.08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202.18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537.37</v>
      </c>
      <c r="AC271" s="12">
        <v>0</v>
      </c>
      <c r="AD271" s="12">
        <v>0</v>
      </c>
      <c r="AE271" s="12">
        <v>0</v>
      </c>
      <c r="AF271" s="12">
        <v>0</v>
      </c>
      <c r="AG271" s="12">
        <v>338.85</v>
      </c>
      <c r="AH271" s="12">
        <v>0</v>
      </c>
      <c r="AI271" s="12">
        <v>0</v>
      </c>
      <c r="AJ271" s="12">
        <v>0</v>
      </c>
      <c r="AK271" s="12">
        <v>0</v>
      </c>
      <c r="AL271" s="12">
        <v>0</v>
      </c>
      <c r="AM271" s="12">
        <v>0</v>
      </c>
      <c r="AN271" s="12">
        <v>62.35</v>
      </c>
      <c r="AO271" s="12">
        <v>0</v>
      </c>
      <c r="AP271" s="12">
        <v>0</v>
      </c>
      <c r="AQ271" s="12">
        <v>0</v>
      </c>
      <c r="AR271" s="12">
        <v>0</v>
      </c>
      <c r="AS271" s="12">
        <v>0</v>
      </c>
      <c r="AT271" s="12">
        <v>0</v>
      </c>
      <c r="AU271" s="12">
        <v>0</v>
      </c>
      <c r="AV271" s="12">
        <v>0</v>
      </c>
      <c r="AW271" s="12">
        <v>1207.5899999999999</v>
      </c>
      <c r="AX271" s="13">
        <v>-4328.92</v>
      </c>
      <c r="AY271" s="12">
        <v>4328.92</v>
      </c>
      <c r="AZ271" s="12">
        <v>0</v>
      </c>
      <c r="BA271" s="12">
        <v>0</v>
      </c>
      <c r="BB271" s="12">
        <v>8512.92</v>
      </c>
      <c r="BC271" s="12">
        <v>0</v>
      </c>
      <c r="BD271" s="12">
        <v>0</v>
      </c>
      <c r="BE271" s="12">
        <v>0</v>
      </c>
      <c r="BF271" s="12">
        <v>1271.0999999999999</v>
      </c>
      <c r="BG271" s="12">
        <v>1271.0999999999999</v>
      </c>
      <c r="BH271" s="12">
        <v>27.15</v>
      </c>
      <c r="BI271" s="12">
        <v>0.02</v>
      </c>
      <c r="BJ271" s="12">
        <v>0</v>
      </c>
      <c r="BK271" s="12">
        <v>0</v>
      </c>
      <c r="BL271" s="12">
        <v>2013</v>
      </c>
      <c r="BM271" s="12">
        <v>0</v>
      </c>
      <c r="BN271" s="12">
        <v>0</v>
      </c>
      <c r="BO271" s="12">
        <v>85.49</v>
      </c>
      <c r="BP271" s="12">
        <v>0</v>
      </c>
      <c r="BQ271" s="12">
        <v>0</v>
      </c>
      <c r="BR271" s="12">
        <v>0</v>
      </c>
      <c r="BS271" s="12">
        <v>0</v>
      </c>
      <c r="BT271" s="12">
        <v>694.36</v>
      </c>
      <c r="BU271" s="12">
        <v>0</v>
      </c>
      <c r="BV271" s="12">
        <v>0</v>
      </c>
      <c r="BW271" s="12">
        <v>0</v>
      </c>
      <c r="BX271" s="12">
        <v>4091.12</v>
      </c>
      <c r="BY271" s="12">
        <v>4421.8</v>
      </c>
      <c r="BZ271" s="12">
        <v>301.52999999999997</v>
      </c>
      <c r="CA271" s="12">
        <v>162.22999999999999</v>
      </c>
      <c r="CB271" s="12">
        <v>2103.87</v>
      </c>
      <c r="CC271" s="12">
        <v>478.29</v>
      </c>
      <c r="CD271" s="12">
        <v>0</v>
      </c>
      <c r="CE271" s="12">
        <v>2744.39</v>
      </c>
    </row>
    <row r="272" spans="1:83" x14ac:dyDescent="0.2">
      <c r="A272" s="4" t="s">
        <v>2320</v>
      </c>
      <c r="B272" s="2" t="s">
        <v>2321</v>
      </c>
      <c r="C272" s="2" t="str">
        <f>VLOOKUP(A272,[4]Hoja2!$A$1:$D$614,4,0)</f>
        <v>EMSAD II</v>
      </c>
      <c r="D272" s="2" t="str">
        <f>VLOOKUP(A272,[4]Hoja2!$A$1:$D$614,3,0)</f>
        <v>37 SAN JUANITO</v>
      </c>
      <c r="E272" s="12">
        <v>465.5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4126.92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149.78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389.13</v>
      </c>
      <c r="AC272" s="12">
        <v>0</v>
      </c>
      <c r="AD272" s="12">
        <v>0</v>
      </c>
      <c r="AE272" s="12">
        <v>0</v>
      </c>
      <c r="AF272" s="12">
        <v>0</v>
      </c>
      <c r="AG272" s="12">
        <v>338.85</v>
      </c>
      <c r="AH272" s="12">
        <v>0</v>
      </c>
      <c r="AI272" s="12">
        <v>0</v>
      </c>
      <c r="AJ272" s="12">
        <v>0</v>
      </c>
      <c r="AK272" s="12">
        <v>0</v>
      </c>
      <c r="AL272" s="12">
        <v>0</v>
      </c>
      <c r="AM272" s="12">
        <v>0</v>
      </c>
      <c r="AN272" s="12">
        <v>45.15</v>
      </c>
      <c r="AO272" s="12">
        <v>0</v>
      </c>
      <c r="AP272" s="12">
        <v>0</v>
      </c>
      <c r="AQ272" s="12">
        <v>0</v>
      </c>
      <c r="AR272" s="12">
        <v>0</v>
      </c>
      <c r="AS272" s="12">
        <v>0</v>
      </c>
      <c r="AT272" s="12">
        <v>0</v>
      </c>
      <c r="AU272" s="12">
        <v>0</v>
      </c>
      <c r="AV272" s="12">
        <v>0</v>
      </c>
      <c r="AW272" s="12">
        <v>803.84</v>
      </c>
      <c r="AX272" s="13">
        <v>-3212.28</v>
      </c>
      <c r="AY272" s="12">
        <v>3212.28</v>
      </c>
      <c r="AZ272" s="12">
        <v>0</v>
      </c>
      <c r="BA272" s="12">
        <v>0</v>
      </c>
      <c r="BB272" s="12">
        <v>6319.17</v>
      </c>
      <c r="BC272" s="12">
        <v>0</v>
      </c>
      <c r="BD272" s="12">
        <v>0</v>
      </c>
      <c r="BE272" s="12">
        <v>0</v>
      </c>
      <c r="BF272" s="12">
        <v>802.51</v>
      </c>
      <c r="BG272" s="12">
        <v>802.51</v>
      </c>
      <c r="BH272" s="12">
        <v>16.95</v>
      </c>
      <c r="BI272" s="12">
        <v>0.05</v>
      </c>
      <c r="BJ272" s="12">
        <v>0</v>
      </c>
      <c r="BK272" s="12">
        <v>0</v>
      </c>
      <c r="BL272" s="12">
        <v>1444</v>
      </c>
      <c r="BM272" s="12">
        <v>0</v>
      </c>
      <c r="BN272" s="12">
        <v>0</v>
      </c>
      <c r="BO272" s="12">
        <v>61.9</v>
      </c>
      <c r="BP272" s="12">
        <v>0</v>
      </c>
      <c r="BQ272" s="12">
        <v>0</v>
      </c>
      <c r="BR272" s="12">
        <v>0</v>
      </c>
      <c r="BS272" s="12">
        <v>0</v>
      </c>
      <c r="BT272" s="12">
        <v>513.55999999999995</v>
      </c>
      <c r="BU272" s="12">
        <v>0</v>
      </c>
      <c r="BV272" s="12">
        <v>0</v>
      </c>
      <c r="BW272" s="12">
        <v>0</v>
      </c>
      <c r="BX272" s="12">
        <v>2838.97</v>
      </c>
      <c r="BY272" s="12">
        <v>3480.2</v>
      </c>
      <c r="BZ272" s="12">
        <v>286.68</v>
      </c>
      <c r="CA272" s="12">
        <v>118.7</v>
      </c>
      <c r="CB272" s="12">
        <v>1608.83</v>
      </c>
      <c r="CC272" s="12">
        <v>421.86</v>
      </c>
      <c r="CD272" s="12">
        <v>0</v>
      </c>
      <c r="CE272" s="12">
        <v>2149.39</v>
      </c>
    </row>
    <row r="273" spans="1:83" x14ac:dyDescent="0.2">
      <c r="A273" s="4" t="s">
        <v>2322</v>
      </c>
      <c r="B273" s="2" t="s">
        <v>2323</v>
      </c>
      <c r="C273" s="2" t="str">
        <f>VLOOKUP(A273,[4]Hoja2!$A$1:$D$614,4,0)</f>
        <v>EMSAD II</v>
      </c>
      <c r="D273" s="2" t="str">
        <f>VLOOKUP(A273,[4]Hoja2!$A$1:$D$614,3,0)</f>
        <v>37 SAN JUANITO</v>
      </c>
      <c r="E273" s="12">
        <v>465.5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5699.08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202.18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537.37</v>
      </c>
      <c r="AC273" s="12">
        <v>0</v>
      </c>
      <c r="AD273" s="12">
        <v>0</v>
      </c>
      <c r="AE273" s="12">
        <v>0</v>
      </c>
      <c r="AF273" s="12">
        <v>0</v>
      </c>
      <c r="AG273" s="12">
        <v>338.85</v>
      </c>
      <c r="AH273" s="12">
        <v>0</v>
      </c>
      <c r="AI273" s="12">
        <v>0</v>
      </c>
      <c r="AJ273" s="12">
        <v>0</v>
      </c>
      <c r="AK273" s="12">
        <v>0</v>
      </c>
      <c r="AL273" s="12">
        <v>0</v>
      </c>
      <c r="AM273" s="12">
        <v>0</v>
      </c>
      <c r="AN273" s="12">
        <v>62.35</v>
      </c>
      <c r="AO273" s="12">
        <v>0</v>
      </c>
      <c r="AP273" s="12">
        <v>0</v>
      </c>
      <c r="AQ273" s="12">
        <v>0</v>
      </c>
      <c r="AR273" s="12">
        <v>0</v>
      </c>
      <c r="AS273" s="12">
        <v>0</v>
      </c>
      <c r="AT273" s="12">
        <v>0</v>
      </c>
      <c r="AU273" s="12">
        <v>0</v>
      </c>
      <c r="AV273" s="12">
        <v>0</v>
      </c>
      <c r="AW273" s="12">
        <v>1086.83</v>
      </c>
      <c r="AX273" s="13">
        <v>-4267.33</v>
      </c>
      <c r="AY273" s="12">
        <v>4267.33</v>
      </c>
      <c r="AZ273" s="12">
        <v>0</v>
      </c>
      <c r="BA273" s="12">
        <v>0</v>
      </c>
      <c r="BB273" s="12">
        <v>8392.16</v>
      </c>
      <c r="BC273" s="12">
        <v>0</v>
      </c>
      <c r="BD273" s="12">
        <v>0</v>
      </c>
      <c r="BE273" s="12">
        <v>0</v>
      </c>
      <c r="BF273" s="12">
        <v>1245.3</v>
      </c>
      <c r="BG273" s="12">
        <v>1245.3</v>
      </c>
      <c r="BH273" s="12">
        <v>27.15</v>
      </c>
      <c r="BI273" s="12">
        <v>0.06</v>
      </c>
      <c r="BJ273" s="12">
        <v>0</v>
      </c>
      <c r="BK273" s="12">
        <v>0</v>
      </c>
      <c r="BL273" s="12">
        <v>2013</v>
      </c>
      <c r="BM273" s="12">
        <v>0</v>
      </c>
      <c r="BN273" s="12">
        <v>0</v>
      </c>
      <c r="BO273" s="12">
        <v>85.49</v>
      </c>
      <c r="BP273" s="12">
        <v>0</v>
      </c>
      <c r="BQ273" s="12">
        <v>0</v>
      </c>
      <c r="BR273" s="12">
        <v>0</v>
      </c>
      <c r="BS273" s="12">
        <v>0</v>
      </c>
      <c r="BT273" s="12">
        <v>694.36</v>
      </c>
      <c r="BU273" s="12">
        <v>0</v>
      </c>
      <c r="BV273" s="12">
        <v>0</v>
      </c>
      <c r="BW273" s="12">
        <v>0</v>
      </c>
      <c r="BX273" s="12">
        <v>4065.36</v>
      </c>
      <c r="BY273" s="12">
        <v>4326.8</v>
      </c>
      <c r="BZ273" s="12">
        <v>261.48</v>
      </c>
      <c r="CA273" s="12">
        <v>159.82</v>
      </c>
      <c r="CB273" s="12">
        <v>769.08</v>
      </c>
      <c r="CC273" s="12">
        <v>326.10000000000002</v>
      </c>
      <c r="CD273" s="12">
        <v>0</v>
      </c>
      <c r="CE273" s="12">
        <v>1255</v>
      </c>
    </row>
    <row r="274" spans="1:83" x14ac:dyDescent="0.2">
      <c r="A274" s="4" t="s">
        <v>2324</v>
      </c>
      <c r="B274" s="2" t="s">
        <v>2325</v>
      </c>
      <c r="C274" s="2" t="str">
        <f>VLOOKUP(A274,[4]Hoja2!$A$1:$D$614,4,0)</f>
        <v>EMSAD II</v>
      </c>
      <c r="D274" s="2" t="str">
        <f>VLOOKUP(A274,[4]Hoja2!$A$1:$D$614,3,0)</f>
        <v>37 SAN JUANITO</v>
      </c>
      <c r="E274" s="12">
        <v>116.5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1965.2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65.5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185.3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12">
        <v>0</v>
      </c>
      <c r="AJ274" s="12">
        <v>0</v>
      </c>
      <c r="AK274" s="12">
        <v>0</v>
      </c>
      <c r="AL274" s="12">
        <v>0</v>
      </c>
      <c r="AM274" s="12">
        <v>0</v>
      </c>
      <c r="AN274" s="12">
        <v>21.5</v>
      </c>
      <c r="AO274" s="12">
        <v>0</v>
      </c>
      <c r="AP274" s="12">
        <v>0</v>
      </c>
      <c r="AQ274" s="12">
        <v>0</v>
      </c>
      <c r="AR274" s="12">
        <v>0</v>
      </c>
      <c r="AS274" s="12">
        <v>0</v>
      </c>
      <c r="AT274" s="12">
        <v>0</v>
      </c>
      <c r="AU274" s="12">
        <v>0</v>
      </c>
      <c r="AV274" s="12">
        <v>0</v>
      </c>
      <c r="AW274" s="12">
        <v>353.74</v>
      </c>
      <c r="AX274" s="13">
        <v>-1377.06</v>
      </c>
      <c r="AY274" s="12">
        <v>1377.06</v>
      </c>
      <c r="AZ274" s="12">
        <v>0</v>
      </c>
      <c r="BA274" s="12">
        <v>0</v>
      </c>
      <c r="BB274" s="12">
        <v>2707.74</v>
      </c>
      <c r="BC274" s="12">
        <v>0</v>
      </c>
      <c r="BD274" s="13">
        <v>-145.38</v>
      </c>
      <c r="BE274" s="12">
        <v>0</v>
      </c>
      <c r="BF274" s="12">
        <v>190.56</v>
      </c>
      <c r="BG274" s="12">
        <v>45.19</v>
      </c>
      <c r="BH274" s="12">
        <v>0.75</v>
      </c>
      <c r="BI274" s="13">
        <v>-0.08</v>
      </c>
      <c r="BJ274" s="12">
        <v>0</v>
      </c>
      <c r="BK274" s="12">
        <v>0</v>
      </c>
      <c r="BL274" s="12">
        <v>636</v>
      </c>
      <c r="BM274" s="12">
        <v>0</v>
      </c>
      <c r="BN274" s="12">
        <v>0</v>
      </c>
      <c r="BO274" s="12">
        <v>29.48</v>
      </c>
      <c r="BP274" s="12">
        <v>0</v>
      </c>
      <c r="BQ274" s="12">
        <v>0</v>
      </c>
      <c r="BR274" s="12">
        <v>0</v>
      </c>
      <c r="BS274" s="12">
        <v>0</v>
      </c>
      <c r="BT274" s="12">
        <v>226</v>
      </c>
      <c r="BU274" s="12">
        <v>0</v>
      </c>
      <c r="BV274" s="12">
        <v>0</v>
      </c>
      <c r="BW274" s="12">
        <v>0</v>
      </c>
      <c r="BX274" s="12">
        <v>937.34</v>
      </c>
      <c r="BY274" s="12">
        <v>1770.4</v>
      </c>
      <c r="BZ274" s="12">
        <v>264.39999999999998</v>
      </c>
      <c r="CA274" s="12">
        <v>53.72</v>
      </c>
      <c r="CB274" s="12">
        <v>866.34</v>
      </c>
      <c r="CC274" s="12">
        <v>337.19</v>
      </c>
      <c r="CD274" s="12">
        <v>0</v>
      </c>
      <c r="CE274" s="12">
        <v>1257.25</v>
      </c>
    </row>
    <row r="275" spans="1:83" x14ac:dyDescent="0.2">
      <c r="A275" s="4" t="s">
        <v>2326</v>
      </c>
      <c r="B275" s="2" t="s">
        <v>2327</v>
      </c>
      <c r="C275" s="2" t="str">
        <f>VLOOKUP(A275,[4]Hoja2!$A$1:$D$614,4,0)</f>
        <v>EMSAD II</v>
      </c>
      <c r="D275" s="2" t="str">
        <f>VLOOKUP(A275,[4]Hoja2!$A$1:$D$614,3,0)</f>
        <v>37 SAN JUANITO</v>
      </c>
      <c r="E275" s="12">
        <v>465.5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5502.56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195.63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518.84</v>
      </c>
      <c r="AC275" s="12">
        <v>0</v>
      </c>
      <c r="AD275" s="12">
        <v>0</v>
      </c>
      <c r="AE275" s="12">
        <v>0</v>
      </c>
      <c r="AF275" s="12">
        <v>0</v>
      </c>
      <c r="AG275" s="12">
        <v>338.85</v>
      </c>
      <c r="AH275" s="12">
        <v>0</v>
      </c>
      <c r="AI275" s="12">
        <v>0</v>
      </c>
      <c r="AJ275" s="12">
        <v>0</v>
      </c>
      <c r="AK275" s="12">
        <v>0</v>
      </c>
      <c r="AL275" s="12">
        <v>0</v>
      </c>
      <c r="AM275" s="12">
        <v>0</v>
      </c>
      <c r="AN275" s="12">
        <v>60.2</v>
      </c>
      <c r="AO275" s="12">
        <v>0</v>
      </c>
      <c r="AP275" s="12">
        <v>0</v>
      </c>
      <c r="AQ275" s="12">
        <v>0</v>
      </c>
      <c r="AR275" s="12">
        <v>0</v>
      </c>
      <c r="AS275" s="12">
        <v>0</v>
      </c>
      <c r="AT275" s="12">
        <v>0</v>
      </c>
      <c r="AU275" s="12">
        <v>0</v>
      </c>
      <c r="AV275" s="12">
        <v>0</v>
      </c>
      <c r="AW275" s="12">
        <v>934.63</v>
      </c>
      <c r="AX275" s="13">
        <v>-4075.87</v>
      </c>
      <c r="AY275" s="12">
        <v>4075.87</v>
      </c>
      <c r="AZ275" s="12">
        <v>0</v>
      </c>
      <c r="BA275" s="12">
        <v>0</v>
      </c>
      <c r="BB275" s="12">
        <v>8016.21</v>
      </c>
      <c r="BC275" s="12">
        <v>0</v>
      </c>
      <c r="BD275" s="12">
        <v>0</v>
      </c>
      <c r="BE275" s="12">
        <v>0</v>
      </c>
      <c r="BF275" s="12">
        <v>1165</v>
      </c>
      <c r="BG275" s="12">
        <v>1165</v>
      </c>
      <c r="BH275" s="12">
        <v>25.35</v>
      </c>
      <c r="BI275" s="12">
        <v>0.1</v>
      </c>
      <c r="BJ275" s="12">
        <v>0</v>
      </c>
      <c r="BK275" s="12">
        <v>0</v>
      </c>
      <c r="BL275" s="12">
        <v>1999</v>
      </c>
      <c r="BM275" s="12">
        <v>0</v>
      </c>
      <c r="BN275" s="12">
        <v>0</v>
      </c>
      <c r="BO275" s="12">
        <v>0</v>
      </c>
      <c r="BP275" s="12">
        <v>0</v>
      </c>
      <c r="BQ275" s="12">
        <v>0</v>
      </c>
      <c r="BR275" s="12">
        <v>0</v>
      </c>
      <c r="BS275" s="12">
        <v>0</v>
      </c>
      <c r="BT275" s="12">
        <v>671.76</v>
      </c>
      <c r="BU275" s="12">
        <v>0</v>
      </c>
      <c r="BV275" s="12">
        <v>0</v>
      </c>
      <c r="BW275" s="12">
        <v>0</v>
      </c>
      <c r="BX275" s="12">
        <v>3861.21</v>
      </c>
      <c r="BY275" s="12">
        <v>4155</v>
      </c>
      <c r="BZ275" s="12">
        <v>301.52999999999997</v>
      </c>
      <c r="CA275" s="12">
        <v>152.34</v>
      </c>
      <c r="CB275" s="12">
        <v>2103.87</v>
      </c>
      <c r="CC275" s="12">
        <v>478.29</v>
      </c>
      <c r="CD275" s="12">
        <v>0</v>
      </c>
      <c r="CE275" s="12">
        <v>2734.5</v>
      </c>
    </row>
    <row r="276" spans="1:83" x14ac:dyDescent="0.2">
      <c r="A276" s="4" t="s">
        <v>2328</v>
      </c>
      <c r="B276" s="2" t="s">
        <v>2329</v>
      </c>
      <c r="C276" s="2" t="str">
        <f>VLOOKUP(A276,[4]Hoja2!$A$1:$D$614,4,0)</f>
        <v>EMSAD I</v>
      </c>
      <c r="D276" s="2" t="str">
        <f>VLOOKUP(A276,[4]Hoja2!$A$1:$D$614,3,0)</f>
        <v>37 SAN JUANITO</v>
      </c>
      <c r="E276" s="12">
        <v>139.80000000000001</v>
      </c>
      <c r="F276" s="12">
        <v>0</v>
      </c>
      <c r="G276" s="12">
        <v>2105.16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72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222.36</v>
      </c>
      <c r="AC276" s="12">
        <v>0</v>
      </c>
      <c r="AD276" s="12">
        <v>0</v>
      </c>
      <c r="AE276" s="12">
        <v>0</v>
      </c>
      <c r="AF276" s="12">
        <v>0</v>
      </c>
      <c r="AG276" s="12">
        <v>0</v>
      </c>
      <c r="AH276" s="12">
        <v>0</v>
      </c>
      <c r="AI276" s="12">
        <v>0</v>
      </c>
      <c r="AJ276" s="12">
        <v>0</v>
      </c>
      <c r="AK276" s="12">
        <v>0</v>
      </c>
      <c r="AL276" s="12">
        <v>22.8</v>
      </c>
      <c r="AM276" s="12">
        <v>0</v>
      </c>
      <c r="AN276" s="12">
        <v>0</v>
      </c>
      <c r="AO276" s="12">
        <v>0</v>
      </c>
      <c r="AP276" s="12">
        <v>0</v>
      </c>
      <c r="AQ276" s="12">
        <v>0</v>
      </c>
      <c r="AR276" s="12">
        <v>0</v>
      </c>
      <c r="AS276" s="12">
        <v>0</v>
      </c>
      <c r="AT276" s="12">
        <v>0</v>
      </c>
      <c r="AU276" s="12">
        <v>0</v>
      </c>
      <c r="AV276" s="12">
        <v>0</v>
      </c>
      <c r="AW276" s="12">
        <v>336.83</v>
      </c>
      <c r="AX276" s="13">
        <v>-1473.89</v>
      </c>
      <c r="AY276" s="12">
        <v>1473.89</v>
      </c>
      <c r="AZ276" s="12">
        <v>0</v>
      </c>
      <c r="BA276" s="12">
        <v>0</v>
      </c>
      <c r="BB276" s="12">
        <v>2898.95</v>
      </c>
      <c r="BC276" s="12">
        <v>0</v>
      </c>
      <c r="BD276" s="13">
        <v>-145.38</v>
      </c>
      <c r="BE276" s="12">
        <v>0</v>
      </c>
      <c r="BF276" s="12">
        <v>211.37</v>
      </c>
      <c r="BG276" s="12">
        <v>65.989999999999995</v>
      </c>
      <c r="BH276" s="12">
        <v>1.35</v>
      </c>
      <c r="BI276" s="12">
        <v>0.14000000000000001</v>
      </c>
      <c r="BJ276" s="12">
        <v>0</v>
      </c>
      <c r="BK276" s="12">
        <v>0</v>
      </c>
      <c r="BL276" s="12">
        <v>0</v>
      </c>
      <c r="BM276" s="12">
        <v>0</v>
      </c>
      <c r="BN276" s="12">
        <v>0</v>
      </c>
      <c r="BO276" s="12">
        <v>31.58</v>
      </c>
      <c r="BP276" s="12">
        <v>0</v>
      </c>
      <c r="BQ276" s="12">
        <v>0</v>
      </c>
      <c r="BR276" s="12">
        <v>0</v>
      </c>
      <c r="BS276" s="12">
        <v>0</v>
      </c>
      <c r="BT276" s="12">
        <v>242.09</v>
      </c>
      <c r="BU276" s="12">
        <v>0</v>
      </c>
      <c r="BV276" s="12">
        <v>0</v>
      </c>
      <c r="BW276" s="12">
        <v>0</v>
      </c>
      <c r="BX276" s="12">
        <v>341.15</v>
      </c>
      <c r="BY276" s="12">
        <v>2557.8000000000002</v>
      </c>
      <c r="BZ276" s="12">
        <v>284.92</v>
      </c>
      <c r="CA276" s="12">
        <v>57.52</v>
      </c>
      <c r="CB276" s="12">
        <v>1550.2</v>
      </c>
      <c r="CC276" s="12">
        <v>415.17</v>
      </c>
      <c r="CD276" s="12">
        <v>0</v>
      </c>
      <c r="CE276" s="12">
        <v>2022.89</v>
      </c>
    </row>
    <row r="277" spans="1:83" x14ac:dyDescent="0.2">
      <c r="A277" s="4" t="s">
        <v>2330</v>
      </c>
      <c r="B277" s="2" t="s">
        <v>2331</v>
      </c>
      <c r="C277" s="2" t="str">
        <f>VLOOKUP(A277,[4]Hoja2!$A$1:$D$614,4,0)</f>
        <v>EMSAD I</v>
      </c>
      <c r="D277" s="2" t="str">
        <f>VLOOKUP(A277,[4]Hoja2!$A$1:$D$614,3,0)</f>
        <v>37 SAN JUANITO</v>
      </c>
      <c r="E277" s="12">
        <v>465.5</v>
      </c>
      <c r="F277" s="12">
        <v>0</v>
      </c>
      <c r="G277" s="12">
        <v>3859.46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142.6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407.66</v>
      </c>
      <c r="AC277" s="12">
        <v>0</v>
      </c>
      <c r="AD277" s="12">
        <v>0</v>
      </c>
      <c r="AE277" s="12">
        <v>286.52999999999997</v>
      </c>
      <c r="AF277" s="12">
        <v>0</v>
      </c>
      <c r="AG277" s="12">
        <v>0</v>
      </c>
      <c r="AH277" s="12">
        <v>0</v>
      </c>
      <c r="AI277" s="12">
        <v>0</v>
      </c>
      <c r="AJ277" s="12">
        <v>0</v>
      </c>
      <c r="AK277" s="12">
        <v>0</v>
      </c>
      <c r="AL277" s="12">
        <v>41.8</v>
      </c>
      <c r="AM277" s="12">
        <v>0</v>
      </c>
      <c r="AN277" s="12">
        <v>0</v>
      </c>
      <c r="AO277" s="12">
        <v>0</v>
      </c>
      <c r="AP277" s="12">
        <v>0</v>
      </c>
      <c r="AQ277" s="12">
        <v>0</v>
      </c>
      <c r="AR277" s="12">
        <v>0</v>
      </c>
      <c r="AS277" s="12">
        <v>0</v>
      </c>
      <c r="AT277" s="12">
        <v>0</v>
      </c>
      <c r="AU277" s="12">
        <v>0</v>
      </c>
      <c r="AV277" s="12">
        <v>0</v>
      </c>
      <c r="AW277" s="12">
        <v>497.52</v>
      </c>
      <c r="AX277" s="13">
        <v>-2896.97</v>
      </c>
      <c r="AY277" s="12">
        <v>2896.97</v>
      </c>
      <c r="AZ277" s="12">
        <v>0</v>
      </c>
      <c r="BA277" s="12">
        <v>0</v>
      </c>
      <c r="BB277" s="12">
        <v>5701.07</v>
      </c>
      <c r="BC277" s="12">
        <v>1.24</v>
      </c>
      <c r="BD277" s="12">
        <v>0</v>
      </c>
      <c r="BE277" s="12">
        <v>0</v>
      </c>
      <c r="BF277" s="12">
        <v>670.49</v>
      </c>
      <c r="BG277" s="12">
        <v>670.49</v>
      </c>
      <c r="BH277" s="12">
        <v>13.95</v>
      </c>
      <c r="BI277" s="12">
        <v>7.0000000000000007E-2</v>
      </c>
      <c r="BJ277" s="12">
        <v>46.13</v>
      </c>
      <c r="BK277" s="12">
        <v>0</v>
      </c>
      <c r="BL277" s="12">
        <v>0</v>
      </c>
      <c r="BM277" s="12">
        <v>0</v>
      </c>
      <c r="BN277" s="12">
        <v>0</v>
      </c>
      <c r="BO277" s="12">
        <v>57.89</v>
      </c>
      <c r="BP277" s="12">
        <v>0</v>
      </c>
      <c r="BQ277" s="12">
        <v>1162.75</v>
      </c>
      <c r="BR277" s="12">
        <v>0</v>
      </c>
      <c r="BS277" s="12">
        <v>0</v>
      </c>
      <c r="BT277" s="12">
        <v>476.79</v>
      </c>
      <c r="BU277" s="12">
        <v>0</v>
      </c>
      <c r="BV277" s="12">
        <v>0</v>
      </c>
      <c r="BW277" s="12">
        <v>0</v>
      </c>
      <c r="BX277" s="12">
        <v>2428.0700000000002</v>
      </c>
      <c r="BY277" s="12">
        <v>3273</v>
      </c>
      <c r="BZ277" s="12">
        <v>332.4</v>
      </c>
      <c r="CA277" s="12">
        <v>107.45</v>
      </c>
      <c r="CB277" s="12">
        <v>3019.35</v>
      </c>
      <c r="CC277" s="12">
        <v>586.08000000000004</v>
      </c>
      <c r="CD277" s="12">
        <v>0</v>
      </c>
      <c r="CE277" s="12">
        <v>3712.88</v>
      </c>
    </row>
    <row r="278" spans="1:83" x14ac:dyDescent="0.2">
      <c r="A278" s="4" t="s">
        <v>2332</v>
      </c>
      <c r="B278" s="2" t="s">
        <v>2333</v>
      </c>
      <c r="C278" s="2" t="str">
        <f>VLOOKUP(A278,[4]Hoja2!$A$1:$D$614,4,0)</f>
        <v>TECNICO CBI</v>
      </c>
      <c r="D278" s="2" t="str">
        <f>VLOOKUP(A278,[4]Hoja2!$A$1:$D$614,3,0)</f>
        <v>37 SAN JUANITO</v>
      </c>
      <c r="E278" s="12">
        <v>46.6</v>
      </c>
      <c r="F278" s="12">
        <v>515.4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17.32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74.12</v>
      </c>
      <c r="AC278" s="12">
        <v>0</v>
      </c>
      <c r="AD278" s="12">
        <v>0</v>
      </c>
      <c r="AE278" s="12">
        <v>0</v>
      </c>
      <c r="AF278" s="12">
        <v>0</v>
      </c>
      <c r="AG278" s="12">
        <v>0</v>
      </c>
      <c r="AH278" s="12">
        <v>0</v>
      </c>
      <c r="AI278" s="12">
        <v>0</v>
      </c>
      <c r="AJ278" s="12">
        <v>0</v>
      </c>
      <c r="AK278" s="12">
        <v>0</v>
      </c>
      <c r="AL278" s="12">
        <v>0</v>
      </c>
      <c r="AM278" s="12">
        <v>0</v>
      </c>
      <c r="AN278" s="12">
        <v>0</v>
      </c>
      <c r="AO278" s="12">
        <v>0</v>
      </c>
      <c r="AP278" s="12">
        <v>0</v>
      </c>
      <c r="AQ278" s="12">
        <v>0</v>
      </c>
      <c r="AR278" s="12">
        <v>0</v>
      </c>
      <c r="AS278" s="12">
        <v>5.4</v>
      </c>
      <c r="AT278" s="12">
        <v>0</v>
      </c>
      <c r="AU278" s="12">
        <v>0</v>
      </c>
      <c r="AV278" s="12">
        <v>0</v>
      </c>
      <c r="AW278" s="12">
        <v>0</v>
      </c>
      <c r="AX278" s="13">
        <v>-334.57</v>
      </c>
      <c r="AY278" s="12">
        <v>334.57</v>
      </c>
      <c r="AZ278" s="12">
        <v>0</v>
      </c>
      <c r="BA278" s="12">
        <v>0</v>
      </c>
      <c r="BB278" s="12">
        <v>658.84</v>
      </c>
      <c r="BC278" s="12">
        <v>0</v>
      </c>
      <c r="BD278" s="13">
        <v>-200.83</v>
      </c>
      <c r="BE278" s="13">
        <v>-169.63</v>
      </c>
      <c r="BF278" s="12">
        <v>31.2</v>
      </c>
      <c r="BG278" s="12">
        <v>0</v>
      </c>
      <c r="BH278" s="12">
        <v>0</v>
      </c>
      <c r="BI278" s="12">
        <v>0</v>
      </c>
      <c r="BJ278" s="12">
        <v>0</v>
      </c>
      <c r="BK278" s="12">
        <v>0</v>
      </c>
      <c r="BL278" s="12">
        <v>0</v>
      </c>
      <c r="BM278" s="12">
        <v>0</v>
      </c>
      <c r="BN278" s="12">
        <v>0</v>
      </c>
      <c r="BO278" s="12">
        <v>0</v>
      </c>
      <c r="BP278" s="12">
        <v>0</v>
      </c>
      <c r="BQ278" s="12">
        <v>0</v>
      </c>
      <c r="BR278" s="12">
        <v>0</v>
      </c>
      <c r="BS278" s="12">
        <v>0</v>
      </c>
      <c r="BT278" s="12">
        <v>59.27</v>
      </c>
      <c r="BU278" s="12">
        <v>0</v>
      </c>
      <c r="BV278" s="12">
        <v>0</v>
      </c>
      <c r="BW278" s="12">
        <v>0</v>
      </c>
      <c r="BX278" s="12">
        <v>-110.36</v>
      </c>
      <c r="BY278" s="12">
        <v>769.2</v>
      </c>
      <c r="BZ278" s="12">
        <v>238.4</v>
      </c>
      <c r="CA278" s="12">
        <v>13.18</v>
      </c>
      <c r="CB278" s="12">
        <v>0</v>
      </c>
      <c r="CC278" s="12">
        <v>238.4</v>
      </c>
      <c r="CD278" s="12">
        <v>0</v>
      </c>
      <c r="CE278" s="12">
        <v>251.58</v>
      </c>
    </row>
    <row r="279" spans="1:83" x14ac:dyDescent="0.2">
      <c r="A279" s="4" t="s">
        <v>2334</v>
      </c>
      <c r="B279" s="2" t="s">
        <v>2335</v>
      </c>
      <c r="C279" s="2" t="str">
        <f>VLOOKUP(A279,[4]Hoja2!$A$1:$D$614,4,0)</f>
        <v>EMSAD III</v>
      </c>
      <c r="D279" s="2" t="str">
        <f>VLOOKUP(A279,[4]Hoja2!$A$1:$D$614,3,0)</f>
        <v>38 AZULITOS</v>
      </c>
      <c r="E279" s="12">
        <v>465.5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6804.6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238.5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555.9</v>
      </c>
      <c r="AC279" s="12">
        <v>0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  <c r="AI279" s="12">
        <v>390.93</v>
      </c>
      <c r="AJ279" s="12">
        <v>0</v>
      </c>
      <c r="AK279" s="12">
        <v>0</v>
      </c>
      <c r="AL279" s="12">
        <v>0</v>
      </c>
      <c r="AM279" s="12">
        <v>0</v>
      </c>
      <c r="AN279" s="12">
        <v>0</v>
      </c>
      <c r="AO279" s="12">
        <v>0</v>
      </c>
      <c r="AP279" s="12">
        <v>75</v>
      </c>
      <c r="AQ279" s="12">
        <v>0</v>
      </c>
      <c r="AR279" s="12">
        <v>0</v>
      </c>
      <c r="AS279" s="12">
        <v>0</v>
      </c>
      <c r="AT279" s="12">
        <v>0</v>
      </c>
      <c r="AU279" s="12">
        <v>0</v>
      </c>
      <c r="AV279" s="12">
        <v>0</v>
      </c>
      <c r="AW279" s="12">
        <v>1583.02</v>
      </c>
      <c r="AX279" s="13">
        <v>-5144.51</v>
      </c>
      <c r="AY279" s="12">
        <v>5144.51</v>
      </c>
      <c r="AZ279" s="12">
        <v>1578.67</v>
      </c>
      <c r="BA279" s="12">
        <v>0</v>
      </c>
      <c r="BB279" s="12">
        <v>11692.12</v>
      </c>
      <c r="BC279" s="12">
        <v>0</v>
      </c>
      <c r="BD279" s="12">
        <v>0</v>
      </c>
      <c r="BE279" s="12">
        <v>0</v>
      </c>
      <c r="BF279" s="12">
        <v>1981.36</v>
      </c>
      <c r="BG279" s="12">
        <v>1981.36</v>
      </c>
      <c r="BH279" s="12">
        <v>42</v>
      </c>
      <c r="BI279" s="12">
        <v>7.0000000000000007E-2</v>
      </c>
      <c r="BJ279" s="12">
        <v>0</v>
      </c>
      <c r="BK279" s="12">
        <v>0</v>
      </c>
      <c r="BL279" s="12">
        <v>0</v>
      </c>
      <c r="BM279" s="12">
        <v>0</v>
      </c>
      <c r="BN279" s="12">
        <v>0</v>
      </c>
      <c r="BO279" s="12">
        <v>0</v>
      </c>
      <c r="BP279" s="12">
        <v>0</v>
      </c>
      <c r="BQ279" s="12">
        <v>0</v>
      </c>
      <c r="BR279" s="12">
        <v>0</v>
      </c>
      <c r="BS279" s="12">
        <v>0</v>
      </c>
      <c r="BT279" s="12">
        <v>827.49</v>
      </c>
      <c r="BU279" s="12">
        <v>0</v>
      </c>
      <c r="BV279" s="12">
        <v>0</v>
      </c>
      <c r="BW279" s="12">
        <v>0</v>
      </c>
      <c r="BX279" s="12">
        <v>2850.92</v>
      </c>
      <c r="BY279" s="12">
        <v>8841.2000000000007</v>
      </c>
      <c r="BZ279" s="12">
        <v>320.10000000000002</v>
      </c>
      <c r="CA279" s="12">
        <v>224.52</v>
      </c>
      <c r="CB279" s="12">
        <v>2722.76</v>
      </c>
      <c r="CC279" s="12">
        <v>548.86</v>
      </c>
      <c r="CD279" s="12">
        <v>0</v>
      </c>
      <c r="CE279" s="12">
        <v>3496.14</v>
      </c>
    </row>
    <row r="280" spans="1:83" x14ac:dyDescent="0.2">
      <c r="A280" s="4" t="s">
        <v>2336</v>
      </c>
      <c r="B280" s="2" t="s">
        <v>2337</v>
      </c>
      <c r="C280" s="2" t="str">
        <f>VLOOKUP(A280,[4]Hoja2!$A$1:$D$614,4,0)</f>
        <v>EMSAD III</v>
      </c>
      <c r="D280" s="2" t="str">
        <f>VLOOKUP(A280,[4]Hoja2!$A$1:$D$614,3,0)</f>
        <v>38 AZULITOS</v>
      </c>
      <c r="E280" s="12">
        <v>116.5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2268.1999999999998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79.5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185.3</v>
      </c>
      <c r="AC280" s="12">
        <v>0</v>
      </c>
      <c r="AD280" s="12">
        <v>0</v>
      </c>
      <c r="AE280" s="12">
        <v>0</v>
      </c>
      <c r="AF280" s="12">
        <v>0</v>
      </c>
      <c r="AG280" s="12">
        <v>0</v>
      </c>
      <c r="AH280" s="12">
        <v>0</v>
      </c>
      <c r="AI280" s="12">
        <v>0</v>
      </c>
      <c r="AJ280" s="12">
        <v>0</v>
      </c>
      <c r="AK280" s="12">
        <v>0</v>
      </c>
      <c r="AL280" s="12">
        <v>0</v>
      </c>
      <c r="AM280" s="12">
        <v>0</v>
      </c>
      <c r="AN280" s="12">
        <v>0</v>
      </c>
      <c r="AO280" s="12">
        <v>0</v>
      </c>
      <c r="AP280" s="12">
        <v>25</v>
      </c>
      <c r="AQ280" s="12">
        <v>0</v>
      </c>
      <c r="AR280" s="12">
        <v>0</v>
      </c>
      <c r="AS280" s="12">
        <v>0</v>
      </c>
      <c r="AT280" s="12">
        <v>0</v>
      </c>
      <c r="AU280" s="12">
        <v>0</v>
      </c>
      <c r="AV280" s="12">
        <v>0</v>
      </c>
      <c r="AW280" s="12">
        <v>453.64</v>
      </c>
      <c r="AX280" s="13">
        <v>-1591.29</v>
      </c>
      <c r="AY280" s="12">
        <v>1591.29</v>
      </c>
      <c r="AZ280" s="12">
        <v>0</v>
      </c>
      <c r="BA280" s="12">
        <v>0</v>
      </c>
      <c r="BB280" s="12">
        <v>3128.14</v>
      </c>
      <c r="BC280" s="12">
        <v>0</v>
      </c>
      <c r="BD280" s="12">
        <v>0</v>
      </c>
      <c r="BE280" s="12">
        <v>0</v>
      </c>
      <c r="BF280" s="12">
        <v>236.3</v>
      </c>
      <c r="BG280" s="12">
        <v>236.3</v>
      </c>
      <c r="BH280" s="12">
        <v>2.85</v>
      </c>
      <c r="BI280" s="13">
        <v>-7.0000000000000007E-2</v>
      </c>
      <c r="BJ280" s="12">
        <v>0</v>
      </c>
      <c r="BK280" s="12">
        <v>0</v>
      </c>
      <c r="BL280" s="12">
        <v>0</v>
      </c>
      <c r="BM280" s="12">
        <v>0</v>
      </c>
      <c r="BN280" s="12">
        <v>0</v>
      </c>
      <c r="BO280" s="12">
        <v>34.020000000000003</v>
      </c>
      <c r="BP280" s="12">
        <v>0</v>
      </c>
      <c r="BQ280" s="12">
        <v>0</v>
      </c>
      <c r="BR280" s="12">
        <v>0</v>
      </c>
      <c r="BS280" s="12">
        <v>0</v>
      </c>
      <c r="BT280" s="12">
        <v>260.83999999999997</v>
      </c>
      <c r="BU280" s="12">
        <v>0</v>
      </c>
      <c r="BV280" s="12">
        <v>0</v>
      </c>
      <c r="BW280" s="12">
        <v>0</v>
      </c>
      <c r="BX280" s="12">
        <v>533.94000000000005</v>
      </c>
      <c r="BY280" s="12">
        <v>2594.1999999999998</v>
      </c>
      <c r="BZ280" s="12">
        <v>275.54000000000002</v>
      </c>
      <c r="CA280" s="12">
        <v>62.06</v>
      </c>
      <c r="CB280" s="12">
        <v>1237.6500000000001</v>
      </c>
      <c r="CC280" s="12">
        <v>379.53</v>
      </c>
      <c r="CD280" s="12">
        <v>0</v>
      </c>
      <c r="CE280" s="12">
        <v>1679.24</v>
      </c>
    </row>
    <row r="281" spans="1:83" x14ac:dyDescent="0.2">
      <c r="A281" s="4" t="s">
        <v>2338</v>
      </c>
      <c r="B281" s="2" t="s">
        <v>2339</v>
      </c>
      <c r="C281" s="2" t="str">
        <f>VLOOKUP(A281,[4]Hoja2!$A$1:$D$614,4,0)</f>
        <v>EMSAD II</v>
      </c>
      <c r="D281" s="2" t="str">
        <f>VLOOKUP(A281,[4]Hoja2!$A$1:$D$614,3,0)</f>
        <v>38 AZULITOS</v>
      </c>
      <c r="E281" s="12">
        <v>465.5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5699.08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202.18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537.37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12">
        <v>0</v>
      </c>
      <c r="AJ281" s="12">
        <v>0</v>
      </c>
      <c r="AK281" s="12">
        <v>0</v>
      </c>
      <c r="AL281" s="12">
        <v>0</v>
      </c>
      <c r="AM281" s="12">
        <v>0</v>
      </c>
      <c r="AN281" s="12">
        <v>62.35</v>
      </c>
      <c r="AO281" s="12">
        <v>0</v>
      </c>
      <c r="AP281" s="12">
        <v>0</v>
      </c>
      <c r="AQ281" s="12">
        <v>0</v>
      </c>
      <c r="AR281" s="12">
        <v>0</v>
      </c>
      <c r="AS281" s="12">
        <v>0</v>
      </c>
      <c r="AT281" s="12">
        <v>0</v>
      </c>
      <c r="AU281" s="12">
        <v>0</v>
      </c>
      <c r="AV281" s="12">
        <v>0</v>
      </c>
      <c r="AW281" s="12">
        <v>1139.82</v>
      </c>
      <c r="AX281" s="13">
        <v>-4121.54</v>
      </c>
      <c r="AY281" s="12">
        <v>4121.54</v>
      </c>
      <c r="AZ281" s="12">
        <v>0</v>
      </c>
      <c r="BA281" s="12">
        <v>0</v>
      </c>
      <c r="BB281" s="12">
        <v>8106.3</v>
      </c>
      <c r="BC281" s="12">
        <v>0</v>
      </c>
      <c r="BD281" s="12">
        <v>0</v>
      </c>
      <c r="BE281" s="12">
        <v>0</v>
      </c>
      <c r="BF281" s="12">
        <v>1184.24</v>
      </c>
      <c r="BG281" s="12">
        <v>1184.24</v>
      </c>
      <c r="BH281" s="12">
        <v>24.6</v>
      </c>
      <c r="BI281" s="13">
        <v>-0.02</v>
      </c>
      <c r="BJ281" s="12">
        <v>0</v>
      </c>
      <c r="BK281" s="12">
        <v>0</v>
      </c>
      <c r="BL281" s="12">
        <v>0</v>
      </c>
      <c r="BM281" s="12">
        <v>0</v>
      </c>
      <c r="BN281" s="12">
        <v>0</v>
      </c>
      <c r="BO281" s="12">
        <v>85.49</v>
      </c>
      <c r="BP281" s="12">
        <v>0</v>
      </c>
      <c r="BQ281" s="12">
        <v>0</v>
      </c>
      <c r="BR281" s="12">
        <v>0</v>
      </c>
      <c r="BS281" s="12">
        <v>0</v>
      </c>
      <c r="BT281" s="12">
        <v>655.39</v>
      </c>
      <c r="BU281" s="12">
        <v>0</v>
      </c>
      <c r="BV281" s="12">
        <v>0</v>
      </c>
      <c r="BW281" s="12">
        <v>0</v>
      </c>
      <c r="BX281" s="12">
        <v>1949.7</v>
      </c>
      <c r="BY281" s="12">
        <v>6156.6</v>
      </c>
      <c r="BZ281" s="12">
        <v>275.54000000000002</v>
      </c>
      <c r="CA281" s="12">
        <v>160.88</v>
      </c>
      <c r="CB281" s="12">
        <v>1237.6500000000001</v>
      </c>
      <c r="CC281" s="12">
        <v>379.53</v>
      </c>
      <c r="CD281" s="12">
        <v>0</v>
      </c>
      <c r="CE281" s="12">
        <v>1778.06</v>
      </c>
    </row>
    <row r="282" spans="1:83" x14ac:dyDescent="0.2">
      <c r="A282" s="4" t="s">
        <v>2340</v>
      </c>
      <c r="B282" s="2" t="s">
        <v>2341</v>
      </c>
      <c r="C282" s="2" t="str">
        <f>VLOOKUP(A282,[4]Hoja2!$A$1:$D$614,4,0)</f>
        <v>EMSAD II</v>
      </c>
      <c r="D282" s="2" t="str">
        <f>VLOOKUP(A282,[4]Hoja2!$A$1:$D$614,3,0)</f>
        <v>38 AZULITOS</v>
      </c>
      <c r="E282" s="12">
        <v>104.85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1768.68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58.95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166.77</v>
      </c>
      <c r="AC282" s="12">
        <v>0</v>
      </c>
      <c r="AD282" s="12">
        <v>0</v>
      </c>
      <c r="AE282" s="12">
        <v>0</v>
      </c>
      <c r="AF282" s="12">
        <v>0</v>
      </c>
      <c r="AG282" s="12">
        <v>0</v>
      </c>
      <c r="AH282" s="12">
        <v>0</v>
      </c>
      <c r="AI282" s="12">
        <v>0</v>
      </c>
      <c r="AJ282" s="12">
        <v>0</v>
      </c>
      <c r="AK282" s="12">
        <v>0</v>
      </c>
      <c r="AL282" s="12">
        <v>0</v>
      </c>
      <c r="AM282" s="12">
        <v>0</v>
      </c>
      <c r="AN282" s="12">
        <v>19.350000000000001</v>
      </c>
      <c r="AO282" s="12">
        <v>0</v>
      </c>
      <c r="AP282" s="12">
        <v>0</v>
      </c>
      <c r="AQ282" s="12">
        <v>0</v>
      </c>
      <c r="AR282" s="12">
        <v>0</v>
      </c>
      <c r="AS282" s="12">
        <v>0</v>
      </c>
      <c r="AT282" s="12">
        <v>0</v>
      </c>
      <c r="AU282" s="12">
        <v>0</v>
      </c>
      <c r="AV282" s="12">
        <v>0</v>
      </c>
      <c r="AW282" s="12">
        <v>353.74</v>
      </c>
      <c r="AX282" s="13">
        <v>-1257.3900000000001</v>
      </c>
      <c r="AY282" s="12">
        <v>1257.3900000000001</v>
      </c>
      <c r="AZ282" s="12">
        <v>0</v>
      </c>
      <c r="BA282" s="12">
        <v>0</v>
      </c>
      <c r="BB282" s="12">
        <v>2472.34</v>
      </c>
      <c r="BC282" s="12">
        <v>0</v>
      </c>
      <c r="BD282" s="12">
        <v>0</v>
      </c>
      <c r="BE282" s="12">
        <v>0</v>
      </c>
      <c r="BF282" s="12">
        <v>164.95</v>
      </c>
      <c r="BG282" s="12">
        <v>164.95</v>
      </c>
      <c r="BH282" s="12">
        <v>0</v>
      </c>
      <c r="BI282" s="12">
        <v>0.06</v>
      </c>
      <c r="BJ282" s="12">
        <v>0</v>
      </c>
      <c r="BK282" s="12">
        <v>0</v>
      </c>
      <c r="BL282" s="12">
        <v>366</v>
      </c>
      <c r="BM282" s="12">
        <v>0</v>
      </c>
      <c r="BN282" s="12">
        <v>0</v>
      </c>
      <c r="BO282" s="12">
        <v>26.53</v>
      </c>
      <c r="BP282" s="12">
        <v>0</v>
      </c>
      <c r="BQ282" s="12">
        <v>0</v>
      </c>
      <c r="BR282" s="12">
        <v>0</v>
      </c>
      <c r="BS282" s="12">
        <v>0</v>
      </c>
      <c r="BT282" s="12">
        <v>203.4</v>
      </c>
      <c r="BU282" s="12">
        <v>0</v>
      </c>
      <c r="BV282" s="12">
        <v>0</v>
      </c>
      <c r="BW282" s="12">
        <v>0</v>
      </c>
      <c r="BX282" s="12">
        <v>760.94</v>
      </c>
      <c r="BY282" s="12">
        <v>1711.4</v>
      </c>
      <c r="BZ282" s="12">
        <v>261.48</v>
      </c>
      <c r="CA282" s="12">
        <v>49.06</v>
      </c>
      <c r="CB282" s="12">
        <v>769.08</v>
      </c>
      <c r="CC282" s="12">
        <v>326.10000000000002</v>
      </c>
      <c r="CD282" s="12">
        <v>0</v>
      </c>
      <c r="CE282" s="12">
        <v>1144.24</v>
      </c>
    </row>
    <row r="283" spans="1:83" x14ac:dyDescent="0.2">
      <c r="A283" s="4" t="s">
        <v>2342</v>
      </c>
      <c r="B283" s="2" t="s">
        <v>2343</v>
      </c>
      <c r="C283" s="2" t="str">
        <f>VLOOKUP(A283,[4]Hoja2!$A$1:$D$614,4,0)</f>
        <v>EMSAD II</v>
      </c>
      <c r="D283" s="2" t="str">
        <f>VLOOKUP(A283,[4]Hoja2!$A$1:$D$614,3,0)</f>
        <v>38 AZULITOS</v>
      </c>
      <c r="E283" s="12">
        <v>116.5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1965.2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65.5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185.3</v>
      </c>
      <c r="AC283" s="12">
        <v>0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  <c r="AI283" s="12">
        <v>0</v>
      </c>
      <c r="AJ283" s="12">
        <v>0</v>
      </c>
      <c r="AK283" s="12">
        <v>0</v>
      </c>
      <c r="AL283" s="12">
        <v>0</v>
      </c>
      <c r="AM283" s="12">
        <v>0</v>
      </c>
      <c r="AN283" s="12">
        <v>21.5</v>
      </c>
      <c r="AO283" s="12">
        <v>0</v>
      </c>
      <c r="AP283" s="12">
        <v>0</v>
      </c>
      <c r="AQ283" s="12">
        <v>0</v>
      </c>
      <c r="AR283" s="12">
        <v>0</v>
      </c>
      <c r="AS283" s="12">
        <v>0</v>
      </c>
      <c r="AT283" s="12">
        <v>0</v>
      </c>
      <c r="AU283" s="12">
        <v>0</v>
      </c>
      <c r="AV283" s="12">
        <v>0</v>
      </c>
      <c r="AW283" s="12">
        <v>353.74</v>
      </c>
      <c r="AX283" s="13">
        <v>-1377.06</v>
      </c>
      <c r="AY283" s="12">
        <v>1377.06</v>
      </c>
      <c r="AZ283" s="12">
        <v>0</v>
      </c>
      <c r="BA283" s="12">
        <v>0</v>
      </c>
      <c r="BB283" s="12">
        <v>2707.74</v>
      </c>
      <c r="BC283" s="12">
        <v>0</v>
      </c>
      <c r="BD283" s="12">
        <v>0</v>
      </c>
      <c r="BE283" s="12">
        <v>0</v>
      </c>
      <c r="BF283" s="12">
        <v>190.56</v>
      </c>
      <c r="BG283" s="12">
        <v>190.56</v>
      </c>
      <c r="BH283" s="12">
        <v>0.75</v>
      </c>
      <c r="BI283" s="13">
        <v>-0.05</v>
      </c>
      <c r="BJ283" s="12">
        <v>0</v>
      </c>
      <c r="BK283" s="12">
        <v>0</v>
      </c>
      <c r="BL283" s="12">
        <v>0</v>
      </c>
      <c r="BM283" s="12">
        <v>0</v>
      </c>
      <c r="BN283" s="12">
        <v>0</v>
      </c>
      <c r="BO283" s="12">
        <v>29.48</v>
      </c>
      <c r="BP283" s="12">
        <v>0</v>
      </c>
      <c r="BQ283" s="12">
        <v>0</v>
      </c>
      <c r="BR283" s="12">
        <v>0</v>
      </c>
      <c r="BS283" s="12">
        <v>0</v>
      </c>
      <c r="BT283" s="12">
        <v>226</v>
      </c>
      <c r="BU283" s="12">
        <v>0</v>
      </c>
      <c r="BV283" s="12">
        <v>0</v>
      </c>
      <c r="BW283" s="12">
        <v>0</v>
      </c>
      <c r="BX283" s="12">
        <v>446.74</v>
      </c>
      <c r="BY283" s="12">
        <v>2261</v>
      </c>
      <c r="BZ283" s="12">
        <v>275.54000000000002</v>
      </c>
      <c r="CA283" s="12">
        <v>53.72</v>
      </c>
      <c r="CB283" s="12">
        <v>1237.6500000000001</v>
      </c>
      <c r="CC283" s="12">
        <v>379.53</v>
      </c>
      <c r="CD283" s="12">
        <v>0</v>
      </c>
      <c r="CE283" s="12">
        <v>1670.9</v>
      </c>
    </row>
    <row r="284" spans="1:83" x14ac:dyDescent="0.2">
      <c r="A284" s="4" t="s">
        <v>2344</v>
      </c>
      <c r="B284" s="2" t="s">
        <v>2345</v>
      </c>
      <c r="C284" s="2" t="str">
        <f>VLOOKUP(A284,[4]Hoja2!$A$1:$D$614,4,0)</f>
        <v>EMSAD II</v>
      </c>
      <c r="D284" s="2" t="str">
        <f>VLOOKUP(A284,[4]Hoja2!$A$1:$D$614,3,0)</f>
        <v>38 AZULITOS</v>
      </c>
      <c r="E284" s="12">
        <v>151.44999999999999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2554.7600000000002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85.15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240.89</v>
      </c>
      <c r="AC284" s="12">
        <v>0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  <c r="AI284" s="12">
        <v>0</v>
      </c>
      <c r="AJ284" s="12">
        <v>0</v>
      </c>
      <c r="AK284" s="12">
        <v>0</v>
      </c>
      <c r="AL284" s="12">
        <v>0</v>
      </c>
      <c r="AM284" s="12">
        <v>0</v>
      </c>
      <c r="AN284" s="12">
        <v>27.95</v>
      </c>
      <c r="AO284" s="12">
        <v>0</v>
      </c>
      <c r="AP284" s="12">
        <v>0</v>
      </c>
      <c r="AQ284" s="12">
        <v>0</v>
      </c>
      <c r="AR284" s="12">
        <v>0</v>
      </c>
      <c r="AS284" s="12">
        <v>0</v>
      </c>
      <c r="AT284" s="12">
        <v>0</v>
      </c>
      <c r="AU284" s="12">
        <v>0</v>
      </c>
      <c r="AV284" s="12">
        <v>0</v>
      </c>
      <c r="AW284" s="12">
        <v>510.95</v>
      </c>
      <c r="AX284" s="13">
        <v>-1816.23</v>
      </c>
      <c r="AY284" s="12">
        <v>1816.23</v>
      </c>
      <c r="AZ284" s="12">
        <v>0</v>
      </c>
      <c r="BA284" s="12">
        <v>0</v>
      </c>
      <c r="BB284" s="12">
        <v>3571.15</v>
      </c>
      <c r="BC284" s="12">
        <v>0</v>
      </c>
      <c r="BD284" s="12">
        <v>0</v>
      </c>
      <c r="BE284" s="12">
        <v>0</v>
      </c>
      <c r="BF284" s="12">
        <v>284.5</v>
      </c>
      <c r="BG284" s="12">
        <v>284.5</v>
      </c>
      <c r="BH284" s="12">
        <v>4.8</v>
      </c>
      <c r="BI284" s="13">
        <v>-7.0000000000000007E-2</v>
      </c>
      <c r="BJ284" s="12">
        <v>0</v>
      </c>
      <c r="BK284" s="12">
        <v>0</v>
      </c>
      <c r="BL284" s="12">
        <v>0</v>
      </c>
      <c r="BM284" s="12">
        <v>0</v>
      </c>
      <c r="BN284" s="12">
        <v>0</v>
      </c>
      <c r="BO284" s="12">
        <v>38.32</v>
      </c>
      <c r="BP284" s="12">
        <v>0</v>
      </c>
      <c r="BQ284" s="12">
        <v>0</v>
      </c>
      <c r="BR284" s="12">
        <v>0</v>
      </c>
      <c r="BS284" s="12">
        <v>0</v>
      </c>
      <c r="BT284" s="12">
        <v>293.8</v>
      </c>
      <c r="BU284" s="12">
        <v>0</v>
      </c>
      <c r="BV284" s="12">
        <v>0</v>
      </c>
      <c r="BW284" s="12">
        <v>0</v>
      </c>
      <c r="BX284" s="12">
        <v>621.35</v>
      </c>
      <c r="BY284" s="12">
        <v>2949.8</v>
      </c>
      <c r="BZ284" s="12">
        <v>275.54000000000002</v>
      </c>
      <c r="CA284" s="12">
        <v>70.86</v>
      </c>
      <c r="CB284" s="12">
        <v>1237.6500000000001</v>
      </c>
      <c r="CC284" s="12">
        <v>379.53</v>
      </c>
      <c r="CD284" s="12">
        <v>0</v>
      </c>
      <c r="CE284" s="12">
        <v>1688.04</v>
      </c>
    </row>
    <row r="285" spans="1:83" x14ac:dyDescent="0.2">
      <c r="A285" s="4" t="s">
        <v>2346</v>
      </c>
      <c r="B285" s="2" t="s">
        <v>2347</v>
      </c>
      <c r="C285" s="2" t="str">
        <f>VLOOKUP(A285,[4]Hoja2!$A$1:$D$614,4,0)</f>
        <v>EMSAD I</v>
      </c>
      <c r="D285" s="2" t="str">
        <f>VLOOKUP(A285,[4]Hoja2!$A$1:$D$614,3,0)</f>
        <v>38 AZULITOS</v>
      </c>
      <c r="E285" s="12">
        <v>221.35</v>
      </c>
      <c r="F285" s="12">
        <v>0</v>
      </c>
      <c r="G285" s="12">
        <v>3333.17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114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352.07</v>
      </c>
      <c r="AC285" s="12">
        <v>0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  <c r="AI285" s="12">
        <v>0</v>
      </c>
      <c r="AJ285" s="12">
        <v>0</v>
      </c>
      <c r="AK285" s="12">
        <v>0</v>
      </c>
      <c r="AL285" s="12">
        <v>36.1</v>
      </c>
      <c r="AM285" s="12">
        <v>0</v>
      </c>
      <c r="AN285" s="12">
        <v>0</v>
      </c>
      <c r="AO285" s="12">
        <v>0</v>
      </c>
      <c r="AP285" s="12">
        <v>0</v>
      </c>
      <c r="AQ285" s="12">
        <v>0</v>
      </c>
      <c r="AR285" s="12">
        <v>0</v>
      </c>
      <c r="AS285" s="12">
        <v>0</v>
      </c>
      <c r="AT285" s="12">
        <v>0</v>
      </c>
      <c r="AU285" s="12">
        <v>0</v>
      </c>
      <c r="AV285" s="12">
        <v>0</v>
      </c>
      <c r="AW285" s="12">
        <v>533.30999999999995</v>
      </c>
      <c r="AX285" s="13">
        <v>-2333.66</v>
      </c>
      <c r="AY285" s="12">
        <v>2333.66</v>
      </c>
      <c r="AZ285" s="12">
        <v>0</v>
      </c>
      <c r="BA285" s="12">
        <v>0</v>
      </c>
      <c r="BB285" s="12">
        <v>4590</v>
      </c>
      <c r="BC285" s="12">
        <v>0</v>
      </c>
      <c r="BD285" s="12">
        <v>0</v>
      </c>
      <c r="BE285" s="12">
        <v>0</v>
      </c>
      <c r="BF285" s="12">
        <v>450.07</v>
      </c>
      <c r="BG285" s="12">
        <v>450.07</v>
      </c>
      <c r="BH285" s="12">
        <v>9.3000000000000007</v>
      </c>
      <c r="BI285" s="12">
        <v>0.12</v>
      </c>
      <c r="BJ285" s="12">
        <v>0</v>
      </c>
      <c r="BK285" s="12">
        <v>0</v>
      </c>
      <c r="BL285" s="12">
        <v>0</v>
      </c>
      <c r="BM285" s="12">
        <v>0</v>
      </c>
      <c r="BN285" s="12">
        <v>0</v>
      </c>
      <c r="BO285" s="12">
        <v>50</v>
      </c>
      <c r="BP285" s="12">
        <v>0</v>
      </c>
      <c r="BQ285" s="12">
        <v>0</v>
      </c>
      <c r="BR285" s="12">
        <v>0</v>
      </c>
      <c r="BS285" s="12">
        <v>0</v>
      </c>
      <c r="BT285" s="12">
        <v>383.31</v>
      </c>
      <c r="BU285" s="12">
        <v>0</v>
      </c>
      <c r="BV285" s="12">
        <v>0</v>
      </c>
      <c r="BW285" s="12">
        <v>0</v>
      </c>
      <c r="BX285" s="12">
        <v>892.8</v>
      </c>
      <c r="BY285" s="12">
        <v>3697.2</v>
      </c>
      <c r="BZ285" s="12">
        <v>261.48</v>
      </c>
      <c r="CA285" s="12">
        <v>91.08</v>
      </c>
      <c r="CB285" s="12">
        <v>769.08</v>
      </c>
      <c r="CC285" s="12">
        <v>326.10000000000002</v>
      </c>
      <c r="CD285" s="12">
        <v>0</v>
      </c>
      <c r="CE285" s="12">
        <v>1186.26</v>
      </c>
    </row>
    <row r="286" spans="1:83" x14ac:dyDescent="0.2">
      <c r="A286" s="4" t="s">
        <v>2348</v>
      </c>
      <c r="B286" s="2" t="s">
        <v>2349</v>
      </c>
      <c r="C286" s="2" t="str">
        <f>VLOOKUP(A286,[4]Hoja2!$A$1:$D$614,4,0)</f>
        <v>TECNICO CBI</v>
      </c>
      <c r="D286" s="2" t="str">
        <f>VLOOKUP(A286,[4]Hoja2!$A$1:$D$614,3,0)</f>
        <v>38 AZULITOS</v>
      </c>
      <c r="E286" s="12">
        <v>46.6</v>
      </c>
      <c r="F286" s="12">
        <v>515.4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17.32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74.12</v>
      </c>
      <c r="AC286" s="12">
        <v>0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  <c r="AI286" s="12">
        <v>0</v>
      </c>
      <c r="AJ286" s="12">
        <v>0</v>
      </c>
      <c r="AK286" s="12">
        <v>0</v>
      </c>
      <c r="AL286" s="12">
        <v>0</v>
      </c>
      <c r="AM286" s="12">
        <v>0</v>
      </c>
      <c r="AN286" s="12">
        <v>0</v>
      </c>
      <c r="AO286" s="12">
        <v>0</v>
      </c>
      <c r="AP286" s="12">
        <v>0</v>
      </c>
      <c r="AQ286" s="12">
        <v>0</v>
      </c>
      <c r="AR286" s="12">
        <v>0</v>
      </c>
      <c r="AS286" s="12">
        <v>5.4</v>
      </c>
      <c r="AT286" s="12">
        <v>0</v>
      </c>
      <c r="AU286" s="12">
        <v>0</v>
      </c>
      <c r="AV286" s="12">
        <v>0</v>
      </c>
      <c r="AW286" s="12">
        <v>0</v>
      </c>
      <c r="AX286" s="13">
        <v>-334.57</v>
      </c>
      <c r="AY286" s="12">
        <v>334.57</v>
      </c>
      <c r="AZ286" s="12">
        <v>0</v>
      </c>
      <c r="BA286" s="12">
        <v>0</v>
      </c>
      <c r="BB286" s="12">
        <v>658.84</v>
      </c>
      <c r="BC286" s="12">
        <v>0</v>
      </c>
      <c r="BD286" s="13">
        <v>-200.83</v>
      </c>
      <c r="BE286" s="13">
        <v>-169.63</v>
      </c>
      <c r="BF286" s="12">
        <v>31.2</v>
      </c>
      <c r="BG286" s="12">
        <v>0</v>
      </c>
      <c r="BH286" s="12">
        <v>0</v>
      </c>
      <c r="BI286" s="12">
        <v>0</v>
      </c>
      <c r="BJ286" s="12">
        <v>0</v>
      </c>
      <c r="BK286" s="12">
        <v>0</v>
      </c>
      <c r="BL286" s="12">
        <v>0</v>
      </c>
      <c r="BM286" s="12">
        <v>0</v>
      </c>
      <c r="BN286" s="12">
        <v>0</v>
      </c>
      <c r="BO286" s="12">
        <v>0</v>
      </c>
      <c r="BP286" s="12">
        <v>0</v>
      </c>
      <c r="BQ286" s="12">
        <v>0</v>
      </c>
      <c r="BR286" s="12">
        <v>0</v>
      </c>
      <c r="BS286" s="12">
        <v>0</v>
      </c>
      <c r="BT286" s="12">
        <v>59.27</v>
      </c>
      <c r="BU286" s="12">
        <v>0</v>
      </c>
      <c r="BV286" s="12">
        <v>0</v>
      </c>
      <c r="BW286" s="12">
        <v>0</v>
      </c>
      <c r="BX286" s="12">
        <v>-110.36</v>
      </c>
      <c r="BY286" s="12">
        <v>769.2</v>
      </c>
      <c r="BZ286" s="12">
        <v>238.4</v>
      </c>
      <c r="CA286" s="12">
        <v>13.18</v>
      </c>
      <c r="CB286" s="12">
        <v>0</v>
      </c>
      <c r="CC286" s="12">
        <v>238.4</v>
      </c>
      <c r="CD286" s="12">
        <v>0</v>
      </c>
      <c r="CE286" s="12">
        <v>251.58</v>
      </c>
    </row>
    <row r="287" spans="1:83" x14ac:dyDescent="0.2">
      <c r="A287" s="4" t="s">
        <v>2350</v>
      </c>
      <c r="B287" s="2" t="s">
        <v>2351</v>
      </c>
      <c r="C287" s="2" t="str">
        <f>VLOOKUP(A287,[4]Hoja2!$A$1:$D$614,4,0)</f>
        <v>EMSAD I</v>
      </c>
      <c r="D287" s="2" t="str">
        <f>VLOOKUP(A287,[4]Hoja2!$A$1:$D$614,3,0)</f>
        <v>38 AZULITOS</v>
      </c>
      <c r="E287" s="12">
        <v>267.95</v>
      </c>
      <c r="F287" s="12">
        <v>0</v>
      </c>
      <c r="G287" s="12">
        <v>4034.89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138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426.19</v>
      </c>
      <c r="AC287" s="12">
        <v>0</v>
      </c>
      <c r="AD287" s="12">
        <v>0</v>
      </c>
      <c r="AE287" s="12">
        <v>0</v>
      </c>
      <c r="AF287" s="12">
        <v>0</v>
      </c>
      <c r="AG287" s="12">
        <v>0</v>
      </c>
      <c r="AH287" s="12">
        <v>0</v>
      </c>
      <c r="AI287" s="12">
        <v>0</v>
      </c>
      <c r="AJ287" s="12">
        <v>0</v>
      </c>
      <c r="AK287" s="12">
        <v>0</v>
      </c>
      <c r="AL287" s="12">
        <v>43.7</v>
      </c>
      <c r="AM287" s="12">
        <v>0</v>
      </c>
      <c r="AN287" s="12">
        <v>0</v>
      </c>
      <c r="AO287" s="12">
        <v>0</v>
      </c>
      <c r="AP287" s="12">
        <v>0</v>
      </c>
      <c r="AQ287" s="12">
        <v>0</v>
      </c>
      <c r="AR287" s="12">
        <v>0</v>
      </c>
      <c r="AS287" s="12">
        <v>0</v>
      </c>
      <c r="AT287" s="12">
        <v>0</v>
      </c>
      <c r="AU287" s="12">
        <v>0</v>
      </c>
      <c r="AV287" s="12">
        <v>0</v>
      </c>
      <c r="AW287" s="12">
        <v>0</v>
      </c>
      <c r="AX287" s="13">
        <v>-2495.71</v>
      </c>
      <c r="AY287" s="12">
        <v>2495.71</v>
      </c>
      <c r="AZ287" s="12">
        <v>0</v>
      </c>
      <c r="BA287" s="12">
        <v>0</v>
      </c>
      <c r="BB287" s="12">
        <v>4910.7299999999996</v>
      </c>
      <c r="BC287" s="12">
        <v>0</v>
      </c>
      <c r="BD287" s="12">
        <v>0</v>
      </c>
      <c r="BE287" s="12">
        <v>0</v>
      </c>
      <c r="BF287" s="12">
        <v>507.54</v>
      </c>
      <c r="BG287" s="12">
        <v>507.54</v>
      </c>
      <c r="BH287" s="12">
        <v>8.25</v>
      </c>
      <c r="BI287" s="13">
        <v>-7.0000000000000007E-2</v>
      </c>
      <c r="BJ287" s="12">
        <v>0</v>
      </c>
      <c r="BK287" s="12">
        <v>0</v>
      </c>
      <c r="BL287" s="12">
        <v>0</v>
      </c>
      <c r="BM287" s="12">
        <v>0</v>
      </c>
      <c r="BN287" s="12">
        <v>0</v>
      </c>
      <c r="BO287" s="12">
        <v>0</v>
      </c>
      <c r="BP287" s="12">
        <v>0</v>
      </c>
      <c r="BQ287" s="12">
        <v>0</v>
      </c>
      <c r="BR287" s="12">
        <v>0</v>
      </c>
      <c r="BS287" s="12">
        <v>0</v>
      </c>
      <c r="BT287" s="12">
        <v>464.01</v>
      </c>
      <c r="BU287" s="12">
        <v>0</v>
      </c>
      <c r="BV287" s="12">
        <v>0</v>
      </c>
      <c r="BW287" s="12">
        <v>0</v>
      </c>
      <c r="BX287" s="12">
        <v>979.73</v>
      </c>
      <c r="BY287" s="12">
        <v>3931</v>
      </c>
      <c r="BZ287" s="12">
        <v>238.4</v>
      </c>
      <c r="CA287" s="12">
        <v>97.34</v>
      </c>
      <c r="CB287" s="12">
        <v>0</v>
      </c>
      <c r="CC287" s="12">
        <v>238.4</v>
      </c>
      <c r="CD287" s="12">
        <v>0</v>
      </c>
      <c r="CE287" s="12">
        <v>335.74</v>
      </c>
    </row>
    <row r="288" spans="1:83" x14ac:dyDescent="0.2">
      <c r="A288" s="4" t="s">
        <v>2352</v>
      </c>
      <c r="B288" s="2" t="s">
        <v>2353</v>
      </c>
      <c r="C288" s="2" t="str">
        <f>VLOOKUP(A288,[4]Hoja2!$A$1:$D$614,4,0)</f>
        <v>EMSAD I</v>
      </c>
      <c r="D288" s="2" t="str">
        <f>VLOOKUP(A288,[4]Hoja2!$A$1:$D$614,3,0)</f>
        <v>38 AZULITOS</v>
      </c>
      <c r="E288" s="12">
        <v>186.4</v>
      </c>
      <c r="F288" s="12">
        <v>0</v>
      </c>
      <c r="G288" s="12">
        <v>2806.88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96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296.48</v>
      </c>
      <c r="AC288" s="12">
        <v>0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  <c r="AI288" s="12">
        <v>0</v>
      </c>
      <c r="AJ288" s="12">
        <v>0</v>
      </c>
      <c r="AK288" s="12">
        <v>0</v>
      </c>
      <c r="AL288" s="12">
        <v>30.4</v>
      </c>
      <c r="AM288" s="12">
        <v>0</v>
      </c>
      <c r="AN288" s="12">
        <v>0</v>
      </c>
      <c r="AO288" s="12">
        <v>0</v>
      </c>
      <c r="AP288" s="12">
        <v>0</v>
      </c>
      <c r="AQ288" s="12">
        <v>0</v>
      </c>
      <c r="AR288" s="12">
        <v>0</v>
      </c>
      <c r="AS288" s="12">
        <v>0</v>
      </c>
      <c r="AT288" s="12">
        <v>0</v>
      </c>
      <c r="AU288" s="12">
        <v>0</v>
      </c>
      <c r="AV288" s="12">
        <v>0</v>
      </c>
      <c r="AW288" s="12">
        <v>0</v>
      </c>
      <c r="AX288" s="13">
        <v>-1736.15</v>
      </c>
      <c r="AY288" s="12">
        <v>1736.15</v>
      </c>
      <c r="AZ288" s="12">
        <v>0</v>
      </c>
      <c r="BA288" s="12">
        <v>0</v>
      </c>
      <c r="BB288" s="12">
        <v>3416.16</v>
      </c>
      <c r="BC288" s="12">
        <v>0</v>
      </c>
      <c r="BD288" s="12">
        <v>0</v>
      </c>
      <c r="BE288" s="12">
        <v>0</v>
      </c>
      <c r="BF288" s="12">
        <v>267.64</v>
      </c>
      <c r="BG288" s="12">
        <v>267.64</v>
      </c>
      <c r="BH288" s="12">
        <v>1.8</v>
      </c>
      <c r="BI288" s="13">
        <v>-7.0000000000000007E-2</v>
      </c>
      <c r="BJ288" s="12">
        <v>0</v>
      </c>
      <c r="BK288" s="12">
        <v>0</v>
      </c>
      <c r="BL288" s="12">
        <v>0</v>
      </c>
      <c r="BM288" s="12">
        <v>0</v>
      </c>
      <c r="BN288" s="12">
        <v>0</v>
      </c>
      <c r="BO288" s="12">
        <v>0</v>
      </c>
      <c r="BP288" s="12">
        <v>0</v>
      </c>
      <c r="BQ288" s="12">
        <v>0</v>
      </c>
      <c r="BR288" s="12">
        <v>0</v>
      </c>
      <c r="BS288" s="12">
        <v>0</v>
      </c>
      <c r="BT288" s="12">
        <v>322.79000000000002</v>
      </c>
      <c r="BU288" s="12">
        <v>0</v>
      </c>
      <c r="BV288" s="12">
        <v>0</v>
      </c>
      <c r="BW288" s="12">
        <v>0</v>
      </c>
      <c r="BX288" s="12">
        <v>592.16</v>
      </c>
      <c r="BY288" s="12">
        <v>2824</v>
      </c>
      <c r="BZ288" s="12">
        <v>238.4</v>
      </c>
      <c r="CA288" s="12">
        <v>67.72</v>
      </c>
      <c r="CB288" s="12">
        <v>0</v>
      </c>
      <c r="CC288" s="12">
        <v>238.4</v>
      </c>
      <c r="CD288" s="12">
        <v>0</v>
      </c>
      <c r="CE288" s="12">
        <v>306.12</v>
      </c>
    </row>
    <row r="289" spans="1:83" x14ac:dyDescent="0.2">
      <c r="A289" s="4" t="s">
        <v>2354</v>
      </c>
      <c r="B289" s="2" t="s">
        <v>2355</v>
      </c>
      <c r="C289" s="2" t="str">
        <f>VLOOKUP(A289,[4]Hoja2!$A$1:$D$614,4,0)</f>
        <v>EMSAD I</v>
      </c>
      <c r="D289" s="2" t="str">
        <f>VLOOKUP(A289,[4]Hoja2!$A$1:$D$614,3,0)</f>
        <v>38 AZULITOS</v>
      </c>
      <c r="E289" s="12">
        <v>104.85</v>
      </c>
      <c r="F289" s="12">
        <v>0</v>
      </c>
      <c r="G289" s="12">
        <v>1578.87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54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166.77</v>
      </c>
      <c r="AC289" s="12">
        <v>0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  <c r="AI289" s="12">
        <v>0</v>
      </c>
      <c r="AJ289" s="12">
        <v>0</v>
      </c>
      <c r="AK289" s="12">
        <v>0</v>
      </c>
      <c r="AL289" s="12">
        <v>17.100000000000001</v>
      </c>
      <c r="AM289" s="12">
        <v>0</v>
      </c>
      <c r="AN289" s="12">
        <v>0</v>
      </c>
      <c r="AO289" s="12">
        <v>0</v>
      </c>
      <c r="AP289" s="12">
        <v>0</v>
      </c>
      <c r="AQ289" s="12">
        <v>0</v>
      </c>
      <c r="AR289" s="12">
        <v>0</v>
      </c>
      <c r="AS289" s="12">
        <v>0</v>
      </c>
      <c r="AT289" s="12">
        <v>0</v>
      </c>
      <c r="AU289" s="12">
        <v>0</v>
      </c>
      <c r="AV289" s="12">
        <v>0</v>
      </c>
      <c r="AW289" s="12">
        <v>0</v>
      </c>
      <c r="AX289" s="13">
        <v>-976.58</v>
      </c>
      <c r="AY289" s="12">
        <v>976.58</v>
      </c>
      <c r="AZ289" s="12">
        <v>0</v>
      </c>
      <c r="BA289" s="12">
        <v>0</v>
      </c>
      <c r="BB289" s="12">
        <v>1921.59</v>
      </c>
      <c r="BC289" s="12">
        <v>0</v>
      </c>
      <c r="BD289" s="12">
        <v>0</v>
      </c>
      <c r="BE289" s="12">
        <v>0</v>
      </c>
      <c r="BF289" s="12">
        <v>112.01</v>
      </c>
      <c r="BG289" s="12">
        <v>112.01</v>
      </c>
      <c r="BH289" s="12">
        <v>0</v>
      </c>
      <c r="BI289" s="12">
        <v>0.01</v>
      </c>
      <c r="BJ289" s="12">
        <v>0</v>
      </c>
      <c r="BK289" s="12">
        <v>0</v>
      </c>
      <c r="BL289" s="12">
        <v>0</v>
      </c>
      <c r="BM289" s="12">
        <v>0</v>
      </c>
      <c r="BN289" s="12">
        <v>0</v>
      </c>
      <c r="BO289" s="12">
        <v>0</v>
      </c>
      <c r="BP289" s="12">
        <v>0</v>
      </c>
      <c r="BQ289" s="12">
        <v>0</v>
      </c>
      <c r="BR289" s="12">
        <v>0</v>
      </c>
      <c r="BS289" s="12">
        <v>0</v>
      </c>
      <c r="BT289" s="12">
        <v>181.57</v>
      </c>
      <c r="BU289" s="12">
        <v>0</v>
      </c>
      <c r="BV289" s="12">
        <v>0</v>
      </c>
      <c r="BW289" s="12">
        <v>0</v>
      </c>
      <c r="BX289" s="12">
        <v>293.58999999999997</v>
      </c>
      <c r="BY289" s="12">
        <v>1628</v>
      </c>
      <c r="BZ289" s="12">
        <v>238.4</v>
      </c>
      <c r="CA289" s="12">
        <v>38.090000000000003</v>
      </c>
      <c r="CB289" s="12">
        <v>0</v>
      </c>
      <c r="CC289" s="12">
        <v>238.4</v>
      </c>
      <c r="CD289" s="12">
        <v>0</v>
      </c>
      <c r="CE289" s="12">
        <v>276.49</v>
      </c>
    </row>
    <row r="290" spans="1:83" x14ac:dyDescent="0.2">
      <c r="A290" s="4" t="s">
        <v>2356</v>
      </c>
      <c r="B290" s="2" t="s">
        <v>2357</v>
      </c>
      <c r="C290" s="2" t="str">
        <f>VLOOKUP(A290,[4]Hoja2!$A$1:$D$614,4,0)</f>
        <v>EMSAD I</v>
      </c>
      <c r="D290" s="2" t="str">
        <f>VLOOKUP(A290,[4]Hoja2!$A$1:$D$614,3,0)</f>
        <v>38 AZULITOS</v>
      </c>
      <c r="E290" s="12">
        <v>337.85</v>
      </c>
      <c r="F290" s="12">
        <v>0</v>
      </c>
      <c r="G290" s="12">
        <v>5087.47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174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537.37</v>
      </c>
      <c r="AC290" s="12">
        <v>0</v>
      </c>
      <c r="AD290" s="12">
        <v>0</v>
      </c>
      <c r="AE290" s="12">
        <v>0</v>
      </c>
      <c r="AF290" s="12">
        <v>0</v>
      </c>
      <c r="AG290" s="12">
        <v>0</v>
      </c>
      <c r="AH290" s="12">
        <v>0</v>
      </c>
      <c r="AI290" s="12">
        <v>0</v>
      </c>
      <c r="AJ290" s="12">
        <v>0</v>
      </c>
      <c r="AK290" s="12">
        <v>0</v>
      </c>
      <c r="AL290" s="12">
        <v>55.1</v>
      </c>
      <c r="AM290" s="12">
        <v>0</v>
      </c>
      <c r="AN290" s="12">
        <v>0</v>
      </c>
      <c r="AO290" s="12">
        <v>0</v>
      </c>
      <c r="AP290" s="12">
        <v>0</v>
      </c>
      <c r="AQ290" s="12">
        <v>0</v>
      </c>
      <c r="AR290" s="12">
        <v>0</v>
      </c>
      <c r="AS290" s="12">
        <v>0</v>
      </c>
      <c r="AT290" s="12">
        <v>0</v>
      </c>
      <c r="AU290" s="12">
        <v>0</v>
      </c>
      <c r="AV290" s="12">
        <v>0</v>
      </c>
      <c r="AW290" s="12">
        <v>0</v>
      </c>
      <c r="AX290" s="13">
        <v>-3146.77</v>
      </c>
      <c r="AY290" s="12">
        <v>3146.77</v>
      </c>
      <c r="AZ290" s="12">
        <v>0</v>
      </c>
      <c r="BA290" s="12">
        <v>0</v>
      </c>
      <c r="BB290" s="12">
        <v>6191.79</v>
      </c>
      <c r="BC290" s="12">
        <v>0</v>
      </c>
      <c r="BD290" s="12">
        <v>0</v>
      </c>
      <c r="BE290" s="12">
        <v>0</v>
      </c>
      <c r="BF290" s="12">
        <v>775.3</v>
      </c>
      <c r="BG290" s="12">
        <v>775.3</v>
      </c>
      <c r="BH290" s="12">
        <v>13.8</v>
      </c>
      <c r="BI290" s="12">
        <v>0.03</v>
      </c>
      <c r="BJ290" s="12">
        <v>0</v>
      </c>
      <c r="BK290" s="12">
        <v>0</v>
      </c>
      <c r="BL290" s="12">
        <v>0</v>
      </c>
      <c r="BM290" s="12">
        <v>0</v>
      </c>
      <c r="BN290" s="12">
        <v>0</v>
      </c>
      <c r="BO290" s="12">
        <v>0</v>
      </c>
      <c r="BP290" s="12">
        <v>0</v>
      </c>
      <c r="BQ290" s="12">
        <v>0</v>
      </c>
      <c r="BR290" s="12">
        <v>0</v>
      </c>
      <c r="BS290" s="12">
        <v>0</v>
      </c>
      <c r="BT290" s="12">
        <v>585.05999999999995</v>
      </c>
      <c r="BU290" s="12">
        <v>0</v>
      </c>
      <c r="BV290" s="12">
        <v>0</v>
      </c>
      <c r="BW290" s="12">
        <v>0</v>
      </c>
      <c r="BX290" s="12">
        <v>1374.19</v>
      </c>
      <c r="BY290" s="12">
        <v>4817.6000000000004</v>
      </c>
      <c r="BZ290" s="12">
        <v>238.4</v>
      </c>
      <c r="CA290" s="12">
        <v>122.73</v>
      </c>
      <c r="CB290" s="12">
        <v>0</v>
      </c>
      <c r="CC290" s="12">
        <v>238.4</v>
      </c>
      <c r="CD290" s="12">
        <v>0</v>
      </c>
      <c r="CE290" s="12">
        <v>361.13</v>
      </c>
    </row>
    <row r="291" spans="1:83" x14ac:dyDescent="0.2">
      <c r="A291" s="4" t="s">
        <v>2358</v>
      </c>
      <c r="B291" s="2" t="s">
        <v>2359</v>
      </c>
      <c r="C291" s="2" t="str">
        <f>VLOOKUP(A291,[4]Hoja2!$A$1:$D$614,4,0)</f>
        <v>EMSAD I</v>
      </c>
      <c r="D291" s="2" t="str">
        <f>VLOOKUP(A291,[4]Hoja2!$A$1:$D$614,3,0)</f>
        <v>38 AZULITOS</v>
      </c>
      <c r="E291" s="12">
        <v>104.85</v>
      </c>
      <c r="F291" s="12">
        <v>0</v>
      </c>
      <c r="G291" s="12">
        <v>1578.87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54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166.77</v>
      </c>
      <c r="AC291" s="12">
        <v>0</v>
      </c>
      <c r="AD291" s="12">
        <v>0</v>
      </c>
      <c r="AE291" s="12">
        <v>0</v>
      </c>
      <c r="AF291" s="12">
        <v>0</v>
      </c>
      <c r="AG291" s="12">
        <v>0</v>
      </c>
      <c r="AH291" s="12">
        <v>0</v>
      </c>
      <c r="AI291" s="12">
        <v>0</v>
      </c>
      <c r="AJ291" s="12">
        <v>0</v>
      </c>
      <c r="AK291" s="12">
        <v>0</v>
      </c>
      <c r="AL291" s="12">
        <v>17.100000000000001</v>
      </c>
      <c r="AM291" s="12">
        <v>0</v>
      </c>
      <c r="AN291" s="12">
        <v>0</v>
      </c>
      <c r="AO291" s="12">
        <v>0</v>
      </c>
      <c r="AP291" s="12">
        <v>0</v>
      </c>
      <c r="AQ291" s="12">
        <v>0</v>
      </c>
      <c r="AR291" s="12">
        <v>0</v>
      </c>
      <c r="AS291" s="12">
        <v>0</v>
      </c>
      <c r="AT291" s="12">
        <v>0</v>
      </c>
      <c r="AU291" s="12">
        <v>0</v>
      </c>
      <c r="AV291" s="12">
        <v>0</v>
      </c>
      <c r="AW291" s="12">
        <v>0</v>
      </c>
      <c r="AX291" s="13">
        <v>-976.58</v>
      </c>
      <c r="AY291" s="12">
        <v>976.58</v>
      </c>
      <c r="AZ291" s="12">
        <v>0</v>
      </c>
      <c r="BA291" s="12">
        <v>0</v>
      </c>
      <c r="BB291" s="12">
        <v>1921.59</v>
      </c>
      <c r="BC291" s="12">
        <v>0</v>
      </c>
      <c r="BD291" s="13">
        <v>-188.71</v>
      </c>
      <c r="BE291" s="13">
        <v>-76.7</v>
      </c>
      <c r="BF291" s="12">
        <v>112.01</v>
      </c>
      <c r="BG291" s="12">
        <v>0</v>
      </c>
      <c r="BH291" s="12">
        <v>0</v>
      </c>
      <c r="BI291" s="13">
        <v>-0.08</v>
      </c>
      <c r="BJ291" s="12">
        <v>0</v>
      </c>
      <c r="BK291" s="12">
        <v>0</v>
      </c>
      <c r="BL291" s="12">
        <v>0</v>
      </c>
      <c r="BM291" s="12">
        <v>0</v>
      </c>
      <c r="BN291" s="12">
        <v>0</v>
      </c>
      <c r="BO291" s="12">
        <v>0</v>
      </c>
      <c r="BP291" s="12">
        <v>0</v>
      </c>
      <c r="BQ291" s="12">
        <v>0</v>
      </c>
      <c r="BR291" s="12">
        <v>0</v>
      </c>
      <c r="BS291" s="12">
        <v>0</v>
      </c>
      <c r="BT291" s="12">
        <v>181.57</v>
      </c>
      <c r="BU291" s="12">
        <v>0</v>
      </c>
      <c r="BV291" s="12">
        <v>0</v>
      </c>
      <c r="BW291" s="12">
        <v>0</v>
      </c>
      <c r="BX291" s="12">
        <v>104.79</v>
      </c>
      <c r="BY291" s="12">
        <v>1816.8</v>
      </c>
      <c r="BZ291" s="12">
        <v>238.4</v>
      </c>
      <c r="CA291" s="12">
        <v>38.090000000000003</v>
      </c>
      <c r="CB291" s="12">
        <v>0</v>
      </c>
      <c r="CC291" s="12">
        <v>238.4</v>
      </c>
      <c r="CD291" s="12">
        <v>0</v>
      </c>
      <c r="CE291" s="12">
        <v>276.49</v>
      </c>
    </row>
    <row r="292" spans="1:83" x14ac:dyDescent="0.2">
      <c r="A292" s="4" t="s">
        <v>2360</v>
      </c>
      <c r="B292" s="2" t="s">
        <v>2361</v>
      </c>
      <c r="C292" s="2" t="str">
        <f>VLOOKUP(A292,[4]Hoja2!$A$1:$D$614,4,0)</f>
        <v>TECNICO CBI</v>
      </c>
      <c r="D292" s="2" t="str">
        <f>VLOOKUP(A292,[4]Hoja2!$A$1:$D$614,3,0)</f>
        <v>38 AZULITOS</v>
      </c>
      <c r="E292" s="12">
        <v>34.950000000000003</v>
      </c>
      <c r="F292" s="12">
        <v>386.55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12.99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12.43</v>
      </c>
      <c r="U292" s="12">
        <v>4.62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55.59</v>
      </c>
      <c r="AC292" s="12">
        <v>0</v>
      </c>
      <c r="AD292" s="12">
        <v>0</v>
      </c>
      <c r="AE292" s="12">
        <v>0</v>
      </c>
      <c r="AF292" s="12">
        <v>0</v>
      </c>
      <c r="AG292" s="12">
        <v>0</v>
      </c>
      <c r="AH292" s="12">
        <v>0</v>
      </c>
      <c r="AI292" s="12">
        <v>0</v>
      </c>
      <c r="AJ292" s="12">
        <v>0</v>
      </c>
      <c r="AK292" s="12">
        <v>0</v>
      </c>
      <c r="AL292" s="12">
        <v>0</v>
      </c>
      <c r="AM292" s="12">
        <v>0</v>
      </c>
      <c r="AN292" s="12">
        <v>0</v>
      </c>
      <c r="AO292" s="12">
        <v>0</v>
      </c>
      <c r="AP292" s="12">
        <v>0</v>
      </c>
      <c r="AQ292" s="12">
        <v>0</v>
      </c>
      <c r="AR292" s="12">
        <v>0</v>
      </c>
      <c r="AS292" s="12">
        <v>4.05</v>
      </c>
      <c r="AT292" s="12">
        <v>0</v>
      </c>
      <c r="AU292" s="12">
        <v>137.44</v>
      </c>
      <c r="AV292" s="12">
        <v>0</v>
      </c>
      <c r="AW292" s="12">
        <v>0</v>
      </c>
      <c r="AX292" s="13">
        <v>-329.55</v>
      </c>
      <c r="AY292" s="12">
        <v>329.55</v>
      </c>
      <c r="AZ292" s="12">
        <v>0</v>
      </c>
      <c r="BA292" s="12">
        <v>0</v>
      </c>
      <c r="BB292" s="12">
        <v>648.62</v>
      </c>
      <c r="BC292" s="12">
        <v>0</v>
      </c>
      <c r="BD292" s="13">
        <v>-200.83</v>
      </c>
      <c r="BE292" s="13">
        <v>-170.29</v>
      </c>
      <c r="BF292" s="12">
        <v>30.54</v>
      </c>
      <c r="BG292" s="12">
        <v>0</v>
      </c>
      <c r="BH292" s="12">
        <v>0</v>
      </c>
      <c r="BI292" s="12">
        <v>0.05</v>
      </c>
      <c r="BJ292" s="12">
        <v>0</v>
      </c>
      <c r="BK292" s="12">
        <v>0</v>
      </c>
      <c r="BL292" s="12">
        <v>0</v>
      </c>
      <c r="BM292" s="12">
        <v>0</v>
      </c>
      <c r="BN292" s="12">
        <v>0</v>
      </c>
      <c r="BO292" s="12">
        <v>0</v>
      </c>
      <c r="BP292" s="12">
        <v>0</v>
      </c>
      <c r="BQ292" s="12">
        <v>0</v>
      </c>
      <c r="BR292" s="12">
        <v>0</v>
      </c>
      <c r="BS292" s="12">
        <v>0</v>
      </c>
      <c r="BT292" s="12">
        <v>44.45</v>
      </c>
      <c r="BU292" s="12">
        <v>0</v>
      </c>
      <c r="BV292" s="12">
        <v>15.81</v>
      </c>
      <c r="BW292" s="12">
        <v>0</v>
      </c>
      <c r="BX292" s="12">
        <v>-109.98</v>
      </c>
      <c r="BY292" s="12">
        <v>758.6</v>
      </c>
      <c r="BZ292" s="12">
        <v>238.4</v>
      </c>
      <c r="CA292" s="12">
        <v>12.72</v>
      </c>
      <c r="CB292" s="12">
        <v>0</v>
      </c>
      <c r="CC292" s="12">
        <v>238.4</v>
      </c>
      <c r="CD292" s="12">
        <v>0</v>
      </c>
      <c r="CE292" s="12">
        <v>251.12</v>
      </c>
    </row>
    <row r="293" spans="1:83" x14ac:dyDescent="0.2">
      <c r="A293" s="4" t="s">
        <v>2362</v>
      </c>
      <c r="B293" s="2" t="s">
        <v>2363</v>
      </c>
      <c r="C293" s="2" t="str">
        <f>VLOOKUP(A293,[4]Hoja2!$A$1:$D$614,4,0)</f>
        <v>EMSAD II</v>
      </c>
      <c r="D293" s="2" t="str">
        <f>VLOOKUP(A293,[4]Hoja2!$A$1:$D$614,3,0)</f>
        <v>39 SAN ANDRES COHAMIATA</v>
      </c>
      <c r="E293" s="12">
        <v>465.5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5109.5200000000004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182.53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481.78</v>
      </c>
      <c r="AC293" s="12">
        <v>0</v>
      </c>
      <c r="AD293" s="12">
        <v>0</v>
      </c>
      <c r="AE293" s="12">
        <v>0</v>
      </c>
      <c r="AF293" s="12">
        <v>0</v>
      </c>
      <c r="AG293" s="12">
        <v>338.85</v>
      </c>
      <c r="AH293" s="12">
        <v>0</v>
      </c>
      <c r="AI293" s="12">
        <v>0</v>
      </c>
      <c r="AJ293" s="12">
        <v>0</v>
      </c>
      <c r="AK293" s="12">
        <v>0</v>
      </c>
      <c r="AL293" s="12">
        <v>0</v>
      </c>
      <c r="AM293" s="12">
        <v>0</v>
      </c>
      <c r="AN293" s="12">
        <v>55.9</v>
      </c>
      <c r="AO293" s="12">
        <v>0</v>
      </c>
      <c r="AP293" s="12">
        <v>0</v>
      </c>
      <c r="AQ293" s="12">
        <v>0</v>
      </c>
      <c r="AR293" s="12">
        <v>0</v>
      </c>
      <c r="AS293" s="12">
        <v>0</v>
      </c>
      <c r="AT293" s="12">
        <v>0</v>
      </c>
      <c r="AU293" s="12">
        <v>0</v>
      </c>
      <c r="AV293" s="12">
        <v>0</v>
      </c>
      <c r="AW293" s="12">
        <v>980.71</v>
      </c>
      <c r="AX293" s="13">
        <v>-3871.69</v>
      </c>
      <c r="AY293" s="12">
        <v>3871.69</v>
      </c>
      <c r="AZ293" s="12">
        <v>0</v>
      </c>
      <c r="BA293" s="12">
        <v>0</v>
      </c>
      <c r="BB293" s="12">
        <v>7614.79</v>
      </c>
      <c r="BC293" s="12">
        <v>0</v>
      </c>
      <c r="BD293" s="12">
        <v>0</v>
      </c>
      <c r="BE293" s="12">
        <v>0</v>
      </c>
      <c r="BF293" s="12">
        <v>1079.26</v>
      </c>
      <c r="BG293" s="12">
        <v>1079.26</v>
      </c>
      <c r="BH293" s="12">
        <v>23.25</v>
      </c>
      <c r="BI293" s="12">
        <v>0.08</v>
      </c>
      <c r="BJ293" s="12">
        <v>0</v>
      </c>
      <c r="BK293" s="12">
        <v>0</v>
      </c>
      <c r="BL293" s="12">
        <v>2641</v>
      </c>
      <c r="BM293" s="12">
        <v>0</v>
      </c>
      <c r="BN293" s="12">
        <v>0</v>
      </c>
      <c r="BO293" s="12">
        <v>76.64</v>
      </c>
      <c r="BP293" s="12">
        <v>0</v>
      </c>
      <c r="BQ293" s="12">
        <v>0</v>
      </c>
      <c r="BR293" s="12">
        <v>0</v>
      </c>
      <c r="BS293" s="12">
        <v>0</v>
      </c>
      <c r="BT293" s="12">
        <v>626.55999999999995</v>
      </c>
      <c r="BU293" s="12">
        <v>0</v>
      </c>
      <c r="BV293" s="12">
        <v>0</v>
      </c>
      <c r="BW293" s="12">
        <v>0</v>
      </c>
      <c r="BX293" s="12">
        <v>4446.79</v>
      </c>
      <c r="BY293" s="12">
        <v>3168</v>
      </c>
      <c r="BZ293" s="12">
        <v>282.97000000000003</v>
      </c>
      <c r="CA293" s="12">
        <v>144.4</v>
      </c>
      <c r="CB293" s="12">
        <v>1485.11</v>
      </c>
      <c r="CC293" s="12">
        <v>407.74</v>
      </c>
      <c r="CD293" s="12">
        <v>0</v>
      </c>
      <c r="CE293" s="12">
        <v>2037.25</v>
      </c>
    </row>
    <row r="294" spans="1:83" x14ac:dyDescent="0.2">
      <c r="A294" s="4" t="s">
        <v>2364</v>
      </c>
      <c r="B294" s="2" t="s">
        <v>2365</v>
      </c>
      <c r="C294" s="2" t="str">
        <f>VLOOKUP(A294,[4]Hoja2!$A$1:$D$614,4,0)</f>
        <v>EMSAD II</v>
      </c>
      <c r="D294" s="2" t="str">
        <f>VLOOKUP(A294,[4]Hoja2!$A$1:$D$614,3,0)</f>
        <v>39 SAN ANDRES COHAMIATA</v>
      </c>
      <c r="E294" s="12">
        <v>139.80000000000001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2358.2399999999998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78.599999999999994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222.36</v>
      </c>
      <c r="AC294" s="12">
        <v>0</v>
      </c>
      <c r="AD294" s="12">
        <v>0</v>
      </c>
      <c r="AE294" s="12">
        <v>0</v>
      </c>
      <c r="AF294" s="12">
        <v>0</v>
      </c>
      <c r="AG294" s="12">
        <v>0</v>
      </c>
      <c r="AH294" s="12">
        <v>0</v>
      </c>
      <c r="AI294" s="12">
        <v>0</v>
      </c>
      <c r="AJ294" s="12">
        <v>0</v>
      </c>
      <c r="AK294" s="12">
        <v>0</v>
      </c>
      <c r="AL294" s="12">
        <v>0</v>
      </c>
      <c r="AM294" s="12">
        <v>0</v>
      </c>
      <c r="AN294" s="12">
        <v>25.8</v>
      </c>
      <c r="AO294" s="12">
        <v>0</v>
      </c>
      <c r="AP294" s="12">
        <v>0</v>
      </c>
      <c r="AQ294" s="12">
        <v>0</v>
      </c>
      <c r="AR294" s="12">
        <v>0</v>
      </c>
      <c r="AS294" s="12">
        <v>0</v>
      </c>
      <c r="AT294" s="12">
        <v>0</v>
      </c>
      <c r="AU294" s="12">
        <v>0</v>
      </c>
      <c r="AV294" s="12">
        <v>0</v>
      </c>
      <c r="AW294" s="12">
        <v>424.48</v>
      </c>
      <c r="AX294" s="13">
        <v>-1652.47</v>
      </c>
      <c r="AY294" s="12">
        <v>1652.47</v>
      </c>
      <c r="AZ294" s="12">
        <v>0</v>
      </c>
      <c r="BA294" s="12">
        <v>0</v>
      </c>
      <c r="BB294" s="12">
        <v>3249.28</v>
      </c>
      <c r="BC294" s="12">
        <v>0</v>
      </c>
      <c r="BD294" s="13">
        <v>-125.1</v>
      </c>
      <c r="BE294" s="12">
        <v>0</v>
      </c>
      <c r="BF294" s="12">
        <v>249.48</v>
      </c>
      <c r="BG294" s="12">
        <v>124.38</v>
      </c>
      <c r="BH294" s="12">
        <v>3.3</v>
      </c>
      <c r="BI294" s="13">
        <v>-0.17</v>
      </c>
      <c r="BJ294" s="12">
        <v>0</v>
      </c>
      <c r="BK294" s="12">
        <v>0</v>
      </c>
      <c r="BL294" s="12">
        <v>1144</v>
      </c>
      <c r="BM294" s="12">
        <v>0</v>
      </c>
      <c r="BN294" s="12">
        <v>0</v>
      </c>
      <c r="BO294" s="12">
        <v>35.369999999999997</v>
      </c>
      <c r="BP294" s="12">
        <v>0</v>
      </c>
      <c r="BQ294" s="12">
        <v>0</v>
      </c>
      <c r="BR294" s="12">
        <v>0</v>
      </c>
      <c r="BS294" s="12">
        <v>0</v>
      </c>
      <c r="BT294" s="12">
        <v>271.2</v>
      </c>
      <c r="BU294" s="12">
        <v>0</v>
      </c>
      <c r="BV294" s="12">
        <v>0</v>
      </c>
      <c r="BW294" s="12">
        <v>0</v>
      </c>
      <c r="BX294" s="12">
        <v>1578.08</v>
      </c>
      <c r="BY294" s="12">
        <v>1671.2</v>
      </c>
      <c r="BZ294" s="12">
        <v>238.4</v>
      </c>
      <c r="CA294" s="12">
        <v>64.47</v>
      </c>
      <c r="CB294" s="12">
        <v>0</v>
      </c>
      <c r="CC294" s="12">
        <v>238.4</v>
      </c>
      <c r="CD294" s="12">
        <v>0</v>
      </c>
      <c r="CE294" s="12">
        <v>302.87</v>
      </c>
    </row>
    <row r="295" spans="1:83" x14ac:dyDescent="0.2">
      <c r="A295" s="4" t="s">
        <v>2366</v>
      </c>
      <c r="B295" s="2" t="s">
        <v>2367</v>
      </c>
      <c r="C295" s="2" t="str">
        <f>VLOOKUP(A295,[4]Hoja2!$A$1:$D$614,4,0)</f>
        <v>EMSAD I</v>
      </c>
      <c r="D295" s="2" t="str">
        <f>VLOOKUP(A295,[4]Hoja2!$A$1:$D$614,3,0)</f>
        <v>39 SAN ANDRES COHAMIATA</v>
      </c>
      <c r="E295" s="12">
        <v>116.5</v>
      </c>
      <c r="F295" s="12">
        <v>0</v>
      </c>
      <c r="G295" s="12">
        <v>1754.3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60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185.3</v>
      </c>
      <c r="AC295" s="12">
        <v>0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12">
        <v>0</v>
      </c>
      <c r="AJ295" s="12">
        <v>0</v>
      </c>
      <c r="AK295" s="12">
        <v>0</v>
      </c>
      <c r="AL295" s="12">
        <v>19</v>
      </c>
      <c r="AM295" s="12">
        <v>0</v>
      </c>
      <c r="AN295" s="12">
        <v>0</v>
      </c>
      <c r="AO295" s="12">
        <v>0</v>
      </c>
      <c r="AP295" s="12">
        <v>0</v>
      </c>
      <c r="AQ295" s="12">
        <v>0</v>
      </c>
      <c r="AR295" s="12">
        <v>0</v>
      </c>
      <c r="AS295" s="12">
        <v>0</v>
      </c>
      <c r="AT295" s="12">
        <v>0</v>
      </c>
      <c r="AU295" s="12">
        <v>0</v>
      </c>
      <c r="AV295" s="12">
        <v>0</v>
      </c>
      <c r="AW295" s="12">
        <v>175.43</v>
      </c>
      <c r="AX295" s="13">
        <v>-1174.56</v>
      </c>
      <c r="AY295" s="12">
        <v>1174.56</v>
      </c>
      <c r="AZ295" s="12">
        <v>0</v>
      </c>
      <c r="BA295" s="12">
        <v>0</v>
      </c>
      <c r="BB295" s="12">
        <v>2310.5300000000002</v>
      </c>
      <c r="BC295" s="12">
        <v>0</v>
      </c>
      <c r="BD295" s="13">
        <v>-174.78</v>
      </c>
      <c r="BE295" s="13">
        <v>-27.44</v>
      </c>
      <c r="BF295" s="12">
        <v>147.35</v>
      </c>
      <c r="BG295" s="12">
        <v>0</v>
      </c>
      <c r="BH295" s="12">
        <v>0</v>
      </c>
      <c r="BI295" s="12">
        <v>0.03</v>
      </c>
      <c r="BJ295" s="12">
        <v>0</v>
      </c>
      <c r="BK295" s="12">
        <v>0</v>
      </c>
      <c r="BL295" s="12">
        <v>0</v>
      </c>
      <c r="BM295" s="12">
        <v>0</v>
      </c>
      <c r="BN295" s="12">
        <v>0</v>
      </c>
      <c r="BO295" s="12">
        <v>0</v>
      </c>
      <c r="BP295" s="12">
        <v>0</v>
      </c>
      <c r="BQ295" s="12">
        <v>0</v>
      </c>
      <c r="BR295" s="12">
        <v>0</v>
      </c>
      <c r="BS295" s="12">
        <v>0</v>
      </c>
      <c r="BT295" s="12">
        <v>201.74</v>
      </c>
      <c r="BU295" s="12">
        <v>0</v>
      </c>
      <c r="BV295" s="12">
        <v>0</v>
      </c>
      <c r="BW295" s="12">
        <v>0</v>
      </c>
      <c r="BX295" s="12">
        <v>174.33</v>
      </c>
      <c r="BY295" s="12">
        <v>2136.1999999999998</v>
      </c>
      <c r="BZ295" s="12">
        <v>264.97000000000003</v>
      </c>
      <c r="CA295" s="12">
        <v>45.83</v>
      </c>
      <c r="CB295" s="12">
        <v>885.34</v>
      </c>
      <c r="CC295" s="12">
        <v>339.36</v>
      </c>
      <c r="CD295" s="12">
        <v>0</v>
      </c>
      <c r="CE295" s="12">
        <v>1270.53</v>
      </c>
    </row>
    <row r="296" spans="1:83" x14ac:dyDescent="0.2">
      <c r="A296" s="4" t="s">
        <v>2368</v>
      </c>
      <c r="B296" s="2" t="s">
        <v>2369</v>
      </c>
      <c r="C296" s="2" t="str">
        <f>VLOOKUP(A296,[4]Hoja2!$A$1:$D$614,4,0)</f>
        <v>EMSAD I</v>
      </c>
      <c r="D296" s="2" t="str">
        <f>VLOOKUP(A296,[4]Hoja2!$A$1:$D$614,3,0)</f>
        <v>39 SAN ANDRES COHAMIATA</v>
      </c>
      <c r="E296" s="12">
        <v>465.5</v>
      </c>
      <c r="F296" s="12">
        <v>0</v>
      </c>
      <c r="G296" s="12">
        <v>3508.6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130.6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370.6</v>
      </c>
      <c r="AC296" s="12">
        <v>0</v>
      </c>
      <c r="AD296" s="12">
        <v>0</v>
      </c>
      <c r="AE296" s="12">
        <v>286.52999999999997</v>
      </c>
      <c r="AF296" s="12">
        <v>0</v>
      </c>
      <c r="AG296" s="12">
        <v>0</v>
      </c>
      <c r="AH296" s="12">
        <v>0</v>
      </c>
      <c r="AI296" s="12">
        <v>0</v>
      </c>
      <c r="AJ296" s="12">
        <v>0</v>
      </c>
      <c r="AK296" s="12">
        <v>0</v>
      </c>
      <c r="AL296" s="12">
        <v>38</v>
      </c>
      <c r="AM296" s="12">
        <v>0</v>
      </c>
      <c r="AN296" s="12">
        <v>0</v>
      </c>
      <c r="AO296" s="12">
        <v>0</v>
      </c>
      <c r="AP296" s="12">
        <v>0</v>
      </c>
      <c r="AQ296" s="12">
        <v>0</v>
      </c>
      <c r="AR296" s="12">
        <v>0</v>
      </c>
      <c r="AS296" s="12">
        <v>0</v>
      </c>
      <c r="AT296" s="12">
        <v>0</v>
      </c>
      <c r="AU296" s="12">
        <v>0</v>
      </c>
      <c r="AV296" s="12">
        <v>0</v>
      </c>
      <c r="AW296" s="12">
        <v>379.51</v>
      </c>
      <c r="AX296" s="13">
        <v>-2631.42</v>
      </c>
      <c r="AY296" s="12">
        <v>2631.42</v>
      </c>
      <c r="AZ296" s="12">
        <v>0</v>
      </c>
      <c r="BA296" s="12">
        <v>0</v>
      </c>
      <c r="BB296" s="12">
        <v>5179.34</v>
      </c>
      <c r="BC296" s="12">
        <v>0</v>
      </c>
      <c r="BD296" s="12">
        <v>0</v>
      </c>
      <c r="BE296" s="12">
        <v>0</v>
      </c>
      <c r="BF296" s="12">
        <v>559.04</v>
      </c>
      <c r="BG296" s="12">
        <v>559.04</v>
      </c>
      <c r="BH296" s="12">
        <v>11.7</v>
      </c>
      <c r="BI296" s="13">
        <v>-7.0000000000000007E-2</v>
      </c>
      <c r="BJ296" s="12">
        <v>0</v>
      </c>
      <c r="BK296" s="12">
        <v>0</v>
      </c>
      <c r="BL296" s="12">
        <v>1796</v>
      </c>
      <c r="BM296" s="12">
        <v>0</v>
      </c>
      <c r="BN296" s="12">
        <v>0</v>
      </c>
      <c r="BO296" s="12">
        <v>52.63</v>
      </c>
      <c r="BP296" s="12">
        <v>0</v>
      </c>
      <c r="BQ296" s="12">
        <v>0</v>
      </c>
      <c r="BR296" s="12">
        <v>0</v>
      </c>
      <c r="BS296" s="12">
        <v>0</v>
      </c>
      <c r="BT296" s="12">
        <v>436.44</v>
      </c>
      <c r="BU296" s="12">
        <v>0</v>
      </c>
      <c r="BV296" s="12">
        <v>0</v>
      </c>
      <c r="BW296" s="12">
        <v>0</v>
      </c>
      <c r="BX296" s="12">
        <v>2855.74</v>
      </c>
      <c r="BY296" s="12">
        <v>2323.6</v>
      </c>
      <c r="BZ296" s="12">
        <v>276.52</v>
      </c>
      <c r="CA296" s="12">
        <v>97.1</v>
      </c>
      <c r="CB296" s="12">
        <v>1270.2</v>
      </c>
      <c r="CC296" s="12">
        <v>383.24</v>
      </c>
      <c r="CD296" s="12">
        <v>0</v>
      </c>
      <c r="CE296" s="12">
        <v>1750.54</v>
      </c>
    </row>
    <row r="297" spans="1:83" x14ac:dyDescent="0.2">
      <c r="A297" s="4" t="s">
        <v>2370</v>
      </c>
      <c r="B297" s="2" t="s">
        <v>2371</v>
      </c>
      <c r="C297" s="2" t="str">
        <f>VLOOKUP(A297,[4]Hoja2!$A$1:$D$614,4,0)</f>
        <v>EMSAD I</v>
      </c>
      <c r="D297" s="2" t="str">
        <f>VLOOKUP(A297,[4]Hoja2!$A$1:$D$614,3,0)</f>
        <v>39 SAN ANDRES COHAMIATA</v>
      </c>
      <c r="E297" s="12">
        <v>465.5</v>
      </c>
      <c r="F297" s="12">
        <v>0</v>
      </c>
      <c r="G297" s="12">
        <v>3859.46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142.6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407.66</v>
      </c>
      <c r="AC297" s="12">
        <v>0</v>
      </c>
      <c r="AD297" s="12">
        <v>0</v>
      </c>
      <c r="AE297" s="12">
        <v>286.52999999999997</v>
      </c>
      <c r="AF297" s="12">
        <v>0</v>
      </c>
      <c r="AG297" s="12">
        <v>0</v>
      </c>
      <c r="AH297" s="12">
        <v>0</v>
      </c>
      <c r="AI297" s="12">
        <v>0</v>
      </c>
      <c r="AJ297" s="12">
        <v>0</v>
      </c>
      <c r="AK297" s="12">
        <v>0</v>
      </c>
      <c r="AL297" s="12">
        <v>41.8</v>
      </c>
      <c r="AM297" s="12">
        <v>0</v>
      </c>
      <c r="AN297" s="12">
        <v>0</v>
      </c>
      <c r="AO297" s="12">
        <v>0</v>
      </c>
      <c r="AP297" s="12">
        <v>0</v>
      </c>
      <c r="AQ297" s="12">
        <v>0</v>
      </c>
      <c r="AR297" s="12">
        <v>0</v>
      </c>
      <c r="AS297" s="12">
        <v>0</v>
      </c>
      <c r="AT297" s="12">
        <v>0</v>
      </c>
      <c r="AU297" s="12">
        <v>0</v>
      </c>
      <c r="AV297" s="12">
        <v>0</v>
      </c>
      <c r="AW297" s="12">
        <v>414.6</v>
      </c>
      <c r="AX297" s="13">
        <v>-2854.68</v>
      </c>
      <c r="AY297" s="12">
        <v>2854.68</v>
      </c>
      <c r="AZ297" s="12">
        <v>0</v>
      </c>
      <c r="BA297" s="12">
        <v>0</v>
      </c>
      <c r="BB297" s="12">
        <v>5618.15</v>
      </c>
      <c r="BC297" s="12">
        <v>0</v>
      </c>
      <c r="BD297" s="12">
        <v>0</v>
      </c>
      <c r="BE297" s="12">
        <v>0</v>
      </c>
      <c r="BF297" s="12">
        <v>652.77</v>
      </c>
      <c r="BG297" s="12">
        <v>652.77</v>
      </c>
      <c r="BH297" s="12">
        <v>13.8</v>
      </c>
      <c r="BI297" s="13">
        <v>-0.1</v>
      </c>
      <c r="BJ297" s="12">
        <v>0</v>
      </c>
      <c r="BK297" s="12">
        <v>0</v>
      </c>
      <c r="BL297" s="12">
        <v>0</v>
      </c>
      <c r="BM297" s="12">
        <v>0</v>
      </c>
      <c r="BN297" s="12">
        <v>0</v>
      </c>
      <c r="BO297" s="12">
        <v>57.89</v>
      </c>
      <c r="BP297" s="12">
        <v>0</v>
      </c>
      <c r="BQ297" s="12">
        <v>0</v>
      </c>
      <c r="BR297" s="12">
        <v>0</v>
      </c>
      <c r="BS297" s="12">
        <v>0</v>
      </c>
      <c r="BT297" s="12">
        <v>476.79</v>
      </c>
      <c r="BU297" s="12">
        <v>0</v>
      </c>
      <c r="BV297" s="12">
        <v>0</v>
      </c>
      <c r="BW297" s="12">
        <v>0</v>
      </c>
      <c r="BX297" s="12">
        <v>1201.1500000000001</v>
      </c>
      <c r="BY297" s="12">
        <v>4417</v>
      </c>
      <c r="BZ297" s="12">
        <v>282.87</v>
      </c>
      <c r="CA297" s="12">
        <v>105.8</v>
      </c>
      <c r="CB297" s="12">
        <v>1481.94</v>
      </c>
      <c r="CC297" s="12">
        <v>407.38</v>
      </c>
      <c r="CD297" s="12">
        <v>0</v>
      </c>
      <c r="CE297" s="12">
        <v>1995.12</v>
      </c>
    </row>
    <row r="298" spans="1:83" x14ac:dyDescent="0.2">
      <c r="A298" s="4" t="s">
        <v>2372</v>
      </c>
      <c r="B298" s="2" t="s">
        <v>2373</v>
      </c>
      <c r="C298" s="2" t="str">
        <f>VLOOKUP(A298,[4]Hoja2!$A$1:$D$614,4,0)</f>
        <v>TECNICO CBI</v>
      </c>
      <c r="D298" s="2" t="str">
        <f>VLOOKUP(A298,[4]Hoja2!$A$1:$D$614,3,0)</f>
        <v>39 SAN ANDRES COHAMIATA</v>
      </c>
      <c r="E298" s="12">
        <v>221.35</v>
      </c>
      <c r="F298" s="12">
        <v>2448.15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82.27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352.07</v>
      </c>
      <c r="AC298" s="12">
        <v>0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12">
        <v>0</v>
      </c>
      <c r="AJ298" s="12">
        <v>0</v>
      </c>
      <c r="AK298" s="12">
        <v>0</v>
      </c>
      <c r="AL298" s="12">
        <v>0</v>
      </c>
      <c r="AM298" s="12">
        <v>0</v>
      </c>
      <c r="AN298" s="12">
        <v>0</v>
      </c>
      <c r="AO298" s="12">
        <v>0</v>
      </c>
      <c r="AP298" s="12">
        <v>0</v>
      </c>
      <c r="AQ298" s="12">
        <v>0</v>
      </c>
      <c r="AR298" s="12">
        <v>0</v>
      </c>
      <c r="AS298" s="12">
        <v>25.65</v>
      </c>
      <c r="AT298" s="12">
        <v>0</v>
      </c>
      <c r="AU298" s="12">
        <v>0</v>
      </c>
      <c r="AV298" s="12">
        <v>0</v>
      </c>
      <c r="AW298" s="12">
        <v>0</v>
      </c>
      <c r="AX298" s="13">
        <v>-1589.23</v>
      </c>
      <c r="AY298" s="12">
        <v>1589.23</v>
      </c>
      <c r="AZ298" s="12">
        <v>0</v>
      </c>
      <c r="BA298" s="12">
        <v>0</v>
      </c>
      <c r="BB298" s="12">
        <v>3129.49</v>
      </c>
      <c r="BC298" s="12">
        <v>0</v>
      </c>
      <c r="BD298" s="13">
        <v>-125.1</v>
      </c>
      <c r="BE298" s="12">
        <v>0</v>
      </c>
      <c r="BF298" s="12">
        <v>236.45</v>
      </c>
      <c r="BG298" s="12">
        <v>111.35</v>
      </c>
      <c r="BH298" s="12">
        <v>0</v>
      </c>
      <c r="BI298" s="12">
        <v>0</v>
      </c>
      <c r="BJ298" s="12">
        <v>0</v>
      </c>
      <c r="BK298" s="12">
        <v>0</v>
      </c>
      <c r="BL298" s="12">
        <v>0</v>
      </c>
      <c r="BM298" s="12">
        <v>0</v>
      </c>
      <c r="BN298" s="12">
        <v>0</v>
      </c>
      <c r="BO298" s="12">
        <v>0</v>
      </c>
      <c r="BP298" s="12">
        <v>0</v>
      </c>
      <c r="BQ298" s="12">
        <v>0</v>
      </c>
      <c r="BR298" s="12">
        <v>0</v>
      </c>
      <c r="BS298" s="12">
        <v>0</v>
      </c>
      <c r="BT298" s="12">
        <v>281.54000000000002</v>
      </c>
      <c r="BU298" s="12">
        <v>0</v>
      </c>
      <c r="BV298" s="12">
        <v>0</v>
      </c>
      <c r="BW298" s="12">
        <v>0</v>
      </c>
      <c r="BX298" s="12">
        <v>392.89</v>
      </c>
      <c r="BY298" s="12">
        <v>2736.6</v>
      </c>
      <c r="BZ298" s="12">
        <v>238.4</v>
      </c>
      <c r="CA298" s="12">
        <v>62.59</v>
      </c>
      <c r="CB298" s="12">
        <v>0</v>
      </c>
      <c r="CC298" s="12">
        <v>238.4</v>
      </c>
      <c r="CD298" s="12">
        <v>0</v>
      </c>
      <c r="CE298" s="12">
        <v>300.99</v>
      </c>
    </row>
    <row r="299" spans="1:83" x14ac:dyDescent="0.2">
      <c r="A299" s="4" t="s">
        <v>2374</v>
      </c>
      <c r="B299" s="2" t="s">
        <v>2375</v>
      </c>
      <c r="C299" s="2" t="str">
        <f>VLOOKUP(A299,[4]Hoja2!$A$1:$D$614,4,0)</f>
        <v>TECNICO CBI</v>
      </c>
      <c r="D299" s="2" t="str">
        <f>VLOOKUP(A299,[4]Hoja2!$A$1:$D$614,3,0)</f>
        <v>39 SAN ANDRES COHAMIATA</v>
      </c>
      <c r="E299" s="12">
        <v>337.85</v>
      </c>
      <c r="F299" s="12">
        <v>3736.65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125.57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537.37</v>
      </c>
      <c r="AC299" s="12">
        <v>0</v>
      </c>
      <c r="AD299" s="12">
        <v>0</v>
      </c>
      <c r="AE299" s="12">
        <v>0</v>
      </c>
      <c r="AF299" s="12">
        <v>0</v>
      </c>
      <c r="AG299" s="12">
        <v>0</v>
      </c>
      <c r="AH299" s="12">
        <v>0</v>
      </c>
      <c r="AI299" s="12">
        <v>0</v>
      </c>
      <c r="AJ299" s="12">
        <v>0</v>
      </c>
      <c r="AK299" s="12">
        <v>0</v>
      </c>
      <c r="AL299" s="12">
        <v>0</v>
      </c>
      <c r="AM299" s="12">
        <v>0</v>
      </c>
      <c r="AN299" s="12">
        <v>0</v>
      </c>
      <c r="AO299" s="12">
        <v>0</v>
      </c>
      <c r="AP299" s="12">
        <v>0</v>
      </c>
      <c r="AQ299" s="12">
        <v>0</v>
      </c>
      <c r="AR299" s="12">
        <v>0</v>
      </c>
      <c r="AS299" s="12">
        <v>39.15</v>
      </c>
      <c r="AT299" s="12">
        <v>0</v>
      </c>
      <c r="AU299" s="12">
        <v>0</v>
      </c>
      <c r="AV299" s="12">
        <v>0</v>
      </c>
      <c r="AW299" s="12">
        <v>0</v>
      </c>
      <c r="AX299" s="13">
        <v>-2425.66</v>
      </c>
      <c r="AY299" s="12">
        <v>2425.66</v>
      </c>
      <c r="AZ299" s="12">
        <v>0</v>
      </c>
      <c r="BA299" s="12">
        <v>0</v>
      </c>
      <c r="BB299" s="12">
        <v>4776.59</v>
      </c>
      <c r="BC299" s="12">
        <v>36.729999999999997</v>
      </c>
      <c r="BD299" s="12">
        <v>0</v>
      </c>
      <c r="BE299" s="12">
        <v>0</v>
      </c>
      <c r="BF299" s="12">
        <v>483.51</v>
      </c>
      <c r="BG299" s="12">
        <v>483.51</v>
      </c>
      <c r="BH299" s="12">
        <v>6.9</v>
      </c>
      <c r="BI299" s="12">
        <v>7.0000000000000007E-2</v>
      </c>
      <c r="BJ299" s="12">
        <v>0</v>
      </c>
      <c r="BK299" s="12">
        <v>0</v>
      </c>
      <c r="BL299" s="12">
        <v>1007</v>
      </c>
      <c r="BM299" s="12">
        <v>0</v>
      </c>
      <c r="BN299" s="12">
        <v>0</v>
      </c>
      <c r="BO299" s="12">
        <v>0</v>
      </c>
      <c r="BP299" s="12">
        <v>0</v>
      </c>
      <c r="BQ299" s="12">
        <v>0</v>
      </c>
      <c r="BR299" s="12">
        <v>0</v>
      </c>
      <c r="BS299" s="12">
        <v>0</v>
      </c>
      <c r="BT299" s="12">
        <v>429.71</v>
      </c>
      <c r="BU299" s="12">
        <v>0</v>
      </c>
      <c r="BV299" s="12">
        <v>0</v>
      </c>
      <c r="BW299" s="12">
        <v>0</v>
      </c>
      <c r="BX299" s="12">
        <v>1927.19</v>
      </c>
      <c r="BY299" s="12">
        <v>2849.4</v>
      </c>
      <c r="BZ299" s="12">
        <v>340.95</v>
      </c>
      <c r="CA299" s="12">
        <v>95.53</v>
      </c>
      <c r="CB299" s="12">
        <v>3919.15</v>
      </c>
      <c r="CC299" s="12">
        <v>583.57000000000005</v>
      </c>
      <c r="CD299" s="12">
        <v>0</v>
      </c>
      <c r="CE299" s="12">
        <v>4598.25</v>
      </c>
    </row>
    <row r="300" spans="1:83" x14ac:dyDescent="0.2">
      <c r="A300" s="4" t="s">
        <v>2376</v>
      </c>
      <c r="B300" s="2" t="s">
        <v>2377</v>
      </c>
      <c r="C300" s="2" t="str">
        <f>VLOOKUP(A300,[4]Hoja2!$A$1:$D$614,4,0)</f>
        <v>EMSAD II</v>
      </c>
      <c r="D300" s="2" t="str">
        <f>VLOOKUP(A300,[4]Hoja2!$A$1:$D$614,3,0)</f>
        <v>40 SANTA MARIA DE LOS ANGELES</v>
      </c>
      <c r="E300" s="12">
        <v>209.7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3537.36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117.9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333.54</v>
      </c>
      <c r="AC300" s="12">
        <v>0</v>
      </c>
      <c r="AD300" s="12">
        <v>0</v>
      </c>
      <c r="AE300" s="12">
        <v>0</v>
      </c>
      <c r="AF300" s="12">
        <v>0</v>
      </c>
      <c r="AG300" s="12">
        <v>0</v>
      </c>
      <c r="AH300" s="12">
        <v>0</v>
      </c>
      <c r="AI300" s="12">
        <v>0</v>
      </c>
      <c r="AJ300" s="12">
        <v>0</v>
      </c>
      <c r="AK300" s="12">
        <v>0</v>
      </c>
      <c r="AL300" s="12">
        <v>0</v>
      </c>
      <c r="AM300" s="12">
        <v>0</v>
      </c>
      <c r="AN300" s="12">
        <v>38.700000000000003</v>
      </c>
      <c r="AO300" s="12">
        <v>0</v>
      </c>
      <c r="AP300" s="12">
        <v>0</v>
      </c>
      <c r="AQ300" s="12">
        <v>0</v>
      </c>
      <c r="AR300" s="12">
        <v>0</v>
      </c>
      <c r="AS300" s="12">
        <v>0</v>
      </c>
      <c r="AT300" s="12">
        <v>0</v>
      </c>
      <c r="AU300" s="12">
        <v>0</v>
      </c>
      <c r="AV300" s="12">
        <v>0</v>
      </c>
      <c r="AW300" s="12">
        <v>707.47</v>
      </c>
      <c r="AX300" s="13">
        <v>-2514.7800000000002</v>
      </c>
      <c r="AY300" s="12">
        <v>2514.7800000000002</v>
      </c>
      <c r="AZ300" s="12">
        <v>0</v>
      </c>
      <c r="BA300" s="12">
        <v>0</v>
      </c>
      <c r="BB300" s="12">
        <v>4944.67</v>
      </c>
      <c r="BC300" s="12">
        <v>0</v>
      </c>
      <c r="BD300" s="12">
        <v>0</v>
      </c>
      <c r="BE300" s="12">
        <v>0</v>
      </c>
      <c r="BF300" s="12">
        <v>513.63</v>
      </c>
      <c r="BG300" s="12">
        <v>513.63</v>
      </c>
      <c r="BH300" s="12">
        <v>10.8</v>
      </c>
      <c r="BI300" s="12">
        <v>0.04</v>
      </c>
      <c r="BJ300" s="12">
        <v>0</v>
      </c>
      <c r="BK300" s="12">
        <v>0</v>
      </c>
      <c r="BL300" s="12">
        <v>0</v>
      </c>
      <c r="BM300" s="12">
        <v>0</v>
      </c>
      <c r="BN300" s="12">
        <v>0</v>
      </c>
      <c r="BO300" s="12">
        <v>0</v>
      </c>
      <c r="BP300" s="12">
        <v>0</v>
      </c>
      <c r="BQ300" s="12">
        <v>0</v>
      </c>
      <c r="BR300" s="12">
        <v>0</v>
      </c>
      <c r="BS300" s="12">
        <v>0</v>
      </c>
      <c r="BT300" s="12">
        <v>406.8</v>
      </c>
      <c r="BU300" s="12">
        <v>0</v>
      </c>
      <c r="BV300" s="12">
        <v>0</v>
      </c>
      <c r="BW300" s="12">
        <v>0</v>
      </c>
      <c r="BX300" s="12">
        <v>931.27</v>
      </c>
      <c r="BY300" s="12">
        <v>4013.4</v>
      </c>
      <c r="BZ300" s="12">
        <v>271.82</v>
      </c>
      <c r="CA300" s="12">
        <v>98.12</v>
      </c>
      <c r="CB300" s="12">
        <v>1113.8</v>
      </c>
      <c r="CC300" s="12">
        <v>365.4</v>
      </c>
      <c r="CD300" s="12">
        <v>0</v>
      </c>
      <c r="CE300" s="12">
        <v>1577.32</v>
      </c>
    </row>
    <row r="301" spans="1:83" x14ac:dyDescent="0.2">
      <c r="A301" s="4" t="s">
        <v>2378</v>
      </c>
      <c r="B301" s="2" t="s">
        <v>2379</v>
      </c>
      <c r="C301" s="2" t="str">
        <f>VLOOKUP(A301,[4]Hoja2!$A$1:$D$614,4,0)</f>
        <v>EMSAD I</v>
      </c>
      <c r="D301" s="2" t="str">
        <f>VLOOKUP(A301,[4]Hoja2!$A$1:$D$614,3,0)</f>
        <v>40 SANTA MARIA DE LOS ANGELES</v>
      </c>
      <c r="E301" s="12">
        <v>465.5</v>
      </c>
      <c r="F301" s="12">
        <v>0</v>
      </c>
      <c r="G301" s="12">
        <v>5262.9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190.6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555.9</v>
      </c>
      <c r="AC301" s="12">
        <v>0</v>
      </c>
      <c r="AD301" s="12">
        <v>0</v>
      </c>
      <c r="AE301" s="12">
        <v>286.52999999999997</v>
      </c>
      <c r="AF301" s="12">
        <v>0</v>
      </c>
      <c r="AG301" s="12">
        <v>0</v>
      </c>
      <c r="AH301" s="12">
        <v>0</v>
      </c>
      <c r="AI301" s="12">
        <v>0</v>
      </c>
      <c r="AJ301" s="12">
        <v>0</v>
      </c>
      <c r="AK301" s="12">
        <v>0</v>
      </c>
      <c r="AL301" s="12">
        <v>57</v>
      </c>
      <c r="AM301" s="12">
        <v>0</v>
      </c>
      <c r="AN301" s="12">
        <v>0</v>
      </c>
      <c r="AO301" s="12">
        <v>0</v>
      </c>
      <c r="AP301" s="12">
        <v>0</v>
      </c>
      <c r="AQ301" s="12">
        <v>0</v>
      </c>
      <c r="AR301" s="12">
        <v>0</v>
      </c>
      <c r="AS301" s="12">
        <v>0</v>
      </c>
      <c r="AT301" s="12">
        <v>0</v>
      </c>
      <c r="AU301" s="12">
        <v>0</v>
      </c>
      <c r="AV301" s="12">
        <v>0</v>
      </c>
      <c r="AW301" s="12">
        <v>1109.8900000000001</v>
      </c>
      <c r="AX301" s="13">
        <v>-4030.75</v>
      </c>
      <c r="AY301" s="12">
        <v>4030.75</v>
      </c>
      <c r="AZ301" s="12">
        <v>0</v>
      </c>
      <c r="BA301" s="12">
        <v>0</v>
      </c>
      <c r="BB301" s="12">
        <v>7928.32</v>
      </c>
      <c r="BC301" s="12">
        <v>0</v>
      </c>
      <c r="BD301" s="12">
        <v>0</v>
      </c>
      <c r="BE301" s="12">
        <v>0</v>
      </c>
      <c r="BF301" s="12">
        <v>1146.23</v>
      </c>
      <c r="BG301" s="12">
        <v>1146.23</v>
      </c>
      <c r="BH301" s="12">
        <v>24.15</v>
      </c>
      <c r="BI301" s="12">
        <v>0.16</v>
      </c>
      <c r="BJ301" s="12">
        <v>0</v>
      </c>
      <c r="BK301" s="12">
        <v>0</v>
      </c>
      <c r="BL301" s="12">
        <v>0</v>
      </c>
      <c r="BM301" s="12">
        <v>0</v>
      </c>
      <c r="BN301" s="12">
        <v>0</v>
      </c>
      <c r="BO301" s="12">
        <v>0</v>
      </c>
      <c r="BP301" s="12">
        <v>0</v>
      </c>
      <c r="BQ301" s="12">
        <v>0</v>
      </c>
      <c r="BR301" s="12">
        <v>0</v>
      </c>
      <c r="BS301" s="12">
        <v>0</v>
      </c>
      <c r="BT301" s="12">
        <v>638.17999999999995</v>
      </c>
      <c r="BU301" s="12">
        <v>0</v>
      </c>
      <c r="BV301" s="12">
        <v>0</v>
      </c>
      <c r="BW301" s="12">
        <v>0</v>
      </c>
      <c r="BX301" s="12">
        <v>1808.72</v>
      </c>
      <c r="BY301" s="12">
        <v>6119.6</v>
      </c>
      <c r="BZ301" s="12">
        <v>312.67</v>
      </c>
      <c r="CA301" s="12">
        <v>151.69999999999999</v>
      </c>
      <c r="CB301" s="12">
        <v>2475.1799999999998</v>
      </c>
      <c r="CC301" s="12">
        <v>520.63</v>
      </c>
      <c r="CD301" s="12">
        <v>0</v>
      </c>
      <c r="CE301" s="12">
        <v>3147.51</v>
      </c>
    </row>
    <row r="302" spans="1:83" x14ac:dyDescent="0.2">
      <c r="A302" s="4" t="s">
        <v>2380</v>
      </c>
      <c r="B302" s="2" t="s">
        <v>2381</v>
      </c>
      <c r="C302" s="2" t="str">
        <f>VLOOKUP(A302,[4]Hoja2!$A$1:$D$614,4,0)</f>
        <v>EMSAD III</v>
      </c>
      <c r="D302" s="2" t="str">
        <f>VLOOKUP(A302,[4]Hoja2!$A$1:$D$614,3,0)</f>
        <v>40 SANTA MARIA DE LOS ANGELES</v>
      </c>
      <c r="E302" s="12">
        <v>198.05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3855.94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135.15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315.01</v>
      </c>
      <c r="AC302" s="12">
        <v>0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12">
        <v>0</v>
      </c>
      <c r="AJ302" s="12">
        <v>0</v>
      </c>
      <c r="AK302" s="12">
        <v>0</v>
      </c>
      <c r="AL302" s="12">
        <v>0</v>
      </c>
      <c r="AM302" s="12">
        <v>0</v>
      </c>
      <c r="AN302" s="12">
        <v>0</v>
      </c>
      <c r="AO302" s="12">
        <v>0</v>
      </c>
      <c r="AP302" s="12">
        <v>42.5</v>
      </c>
      <c r="AQ302" s="12">
        <v>0</v>
      </c>
      <c r="AR302" s="12">
        <v>0</v>
      </c>
      <c r="AS302" s="12">
        <v>0</v>
      </c>
      <c r="AT302" s="12">
        <v>0</v>
      </c>
      <c r="AU302" s="12">
        <v>0</v>
      </c>
      <c r="AV302" s="12">
        <v>0</v>
      </c>
      <c r="AW302" s="12">
        <v>771.19</v>
      </c>
      <c r="AX302" s="13">
        <v>-2705.19</v>
      </c>
      <c r="AY302" s="12">
        <v>2705.19</v>
      </c>
      <c r="AZ302" s="12">
        <v>0</v>
      </c>
      <c r="BA302" s="12">
        <v>0</v>
      </c>
      <c r="BB302" s="12">
        <v>5317.84</v>
      </c>
      <c r="BC302" s="12">
        <v>0</v>
      </c>
      <c r="BD302" s="12">
        <v>0</v>
      </c>
      <c r="BE302" s="12">
        <v>0</v>
      </c>
      <c r="BF302" s="12">
        <v>588.63</v>
      </c>
      <c r="BG302" s="12">
        <v>588.63</v>
      </c>
      <c r="BH302" s="12">
        <v>12.9</v>
      </c>
      <c r="BI302" s="13">
        <v>-0.12</v>
      </c>
      <c r="BJ302" s="12">
        <v>0</v>
      </c>
      <c r="BK302" s="12">
        <v>0</v>
      </c>
      <c r="BL302" s="12">
        <v>0</v>
      </c>
      <c r="BM302" s="12">
        <v>0</v>
      </c>
      <c r="BN302" s="12">
        <v>0</v>
      </c>
      <c r="BO302" s="12">
        <v>0</v>
      </c>
      <c r="BP302" s="12">
        <v>0</v>
      </c>
      <c r="BQ302" s="12">
        <v>0</v>
      </c>
      <c r="BR302" s="12">
        <v>0</v>
      </c>
      <c r="BS302" s="12">
        <v>0</v>
      </c>
      <c r="BT302" s="12">
        <v>443.43</v>
      </c>
      <c r="BU302" s="12">
        <v>0</v>
      </c>
      <c r="BV302" s="12">
        <v>0</v>
      </c>
      <c r="BW302" s="12">
        <v>0</v>
      </c>
      <c r="BX302" s="12">
        <v>1044.8399999999999</v>
      </c>
      <c r="BY302" s="12">
        <v>4273</v>
      </c>
      <c r="BZ302" s="12">
        <v>290.39999999999998</v>
      </c>
      <c r="CA302" s="12">
        <v>105.51</v>
      </c>
      <c r="CB302" s="12">
        <v>1732.69</v>
      </c>
      <c r="CC302" s="12">
        <v>435.97</v>
      </c>
      <c r="CD302" s="12">
        <v>0</v>
      </c>
      <c r="CE302" s="12">
        <v>2274.17</v>
      </c>
    </row>
    <row r="303" spans="1:83" x14ac:dyDescent="0.2">
      <c r="A303" s="4" t="s">
        <v>2382</v>
      </c>
      <c r="B303" s="2" t="s">
        <v>2383</v>
      </c>
      <c r="C303" s="2" t="str">
        <f>VLOOKUP(A303,[4]Hoja2!$A$1:$D$614,4,0)</f>
        <v>EMSAD II</v>
      </c>
      <c r="D303" s="2" t="str">
        <f>VLOOKUP(A303,[4]Hoja2!$A$1:$D$614,3,0)</f>
        <v>40 SANTA MARIA DE LOS ANGELES</v>
      </c>
      <c r="E303" s="12">
        <v>174.75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2947.8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98.25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277.95</v>
      </c>
      <c r="AC303" s="12">
        <v>0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  <c r="AI303" s="12">
        <v>0</v>
      </c>
      <c r="AJ303" s="12">
        <v>0</v>
      </c>
      <c r="AK303" s="12">
        <v>0</v>
      </c>
      <c r="AL303" s="12">
        <v>0</v>
      </c>
      <c r="AM303" s="12">
        <v>0</v>
      </c>
      <c r="AN303" s="12">
        <v>32.25</v>
      </c>
      <c r="AO303" s="12">
        <v>0</v>
      </c>
      <c r="AP303" s="12">
        <v>0</v>
      </c>
      <c r="AQ303" s="12">
        <v>0</v>
      </c>
      <c r="AR303" s="12">
        <v>0</v>
      </c>
      <c r="AS303" s="12">
        <v>0</v>
      </c>
      <c r="AT303" s="12">
        <v>0</v>
      </c>
      <c r="AU303" s="12">
        <v>0</v>
      </c>
      <c r="AV303" s="12">
        <v>0</v>
      </c>
      <c r="AW303" s="12">
        <v>530.6</v>
      </c>
      <c r="AX303" s="13">
        <v>-2065.58</v>
      </c>
      <c r="AY303" s="12">
        <v>2065.58</v>
      </c>
      <c r="AZ303" s="12">
        <v>0</v>
      </c>
      <c r="BA303" s="12">
        <v>0</v>
      </c>
      <c r="BB303" s="12">
        <v>4061.6</v>
      </c>
      <c r="BC303" s="12">
        <v>0</v>
      </c>
      <c r="BD303" s="12">
        <v>0</v>
      </c>
      <c r="BE303" s="12">
        <v>0</v>
      </c>
      <c r="BF303" s="12">
        <v>358.89</v>
      </c>
      <c r="BG303" s="12">
        <v>358.89</v>
      </c>
      <c r="BH303" s="12">
        <v>6.75</v>
      </c>
      <c r="BI303" s="13">
        <v>-0.04</v>
      </c>
      <c r="BJ303" s="12">
        <v>0</v>
      </c>
      <c r="BK303" s="12">
        <v>0</v>
      </c>
      <c r="BL303" s="12">
        <v>0</v>
      </c>
      <c r="BM303" s="12">
        <v>0</v>
      </c>
      <c r="BN303" s="12">
        <v>0</v>
      </c>
      <c r="BO303" s="12">
        <v>0</v>
      </c>
      <c r="BP303" s="12">
        <v>0</v>
      </c>
      <c r="BQ303" s="12">
        <v>0</v>
      </c>
      <c r="BR303" s="12">
        <v>0</v>
      </c>
      <c r="BS303" s="12">
        <v>0</v>
      </c>
      <c r="BT303" s="12">
        <v>339</v>
      </c>
      <c r="BU303" s="12">
        <v>0</v>
      </c>
      <c r="BV303" s="12">
        <v>0</v>
      </c>
      <c r="BW303" s="12">
        <v>0</v>
      </c>
      <c r="BX303" s="12">
        <v>704.6</v>
      </c>
      <c r="BY303" s="12">
        <v>3357</v>
      </c>
      <c r="BZ303" s="12">
        <v>261.48</v>
      </c>
      <c r="CA303" s="12">
        <v>80.59</v>
      </c>
      <c r="CB303" s="12">
        <v>769.08</v>
      </c>
      <c r="CC303" s="12">
        <v>326.10000000000002</v>
      </c>
      <c r="CD303" s="12">
        <v>0</v>
      </c>
      <c r="CE303" s="12">
        <v>1175.77</v>
      </c>
    </row>
    <row r="304" spans="1:83" x14ac:dyDescent="0.2">
      <c r="A304" s="4" t="s">
        <v>2384</v>
      </c>
      <c r="B304" s="2" t="s">
        <v>2385</v>
      </c>
      <c r="C304" s="2" t="str">
        <f>VLOOKUP(A304,[4]Hoja2!$A$1:$D$614,4,0)</f>
        <v>EMSAD I</v>
      </c>
      <c r="D304" s="2" t="str">
        <f>VLOOKUP(A304,[4]Hoja2!$A$1:$D$614,3,0)</f>
        <v>40 SANTA MARIA DE LOS ANGELES</v>
      </c>
      <c r="E304" s="12">
        <v>81.55</v>
      </c>
      <c r="F304" s="12">
        <v>0</v>
      </c>
      <c r="G304" s="12">
        <v>1228.01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42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129.71</v>
      </c>
      <c r="AC304" s="12">
        <v>0</v>
      </c>
      <c r="AD304" s="12">
        <v>0</v>
      </c>
      <c r="AE304" s="12">
        <v>0</v>
      </c>
      <c r="AF304" s="12">
        <v>0</v>
      </c>
      <c r="AG304" s="12">
        <v>0</v>
      </c>
      <c r="AH304" s="12">
        <v>0</v>
      </c>
      <c r="AI304" s="12">
        <v>0</v>
      </c>
      <c r="AJ304" s="12">
        <v>0</v>
      </c>
      <c r="AK304" s="12">
        <v>0</v>
      </c>
      <c r="AL304" s="12">
        <v>13.3</v>
      </c>
      <c r="AM304" s="12">
        <v>0</v>
      </c>
      <c r="AN304" s="12">
        <v>0</v>
      </c>
      <c r="AO304" s="12">
        <v>0</v>
      </c>
      <c r="AP304" s="12">
        <v>0</v>
      </c>
      <c r="AQ304" s="12">
        <v>0</v>
      </c>
      <c r="AR304" s="12">
        <v>0</v>
      </c>
      <c r="AS304" s="12">
        <v>0</v>
      </c>
      <c r="AT304" s="12">
        <v>0</v>
      </c>
      <c r="AU304" s="12">
        <v>0</v>
      </c>
      <c r="AV304" s="12">
        <v>0</v>
      </c>
      <c r="AW304" s="12">
        <v>196.48</v>
      </c>
      <c r="AX304" s="13">
        <v>-859.77</v>
      </c>
      <c r="AY304" s="12">
        <v>859.77</v>
      </c>
      <c r="AZ304" s="12">
        <v>0</v>
      </c>
      <c r="BA304" s="12">
        <v>0</v>
      </c>
      <c r="BB304" s="12">
        <v>1691.05</v>
      </c>
      <c r="BC304" s="12">
        <v>0</v>
      </c>
      <c r="BD304" s="13">
        <v>-200.63</v>
      </c>
      <c r="BE304" s="13">
        <v>-103.38</v>
      </c>
      <c r="BF304" s="12">
        <v>97.26</v>
      </c>
      <c r="BG304" s="12">
        <v>0</v>
      </c>
      <c r="BH304" s="12">
        <v>0</v>
      </c>
      <c r="BI304" s="12">
        <v>0.01</v>
      </c>
      <c r="BJ304" s="12">
        <v>0</v>
      </c>
      <c r="BK304" s="12">
        <v>0</v>
      </c>
      <c r="BL304" s="12">
        <v>0</v>
      </c>
      <c r="BM304" s="12">
        <v>0</v>
      </c>
      <c r="BN304" s="12">
        <v>0</v>
      </c>
      <c r="BO304" s="12">
        <v>0</v>
      </c>
      <c r="BP304" s="12">
        <v>0</v>
      </c>
      <c r="BQ304" s="12">
        <v>0</v>
      </c>
      <c r="BR304" s="12">
        <v>0</v>
      </c>
      <c r="BS304" s="12">
        <v>0</v>
      </c>
      <c r="BT304" s="12">
        <v>141.22</v>
      </c>
      <c r="BU304" s="12">
        <v>0</v>
      </c>
      <c r="BV304" s="12">
        <v>0</v>
      </c>
      <c r="BW304" s="12">
        <v>0</v>
      </c>
      <c r="BX304" s="12">
        <v>37.85</v>
      </c>
      <c r="BY304" s="12">
        <v>1653.2</v>
      </c>
      <c r="BZ304" s="12">
        <v>261.48</v>
      </c>
      <c r="CA304" s="12">
        <v>33.549999999999997</v>
      </c>
      <c r="CB304" s="12">
        <v>769.08</v>
      </c>
      <c r="CC304" s="12">
        <v>326.10000000000002</v>
      </c>
      <c r="CD304" s="12">
        <v>0</v>
      </c>
      <c r="CE304" s="12">
        <v>1128.73</v>
      </c>
    </row>
    <row r="305" spans="1:83" x14ac:dyDescent="0.2">
      <c r="A305" s="4" t="s">
        <v>2386</v>
      </c>
      <c r="B305" s="2" t="s">
        <v>2387</v>
      </c>
      <c r="C305" s="2" t="str">
        <f>VLOOKUP(A305,[4]Hoja2!$A$1:$D$614,4,0)</f>
        <v>EMSAD I</v>
      </c>
      <c r="D305" s="2" t="str">
        <f>VLOOKUP(A305,[4]Hoja2!$A$1:$D$614,3,0)</f>
        <v>40 SANTA MARIA DE LOS ANGELES</v>
      </c>
      <c r="E305" s="12">
        <v>174.75</v>
      </c>
      <c r="F305" s="12">
        <v>0</v>
      </c>
      <c r="G305" s="12">
        <v>2631.45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90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277.95</v>
      </c>
      <c r="AC305" s="12">
        <v>0</v>
      </c>
      <c r="AD305" s="12">
        <v>0</v>
      </c>
      <c r="AE305" s="12">
        <v>0</v>
      </c>
      <c r="AF305" s="12">
        <v>0</v>
      </c>
      <c r="AG305" s="12">
        <v>0</v>
      </c>
      <c r="AH305" s="12">
        <v>0</v>
      </c>
      <c r="AI305" s="12">
        <v>0</v>
      </c>
      <c r="AJ305" s="12">
        <v>0</v>
      </c>
      <c r="AK305" s="12">
        <v>0</v>
      </c>
      <c r="AL305" s="12">
        <v>28.5</v>
      </c>
      <c r="AM305" s="12">
        <v>0</v>
      </c>
      <c r="AN305" s="12">
        <v>0</v>
      </c>
      <c r="AO305" s="12">
        <v>0</v>
      </c>
      <c r="AP305" s="12">
        <v>0</v>
      </c>
      <c r="AQ305" s="12">
        <v>0</v>
      </c>
      <c r="AR305" s="12">
        <v>0</v>
      </c>
      <c r="AS305" s="12">
        <v>0</v>
      </c>
      <c r="AT305" s="12">
        <v>0</v>
      </c>
      <c r="AU305" s="12">
        <v>0</v>
      </c>
      <c r="AV305" s="12">
        <v>0</v>
      </c>
      <c r="AW305" s="12">
        <v>315.77</v>
      </c>
      <c r="AX305" s="13">
        <v>-1788.68</v>
      </c>
      <c r="AY305" s="12">
        <v>1788.68</v>
      </c>
      <c r="AZ305" s="12">
        <v>0</v>
      </c>
      <c r="BA305" s="12">
        <v>0</v>
      </c>
      <c r="BB305" s="12">
        <v>3518.42</v>
      </c>
      <c r="BC305" s="12">
        <v>0</v>
      </c>
      <c r="BD305" s="13">
        <v>-107.37</v>
      </c>
      <c r="BE305" s="12">
        <v>0</v>
      </c>
      <c r="BF305" s="12">
        <v>278.76</v>
      </c>
      <c r="BG305" s="12">
        <v>171.39</v>
      </c>
      <c r="BH305" s="12">
        <v>4.2</v>
      </c>
      <c r="BI305" s="12">
        <v>0.01</v>
      </c>
      <c r="BJ305" s="12">
        <v>0</v>
      </c>
      <c r="BK305" s="12">
        <v>0</v>
      </c>
      <c r="BL305" s="12">
        <v>0</v>
      </c>
      <c r="BM305" s="12">
        <v>0</v>
      </c>
      <c r="BN305" s="12">
        <v>0</v>
      </c>
      <c r="BO305" s="12">
        <v>0</v>
      </c>
      <c r="BP305" s="12">
        <v>0</v>
      </c>
      <c r="BQ305" s="12">
        <v>0</v>
      </c>
      <c r="BR305" s="12">
        <v>0</v>
      </c>
      <c r="BS305" s="12">
        <v>0</v>
      </c>
      <c r="BT305" s="12">
        <v>302.62</v>
      </c>
      <c r="BU305" s="12">
        <v>0</v>
      </c>
      <c r="BV305" s="12">
        <v>0</v>
      </c>
      <c r="BW305" s="12">
        <v>0</v>
      </c>
      <c r="BX305" s="12">
        <v>478.22</v>
      </c>
      <c r="BY305" s="12">
        <v>3040.2</v>
      </c>
      <c r="BZ305" s="12">
        <v>266.93</v>
      </c>
      <c r="CA305" s="12">
        <v>69.8</v>
      </c>
      <c r="CB305" s="12">
        <v>950.94</v>
      </c>
      <c r="CC305" s="12">
        <v>346.82</v>
      </c>
      <c r="CD305" s="12">
        <v>0</v>
      </c>
      <c r="CE305" s="12">
        <v>1367.56</v>
      </c>
    </row>
    <row r="306" spans="1:83" x14ac:dyDescent="0.2">
      <c r="A306" s="4" t="s">
        <v>2388</v>
      </c>
      <c r="B306" s="2" t="s">
        <v>2389</v>
      </c>
      <c r="C306" s="2" t="str">
        <f>VLOOKUP(A306,[4]Hoja2!$A$1:$D$614,4,0)</f>
        <v>EMSAD I</v>
      </c>
      <c r="D306" s="2" t="str">
        <f>VLOOKUP(A306,[4]Hoja2!$A$1:$D$614,3,0)</f>
        <v>40 SANTA MARIA DE LOS ANGELES</v>
      </c>
      <c r="E306" s="12">
        <v>465.5</v>
      </c>
      <c r="F306" s="12">
        <v>0</v>
      </c>
      <c r="G306" s="12">
        <v>4912.04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178.6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518.84</v>
      </c>
      <c r="AC306" s="12">
        <v>0</v>
      </c>
      <c r="AD306" s="12">
        <v>0</v>
      </c>
      <c r="AE306" s="12">
        <v>286.52999999999997</v>
      </c>
      <c r="AF306" s="12">
        <v>0</v>
      </c>
      <c r="AG306" s="12">
        <v>0</v>
      </c>
      <c r="AH306" s="12">
        <v>0</v>
      </c>
      <c r="AI306" s="12">
        <v>0</v>
      </c>
      <c r="AJ306" s="12">
        <v>0</v>
      </c>
      <c r="AK306" s="12">
        <v>0</v>
      </c>
      <c r="AL306" s="12">
        <v>53.2</v>
      </c>
      <c r="AM306" s="12">
        <v>0</v>
      </c>
      <c r="AN306" s="12">
        <v>0</v>
      </c>
      <c r="AO306" s="12">
        <v>0</v>
      </c>
      <c r="AP306" s="12">
        <v>0</v>
      </c>
      <c r="AQ306" s="12">
        <v>0</v>
      </c>
      <c r="AR306" s="12">
        <v>0</v>
      </c>
      <c r="AS306" s="12">
        <v>0</v>
      </c>
      <c r="AT306" s="12">
        <v>0</v>
      </c>
      <c r="AU306" s="12">
        <v>0</v>
      </c>
      <c r="AV306" s="12">
        <v>0</v>
      </c>
      <c r="AW306" s="12">
        <v>727.8</v>
      </c>
      <c r="AX306" s="13">
        <v>-3630.52</v>
      </c>
      <c r="AY306" s="12">
        <v>3630.52</v>
      </c>
      <c r="AZ306" s="12">
        <v>0</v>
      </c>
      <c r="BA306" s="12">
        <v>0</v>
      </c>
      <c r="BB306" s="12">
        <v>7142.51</v>
      </c>
      <c r="BC306" s="12">
        <v>0</v>
      </c>
      <c r="BD306" s="12">
        <v>0</v>
      </c>
      <c r="BE306" s="12">
        <v>0</v>
      </c>
      <c r="BF306" s="12">
        <v>978.38</v>
      </c>
      <c r="BG306" s="12">
        <v>978.38</v>
      </c>
      <c r="BH306" s="12">
        <v>20.55</v>
      </c>
      <c r="BI306" s="12">
        <v>0.14000000000000001</v>
      </c>
      <c r="BJ306" s="12">
        <v>0</v>
      </c>
      <c r="BK306" s="12">
        <v>0</v>
      </c>
      <c r="BL306" s="12">
        <v>0</v>
      </c>
      <c r="BM306" s="12">
        <v>0</v>
      </c>
      <c r="BN306" s="12">
        <v>0</v>
      </c>
      <c r="BO306" s="12">
        <v>0</v>
      </c>
      <c r="BP306" s="12">
        <v>0</v>
      </c>
      <c r="BQ306" s="12">
        <v>0</v>
      </c>
      <c r="BR306" s="12">
        <v>0</v>
      </c>
      <c r="BS306" s="12">
        <v>0</v>
      </c>
      <c r="BT306" s="12">
        <v>597.84</v>
      </c>
      <c r="BU306" s="12">
        <v>0</v>
      </c>
      <c r="BV306" s="12">
        <v>0</v>
      </c>
      <c r="BW306" s="12">
        <v>0</v>
      </c>
      <c r="BX306" s="12">
        <v>1596.91</v>
      </c>
      <c r="BY306" s="12">
        <v>5545.6</v>
      </c>
      <c r="BZ306" s="12">
        <v>263.02</v>
      </c>
      <c r="CA306" s="12">
        <v>136.06</v>
      </c>
      <c r="CB306" s="12">
        <v>820.37</v>
      </c>
      <c r="CC306" s="12">
        <v>331.95</v>
      </c>
      <c r="CD306" s="12">
        <v>0</v>
      </c>
      <c r="CE306" s="12">
        <v>1288.3800000000001</v>
      </c>
    </row>
    <row r="307" spans="1:83" x14ac:dyDescent="0.2">
      <c r="A307" s="4" t="s">
        <v>2390</v>
      </c>
      <c r="B307" s="2" t="s">
        <v>2391</v>
      </c>
      <c r="C307" s="2" t="str">
        <f>VLOOKUP(A307,[4]Hoja2!$A$1:$D$614,4,0)</f>
        <v>EMSAD I</v>
      </c>
      <c r="D307" s="2" t="str">
        <f>VLOOKUP(A307,[4]Hoja2!$A$1:$D$614,3,0)</f>
        <v>40 SANTA MARIA DE LOS ANGELES</v>
      </c>
      <c r="E307" s="12">
        <v>337.85</v>
      </c>
      <c r="F307" s="12">
        <v>0</v>
      </c>
      <c r="G307" s="12">
        <v>5087.47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174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537.37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12">
        <v>0</v>
      </c>
      <c r="AJ307" s="12">
        <v>0</v>
      </c>
      <c r="AK307" s="12">
        <v>0</v>
      </c>
      <c r="AL307" s="12">
        <v>55.1</v>
      </c>
      <c r="AM307" s="12">
        <v>0</v>
      </c>
      <c r="AN307" s="12">
        <v>0</v>
      </c>
      <c r="AO307" s="12">
        <v>0</v>
      </c>
      <c r="AP307" s="12">
        <v>0</v>
      </c>
      <c r="AQ307" s="12">
        <v>0</v>
      </c>
      <c r="AR307" s="12">
        <v>0</v>
      </c>
      <c r="AS307" s="12">
        <v>0</v>
      </c>
      <c r="AT307" s="12">
        <v>0</v>
      </c>
      <c r="AU307" s="12">
        <v>0</v>
      </c>
      <c r="AV307" s="12">
        <v>0</v>
      </c>
      <c r="AW307" s="12">
        <v>610.5</v>
      </c>
      <c r="AX307" s="13">
        <v>-3458.12</v>
      </c>
      <c r="AY307" s="12">
        <v>3458.12</v>
      </c>
      <c r="AZ307" s="12">
        <v>0</v>
      </c>
      <c r="BA307" s="12">
        <v>0</v>
      </c>
      <c r="BB307" s="12">
        <v>6802.29</v>
      </c>
      <c r="BC307" s="12">
        <v>0</v>
      </c>
      <c r="BD307" s="12">
        <v>0</v>
      </c>
      <c r="BE307" s="12">
        <v>0</v>
      </c>
      <c r="BF307" s="12">
        <v>905.71</v>
      </c>
      <c r="BG307" s="12">
        <v>905.71</v>
      </c>
      <c r="BH307" s="12">
        <v>18.899999999999999</v>
      </c>
      <c r="BI307" s="12">
        <v>0.02</v>
      </c>
      <c r="BJ307" s="12">
        <v>0</v>
      </c>
      <c r="BK307" s="12">
        <v>0</v>
      </c>
      <c r="BL307" s="12">
        <v>0</v>
      </c>
      <c r="BM307" s="12">
        <v>0</v>
      </c>
      <c r="BN307" s="12">
        <v>0</v>
      </c>
      <c r="BO307" s="12">
        <v>0</v>
      </c>
      <c r="BP307" s="12">
        <v>0</v>
      </c>
      <c r="BQ307" s="12">
        <v>0</v>
      </c>
      <c r="BR307" s="12">
        <v>0</v>
      </c>
      <c r="BS307" s="12">
        <v>0</v>
      </c>
      <c r="BT307" s="12">
        <v>585.05999999999995</v>
      </c>
      <c r="BU307" s="12">
        <v>0</v>
      </c>
      <c r="BV307" s="12">
        <v>0</v>
      </c>
      <c r="BW307" s="12">
        <v>0</v>
      </c>
      <c r="BX307" s="12">
        <v>1509.69</v>
      </c>
      <c r="BY307" s="12">
        <v>5292.6</v>
      </c>
      <c r="BZ307" s="12">
        <v>267.23</v>
      </c>
      <c r="CA307" s="12">
        <v>134.94</v>
      </c>
      <c r="CB307" s="12">
        <v>960.69</v>
      </c>
      <c r="CC307" s="12">
        <v>347.95</v>
      </c>
      <c r="CD307" s="12">
        <v>0</v>
      </c>
      <c r="CE307" s="12">
        <v>1443.58</v>
      </c>
    </row>
    <row r="308" spans="1:83" x14ac:dyDescent="0.2">
      <c r="A308" s="4" t="s">
        <v>2392</v>
      </c>
      <c r="B308" s="2" t="s">
        <v>2393</v>
      </c>
      <c r="C308" s="2" t="str">
        <f>VLOOKUP(A308,[4]Hoja2!$A$1:$D$614,4,0)</f>
        <v>EMSAD I</v>
      </c>
      <c r="D308" s="2" t="str">
        <f>VLOOKUP(A308,[4]Hoja2!$A$1:$D$614,3,0)</f>
        <v>40 SANTA MARIA DE LOS ANGELES</v>
      </c>
      <c r="E308" s="12">
        <v>81.55</v>
      </c>
      <c r="F308" s="12">
        <v>0</v>
      </c>
      <c r="G308" s="12">
        <v>1228.01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42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129.71</v>
      </c>
      <c r="AC308" s="12">
        <v>0</v>
      </c>
      <c r="AD308" s="12">
        <v>0</v>
      </c>
      <c r="AE308" s="12">
        <v>0</v>
      </c>
      <c r="AF308" s="12">
        <v>0</v>
      </c>
      <c r="AG308" s="12">
        <v>0</v>
      </c>
      <c r="AH308" s="12">
        <v>0</v>
      </c>
      <c r="AI308" s="12">
        <v>0</v>
      </c>
      <c r="AJ308" s="12">
        <v>0</v>
      </c>
      <c r="AK308" s="12">
        <v>0</v>
      </c>
      <c r="AL308" s="12">
        <v>13.3</v>
      </c>
      <c r="AM308" s="12">
        <v>0</v>
      </c>
      <c r="AN308" s="12">
        <v>0</v>
      </c>
      <c r="AO308" s="12">
        <v>0</v>
      </c>
      <c r="AP308" s="12">
        <v>0</v>
      </c>
      <c r="AQ308" s="12">
        <v>0</v>
      </c>
      <c r="AR308" s="12">
        <v>0</v>
      </c>
      <c r="AS308" s="12">
        <v>0</v>
      </c>
      <c r="AT308" s="12">
        <v>0</v>
      </c>
      <c r="AU308" s="12">
        <v>0</v>
      </c>
      <c r="AV308" s="12">
        <v>0</v>
      </c>
      <c r="AW308" s="12">
        <v>147.36000000000001</v>
      </c>
      <c r="AX308" s="13">
        <v>-834.72</v>
      </c>
      <c r="AY308" s="12">
        <v>834.72</v>
      </c>
      <c r="AZ308" s="12">
        <v>0</v>
      </c>
      <c r="BA308" s="12">
        <v>0</v>
      </c>
      <c r="BB308" s="12">
        <v>1641.93</v>
      </c>
      <c r="BC308" s="12">
        <v>0</v>
      </c>
      <c r="BD308" s="13">
        <v>-200.63</v>
      </c>
      <c r="BE308" s="13">
        <v>-106.52</v>
      </c>
      <c r="BF308" s="12">
        <v>94.12</v>
      </c>
      <c r="BG308" s="12">
        <v>0</v>
      </c>
      <c r="BH308" s="12">
        <v>0</v>
      </c>
      <c r="BI308" s="13">
        <v>-0.17</v>
      </c>
      <c r="BJ308" s="12">
        <v>0</v>
      </c>
      <c r="BK308" s="12">
        <v>0</v>
      </c>
      <c r="BL308" s="12">
        <v>0</v>
      </c>
      <c r="BM308" s="12">
        <v>0</v>
      </c>
      <c r="BN308" s="12">
        <v>0</v>
      </c>
      <c r="BO308" s="12">
        <v>0</v>
      </c>
      <c r="BP308" s="12">
        <v>0</v>
      </c>
      <c r="BQ308" s="12">
        <v>0</v>
      </c>
      <c r="BR308" s="12">
        <v>0</v>
      </c>
      <c r="BS308" s="12">
        <v>0</v>
      </c>
      <c r="BT308" s="12">
        <v>141.22</v>
      </c>
      <c r="BU308" s="12">
        <v>0</v>
      </c>
      <c r="BV308" s="12">
        <v>0</v>
      </c>
      <c r="BW308" s="12">
        <v>0</v>
      </c>
      <c r="BX308" s="12">
        <v>34.53</v>
      </c>
      <c r="BY308" s="12">
        <v>1607.4</v>
      </c>
      <c r="BZ308" s="12">
        <v>263.92</v>
      </c>
      <c r="CA308" s="12">
        <v>32.57</v>
      </c>
      <c r="CB308" s="12">
        <v>850.51</v>
      </c>
      <c r="CC308" s="12">
        <v>335.38</v>
      </c>
      <c r="CD308" s="12">
        <v>0</v>
      </c>
      <c r="CE308" s="12">
        <v>1218.46</v>
      </c>
    </row>
    <row r="309" spans="1:83" x14ac:dyDescent="0.2">
      <c r="A309" s="4" t="s">
        <v>2394</v>
      </c>
      <c r="B309" s="2" t="s">
        <v>2395</v>
      </c>
      <c r="C309" s="2" t="str">
        <f>VLOOKUP(A309,[4]Hoja2!$A$1:$D$614,4,0)</f>
        <v>EMSAD I</v>
      </c>
      <c r="D309" s="2" t="str">
        <f>VLOOKUP(A309,[4]Hoja2!$A$1:$D$614,3,0)</f>
        <v>40 SANTA MARIA DE LOS ANGELES</v>
      </c>
      <c r="E309" s="12">
        <v>465.5</v>
      </c>
      <c r="F309" s="12">
        <v>0</v>
      </c>
      <c r="G309" s="12">
        <v>3859.46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142.6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407.66</v>
      </c>
      <c r="AC309" s="12">
        <v>0</v>
      </c>
      <c r="AD309" s="12">
        <v>0</v>
      </c>
      <c r="AE309" s="12">
        <v>286.52999999999997</v>
      </c>
      <c r="AF309" s="12">
        <v>0</v>
      </c>
      <c r="AG309" s="12">
        <v>0</v>
      </c>
      <c r="AH309" s="12">
        <v>0</v>
      </c>
      <c r="AI309" s="12">
        <v>0</v>
      </c>
      <c r="AJ309" s="12">
        <v>0</v>
      </c>
      <c r="AK309" s="12">
        <v>0</v>
      </c>
      <c r="AL309" s="12">
        <v>41.8</v>
      </c>
      <c r="AM309" s="12">
        <v>0</v>
      </c>
      <c r="AN309" s="12">
        <v>0</v>
      </c>
      <c r="AO309" s="12">
        <v>0</v>
      </c>
      <c r="AP309" s="12">
        <v>0</v>
      </c>
      <c r="AQ309" s="12">
        <v>0</v>
      </c>
      <c r="AR309" s="12">
        <v>0</v>
      </c>
      <c r="AS309" s="12">
        <v>0</v>
      </c>
      <c r="AT309" s="12">
        <v>0</v>
      </c>
      <c r="AU309" s="12">
        <v>0</v>
      </c>
      <c r="AV309" s="12">
        <v>0</v>
      </c>
      <c r="AW309" s="12">
        <v>497.52</v>
      </c>
      <c r="AX309" s="13">
        <v>-2896.97</v>
      </c>
      <c r="AY309" s="12">
        <v>2896.97</v>
      </c>
      <c r="AZ309" s="12">
        <v>0</v>
      </c>
      <c r="BA309" s="12">
        <v>0</v>
      </c>
      <c r="BB309" s="12">
        <v>5701.07</v>
      </c>
      <c r="BC309" s="12">
        <v>1.24</v>
      </c>
      <c r="BD309" s="12">
        <v>0</v>
      </c>
      <c r="BE309" s="12">
        <v>0</v>
      </c>
      <c r="BF309" s="12">
        <v>670.49</v>
      </c>
      <c r="BG309" s="12">
        <v>670.49</v>
      </c>
      <c r="BH309" s="12">
        <v>13.95</v>
      </c>
      <c r="BI309" s="13">
        <v>-0.15</v>
      </c>
      <c r="BJ309" s="12">
        <v>0</v>
      </c>
      <c r="BK309" s="12">
        <v>0</v>
      </c>
      <c r="BL309" s="12">
        <v>0</v>
      </c>
      <c r="BM309" s="12">
        <v>0</v>
      </c>
      <c r="BN309" s="12">
        <v>0</v>
      </c>
      <c r="BO309" s="12">
        <v>0</v>
      </c>
      <c r="BP309" s="12">
        <v>0</v>
      </c>
      <c r="BQ309" s="12">
        <v>0</v>
      </c>
      <c r="BR309" s="12">
        <v>0</v>
      </c>
      <c r="BS309" s="12">
        <v>0</v>
      </c>
      <c r="BT309" s="12">
        <v>476.79</v>
      </c>
      <c r="BU309" s="12">
        <v>38.590000000000003</v>
      </c>
      <c r="BV309" s="12">
        <v>0</v>
      </c>
      <c r="BW309" s="12">
        <v>0</v>
      </c>
      <c r="BX309" s="12">
        <v>1199.67</v>
      </c>
      <c r="BY309" s="12">
        <v>4501.3999999999996</v>
      </c>
      <c r="BZ309" s="12">
        <v>332.4</v>
      </c>
      <c r="CA309" s="12">
        <v>107.45</v>
      </c>
      <c r="CB309" s="12">
        <v>3019.35</v>
      </c>
      <c r="CC309" s="12">
        <v>586.08000000000004</v>
      </c>
      <c r="CD309" s="12">
        <v>0</v>
      </c>
      <c r="CE309" s="12">
        <v>3712.88</v>
      </c>
    </row>
    <row r="310" spans="1:83" x14ac:dyDescent="0.2">
      <c r="A310" s="4" t="s">
        <v>2396</v>
      </c>
      <c r="B310" s="2" t="s">
        <v>2397</v>
      </c>
      <c r="C310" s="2" t="str">
        <f>VLOOKUP(A310,[4]Hoja2!$A$1:$D$614,4,0)</f>
        <v>TECNICO CBI</v>
      </c>
      <c r="D310" s="2" t="str">
        <f>VLOOKUP(A310,[4]Hoja2!$A$1:$D$614,3,0)</f>
        <v>40 SANTA MARIA DE LOS ANGELES</v>
      </c>
      <c r="E310" s="12">
        <v>46.6</v>
      </c>
      <c r="F310" s="12">
        <v>515.4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17.32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74.12</v>
      </c>
      <c r="AC310" s="12">
        <v>0</v>
      </c>
      <c r="AD310" s="12">
        <v>0</v>
      </c>
      <c r="AE310" s="12">
        <v>0</v>
      </c>
      <c r="AF310" s="12">
        <v>0</v>
      </c>
      <c r="AG310" s="12">
        <v>0</v>
      </c>
      <c r="AH310" s="12">
        <v>0</v>
      </c>
      <c r="AI310" s="12">
        <v>0</v>
      </c>
      <c r="AJ310" s="12">
        <v>0</v>
      </c>
      <c r="AK310" s="12">
        <v>0</v>
      </c>
      <c r="AL310" s="12">
        <v>0</v>
      </c>
      <c r="AM310" s="12">
        <v>0</v>
      </c>
      <c r="AN310" s="12">
        <v>0</v>
      </c>
      <c r="AO310" s="12">
        <v>0</v>
      </c>
      <c r="AP310" s="12">
        <v>0</v>
      </c>
      <c r="AQ310" s="12">
        <v>0</v>
      </c>
      <c r="AR310" s="12">
        <v>0</v>
      </c>
      <c r="AS310" s="12">
        <v>5.4</v>
      </c>
      <c r="AT310" s="12">
        <v>0</v>
      </c>
      <c r="AU310" s="12">
        <v>0</v>
      </c>
      <c r="AV310" s="12">
        <v>0</v>
      </c>
      <c r="AW310" s="12">
        <v>51.54</v>
      </c>
      <c r="AX310" s="13">
        <v>-360.86</v>
      </c>
      <c r="AY310" s="12">
        <v>360.86</v>
      </c>
      <c r="AZ310" s="12">
        <v>0</v>
      </c>
      <c r="BA310" s="12">
        <v>0</v>
      </c>
      <c r="BB310" s="12">
        <v>710.38</v>
      </c>
      <c r="BC310" s="12">
        <v>0</v>
      </c>
      <c r="BD310" s="13">
        <v>-200.83</v>
      </c>
      <c r="BE310" s="13">
        <v>-166.34</v>
      </c>
      <c r="BF310" s="12">
        <v>34.5</v>
      </c>
      <c r="BG310" s="12">
        <v>0</v>
      </c>
      <c r="BH310" s="12">
        <v>0</v>
      </c>
      <c r="BI310" s="12">
        <v>0.05</v>
      </c>
      <c r="BJ310" s="12">
        <v>0</v>
      </c>
      <c r="BK310" s="12">
        <v>0</v>
      </c>
      <c r="BL310" s="12">
        <v>0</v>
      </c>
      <c r="BM310" s="12">
        <v>0</v>
      </c>
      <c r="BN310" s="12">
        <v>0</v>
      </c>
      <c r="BO310" s="12">
        <v>0</v>
      </c>
      <c r="BP310" s="12">
        <v>0</v>
      </c>
      <c r="BQ310" s="12">
        <v>0</v>
      </c>
      <c r="BR310" s="12">
        <v>0</v>
      </c>
      <c r="BS310" s="12">
        <v>0</v>
      </c>
      <c r="BT310" s="12">
        <v>59.27</v>
      </c>
      <c r="BU310" s="12">
        <v>0</v>
      </c>
      <c r="BV310" s="12">
        <v>0</v>
      </c>
      <c r="BW310" s="12">
        <v>0</v>
      </c>
      <c r="BX310" s="12">
        <v>-107.02</v>
      </c>
      <c r="BY310" s="12">
        <v>817.4</v>
      </c>
      <c r="BZ310" s="12">
        <v>264.97000000000003</v>
      </c>
      <c r="CA310" s="12">
        <v>14.21</v>
      </c>
      <c r="CB310" s="12">
        <v>885.34</v>
      </c>
      <c r="CC310" s="12">
        <v>339.36</v>
      </c>
      <c r="CD310" s="12">
        <v>0</v>
      </c>
      <c r="CE310" s="12">
        <v>1238.9100000000001</v>
      </c>
    </row>
    <row r="311" spans="1:83" x14ac:dyDescent="0.2">
      <c r="A311" s="4" t="s">
        <v>2398</v>
      </c>
      <c r="B311" s="2" t="s">
        <v>2399</v>
      </c>
      <c r="C311" s="2" t="str">
        <f>VLOOKUP(A311,[4]Hoja2!$A$1:$D$614,4,0)</f>
        <v>TECNICO CBI</v>
      </c>
      <c r="D311" s="2" t="str">
        <f>VLOOKUP(A311,[4]Hoja2!$A$1:$D$614,3,0)</f>
        <v>40 SANTA MARIA DE LOS ANGELES</v>
      </c>
      <c r="E311" s="12">
        <v>46.6</v>
      </c>
      <c r="F311" s="12">
        <v>0</v>
      </c>
      <c r="G311" s="12">
        <v>701.72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24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74.12</v>
      </c>
      <c r="AC311" s="12">
        <v>0</v>
      </c>
      <c r="AD311" s="12">
        <v>0</v>
      </c>
      <c r="AE311" s="12">
        <v>0</v>
      </c>
      <c r="AF311" s="12">
        <v>0</v>
      </c>
      <c r="AG311" s="12">
        <v>0</v>
      </c>
      <c r="AH311" s="12">
        <v>0</v>
      </c>
      <c r="AI311" s="12">
        <v>0</v>
      </c>
      <c r="AJ311" s="12">
        <v>0</v>
      </c>
      <c r="AK311" s="12">
        <v>0</v>
      </c>
      <c r="AL311" s="12">
        <v>7.6</v>
      </c>
      <c r="AM311" s="12">
        <v>0</v>
      </c>
      <c r="AN311" s="12">
        <v>0</v>
      </c>
      <c r="AO311" s="12">
        <v>0</v>
      </c>
      <c r="AP311" s="12">
        <v>0</v>
      </c>
      <c r="AQ311" s="12">
        <v>0</v>
      </c>
      <c r="AR311" s="12">
        <v>0</v>
      </c>
      <c r="AS311" s="12">
        <v>0</v>
      </c>
      <c r="AT311" s="12">
        <v>0</v>
      </c>
      <c r="AU311" s="12">
        <v>0</v>
      </c>
      <c r="AV311" s="12">
        <v>0</v>
      </c>
      <c r="AW311" s="12">
        <v>70.17</v>
      </c>
      <c r="AX311" s="13">
        <v>-469.82</v>
      </c>
      <c r="AY311" s="12">
        <v>469.82</v>
      </c>
      <c r="AZ311" s="12">
        <v>0</v>
      </c>
      <c r="BA311" s="12">
        <v>0</v>
      </c>
      <c r="BB311" s="12">
        <v>924.21</v>
      </c>
      <c r="BC311" s="12">
        <v>0</v>
      </c>
      <c r="BD311" s="13">
        <v>-200.74</v>
      </c>
      <c r="BE311" s="13">
        <v>-152.56</v>
      </c>
      <c r="BF311" s="12">
        <v>48.18</v>
      </c>
      <c r="BG311" s="12">
        <v>0</v>
      </c>
      <c r="BH311" s="12">
        <v>0</v>
      </c>
      <c r="BI311" s="12">
        <v>7.0000000000000007E-2</v>
      </c>
      <c r="BJ311" s="12">
        <v>0</v>
      </c>
      <c r="BK311" s="12">
        <v>0</v>
      </c>
      <c r="BL311" s="12">
        <v>340</v>
      </c>
      <c r="BM311" s="12">
        <v>0</v>
      </c>
      <c r="BN311" s="12">
        <v>0</v>
      </c>
      <c r="BO311" s="12">
        <v>0</v>
      </c>
      <c r="BP311" s="12">
        <v>0</v>
      </c>
      <c r="BQ311" s="12">
        <v>0</v>
      </c>
      <c r="BR311" s="12">
        <v>0</v>
      </c>
      <c r="BS311" s="12">
        <v>0</v>
      </c>
      <c r="BT311" s="12">
        <v>80.7</v>
      </c>
      <c r="BU311" s="12">
        <v>0</v>
      </c>
      <c r="BV311" s="12">
        <v>0</v>
      </c>
      <c r="BW311" s="12">
        <v>0</v>
      </c>
      <c r="BX311" s="12">
        <v>268.20999999999998</v>
      </c>
      <c r="BY311" s="12">
        <v>656</v>
      </c>
      <c r="BZ311" s="12">
        <v>264.97000000000003</v>
      </c>
      <c r="CA311" s="12">
        <v>18.329999999999998</v>
      </c>
      <c r="CB311" s="12">
        <v>885.34</v>
      </c>
      <c r="CC311" s="12">
        <v>339.36</v>
      </c>
      <c r="CD311" s="12">
        <v>0</v>
      </c>
      <c r="CE311" s="12">
        <v>1243.03</v>
      </c>
    </row>
    <row r="312" spans="1:83" x14ac:dyDescent="0.2">
      <c r="A312" s="4" t="s">
        <v>2400</v>
      </c>
      <c r="B312" s="2" t="s">
        <v>2401</v>
      </c>
      <c r="C312" s="2" t="str">
        <f>VLOOKUP(A312,[4]Hoja2!$A$1:$D$614,4,0)</f>
        <v>EMSAD I</v>
      </c>
      <c r="D312" s="2" t="str">
        <f>VLOOKUP(A312,[4]Hoja2!$A$1:$D$614,3,0)</f>
        <v>40 SANTA MARIA DE LOS ANGELES</v>
      </c>
      <c r="E312" s="12">
        <v>81.55</v>
      </c>
      <c r="F312" s="12">
        <v>0</v>
      </c>
      <c r="G312" s="12">
        <v>1228.01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42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129.71</v>
      </c>
      <c r="AC312" s="12">
        <v>0</v>
      </c>
      <c r="AD312" s="12">
        <v>0</v>
      </c>
      <c r="AE312" s="12">
        <v>0</v>
      </c>
      <c r="AF312" s="12">
        <v>0</v>
      </c>
      <c r="AG312" s="12">
        <v>0</v>
      </c>
      <c r="AH312" s="12">
        <v>0</v>
      </c>
      <c r="AI312" s="12">
        <v>0</v>
      </c>
      <c r="AJ312" s="12">
        <v>0</v>
      </c>
      <c r="AK312" s="12">
        <v>0</v>
      </c>
      <c r="AL312" s="12">
        <v>13.3</v>
      </c>
      <c r="AM312" s="12">
        <v>0</v>
      </c>
      <c r="AN312" s="12">
        <v>0</v>
      </c>
      <c r="AO312" s="12">
        <v>0</v>
      </c>
      <c r="AP312" s="12">
        <v>0</v>
      </c>
      <c r="AQ312" s="12">
        <v>0</v>
      </c>
      <c r="AR312" s="12">
        <v>0</v>
      </c>
      <c r="AS312" s="12">
        <v>0</v>
      </c>
      <c r="AT312" s="12">
        <v>0</v>
      </c>
      <c r="AU312" s="12">
        <v>0</v>
      </c>
      <c r="AV312" s="12">
        <v>0</v>
      </c>
      <c r="AW312" s="12">
        <v>0</v>
      </c>
      <c r="AX312" s="13">
        <v>-759.57</v>
      </c>
      <c r="AY312" s="12">
        <v>759.57</v>
      </c>
      <c r="AZ312" s="12">
        <v>0</v>
      </c>
      <c r="BA312" s="12">
        <v>0</v>
      </c>
      <c r="BB312" s="12">
        <v>1494.57</v>
      </c>
      <c r="BC312" s="12">
        <v>0</v>
      </c>
      <c r="BD312" s="13">
        <v>-200.63</v>
      </c>
      <c r="BE312" s="13">
        <v>-115.95</v>
      </c>
      <c r="BF312" s="12">
        <v>84.68</v>
      </c>
      <c r="BG312" s="12">
        <v>0</v>
      </c>
      <c r="BH312" s="12">
        <v>0</v>
      </c>
      <c r="BI312" s="13">
        <v>-0.1</v>
      </c>
      <c r="BJ312" s="12">
        <v>0</v>
      </c>
      <c r="BK312" s="12">
        <v>0</v>
      </c>
      <c r="BL312" s="12">
        <v>0</v>
      </c>
      <c r="BM312" s="12">
        <v>0</v>
      </c>
      <c r="BN312" s="12">
        <v>0</v>
      </c>
      <c r="BO312" s="12">
        <v>0</v>
      </c>
      <c r="BP312" s="12">
        <v>0</v>
      </c>
      <c r="BQ312" s="12">
        <v>0</v>
      </c>
      <c r="BR312" s="12">
        <v>0</v>
      </c>
      <c r="BS312" s="12">
        <v>0</v>
      </c>
      <c r="BT312" s="12">
        <v>141.22</v>
      </c>
      <c r="BU312" s="12">
        <v>0</v>
      </c>
      <c r="BV312" s="12">
        <v>0</v>
      </c>
      <c r="BW312" s="12">
        <v>0</v>
      </c>
      <c r="BX312" s="12">
        <v>25.17</v>
      </c>
      <c r="BY312" s="12">
        <v>1469.4</v>
      </c>
      <c r="BZ312" s="12">
        <v>238.4</v>
      </c>
      <c r="CA312" s="12">
        <v>29.63</v>
      </c>
      <c r="CB312" s="12">
        <v>0</v>
      </c>
      <c r="CC312" s="12">
        <v>238.4</v>
      </c>
      <c r="CD312" s="12">
        <v>0</v>
      </c>
      <c r="CE312" s="12">
        <v>268.02999999999997</v>
      </c>
    </row>
    <row r="313" spans="1:83" x14ac:dyDescent="0.2">
      <c r="A313" s="4" t="s">
        <v>2402</v>
      </c>
      <c r="B313" s="2" t="s">
        <v>2403</v>
      </c>
      <c r="C313" s="2" t="str">
        <f>VLOOKUP(A313,[4]Hoja2!$A$1:$D$614,4,0)</f>
        <v>EMSAD I</v>
      </c>
      <c r="D313" s="2" t="str">
        <f>VLOOKUP(A313,[4]Hoja2!$A$1:$D$614,3,0)</f>
        <v>40 SANTA MARIA DE LOS ANGELES</v>
      </c>
      <c r="E313" s="12">
        <v>104.85</v>
      </c>
      <c r="F313" s="12">
        <v>0</v>
      </c>
      <c r="G313" s="12">
        <v>1578.87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54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166.77</v>
      </c>
      <c r="AC313" s="12">
        <v>0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  <c r="AI313" s="12">
        <v>0</v>
      </c>
      <c r="AJ313" s="12">
        <v>0</v>
      </c>
      <c r="AK313" s="12">
        <v>0</v>
      </c>
      <c r="AL313" s="12">
        <v>17.100000000000001</v>
      </c>
      <c r="AM313" s="12">
        <v>0</v>
      </c>
      <c r="AN313" s="12">
        <v>0</v>
      </c>
      <c r="AO313" s="12">
        <v>0</v>
      </c>
      <c r="AP313" s="12">
        <v>0</v>
      </c>
      <c r="AQ313" s="12">
        <v>0</v>
      </c>
      <c r="AR313" s="12">
        <v>0</v>
      </c>
      <c r="AS313" s="12">
        <v>0</v>
      </c>
      <c r="AT313" s="12">
        <v>0</v>
      </c>
      <c r="AU313" s="12">
        <v>0</v>
      </c>
      <c r="AV313" s="12">
        <v>0</v>
      </c>
      <c r="AW313" s="12">
        <v>0</v>
      </c>
      <c r="AX313" s="13">
        <v>-976.58</v>
      </c>
      <c r="AY313" s="12">
        <v>976.58</v>
      </c>
      <c r="AZ313" s="12">
        <v>0</v>
      </c>
      <c r="BA313" s="12">
        <v>0</v>
      </c>
      <c r="BB313" s="12">
        <v>1921.59</v>
      </c>
      <c r="BC313" s="12">
        <v>0</v>
      </c>
      <c r="BD313" s="13">
        <v>-188.71</v>
      </c>
      <c r="BE313" s="13">
        <v>-76.7</v>
      </c>
      <c r="BF313" s="12">
        <v>112.01</v>
      </c>
      <c r="BG313" s="12">
        <v>0</v>
      </c>
      <c r="BH313" s="12">
        <v>0</v>
      </c>
      <c r="BI313" s="13">
        <v>-0.08</v>
      </c>
      <c r="BJ313" s="12">
        <v>0</v>
      </c>
      <c r="BK313" s="12">
        <v>0</v>
      </c>
      <c r="BL313" s="12">
        <v>0</v>
      </c>
      <c r="BM313" s="12">
        <v>0</v>
      </c>
      <c r="BN313" s="12">
        <v>0</v>
      </c>
      <c r="BO313" s="12">
        <v>0</v>
      </c>
      <c r="BP313" s="12">
        <v>0</v>
      </c>
      <c r="BQ313" s="12">
        <v>0</v>
      </c>
      <c r="BR313" s="12">
        <v>0</v>
      </c>
      <c r="BS313" s="12">
        <v>0</v>
      </c>
      <c r="BT313" s="12">
        <v>181.57</v>
      </c>
      <c r="BU313" s="12">
        <v>0</v>
      </c>
      <c r="BV313" s="12">
        <v>0</v>
      </c>
      <c r="BW313" s="12">
        <v>0</v>
      </c>
      <c r="BX313" s="12">
        <v>104.79</v>
      </c>
      <c r="BY313" s="12">
        <v>1816.8</v>
      </c>
      <c r="BZ313" s="12">
        <v>238.4</v>
      </c>
      <c r="CA313" s="12">
        <v>38.090000000000003</v>
      </c>
      <c r="CB313" s="12">
        <v>0</v>
      </c>
      <c r="CC313" s="12">
        <v>238.4</v>
      </c>
      <c r="CD313" s="12">
        <v>0</v>
      </c>
      <c r="CE313" s="12">
        <v>276.49</v>
      </c>
    </row>
    <row r="314" spans="1:83" x14ac:dyDescent="0.2">
      <c r="A314" s="4" t="s">
        <v>2404</v>
      </c>
      <c r="B314" s="2" t="s">
        <v>2405</v>
      </c>
      <c r="C314" s="2" t="str">
        <f>VLOOKUP(A314,[4]Hoja2!$A$1:$D$614,4,0)</f>
        <v>EMSAD II</v>
      </c>
      <c r="D314" s="2" t="str">
        <f>VLOOKUP(A314,[4]Hoja2!$A$1:$D$614,3,0)</f>
        <v>41 CARROZAS</v>
      </c>
      <c r="E314" s="12">
        <v>465.5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5306.04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189.08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500.31</v>
      </c>
      <c r="AC314" s="12">
        <v>0</v>
      </c>
      <c r="AD314" s="12">
        <v>0</v>
      </c>
      <c r="AE314" s="12">
        <v>0</v>
      </c>
      <c r="AF314" s="12">
        <v>0</v>
      </c>
      <c r="AG314" s="12">
        <v>338.85</v>
      </c>
      <c r="AH314" s="12">
        <v>0</v>
      </c>
      <c r="AI314" s="12">
        <v>0</v>
      </c>
      <c r="AJ314" s="12">
        <v>0</v>
      </c>
      <c r="AK314" s="12">
        <v>0</v>
      </c>
      <c r="AL314" s="12">
        <v>0</v>
      </c>
      <c r="AM314" s="12">
        <v>0</v>
      </c>
      <c r="AN314" s="12">
        <v>58.05</v>
      </c>
      <c r="AO314" s="12">
        <v>0</v>
      </c>
      <c r="AP314" s="12">
        <v>0</v>
      </c>
      <c r="AQ314" s="12">
        <v>0</v>
      </c>
      <c r="AR314" s="12">
        <v>0</v>
      </c>
      <c r="AS314" s="12">
        <v>0</v>
      </c>
      <c r="AT314" s="12">
        <v>0</v>
      </c>
      <c r="AU314" s="12">
        <v>0</v>
      </c>
      <c r="AV314" s="12">
        <v>0</v>
      </c>
      <c r="AW314" s="12">
        <v>1128.98</v>
      </c>
      <c r="AX314" s="13">
        <v>-4061.14</v>
      </c>
      <c r="AY314" s="12">
        <v>4061.14</v>
      </c>
      <c r="AZ314" s="12">
        <v>0</v>
      </c>
      <c r="BA314" s="12">
        <v>0</v>
      </c>
      <c r="BB314" s="12">
        <v>7986.81</v>
      </c>
      <c r="BC314" s="12">
        <v>2.2400000000000002</v>
      </c>
      <c r="BD314" s="12">
        <v>0</v>
      </c>
      <c r="BE314" s="12">
        <v>0</v>
      </c>
      <c r="BF314" s="12">
        <v>1158.72</v>
      </c>
      <c r="BG314" s="12">
        <v>1158.72</v>
      </c>
      <c r="BH314" s="12">
        <v>24.6</v>
      </c>
      <c r="BI314" s="13">
        <v>-0.06</v>
      </c>
      <c r="BJ314" s="12">
        <v>0</v>
      </c>
      <c r="BK314" s="12">
        <v>0</v>
      </c>
      <c r="BL314" s="12">
        <v>1882</v>
      </c>
      <c r="BM314" s="12">
        <v>0</v>
      </c>
      <c r="BN314" s="12">
        <v>0</v>
      </c>
      <c r="BO314" s="12">
        <v>79.59</v>
      </c>
      <c r="BP314" s="12">
        <v>0</v>
      </c>
      <c r="BQ314" s="12">
        <v>0</v>
      </c>
      <c r="BR314" s="12">
        <v>0</v>
      </c>
      <c r="BS314" s="12">
        <v>0</v>
      </c>
      <c r="BT314" s="12">
        <v>649.16</v>
      </c>
      <c r="BU314" s="12">
        <v>0</v>
      </c>
      <c r="BV314" s="12">
        <v>0</v>
      </c>
      <c r="BW314" s="12">
        <v>0</v>
      </c>
      <c r="BX314" s="12">
        <v>3794.01</v>
      </c>
      <c r="BY314" s="12">
        <v>4192.8</v>
      </c>
      <c r="BZ314" s="12">
        <v>341.1</v>
      </c>
      <c r="CA314" s="12">
        <v>151.80000000000001</v>
      </c>
      <c r="CB314" s="12">
        <v>3217.8</v>
      </c>
      <c r="CC314" s="12">
        <v>611.45000000000005</v>
      </c>
      <c r="CD314" s="12">
        <v>0</v>
      </c>
      <c r="CE314" s="12">
        <v>3981.05</v>
      </c>
    </row>
    <row r="315" spans="1:83" x14ac:dyDescent="0.2">
      <c r="A315" s="4" t="s">
        <v>2406</v>
      </c>
      <c r="B315" s="2" t="s">
        <v>2407</v>
      </c>
      <c r="C315" s="2" t="str">
        <f>VLOOKUP(A315,[4]Hoja2!$A$1:$D$614,4,0)</f>
        <v>EMSAD II</v>
      </c>
      <c r="D315" s="2" t="str">
        <f>VLOOKUP(A315,[4]Hoja2!$A$1:$D$614,3,0)</f>
        <v>41 CARROZAS</v>
      </c>
      <c r="E315" s="12">
        <v>151.44999999999999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2554.7600000000002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2">
        <v>85.15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240.89</v>
      </c>
      <c r="AC315" s="12">
        <v>0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  <c r="AI315" s="12">
        <v>0</v>
      </c>
      <c r="AJ315" s="12">
        <v>0</v>
      </c>
      <c r="AK315" s="12">
        <v>0</v>
      </c>
      <c r="AL315" s="12">
        <v>0</v>
      </c>
      <c r="AM315" s="12">
        <v>0</v>
      </c>
      <c r="AN315" s="12">
        <v>27.95</v>
      </c>
      <c r="AO315" s="12">
        <v>0</v>
      </c>
      <c r="AP315" s="12">
        <v>0</v>
      </c>
      <c r="AQ315" s="12">
        <v>0</v>
      </c>
      <c r="AR315" s="12">
        <v>0</v>
      </c>
      <c r="AS315" s="12">
        <v>0</v>
      </c>
      <c r="AT315" s="12">
        <v>0</v>
      </c>
      <c r="AU315" s="12">
        <v>0</v>
      </c>
      <c r="AV315" s="12">
        <v>0</v>
      </c>
      <c r="AW315" s="12">
        <v>459.86</v>
      </c>
      <c r="AX315" s="13">
        <v>-1790.18</v>
      </c>
      <c r="AY315" s="12">
        <v>1790.18</v>
      </c>
      <c r="AZ315" s="12">
        <v>0</v>
      </c>
      <c r="BA315" s="12">
        <v>0</v>
      </c>
      <c r="BB315" s="12">
        <v>3520.06</v>
      </c>
      <c r="BC315" s="12">
        <v>0</v>
      </c>
      <c r="BD315" s="12">
        <v>0</v>
      </c>
      <c r="BE315" s="12">
        <v>0</v>
      </c>
      <c r="BF315" s="12">
        <v>278.94</v>
      </c>
      <c r="BG315" s="12">
        <v>278.94</v>
      </c>
      <c r="BH315" s="12">
        <v>5.25</v>
      </c>
      <c r="BI315" s="13">
        <v>-0.05</v>
      </c>
      <c r="BJ315" s="12">
        <v>0</v>
      </c>
      <c r="BK315" s="12">
        <v>0</v>
      </c>
      <c r="BL315" s="12">
        <v>1571</v>
      </c>
      <c r="BM315" s="12">
        <v>0</v>
      </c>
      <c r="BN315" s="12">
        <v>0</v>
      </c>
      <c r="BO315" s="12">
        <v>38.32</v>
      </c>
      <c r="BP315" s="12">
        <v>0</v>
      </c>
      <c r="BQ315" s="12">
        <v>0</v>
      </c>
      <c r="BR315" s="12">
        <v>0</v>
      </c>
      <c r="BS315" s="12">
        <v>0</v>
      </c>
      <c r="BT315" s="12">
        <v>293.8</v>
      </c>
      <c r="BU315" s="12">
        <v>0</v>
      </c>
      <c r="BV315" s="12">
        <v>0</v>
      </c>
      <c r="BW315" s="12">
        <v>0</v>
      </c>
      <c r="BX315" s="12">
        <v>2187.2600000000002</v>
      </c>
      <c r="BY315" s="12">
        <v>1332.8</v>
      </c>
      <c r="BZ315" s="12">
        <v>294.10000000000002</v>
      </c>
      <c r="CA315" s="12">
        <v>69.84</v>
      </c>
      <c r="CB315" s="12">
        <v>1856.42</v>
      </c>
      <c r="CC315" s="12">
        <v>450.07</v>
      </c>
      <c r="CD315" s="12">
        <v>0</v>
      </c>
      <c r="CE315" s="12">
        <v>2376.33</v>
      </c>
    </row>
    <row r="316" spans="1:83" x14ac:dyDescent="0.2">
      <c r="A316" s="4" t="s">
        <v>2408</v>
      </c>
      <c r="B316" s="2" t="s">
        <v>2409</v>
      </c>
      <c r="C316" s="2" t="str">
        <f>VLOOKUP(A316,[4]Hoja2!$A$1:$D$614,4,0)</f>
        <v>EMSAD I</v>
      </c>
      <c r="D316" s="2" t="str">
        <f>VLOOKUP(A316,[4]Hoja2!$A$1:$D$614,3,0)</f>
        <v>41 CARROZAS</v>
      </c>
      <c r="E316" s="12">
        <v>139.80000000000001</v>
      </c>
      <c r="F316" s="12">
        <v>0</v>
      </c>
      <c r="G316" s="12">
        <v>2105.16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72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222.36</v>
      </c>
      <c r="AC316" s="12">
        <v>0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12">
        <v>0</v>
      </c>
      <c r="AJ316" s="12">
        <v>0</v>
      </c>
      <c r="AK316" s="12">
        <v>0</v>
      </c>
      <c r="AL316" s="12">
        <v>22.8</v>
      </c>
      <c r="AM316" s="12">
        <v>0</v>
      </c>
      <c r="AN316" s="12">
        <v>0</v>
      </c>
      <c r="AO316" s="12">
        <v>0</v>
      </c>
      <c r="AP316" s="12">
        <v>0</v>
      </c>
      <c r="AQ316" s="12">
        <v>0</v>
      </c>
      <c r="AR316" s="12">
        <v>0</v>
      </c>
      <c r="AS316" s="12">
        <v>0</v>
      </c>
      <c r="AT316" s="12">
        <v>0</v>
      </c>
      <c r="AU316" s="12">
        <v>0</v>
      </c>
      <c r="AV316" s="12">
        <v>0</v>
      </c>
      <c r="AW316" s="12">
        <v>336.83</v>
      </c>
      <c r="AX316" s="13">
        <v>-1473.89</v>
      </c>
      <c r="AY316" s="12">
        <v>1473.89</v>
      </c>
      <c r="AZ316" s="12">
        <v>0</v>
      </c>
      <c r="BA316" s="12">
        <v>0</v>
      </c>
      <c r="BB316" s="12">
        <v>2898.95</v>
      </c>
      <c r="BC316" s="12">
        <v>0</v>
      </c>
      <c r="BD316" s="12">
        <v>0</v>
      </c>
      <c r="BE316" s="12">
        <v>0</v>
      </c>
      <c r="BF316" s="12">
        <v>211.37</v>
      </c>
      <c r="BG316" s="12">
        <v>211.37</v>
      </c>
      <c r="BH316" s="12">
        <v>1.35</v>
      </c>
      <c r="BI316" s="13">
        <v>-0.04</v>
      </c>
      <c r="BJ316" s="12">
        <v>0</v>
      </c>
      <c r="BK316" s="12">
        <v>0</v>
      </c>
      <c r="BL316" s="12">
        <v>0</v>
      </c>
      <c r="BM316" s="12">
        <v>0</v>
      </c>
      <c r="BN316" s="12">
        <v>0</v>
      </c>
      <c r="BO316" s="12">
        <v>31.58</v>
      </c>
      <c r="BP316" s="12">
        <v>0</v>
      </c>
      <c r="BQ316" s="12">
        <v>0</v>
      </c>
      <c r="BR316" s="12">
        <v>0</v>
      </c>
      <c r="BS316" s="12">
        <v>0</v>
      </c>
      <c r="BT316" s="12">
        <v>242.09</v>
      </c>
      <c r="BU316" s="12">
        <v>0</v>
      </c>
      <c r="BV316" s="12">
        <v>0</v>
      </c>
      <c r="BW316" s="12">
        <v>0</v>
      </c>
      <c r="BX316" s="12">
        <v>486.35</v>
      </c>
      <c r="BY316" s="12">
        <v>2412.6</v>
      </c>
      <c r="BZ316" s="12">
        <v>260.58999999999997</v>
      </c>
      <c r="CA316" s="12">
        <v>57.52</v>
      </c>
      <c r="CB316" s="12">
        <v>739.45</v>
      </c>
      <c r="CC316" s="12">
        <v>322.72000000000003</v>
      </c>
      <c r="CD316" s="12">
        <v>0</v>
      </c>
      <c r="CE316" s="12">
        <v>1119.69</v>
      </c>
    </row>
    <row r="317" spans="1:83" x14ac:dyDescent="0.2">
      <c r="A317" s="4" t="s">
        <v>2410</v>
      </c>
      <c r="B317" s="2" t="s">
        <v>2411</v>
      </c>
      <c r="C317" s="2" t="str">
        <f>VLOOKUP(A317,[4]Hoja2!$A$1:$D$614,4,0)</f>
        <v>EMSAD III</v>
      </c>
      <c r="D317" s="2" t="str">
        <f>VLOOKUP(A317,[4]Hoja2!$A$1:$D$614,3,0)</f>
        <v>41 CARROZAS</v>
      </c>
      <c r="E317" s="12">
        <v>139.80000000000001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2721.84</v>
      </c>
      <c r="M317" s="12">
        <v>0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95.4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222.36</v>
      </c>
      <c r="AC317" s="12">
        <v>0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  <c r="AI317" s="12">
        <v>0</v>
      </c>
      <c r="AJ317" s="12">
        <v>0</v>
      </c>
      <c r="AK317" s="12">
        <v>0</v>
      </c>
      <c r="AL317" s="12">
        <v>0</v>
      </c>
      <c r="AM317" s="12">
        <v>0</v>
      </c>
      <c r="AN317" s="12">
        <v>0</v>
      </c>
      <c r="AO317" s="12">
        <v>0</v>
      </c>
      <c r="AP317" s="12">
        <v>30</v>
      </c>
      <c r="AQ317" s="12">
        <v>0</v>
      </c>
      <c r="AR317" s="12">
        <v>0</v>
      </c>
      <c r="AS317" s="12">
        <v>0</v>
      </c>
      <c r="AT317" s="12">
        <v>0</v>
      </c>
      <c r="AU317" s="12">
        <v>0</v>
      </c>
      <c r="AV317" s="12">
        <v>0</v>
      </c>
      <c r="AW317" s="12">
        <v>435.49</v>
      </c>
      <c r="AX317" s="13">
        <v>-1854.02</v>
      </c>
      <c r="AY317" s="12">
        <v>1854.02</v>
      </c>
      <c r="AZ317" s="12">
        <v>0</v>
      </c>
      <c r="BA317" s="12">
        <v>0</v>
      </c>
      <c r="BB317" s="12">
        <v>3644.89</v>
      </c>
      <c r="BC317" s="12">
        <v>0</v>
      </c>
      <c r="BD317" s="12">
        <v>0</v>
      </c>
      <c r="BE317" s="12">
        <v>0</v>
      </c>
      <c r="BF317" s="12">
        <v>292.52</v>
      </c>
      <c r="BG317" s="12">
        <v>292.52</v>
      </c>
      <c r="BH317" s="12">
        <v>5.25</v>
      </c>
      <c r="BI317" s="12">
        <v>0.08</v>
      </c>
      <c r="BJ317" s="12">
        <v>0</v>
      </c>
      <c r="BK317" s="12">
        <v>0</v>
      </c>
      <c r="BL317" s="12">
        <v>880</v>
      </c>
      <c r="BM317" s="12">
        <v>0</v>
      </c>
      <c r="BN317" s="12">
        <v>0</v>
      </c>
      <c r="BO317" s="12">
        <v>40.83</v>
      </c>
      <c r="BP317" s="12">
        <v>0</v>
      </c>
      <c r="BQ317" s="12">
        <v>0</v>
      </c>
      <c r="BR317" s="12">
        <v>0</v>
      </c>
      <c r="BS317" s="12">
        <v>0</v>
      </c>
      <c r="BT317" s="12">
        <v>313.01</v>
      </c>
      <c r="BU317" s="12">
        <v>0</v>
      </c>
      <c r="BV317" s="12">
        <v>0</v>
      </c>
      <c r="BW317" s="12">
        <v>0</v>
      </c>
      <c r="BX317" s="12">
        <v>1531.69</v>
      </c>
      <c r="BY317" s="12">
        <v>2113.1999999999998</v>
      </c>
      <c r="BZ317" s="12">
        <v>286.68</v>
      </c>
      <c r="CA317" s="12">
        <v>72.3</v>
      </c>
      <c r="CB317" s="12">
        <v>1608.83</v>
      </c>
      <c r="CC317" s="12">
        <v>421.86</v>
      </c>
      <c r="CD317" s="12">
        <v>0</v>
      </c>
      <c r="CE317" s="12">
        <v>2102.9899999999998</v>
      </c>
    </row>
    <row r="318" spans="1:83" x14ac:dyDescent="0.2">
      <c r="A318" s="4" t="s">
        <v>2412</v>
      </c>
      <c r="B318" s="2" t="s">
        <v>2413</v>
      </c>
      <c r="C318" s="2" t="str">
        <f>VLOOKUP(A318,[4]Hoja2!$A$1:$D$614,4,0)</f>
        <v>EMSAD II</v>
      </c>
      <c r="D318" s="2" t="str">
        <f>VLOOKUP(A318,[4]Hoja2!$A$1:$D$614,3,0)</f>
        <v>41 CARROZAS</v>
      </c>
      <c r="E318" s="12">
        <v>337.85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5699.08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189.95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537.37</v>
      </c>
      <c r="AC318" s="12">
        <v>0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  <c r="AI318" s="12">
        <v>0</v>
      </c>
      <c r="AJ318" s="12">
        <v>0</v>
      </c>
      <c r="AK318" s="12">
        <v>0</v>
      </c>
      <c r="AL318" s="12">
        <v>0</v>
      </c>
      <c r="AM318" s="12">
        <v>0</v>
      </c>
      <c r="AN318" s="12">
        <v>62.35</v>
      </c>
      <c r="AO318" s="12">
        <v>0</v>
      </c>
      <c r="AP318" s="12">
        <v>0</v>
      </c>
      <c r="AQ318" s="12">
        <v>0</v>
      </c>
      <c r="AR318" s="12">
        <v>0</v>
      </c>
      <c r="AS318" s="12">
        <v>0</v>
      </c>
      <c r="AT318" s="12">
        <v>0</v>
      </c>
      <c r="AU318" s="12">
        <v>0</v>
      </c>
      <c r="AV318" s="12">
        <v>0</v>
      </c>
      <c r="AW318" s="12">
        <v>911.85</v>
      </c>
      <c r="AX318" s="13">
        <v>-3935.33</v>
      </c>
      <c r="AY318" s="12">
        <v>3935.33</v>
      </c>
      <c r="AZ318" s="12">
        <v>0</v>
      </c>
      <c r="BA318" s="12">
        <v>0</v>
      </c>
      <c r="BB318" s="12">
        <v>7738.45</v>
      </c>
      <c r="BC318" s="12">
        <v>0</v>
      </c>
      <c r="BD318" s="12">
        <v>0</v>
      </c>
      <c r="BE318" s="12">
        <v>0</v>
      </c>
      <c r="BF318" s="12">
        <v>1105.67</v>
      </c>
      <c r="BG318" s="12">
        <v>1105.67</v>
      </c>
      <c r="BH318" s="12">
        <v>24.6</v>
      </c>
      <c r="BI318" s="13">
        <v>-0.1</v>
      </c>
      <c r="BJ318" s="12">
        <v>0</v>
      </c>
      <c r="BK318" s="12">
        <v>0</v>
      </c>
      <c r="BL318" s="12">
        <v>0</v>
      </c>
      <c r="BM318" s="12">
        <v>0</v>
      </c>
      <c r="BN318" s="12">
        <v>0</v>
      </c>
      <c r="BO318" s="12">
        <v>85.49</v>
      </c>
      <c r="BP318" s="12">
        <v>0</v>
      </c>
      <c r="BQ318" s="12">
        <v>0</v>
      </c>
      <c r="BR318" s="12">
        <v>0</v>
      </c>
      <c r="BS318" s="12">
        <v>0</v>
      </c>
      <c r="BT318" s="12">
        <v>655.39</v>
      </c>
      <c r="BU318" s="12">
        <v>0</v>
      </c>
      <c r="BV318" s="12">
        <v>0</v>
      </c>
      <c r="BW318" s="12">
        <v>0</v>
      </c>
      <c r="BX318" s="12">
        <v>1871.05</v>
      </c>
      <c r="BY318" s="12">
        <v>5867.4</v>
      </c>
      <c r="BZ318" s="12">
        <v>264.39999999999998</v>
      </c>
      <c r="CA318" s="12">
        <v>153.52000000000001</v>
      </c>
      <c r="CB318" s="12">
        <v>866.22</v>
      </c>
      <c r="CC318" s="12">
        <v>337.18</v>
      </c>
      <c r="CD318" s="12">
        <v>0</v>
      </c>
      <c r="CE318" s="12">
        <v>1356.92</v>
      </c>
    </row>
    <row r="319" spans="1:83" x14ac:dyDescent="0.2">
      <c r="A319" s="4" t="s">
        <v>2414</v>
      </c>
      <c r="B319" s="2" t="s">
        <v>2415</v>
      </c>
      <c r="C319" s="2" t="str">
        <f>VLOOKUP(A319,[4]Hoja2!$A$1:$D$614,4,0)</f>
        <v>EMSAD I</v>
      </c>
      <c r="D319" s="2" t="str">
        <f>VLOOKUP(A319,[4]Hoja2!$A$1:$D$614,3,0)</f>
        <v>41 CARROZAS</v>
      </c>
      <c r="E319" s="12">
        <v>186.4</v>
      </c>
      <c r="F319" s="12">
        <v>0</v>
      </c>
      <c r="G319" s="12">
        <v>2806.88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96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296.48</v>
      </c>
      <c r="AC319" s="12">
        <v>0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  <c r="AI319" s="12">
        <v>0</v>
      </c>
      <c r="AJ319" s="12">
        <v>0</v>
      </c>
      <c r="AK319" s="12">
        <v>0</v>
      </c>
      <c r="AL319" s="12">
        <v>30.4</v>
      </c>
      <c r="AM319" s="12">
        <v>0</v>
      </c>
      <c r="AN319" s="12">
        <v>0</v>
      </c>
      <c r="AO319" s="12">
        <v>0</v>
      </c>
      <c r="AP319" s="12">
        <v>0</v>
      </c>
      <c r="AQ319" s="12">
        <v>0</v>
      </c>
      <c r="AR319" s="12">
        <v>0</v>
      </c>
      <c r="AS319" s="12">
        <v>0</v>
      </c>
      <c r="AT319" s="12">
        <v>0</v>
      </c>
      <c r="AU319" s="12">
        <v>0</v>
      </c>
      <c r="AV319" s="12">
        <v>0</v>
      </c>
      <c r="AW319" s="12">
        <v>449.1</v>
      </c>
      <c r="AX319" s="13">
        <v>-1965.19</v>
      </c>
      <c r="AY319" s="12">
        <v>1965.19</v>
      </c>
      <c r="AZ319" s="12">
        <v>336.83</v>
      </c>
      <c r="BA319" s="12">
        <v>0</v>
      </c>
      <c r="BB319" s="12">
        <v>4202.09</v>
      </c>
      <c r="BC319" s="12">
        <v>0</v>
      </c>
      <c r="BD319" s="12">
        <v>0</v>
      </c>
      <c r="BE319" s="12">
        <v>0</v>
      </c>
      <c r="BF319" s="12">
        <v>381.36</v>
      </c>
      <c r="BG319" s="12">
        <v>381.36</v>
      </c>
      <c r="BH319" s="12">
        <v>6.75</v>
      </c>
      <c r="BI319" s="12">
        <v>0.09</v>
      </c>
      <c r="BJ319" s="12">
        <v>0</v>
      </c>
      <c r="BK319" s="12">
        <v>0</v>
      </c>
      <c r="BL319" s="12">
        <v>0</v>
      </c>
      <c r="BM319" s="12">
        <v>0</v>
      </c>
      <c r="BN319" s="12">
        <v>0</v>
      </c>
      <c r="BO319" s="12">
        <v>42.1</v>
      </c>
      <c r="BP319" s="12">
        <v>0</v>
      </c>
      <c r="BQ319" s="12">
        <v>0</v>
      </c>
      <c r="BR319" s="12">
        <v>0</v>
      </c>
      <c r="BS319" s="12">
        <v>0</v>
      </c>
      <c r="BT319" s="12">
        <v>322.79000000000002</v>
      </c>
      <c r="BU319" s="12">
        <v>0</v>
      </c>
      <c r="BV319" s="12">
        <v>0</v>
      </c>
      <c r="BW319" s="12">
        <v>0</v>
      </c>
      <c r="BX319" s="12">
        <v>753.09</v>
      </c>
      <c r="BY319" s="12">
        <v>3449</v>
      </c>
      <c r="BZ319" s="12">
        <v>261.48</v>
      </c>
      <c r="CA319" s="12">
        <v>83.43</v>
      </c>
      <c r="CB319" s="12">
        <v>769.08</v>
      </c>
      <c r="CC319" s="12">
        <v>326.10000000000002</v>
      </c>
      <c r="CD319" s="12">
        <v>0</v>
      </c>
      <c r="CE319" s="12">
        <v>1178.6099999999999</v>
      </c>
    </row>
    <row r="320" spans="1:83" x14ac:dyDescent="0.2">
      <c r="A320" s="4" t="s">
        <v>2416</v>
      </c>
      <c r="B320" s="2" t="s">
        <v>2417</v>
      </c>
      <c r="C320" s="2" t="str">
        <f>VLOOKUP(A320,[4]Hoja2!$A$1:$D$614,4,0)</f>
        <v>EMSAD I</v>
      </c>
      <c r="D320" s="2" t="str">
        <f>VLOOKUP(A320,[4]Hoja2!$A$1:$D$614,3,0)</f>
        <v>41 CARROZAS</v>
      </c>
      <c r="E320" s="12">
        <v>104.85</v>
      </c>
      <c r="F320" s="12">
        <v>0</v>
      </c>
      <c r="G320" s="12">
        <v>1578.87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54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166.77</v>
      </c>
      <c r="AC320" s="12">
        <v>0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12">
        <v>0</v>
      </c>
      <c r="AJ320" s="12">
        <v>0</v>
      </c>
      <c r="AK320" s="12">
        <v>0</v>
      </c>
      <c r="AL320" s="12">
        <v>17.100000000000001</v>
      </c>
      <c r="AM320" s="12">
        <v>0</v>
      </c>
      <c r="AN320" s="12">
        <v>0</v>
      </c>
      <c r="AO320" s="12">
        <v>0</v>
      </c>
      <c r="AP320" s="12">
        <v>0</v>
      </c>
      <c r="AQ320" s="12">
        <v>0</v>
      </c>
      <c r="AR320" s="12">
        <v>0</v>
      </c>
      <c r="AS320" s="12">
        <v>0</v>
      </c>
      <c r="AT320" s="12">
        <v>0</v>
      </c>
      <c r="AU320" s="12">
        <v>0</v>
      </c>
      <c r="AV320" s="12">
        <v>0</v>
      </c>
      <c r="AW320" s="12">
        <v>252.62</v>
      </c>
      <c r="AX320" s="13">
        <v>-1105.42</v>
      </c>
      <c r="AY320" s="12">
        <v>1105.42</v>
      </c>
      <c r="AZ320" s="12">
        <v>0</v>
      </c>
      <c r="BA320" s="12">
        <v>0</v>
      </c>
      <c r="BB320" s="12">
        <v>2174.21</v>
      </c>
      <c r="BC320" s="12">
        <v>0</v>
      </c>
      <c r="BD320" s="13">
        <v>-188.71</v>
      </c>
      <c r="BE320" s="13">
        <v>-56.2</v>
      </c>
      <c r="BF320" s="12">
        <v>132.51</v>
      </c>
      <c r="BG320" s="12">
        <v>0</v>
      </c>
      <c r="BH320" s="12">
        <v>0</v>
      </c>
      <c r="BI320" s="12">
        <v>0.16</v>
      </c>
      <c r="BJ320" s="12">
        <v>0</v>
      </c>
      <c r="BK320" s="12">
        <v>0</v>
      </c>
      <c r="BL320" s="12">
        <v>0</v>
      </c>
      <c r="BM320" s="12">
        <v>0</v>
      </c>
      <c r="BN320" s="12">
        <v>0</v>
      </c>
      <c r="BO320" s="12">
        <v>23.68</v>
      </c>
      <c r="BP320" s="12">
        <v>0</v>
      </c>
      <c r="BQ320" s="12">
        <v>0</v>
      </c>
      <c r="BR320" s="12">
        <v>0</v>
      </c>
      <c r="BS320" s="12">
        <v>0</v>
      </c>
      <c r="BT320" s="12">
        <v>181.57</v>
      </c>
      <c r="BU320" s="12">
        <v>0</v>
      </c>
      <c r="BV320" s="12">
        <v>0</v>
      </c>
      <c r="BW320" s="12">
        <v>0</v>
      </c>
      <c r="BX320" s="12">
        <v>149.21</v>
      </c>
      <c r="BY320" s="12">
        <v>2025</v>
      </c>
      <c r="BZ320" s="12">
        <v>261.48</v>
      </c>
      <c r="CA320" s="12">
        <v>43.14</v>
      </c>
      <c r="CB320" s="12">
        <v>769.08</v>
      </c>
      <c r="CC320" s="12">
        <v>326.10000000000002</v>
      </c>
      <c r="CD320" s="12">
        <v>0</v>
      </c>
      <c r="CE320" s="12">
        <v>1138.32</v>
      </c>
    </row>
    <row r="321" spans="1:83" x14ac:dyDescent="0.2">
      <c r="A321" s="4" t="s">
        <v>2418</v>
      </c>
      <c r="B321" s="2" t="s">
        <v>2419</v>
      </c>
      <c r="C321" s="2" t="str">
        <f>VLOOKUP(A321,[4]Hoja2!$A$1:$D$614,4,0)</f>
        <v>EMSAD I</v>
      </c>
      <c r="D321" s="2" t="str">
        <f>VLOOKUP(A321,[4]Hoja2!$A$1:$D$614,3,0)</f>
        <v>41 CARROZAS</v>
      </c>
      <c r="E321" s="12">
        <v>186.4</v>
      </c>
      <c r="F321" s="12">
        <v>0</v>
      </c>
      <c r="G321" s="12">
        <v>2806.88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96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296.48</v>
      </c>
      <c r="AC321" s="12">
        <v>0</v>
      </c>
      <c r="AD321" s="12">
        <v>0</v>
      </c>
      <c r="AE321" s="12">
        <v>0</v>
      </c>
      <c r="AF321" s="12">
        <v>0</v>
      </c>
      <c r="AG321" s="12">
        <v>0</v>
      </c>
      <c r="AH321" s="12">
        <v>0</v>
      </c>
      <c r="AI321" s="12">
        <v>0</v>
      </c>
      <c r="AJ321" s="12">
        <v>0</v>
      </c>
      <c r="AK321" s="12">
        <v>0</v>
      </c>
      <c r="AL321" s="12">
        <v>30.4</v>
      </c>
      <c r="AM321" s="12">
        <v>0</v>
      </c>
      <c r="AN321" s="12">
        <v>0</v>
      </c>
      <c r="AO321" s="12">
        <v>0</v>
      </c>
      <c r="AP321" s="12">
        <v>0</v>
      </c>
      <c r="AQ321" s="12">
        <v>0</v>
      </c>
      <c r="AR321" s="12">
        <v>0</v>
      </c>
      <c r="AS321" s="12">
        <v>0</v>
      </c>
      <c r="AT321" s="12">
        <v>0</v>
      </c>
      <c r="AU321" s="12">
        <v>0</v>
      </c>
      <c r="AV321" s="12">
        <v>0</v>
      </c>
      <c r="AW321" s="12">
        <v>449.1</v>
      </c>
      <c r="AX321" s="13">
        <v>-1965.19</v>
      </c>
      <c r="AY321" s="12">
        <v>1965.19</v>
      </c>
      <c r="AZ321" s="12">
        <v>0</v>
      </c>
      <c r="BA321" s="12">
        <v>0</v>
      </c>
      <c r="BB321" s="12">
        <v>3865.26</v>
      </c>
      <c r="BC321" s="12">
        <v>0</v>
      </c>
      <c r="BD321" s="12">
        <v>0</v>
      </c>
      <c r="BE321" s="12">
        <v>0</v>
      </c>
      <c r="BF321" s="12">
        <v>327.47000000000003</v>
      </c>
      <c r="BG321" s="12">
        <v>327.47000000000003</v>
      </c>
      <c r="BH321" s="12">
        <v>5.7</v>
      </c>
      <c r="BI321" s="12">
        <v>0</v>
      </c>
      <c r="BJ321" s="12">
        <v>0</v>
      </c>
      <c r="BK321" s="12">
        <v>0</v>
      </c>
      <c r="BL321" s="12">
        <v>0</v>
      </c>
      <c r="BM321" s="12">
        <v>0</v>
      </c>
      <c r="BN321" s="12">
        <v>0</v>
      </c>
      <c r="BO321" s="12">
        <v>42.1</v>
      </c>
      <c r="BP321" s="12">
        <v>0</v>
      </c>
      <c r="BQ321" s="12">
        <v>0</v>
      </c>
      <c r="BR321" s="12">
        <v>0</v>
      </c>
      <c r="BS321" s="12">
        <v>0</v>
      </c>
      <c r="BT321" s="12">
        <v>322.79000000000002</v>
      </c>
      <c r="BU321" s="12">
        <v>0</v>
      </c>
      <c r="BV321" s="12">
        <v>0</v>
      </c>
      <c r="BW321" s="12">
        <v>0</v>
      </c>
      <c r="BX321" s="12">
        <v>698.06</v>
      </c>
      <c r="BY321" s="12">
        <v>3167.2</v>
      </c>
      <c r="BZ321" s="12">
        <v>273.29000000000002</v>
      </c>
      <c r="CA321" s="12">
        <v>76.7</v>
      </c>
      <c r="CB321" s="12">
        <v>1162.68</v>
      </c>
      <c r="CC321" s="12">
        <v>370.98</v>
      </c>
      <c r="CD321" s="12">
        <v>0</v>
      </c>
      <c r="CE321" s="12">
        <v>1610.36</v>
      </c>
    </row>
    <row r="322" spans="1:83" x14ac:dyDescent="0.2">
      <c r="A322" s="4" t="s">
        <v>2420</v>
      </c>
      <c r="B322" s="2" t="s">
        <v>2421</v>
      </c>
      <c r="C322" s="2" t="str">
        <f>VLOOKUP(A322,[4]Hoja2!$A$1:$D$614,4,0)</f>
        <v>EMSAD I</v>
      </c>
      <c r="D322" s="2" t="str">
        <f>VLOOKUP(A322,[4]Hoja2!$A$1:$D$614,3,0)</f>
        <v>41 CARROZAS</v>
      </c>
      <c r="E322" s="12">
        <v>465.5</v>
      </c>
      <c r="F322" s="12">
        <v>0</v>
      </c>
      <c r="G322" s="12">
        <v>3859.46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142.6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407.66</v>
      </c>
      <c r="AC322" s="12">
        <v>0</v>
      </c>
      <c r="AD322" s="12">
        <v>0</v>
      </c>
      <c r="AE322" s="12">
        <v>286.52999999999997</v>
      </c>
      <c r="AF322" s="12">
        <v>0</v>
      </c>
      <c r="AG322" s="12">
        <v>0</v>
      </c>
      <c r="AH322" s="12">
        <v>0</v>
      </c>
      <c r="AI322" s="12">
        <v>0</v>
      </c>
      <c r="AJ322" s="12">
        <v>0</v>
      </c>
      <c r="AK322" s="12">
        <v>0</v>
      </c>
      <c r="AL322" s="12">
        <v>41.8</v>
      </c>
      <c r="AM322" s="12">
        <v>0</v>
      </c>
      <c r="AN322" s="12">
        <v>0</v>
      </c>
      <c r="AO322" s="12">
        <v>0</v>
      </c>
      <c r="AP322" s="12">
        <v>0</v>
      </c>
      <c r="AQ322" s="12">
        <v>0</v>
      </c>
      <c r="AR322" s="12">
        <v>0</v>
      </c>
      <c r="AS322" s="12">
        <v>0</v>
      </c>
      <c r="AT322" s="12">
        <v>0</v>
      </c>
      <c r="AU322" s="12">
        <v>0</v>
      </c>
      <c r="AV322" s="12">
        <v>0</v>
      </c>
      <c r="AW322" s="12">
        <v>0</v>
      </c>
      <c r="AX322" s="13">
        <v>-2643.23</v>
      </c>
      <c r="AY322" s="12">
        <v>2643.23</v>
      </c>
      <c r="AZ322" s="12">
        <v>0</v>
      </c>
      <c r="BA322" s="12">
        <v>0</v>
      </c>
      <c r="BB322" s="12">
        <v>5203.55</v>
      </c>
      <c r="BC322" s="12">
        <v>2.85</v>
      </c>
      <c r="BD322" s="12">
        <v>0</v>
      </c>
      <c r="BE322" s="12">
        <v>0</v>
      </c>
      <c r="BF322" s="12">
        <v>564.22</v>
      </c>
      <c r="BG322" s="12">
        <v>564.22</v>
      </c>
      <c r="BH322" s="12">
        <v>11.85</v>
      </c>
      <c r="BI322" s="12">
        <v>0</v>
      </c>
      <c r="BJ322" s="12">
        <v>0</v>
      </c>
      <c r="BK322" s="12">
        <v>0</v>
      </c>
      <c r="BL322" s="12">
        <v>0</v>
      </c>
      <c r="BM322" s="12">
        <v>0</v>
      </c>
      <c r="BN322" s="12">
        <v>0</v>
      </c>
      <c r="BO322" s="12">
        <v>57.89</v>
      </c>
      <c r="BP322" s="12">
        <v>0</v>
      </c>
      <c r="BQ322" s="12">
        <v>0</v>
      </c>
      <c r="BR322" s="12">
        <v>0</v>
      </c>
      <c r="BS322" s="12">
        <v>0</v>
      </c>
      <c r="BT322" s="12">
        <v>476.79</v>
      </c>
      <c r="BU322" s="12">
        <v>0</v>
      </c>
      <c r="BV322" s="12">
        <v>0</v>
      </c>
      <c r="BW322" s="12">
        <v>0</v>
      </c>
      <c r="BX322" s="12">
        <v>1110.75</v>
      </c>
      <c r="BY322" s="12">
        <v>4092.8</v>
      </c>
      <c r="BZ322" s="12">
        <v>346.39</v>
      </c>
      <c r="CA322" s="12">
        <v>97.5</v>
      </c>
      <c r="CB322" s="12">
        <v>3337.98</v>
      </c>
      <c r="CC322" s="12">
        <v>626.84</v>
      </c>
      <c r="CD322" s="12">
        <v>0</v>
      </c>
      <c r="CE322" s="12">
        <v>4062.32</v>
      </c>
    </row>
    <row r="323" spans="1:83" x14ac:dyDescent="0.2">
      <c r="A323" s="4" t="s">
        <v>2422</v>
      </c>
      <c r="B323" s="2" t="s">
        <v>2423</v>
      </c>
      <c r="C323" s="2" t="str">
        <f>VLOOKUP(A323,[4]Hoja2!$A$1:$D$614,4,0)</f>
        <v>TECNICO CBI</v>
      </c>
      <c r="D323" s="2" t="str">
        <f>VLOOKUP(A323,[4]Hoja2!$A$1:$D$614,3,0)</f>
        <v>41 CARROZAS</v>
      </c>
      <c r="E323" s="12">
        <v>233</v>
      </c>
      <c r="F323" s="12">
        <v>2577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86.6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370.6</v>
      </c>
      <c r="AC323" s="12">
        <v>0</v>
      </c>
      <c r="AD323" s="12">
        <v>0</v>
      </c>
      <c r="AE323" s="12">
        <v>0</v>
      </c>
      <c r="AF323" s="12">
        <v>0</v>
      </c>
      <c r="AG323" s="12">
        <v>0</v>
      </c>
      <c r="AH323" s="12">
        <v>0</v>
      </c>
      <c r="AI323" s="12">
        <v>0</v>
      </c>
      <c r="AJ323" s="12">
        <v>0</v>
      </c>
      <c r="AK323" s="12">
        <v>0</v>
      </c>
      <c r="AL323" s="12">
        <v>0</v>
      </c>
      <c r="AM323" s="12">
        <v>0</v>
      </c>
      <c r="AN323" s="12">
        <v>0</v>
      </c>
      <c r="AO323" s="12">
        <v>0</v>
      </c>
      <c r="AP323" s="12">
        <v>0</v>
      </c>
      <c r="AQ323" s="12">
        <v>0</v>
      </c>
      <c r="AR323" s="12">
        <v>0</v>
      </c>
      <c r="AS323" s="12">
        <v>27</v>
      </c>
      <c r="AT323" s="12">
        <v>0</v>
      </c>
      <c r="AU323" s="12">
        <v>0</v>
      </c>
      <c r="AV323" s="12">
        <v>0</v>
      </c>
      <c r="AW323" s="12">
        <v>0</v>
      </c>
      <c r="AX323" s="13">
        <v>-1672.87</v>
      </c>
      <c r="AY323" s="12">
        <v>1672.87</v>
      </c>
      <c r="AZ323" s="12">
        <v>0</v>
      </c>
      <c r="BA323" s="12">
        <v>0</v>
      </c>
      <c r="BB323" s="12">
        <v>3294.2</v>
      </c>
      <c r="BC323" s="12">
        <v>0</v>
      </c>
      <c r="BD323" s="13">
        <v>-125.1</v>
      </c>
      <c r="BE323" s="12">
        <v>0</v>
      </c>
      <c r="BF323" s="12">
        <v>254.37</v>
      </c>
      <c r="BG323" s="12">
        <v>129.27000000000001</v>
      </c>
      <c r="BH323" s="12">
        <v>3.3</v>
      </c>
      <c r="BI323" s="12">
        <v>7.0000000000000007E-2</v>
      </c>
      <c r="BJ323" s="12">
        <v>0</v>
      </c>
      <c r="BK323" s="12">
        <v>0</v>
      </c>
      <c r="BL323" s="12">
        <v>0</v>
      </c>
      <c r="BM323" s="12">
        <v>0</v>
      </c>
      <c r="BN323" s="12">
        <v>0</v>
      </c>
      <c r="BO323" s="12">
        <v>0</v>
      </c>
      <c r="BP323" s="12">
        <v>0</v>
      </c>
      <c r="BQ323" s="12">
        <v>0</v>
      </c>
      <c r="BR323" s="12">
        <v>0</v>
      </c>
      <c r="BS323" s="12">
        <v>0</v>
      </c>
      <c r="BT323" s="12">
        <v>296.36</v>
      </c>
      <c r="BU323" s="12">
        <v>0</v>
      </c>
      <c r="BV323" s="12">
        <v>0</v>
      </c>
      <c r="BW323" s="12">
        <v>0</v>
      </c>
      <c r="BX323" s="12">
        <v>429</v>
      </c>
      <c r="BY323" s="12">
        <v>2865.2</v>
      </c>
      <c r="BZ323" s="12">
        <v>307.83</v>
      </c>
      <c r="CA323" s="12">
        <v>65.88</v>
      </c>
      <c r="CB323" s="12">
        <v>2313.71</v>
      </c>
      <c r="CC323" s="12">
        <v>502.23</v>
      </c>
      <c r="CD323" s="12">
        <v>0</v>
      </c>
      <c r="CE323" s="12">
        <v>2881.82</v>
      </c>
    </row>
    <row r="324" spans="1:83" x14ac:dyDescent="0.2">
      <c r="A324" s="4" t="s">
        <v>2424</v>
      </c>
      <c r="B324" s="2" t="s">
        <v>2425</v>
      </c>
      <c r="C324" s="2" t="str">
        <f>VLOOKUP(A324,[4]Hoja2!$A$1:$D$614,4,0)</f>
        <v>TECNICO CBI</v>
      </c>
      <c r="D324" s="2" t="str">
        <f>VLOOKUP(A324,[4]Hoja2!$A$1:$D$614,3,0)</f>
        <v>41 CARROZAS</v>
      </c>
      <c r="E324" s="12">
        <v>23.3</v>
      </c>
      <c r="F324" s="12">
        <v>257.7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8.66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37.06</v>
      </c>
      <c r="AC324" s="12">
        <v>0</v>
      </c>
      <c r="AD324" s="12">
        <v>0</v>
      </c>
      <c r="AE324" s="12">
        <v>0</v>
      </c>
      <c r="AF324" s="12">
        <v>0</v>
      </c>
      <c r="AG324" s="12">
        <v>0</v>
      </c>
      <c r="AH324" s="12">
        <v>0</v>
      </c>
      <c r="AI324" s="12">
        <v>0</v>
      </c>
      <c r="AJ324" s="12">
        <v>0</v>
      </c>
      <c r="AK324" s="12">
        <v>0</v>
      </c>
      <c r="AL324" s="12">
        <v>0</v>
      </c>
      <c r="AM324" s="12">
        <v>0</v>
      </c>
      <c r="AN324" s="12">
        <v>0</v>
      </c>
      <c r="AO324" s="12">
        <v>0</v>
      </c>
      <c r="AP324" s="12">
        <v>0</v>
      </c>
      <c r="AQ324" s="12">
        <v>0</v>
      </c>
      <c r="AR324" s="12">
        <v>0</v>
      </c>
      <c r="AS324" s="12">
        <v>2.7</v>
      </c>
      <c r="AT324" s="12">
        <v>0</v>
      </c>
      <c r="AU324" s="12">
        <v>0</v>
      </c>
      <c r="AV324" s="12">
        <v>0</v>
      </c>
      <c r="AW324" s="12">
        <v>0</v>
      </c>
      <c r="AX324" s="13">
        <v>-167.29</v>
      </c>
      <c r="AY324" s="12">
        <v>167.29</v>
      </c>
      <c r="AZ324" s="12">
        <v>0</v>
      </c>
      <c r="BA324" s="12">
        <v>0</v>
      </c>
      <c r="BB324" s="12">
        <v>329.42</v>
      </c>
      <c r="BC324" s="12">
        <v>0</v>
      </c>
      <c r="BD324" s="13">
        <v>-200.83</v>
      </c>
      <c r="BE324" s="13">
        <v>-190.72</v>
      </c>
      <c r="BF324" s="12">
        <v>10.11</v>
      </c>
      <c r="BG324" s="12">
        <v>0</v>
      </c>
      <c r="BH324" s="12">
        <v>0</v>
      </c>
      <c r="BI324" s="12">
        <v>0.1</v>
      </c>
      <c r="BJ324" s="12">
        <v>0</v>
      </c>
      <c r="BK324" s="12">
        <v>0</v>
      </c>
      <c r="BL324" s="12">
        <v>0</v>
      </c>
      <c r="BM324" s="12">
        <v>0</v>
      </c>
      <c r="BN324" s="12">
        <v>0</v>
      </c>
      <c r="BO324" s="12">
        <v>0</v>
      </c>
      <c r="BP324" s="12">
        <v>0</v>
      </c>
      <c r="BQ324" s="12">
        <v>0</v>
      </c>
      <c r="BR324" s="12">
        <v>0</v>
      </c>
      <c r="BS324" s="12">
        <v>0</v>
      </c>
      <c r="BT324" s="12">
        <v>29.64</v>
      </c>
      <c r="BU324" s="12">
        <v>0</v>
      </c>
      <c r="BV324" s="12">
        <v>0</v>
      </c>
      <c r="BW324" s="12">
        <v>0</v>
      </c>
      <c r="BX324" s="12">
        <v>-160.97999999999999</v>
      </c>
      <c r="BY324" s="12">
        <v>490.4</v>
      </c>
      <c r="BZ324" s="12">
        <v>238.4</v>
      </c>
      <c r="CA324" s="12">
        <v>6.59</v>
      </c>
      <c r="CB324" s="12">
        <v>0</v>
      </c>
      <c r="CC324" s="12">
        <v>238.4</v>
      </c>
      <c r="CD324" s="12">
        <v>0</v>
      </c>
      <c r="CE324" s="12">
        <v>244.99</v>
      </c>
    </row>
    <row r="325" spans="1:83" x14ac:dyDescent="0.2">
      <c r="A325" s="4" t="s">
        <v>2426</v>
      </c>
      <c r="B325" s="2" t="s">
        <v>2427</v>
      </c>
      <c r="C325" s="2" t="str">
        <f>VLOOKUP(A325,[4]Hoja2!$A$1:$D$614,4,0)</f>
        <v>EMSAD II</v>
      </c>
      <c r="D325" s="2" t="str">
        <f>VLOOKUP(A325,[4]Hoja2!$A$1:$D$614,3,0)</f>
        <v>42 BETANIA</v>
      </c>
      <c r="E325" s="12">
        <v>465.5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7271.24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254.58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685.61</v>
      </c>
      <c r="AC325" s="12">
        <v>0</v>
      </c>
      <c r="AD325" s="12">
        <v>0</v>
      </c>
      <c r="AE325" s="12">
        <v>0</v>
      </c>
      <c r="AF325" s="12">
        <v>0</v>
      </c>
      <c r="AG325" s="12">
        <v>338.85</v>
      </c>
      <c r="AH325" s="12">
        <v>0</v>
      </c>
      <c r="AI325" s="12">
        <v>0</v>
      </c>
      <c r="AJ325" s="12">
        <v>0</v>
      </c>
      <c r="AK325" s="12">
        <v>0</v>
      </c>
      <c r="AL325" s="12">
        <v>0</v>
      </c>
      <c r="AM325" s="12">
        <v>0</v>
      </c>
      <c r="AN325" s="12">
        <v>79.55</v>
      </c>
      <c r="AO325" s="12">
        <v>0</v>
      </c>
      <c r="AP325" s="12">
        <v>0</v>
      </c>
      <c r="AQ325" s="12">
        <v>0</v>
      </c>
      <c r="AR325" s="12">
        <v>0</v>
      </c>
      <c r="AS325" s="12">
        <v>0</v>
      </c>
      <c r="AT325" s="12">
        <v>0</v>
      </c>
      <c r="AU325" s="12">
        <v>0</v>
      </c>
      <c r="AV325" s="12">
        <v>0</v>
      </c>
      <c r="AW325" s="12">
        <v>1217.6099999999999</v>
      </c>
      <c r="AX325" s="13">
        <v>-5244.75</v>
      </c>
      <c r="AY325" s="12">
        <v>5244.75</v>
      </c>
      <c r="AZ325" s="12">
        <v>0</v>
      </c>
      <c r="BA325" s="12">
        <v>0</v>
      </c>
      <c r="BB325" s="12">
        <v>10312.94</v>
      </c>
      <c r="BC325" s="12">
        <v>0</v>
      </c>
      <c r="BD325" s="12">
        <v>0</v>
      </c>
      <c r="BE325" s="12">
        <v>0</v>
      </c>
      <c r="BF325" s="12">
        <v>1656.97</v>
      </c>
      <c r="BG325" s="12">
        <v>1656.97</v>
      </c>
      <c r="BH325" s="12">
        <v>36</v>
      </c>
      <c r="BI325" s="13">
        <v>-0.06</v>
      </c>
      <c r="BJ325" s="12">
        <v>0</v>
      </c>
      <c r="BK325" s="12">
        <v>0</v>
      </c>
      <c r="BL325" s="12">
        <v>0</v>
      </c>
      <c r="BM325" s="12">
        <v>0</v>
      </c>
      <c r="BN325" s="12">
        <v>0</v>
      </c>
      <c r="BO325" s="12">
        <v>109.07</v>
      </c>
      <c r="BP325" s="12">
        <v>0</v>
      </c>
      <c r="BQ325" s="12">
        <v>0</v>
      </c>
      <c r="BR325" s="12">
        <v>0</v>
      </c>
      <c r="BS325" s="12">
        <v>0</v>
      </c>
      <c r="BT325" s="12">
        <v>875.16</v>
      </c>
      <c r="BU325" s="12">
        <v>0</v>
      </c>
      <c r="BV325" s="12">
        <v>0</v>
      </c>
      <c r="BW325" s="12">
        <v>0</v>
      </c>
      <c r="BX325" s="12">
        <v>2677.14</v>
      </c>
      <c r="BY325" s="12">
        <v>7635.8</v>
      </c>
      <c r="BZ325" s="12">
        <v>238.4</v>
      </c>
      <c r="CA325" s="12">
        <v>197.89</v>
      </c>
      <c r="CB325" s="12">
        <v>0</v>
      </c>
      <c r="CC325" s="12">
        <v>238.4</v>
      </c>
      <c r="CD325" s="12">
        <v>0</v>
      </c>
      <c r="CE325" s="12">
        <v>436.29</v>
      </c>
    </row>
    <row r="326" spans="1:83" x14ac:dyDescent="0.2">
      <c r="A326" s="4" t="s">
        <v>2428</v>
      </c>
      <c r="B326" s="2" t="s">
        <v>2429</v>
      </c>
      <c r="C326" s="2" t="str">
        <f>VLOOKUP(A326,[4]Hoja2!$A$1:$D$614,4,0)</f>
        <v>EMSAD I</v>
      </c>
      <c r="D326" s="2" t="str">
        <f>VLOOKUP(A326,[4]Hoja2!$A$1:$D$614,3,0)</f>
        <v>42 BETANIA</v>
      </c>
      <c r="E326" s="12">
        <v>209.7</v>
      </c>
      <c r="F326" s="12">
        <v>0</v>
      </c>
      <c r="G326" s="12">
        <v>3157.74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108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333.54</v>
      </c>
      <c r="AC326" s="12">
        <v>0</v>
      </c>
      <c r="AD326" s="12">
        <v>0</v>
      </c>
      <c r="AE326" s="12">
        <v>0</v>
      </c>
      <c r="AF326" s="12">
        <v>0</v>
      </c>
      <c r="AG326" s="12">
        <v>0</v>
      </c>
      <c r="AH326" s="12">
        <v>0</v>
      </c>
      <c r="AI326" s="12">
        <v>0</v>
      </c>
      <c r="AJ326" s="12">
        <v>0</v>
      </c>
      <c r="AK326" s="12">
        <v>0</v>
      </c>
      <c r="AL326" s="12">
        <v>34.200000000000003</v>
      </c>
      <c r="AM326" s="12">
        <v>0</v>
      </c>
      <c r="AN326" s="12">
        <v>0</v>
      </c>
      <c r="AO326" s="12">
        <v>0</v>
      </c>
      <c r="AP326" s="12">
        <v>0</v>
      </c>
      <c r="AQ326" s="12">
        <v>0</v>
      </c>
      <c r="AR326" s="12">
        <v>0</v>
      </c>
      <c r="AS326" s="12">
        <v>0</v>
      </c>
      <c r="AT326" s="12">
        <v>0</v>
      </c>
      <c r="AU326" s="12">
        <v>0</v>
      </c>
      <c r="AV326" s="12">
        <v>0</v>
      </c>
      <c r="AW326" s="12">
        <v>505.24</v>
      </c>
      <c r="AX326" s="13">
        <v>-2210.84</v>
      </c>
      <c r="AY326" s="12">
        <v>2210.84</v>
      </c>
      <c r="AZ326" s="12">
        <v>0</v>
      </c>
      <c r="BA326" s="12">
        <v>0</v>
      </c>
      <c r="BB326" s="12">
        <v>4348.42</v>
      </c>
      <c r="BC326" s="12">
        <v>0</v>
      </c>
      <c r="BD326" s="12">
        <v>0</v>
      </c>
      <c r="BE326" s="12">
        <v>0</v>
      </c>
      <c r="BF326" s="12">
        <v>406.78</v>
      </c>
      <c r="BG326" s="12">
        <v>406.78</v>
      </c>
      <c r="BH326" s="12">
        <v>8.1</v>
      </c>
      <c r="BI326" s="12">
        <v>0.03</v>
      </c>
      <c r="BJ326" s="12">
        <v>0</v>
      </c>
      <c r="BK326" s="12">
        <v>0</v>
      </c>
      <c r="BL326" s="12">
        <v>0</v>
      </c>
      <c r="BM326" s="12">
        <v>0</v>
      </c>
      <c r="BN326" s="12">
        <v>0</v>
      </c>
      <c r="BO326" s="12">
        <v>47.37</v>
      </c>
      <c r="BP326" s="12">
        <v>0</v>
      </c>
      <c r="BQ326" s="12">
        <v>0</v>
      </c>
      <c r="BR326" s="12">
        <v>0</v>
      </c>
      <c r="BS326" s="12">
        <v>0</v>
      </c>
      <c r="BT326" s="12">
        <v>363.14</v>
      </c>
      <c r="BU326" s="12">
        <v>0</v>
      </c>
      <c r="BV326" s="12">
        <v>0</v>
      </c>
      <c r="BW326" s="12">
        <v>0</v>
      </c>
      <c r="BX326" s="12">
        <v>825.42</v>
      </c>
      <c r="BY326" s="12">
        <v>3523</v>
      </c>
      <c r="BZ326" s="12">
        <v>238.4</v>
      </c>
      <c r="CA326" s="12">
        <v>86.28</v>
      </c>
      <c r="CB326" s="12">
        <v>0</v>
      </c>
      <c r="CC326" s="12">
        <v>238.4</v>
      </c>
      <c r="CD326" s="12">
        <v>0</v>
      </c>
      <c r="CE326" s="12">
        <v>324.68</v>
      </c>
    </row>
    <row r="327" spans="1:83" x14ac:dyDescent="0.2">
      <c r="A327" s="4" t="s">
        <v>2430</v>
      </c>
      <c r="B327" s="2" t="s">
        <v>2431</v>
      </c>
      <c r="C327" s="2" t="str">
        <f>VLOOKUP(A327,[4]Hoja2!$A$1:$D$614,4,0)</f>
        <v>EMSAD I</v>
      </c>
      <c r="D327" s="2" t="str">
        <f>VLOOKUP(A327,[4]Hoja2!$A$1:$D$614,3,0)</f>
        <v>42 BETANIA</v>
      </c>
      <c r="E327" s="12">
        <v>58.25</v>
      </c>
      <c r="F327" s="12">
        <v>0</v>
      </c>
      <c r="G327" s="12">
        <v>877.15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30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92.65</v>
      </c>
      <c r="AC327" s="12">
        <v>0</v>
      </c>
      <c r="AD327" s="12">
        <v>0</v>
      </c>
      <c r="AE327" s="12">
        <v>0</v>
      </c>
      <c r="AF327" s="12">
        <v>0</v>
      </c>
      <c r="AG327" s="12">
        <v>0</v>
      </c>
      <c r="AH327" s="12">
        <v>0</v>
      </c>
      <c r="AI327" s="12">
        <v>0</v>
      </c>
      <c r="AJ327" s="12">
        <v>0</v>
      </c>
      <c r="AK327" s="12">
        <v>0</v>
      </c>
      <c r="AL327" s="12">
        <v>9.5</v>
      </c>
      <c r="AM327" s="12">
        <v>0</v>
      </c>
      <c r="AN327" s="12">
        <v>0</v>
      </c>
      <c r="AO327" s="12">
        <v>0</v>
      </c>
      <c r="AP327" s="12">
        <v>0</v>
      </c>
      <c r="AQ327" s="12">
        <v>0</v>
      </c>
      <c r="AR327" s="12">
        <v>0</v>
      </c>
      <c r="AS327" s="12">
        <v>0</v>
      </c>
      <c r="AT327" s="12">
        <v>0</v>
      </c>
      <c r="AU327" s="12">
        <v>0</v>
      </c>
      <c r="AV327" s="12">
        <v>0</v>
      </c>
      <c r="AW327" s="12">
        <v>0</v>
      </c>
      <c r="AX327" s="13">
        <v>-542.54999999999995</v>
      </c>
      <c r="AY327" s="12">
        <v>542.54999999999995</v>
      </c>
      <c r="AZ327" s="12">
        <v>0</v>
      </c>
      <c r="BA327" s="12">
        <v>0</v>
      </c>
      <c r="BB327" s="12">
        <v>1067.55</v>
      </c>
      <c r="BC327" s="12">
        <v>0</v>
      </c>
      <c r="BD327" s="13">
        <v>-200.74</v>
      </c>
      <c r="BE327" s="13">
        <v>-143.38</v>
      </c>
      <c r="BF327" s="12">
        <v>57.35</v>
      </c>
      <c r="BG327" s="12">
        <v>0</v>
      </c>
      <c r="BH327" s="12">
        <v>0</v>
      </c>
      <c r="BI327" s="12">
        <v>0.06</v>
      </c>
      <c r="BJ327" s="12">
        <v>0</v>
      </c>
      <c r="BK327" s="12">
        <v>0</v>
      </c>
      <c r="BL327" s="12">
        <v>0</v>
      </c>
      <c r="BM327" s="12">
        <v>0</v>
      </c>
      <c r="BN327" s="12">
        <v>0</v>
      </c>
      <c r="BO327" s="12">
        <v>0</v>
      </c>
      <c r="BP327" s="12">
        <v>0</v>
      </c>
      <c r="BQ327" s="12">
        <v>0</v>
      </c>
      <c r="BR327" s="12">
        <v>0</v>
      </c>
      <c r="BS327" s="12">
        <v>0</v>
      </c>
      <c r="BT327" s="12">
        <v>100.87</v>
      </c>
      <c r="BU327" s="12">
        <v>0</v>
      </c>
      <c r="BV327" s="12">
        <v>0</v>
      </c>
      <c r="BW327" s="12">
        <v>0</v>
      </c>
      <c r="BX327" s="12">
        <v>-42.45</v>
      </c>
      <c r="BY327" s="12">
        <v>1110</v>
      </c>
      <c r="BZ327" s="12">
        <v>238.4</v>
      </c>
      <c r="CA327" s="12">
        <v>21.16</v>
      </c>
      <c r="CB327" s="12">
        <v>0</v>
      </c>
      <c r="CC327" s="12">
        <v>238.4</v>
      </c>
      <c r="CD327" s="12">
        <v>0</v>
      </c>
      <c r="CE327" s="12">
        <v>259.56</v>
      </c>
    </row>
    <row r="328" spans="1:83" x14ac:dyDescent="0.2">
      <c r="A328" s="4" t="s">
        <v>2432</v>
      </c>
      <c r="B328" s="2" t="s">
        <v>2433</v>
      </c>
      <c r="C328" s="2" t="str">
        <f>VLOOKUP(A328,[4]Hoja2!$A$1:$D$614,4,0)</f>
        <v>EMSAD I</v>
      </c>
      <c r="D328" s="2" t="str">
        <f>VLOOKUP(A328,[4]Hoja2!$A$1:$D$614,3,0)</f>
        <v>42 BETANIA</v>
      </c>
      <c r="E328" s="12">
        <v>151.44999999999999</v>
      </c>
      <c r="F328" s="12">
        <v>0</v>
      </c>
      <c r="G328" s="12">
        <v>2280.59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78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240.89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12">
        <v>0</v>
      </c>
      <c r="AJ328" s="12">
        <v>0</v>
      </c>
      <c r="AK328" s="12">
        <v>0</v>
      </c>
      <c r="AL328" s="12">
        <v>24.7</v>
      </c>
      <c r="AM328" s="12">
        <v>0</v>
      </c>
      <c r="AN328" s="12">
        <v>0</v>
      </c>
      <c r="AO328" s="12">
        <v>0</v>
      </c>
      <c r="AP328" s="12">
        <v>0</v>
      </c>
      <c r="AQ328" s="12">
        <v>0</v>
      </c>
      <c r="AR328" s="12">
        <v>0</v>
      </c>
      <c r="AS328" s="12">
        <v>0</v>
      </c>
      <c r="AT328" s="12">
        <v>0</v>
      </c>
      <c r="AU328" s="12">
        <v>0</v>
      </c>
      <c r="AV328" s="12">
        <v>0</v>
      </c>
      <c r="AW328" s="12">
        <v>0</v>
      </c>
      <c r="AX328" s="13">
        <v>-1410.62</v>
      </c>
      <c r="AY328" s="12">
        <v>1410.62</v>
      </c>
      <c r="AZ328" s="12">
        <v>0</v>
      </c>
      <c r="BA328" s="12">
        <v>0</v>
      </c>
      <c r="BB328" s="12">
        <v>2775.63</v>
      </c>
      <c r="BC328" s="12">
        <v>0</v>
      </c>
      <c r="BD328" s="13">
        <v>-145.38</v>
      </c>
      <c r="BE328" s="12">
        <v>0</v>
      </c>
      <c r="BF328" s="12">
        <v>197.95</v>
      </c>
      <c r="BG328" s="12">
        <v>52.57</v>
      </c>
      <c r="BH328" s="12">
        <v>0</v>
      </c>
      <c r="BI328" s="13">
        <v>-0.01</v>
      </c>
      <c r="BJ328" s="12">
        <v>0</v>
      </c>
      <c r="BK328" s="12">
        <v>0</v>
      </c>
      <c r="BL328" s="12">
        <v>0</v>
      </c>
      <c r="BM328" s="12">
        <v>0</v>
      </c>
      <c r="BN328" s="12">
        <v>0</v>
      </c>
      <c r="BO328" s="12">
        <v>0</v>
      </c>
      <c r="BP328" s="12">
        <v>0</v>
      </c>
      <c r="BQ328" s="12">
        <v>0</v>
      </c>
      <c r="BR328" s="12">
        <v>0</v>
      </c>
      <c r="BS328" s="12">
        <v>0</v>
      </c>
      <c r="BT328" s="12">
        <v>262.27</v>
      </c>
      <c r="BU328" s="12">
        <v>0</v>
      </c>
      <c r="BV328" s="12">
        <v>0</v>
      </c>
      <c r="BW328" s="12">
        <v>0</v>
      </c>
      <c r="BX328" s="12">
        <v>314.83</v>
      </c>
      <c r="BY328" s="12">
        <v>2460.8000000000002</v>
      </c>
      <c r="BZ328" s="12">
        <v>238.4</v>
      </c>
      <c r="CA328" s="12">
        <v>55.02</v>
      </c>
      <c r="CB328" s="12">
        <v>0</v>
      </c>
      <c r="CC328" s="12">
        <v>238.4</v>
      </c>
      <c r="CD328" s="12">
        <v>0</v>
      </c>
      <c r="CE328" s="12">
        <v>293.42</v>
      </c>
    </row>
    <row r="329" spans="1:83" x14ac:dyDescent="0.2">
      <c r="A329" s="4" t="s">
        <v>2434</v>
      </c>
      <c r="B329" s="2" t="s">
        <v>2435</v>
      </c>
      <c r="C329" s="2" t="str">
        <f>VLOOKUP(A329,[4]Hoja2!$A$1:$D$614,4,0)</f>
        <v>EMSAD I</v>
      </c>
      <c r="D329" s="2" t="str">
        <f>VLOOKUP(A329,[4]Hoja2!$A$1:$D$614,3,0)</f>
        <v>42 BETANIA</v>
      </c>
      <c r="E329" s="12">
        <v>81.55</v>
      </c>
      <c r="F329" s="12">
        <v>0</v>
      </c>
      <c r="G329" s="12">
        <v>1228.01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42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129.71</v>
      </c>
      <c r="AC329" s="12">
        <v>0</v>
      </c>
      <c r="AD329" s="12">
        <v>0</v>
      </c>
      <c r="AE329" s="12">
        <v>0</v>
      </c>
      <c r="AF329" s="12">
        <v>0</v>
      </c>
      <c r="AG329" s="12">
        <v>0</v>
      </c>
      <c r="AH329" s="12">
        <v>0</v>
      </c>
      <c r="AI329" s="12">
        <v>0</v>
      </c>
      <c r="AJ329" s="12">
        <v>0</v>
      </c>
      <c r="AK329" s="12">
        <v>0</v>
      </c>
      <c r="AL329" s="12">
        <v>13.3</v>
      </c>
      <c r="AM329" s="12">
        <v>0</v>
      </c>
      <c r="AN329" s="12">
        <v>0</v>
      </c>
      <c r="AO329" s="12">
        <v>0</v>
      </c>
      <c r="AP329" s="12">
        <v>0</v>
      </c>
      <c r="AQ329" s="12">
        <v>0</v>
      </c>
      <c r="AR329" s="12">
        <v>0</v>
      </c>
      <c r="AS329" s="12">
        <v>0</v>
      </c>
      <c r="AT329" s="12">
        <v>0</v>
      </c>
      <c r="AU329" s="12">
        <v>0</v>
      </c>
      <c r="AV329" s="12">
        <v>0</v>
      </c>
      <c r="AW329" s="12">
        <v>0</v>
      </c>
      <c r="AX329" s="13">
        <v>-759.57</v>
      </c>
      <c r="AY329" s="12">
        <v>759.57</v>
      </c>
      <c r="AZ329" s="12">
        <v>0</v>
      </c>
      <c r="BA329" s="12">
        <v>0</v>
      </c>
      <c r="BB329" s="12">
        <v>1494.57</v>
      </c>
      <c r="BC329" s="12">
        <v>0</v>
      </c>
      <c r="BD329" s="13">
        <v>-200.63</v>
      </c>
      <c r="BE329" s="13">
        <v>-115.95</v>
      </c>
      <c r="BF329" s="12">
        <v>84.68</v>
      </c>
      <c r="BG329" s="12">
        <v>0</v>
      </c>
      <c r="BH329" s="12">
        <v>0</v>
      </c>
      <c r="BI329" s="12">
        <v>0.1</v>
      </c>
      <c r="BJ329" s="12">
        <v>0</v>
      </c>
      <c r="BK329" s="12">
        <v>0</v>
      </c>
      <c r="BL329" s="12">
        <v>0</v>
      </c>
      <c r="BM329" s="12">
        <v>0</v>
      </c>
      <c r="BN329" s="12">
        <v>0</v>
      </c>
      <c r="BO329" s="12">
        <v>0</v>
      </c>
      <c r="BP329" s="12">
        <v>0</v>
      </c>
      <c r="BQ329" s="12">
        <v>0</v>
      </c>
      <c r="BR329" s="12">
        <v>0</v>
      </c>
      <c r="BS329" s="12">
        <v>0</v>
      </c>
      <c r="BT329" s="12">
        <v>141.22</v>
      </c>
      <c r="BU329" s="12">
        <v>0</v>
      </c>
      <c r="BV329" s="12">
        <v>0</v>
      </c>
      <c r="BW329" s="12">
        <v>0</v>
      </c>
      <c r="BX329" s="12">
        <v>25.37</v>
      </c>
      <c r="BY329" s="12">
        <v>1469.2</v>
      </c>
      <c r="BZ329" s="12">
        <v>238.4</v>
      </c>
      <c r="CA329" s="12">
        <v>29.63</v>
      </c>
      <c r="CB329" s="12">
        <v>0</v>
      </c>
      <c r="CC329" s="12">
        <v>238.4</v>
      </c>
      <c r="CD329" s="12">
        <v>0</v>
      </c>
      <c r="CE329" s="12">
        <v>268.02999999999997</v>
      </c>
    </row>
    <row r="330" spans="1:83" x14ac:dyDescent="0.2">
      <c r="A330" s="4" t="s">
        <v>2436</v>
      </c>
      <c r="B330" s="2" t="s">
        <v>2437</v>
      </c>
      <c r="C330" s="2" t="str">
        <f>VLOOKUP(A330,[4]Hoja2!$A$1:$D$614,4,0)</f>
        <v>EMSAD I</v>
      </c>
      <c r="D330" s="2" t="str">
        <f>VLOOKUP(A330,[4]Hoja2!$A$1:$D$614,3,0)</f>
        <v>42 BETANIA</v>
      </c>
      <c r="E330" s="12">
        <v>116.5</v>
      </c>
      <c r="F330" s="12">
        <v>0</v>
      </c>
      <c r="G330" s="12">
        <v>1754.3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60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185.3</v>
      </c>
      <c r="AC330" s="12">
        <v>0</v>
      </c>
      <c r="AD330" s="12">
        <v>0</v>
      </c>
      <c r="AE330" s="12">
        <v>0</v>
      </c>
      <c r="AF330" s="12">
        <v>0</v>
      </c>
      <c r="AG330" s="12">
        <v>0</v>
      </c>
      <c r="AH330" s="12">
        <v>0</v>
      </c>
      <c r="AI330" s="12">
        <v>0</v>
      </c>
      <c r="AJ330" s="12">
        <v>0</v>
      </c>
      <c r="AK330" s="12">
        <v>0</v>
      </c>
      <c r="AL330" s="12">
        <v>19</v>
      </c>
      <c r="AM330" s="12">
        <v>0</v>
      </c>
      <c r="AN330" s="12">
        <v>0</v>
      </c>
      <c r="AO330" s="12">
        <v>0</v>
      </c>
      <c r="AP330" s="12">
        <v>0</v>
      </c>
      <c r="AQ330" s="12">
        <v>0</v>
      </c>
      <c r="AR330" s="12">
        <v>0</v>
      </c>
      <c r="AS330" s="12">
        <v>0</v>
      </c>
      <c r="AT330" s="12">
        <v>0</v>
      </c>
      <c r="AU330" s="12">
        <v>0</v>
      </c>
      <c r="AV330" s="12">
        <v>0</v>
      </c>
      <c r="AW330" s="12">
        <v>0</v>
      </c>
      <c r="AX330" s="13">
        <v>-1085.0899999999999</v>
      </c>
      <c r="AY330" s="12">
        <v>1085.0899999999999</v>
      </c>
      <c r="AZ330" s="12">
        <v>0</v>
      </c>
      <c r="BA330" s="12">
        <v>0</v>
      </c>
      <c r="BB330" s="12">
        <v>2135.1</v>
      </c>
      <c r="BC330" s="12">
        <v>0</v>
      </c>
      <c r="BD330" s="13">
        <v>-188.71</v>
      </c>
      <c r="BE330" s="13">
        <v>-60.45</v>
      </c>
      <c r="BF330" s="12">
        <v>128.26</v>
      </c>
      <c r="BG330" s="12">
        <v>0</v>
      </c>
      <c r="BH330" s="12">
        <v>0</v>
      </c>
      <c r="BI330" s="12">
        <v>0.01</v>
      </c>
      <c r="BJ330" s="12">
        <v>0</v>
      </c>
      <c r="BK330" s="12">
        <v>0</v>
      </c>
      <c r="BL330" s="12">
        <v>0</v>
      </c>
      <c r="BM330" s="12">
        <v>0</v>
      </c>
      <c r="BN330" s="12">
        <v>0</v>
      </c>
      <c r="BO330" s="12">
        <v>0</v>
      </c>
      <c r="BP330" s="12">
        <v>0</v>
      </c>
      <c r="BQ330" s="12">
        <v>0</v>
      </c>
      <c r="BR330" s="12">
        <v>0</v>
      </c>
      <c r="BS330" s="12">
        <v>0</v>
      </c>
      <c r="BT330" s="12">
        <v>201.74</v>
      </c>
      <c r="BU330" s="12">
        <v>0</v>
      </c>
      <c r="BV330" s="12">
        <v>0</v>
      </c>
      <c r="BW330" s="12">
        <v>0</v>
      </c>
      <c r="BX330" s="12">
        <v>141.30000000000001</v>
      </c>
      <c r="BY330" s="12">
        <v>1993.8</v>
      </c>
      <c r="BZ330" s="12">
        <v>238.4</v>
      </c>
      <c r="CA330" s="12">
        <v>42.32</v>
      </c>
      <c r="CB330" s="12">
        <v>0</v>
      </c>
      <c r="CC330" s="12">
        <v>238.4</v>
      </c>
      <c r="CD330" s="12">
        <v>0</v>
      </c>
      <c r="CE330" s="12">
        <v>280.72000000000003</v>
      </c>
    </row>
    <row r="331" spans="1:83" x14ac:dyDescent="0.2">
      <c r="A331" s="4" t="s">
        <v>2438</v>
      </c>
      <c r="B331" s="2" t="s">
        <v>2439</v>
      </c>
      <c r="C331" s="2" t="str">
        <f>VLOOKUP(A331,[4]Hoja2!$A$1:$D$614,4,0)</f>
        <v>EMSAD I</v>
      </c>
      <c r="D331" s="2" t="str">
        <f>VLOOKUP(A331,[4]Hoja2!$A$1:$D$614,3,0)</f>
        <v>42 BETANIA</v>
      </c>
      <c r="E331" s="12">
        <v>58.25</v>
      </c>
      <c r="F331" s="12">
        <v>0</v>
      </c>
      <c r="G331" s="12">
        <v>877.15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30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92.65</v>
      </c>
      <c r="AC331" s="12">
        <v>0</v>
      </c>
      <c r="AD331" s="12">
        <v>0</v>
      </c>
      <c r="AE331" s="12">
        <v>0</v>
      </c>
      <c r="AF331" s="12">
        <v>0</v>
      </c>
      <c r="AG331" s="12">
        <v>0</v>
      </c>
      <c r="AH331" s="12">
        <v>0</v>
      </c>
      <c r="AI331" s="12">
        <v>0</v>
      </c>
      <c r="AJ331" s="12">
        <v>0</v>
      </c>
      <c r="AK331" s="12">
        <v>0</v>
      </c>
      <c r="AL331" s="12">
        <v>9.5</v>
      </c>
      <c r="AM331" s="12">
        <v>0</v>
      </c>
      <c r="AN331" s="12">
        <v>0</v>
      </c>
      <c r="AO331" s="12">
        <v>0</v>
      </c>
      <c r="AP331" s="12">
        <v>0</v>
      </c>
      <c r="AQ331" s="12">
        <v>0</v>
      </c>
      <c r="AR331" s="12">
        <v>0</v>
      </c>
      <c r="AS331" s="12">
        <v>0</v>
      </c>
      <c r="AT331" s="12">
        <v>0</v>
      </c>
      <c r="AU331" s="12">
        <v>0</v>
      </c>
      <c r="AV331" s="12">
        <v>0</v>
      </c>
      <c r="AW331" s="12">
        <v>0</v>
      </c>
      <c r="AX331" s="13">
        <v>-542.54999999999995</v>
      </c>
      <c r="AY331" s="12">
        <v>542.54999999999995</v>
      </c>
      <c r="AZ331" s="12">
        <v>0</v>
      </c>
      <c r="BA331" s="12">
        <v>0</v>
      </c>
      <c r="BB331" s="12">
        <v>1067.55</v>
      </c>
      <c r="BC331" s="12">
        <v>0</v>
      </c>
      <c r="BD331" s="13">
        <v>-200.74</v>
      </c>
      <c r="BE331" s="13">
        <v>-143.38</v>
      </c>
      <c r="BF331" s="12">
        <v>57.35</v>
      </c>
      <c r="BG331" s="12">
        <v>0</v>
      </c>
      <c r="BH331" s="12">
        <v>0</v>
      </c>
      <c r="BI331" s="12">
        <v>0.06</v>
      </c>
      <c r="BJ331" s="12">
        <v>0</v>
      </c>
      <c r="BK331" s="12">
        <v>0</v>
      </c>
      <c r="BL331" s="12">
        <v>0</v>
      </c>
      <c r="BM331" s="12">
        <v>0</v>
      </c>
      <c r="BN331" s="12">
        <v>0</v>
      </c>
      <c r="BO331" s="12">
        <v>0</v>
      </c>
      <c r="BP331" s="12">
        <v>0</v>
      </c>
      <c r="BQ331" s="12">
        <v>0</v>
      </c>
      <c r="BR331" s="12">
        <v>0</v>
      </c>
      <c r="BS331" s="12">
        <v>0</v>
      </c>
      <c r="BT331" s="12">
        <v>100.87</v>
      </c>
      <c r="BU331" s="12">
        <v>0</v>
      </c>
      <c r="BV331" s="12">
        <v>0</v>
      </c>
      <c r="BW331" s="12">
        <v>0</v>
      </c>
      <c r="BX331" s="12">
        <v>-42.45</v>
      </c>
      <c r="BY331" s="12">
        <v>1110</v>
      </c>
      <c r="BZ331" s="12">
        <v>238.4</v>
      </c>
      <c r="CA331" s="12">
        <v>21.16</v>
      </c>
      <c r="CB331" s="12">
        <v>0</v>
      </c>
      <c r="CC331" s="12">
        <v>238.4</v>
      </c>
      <c r="CD331" s="12">
        <v>0</v>
      </c>
      <c r="CE331" s="12">
        <v>259.56</v>
      </c>
    </row>
    <row r="332" spans="1:83" x14ac:dyDescent="0.2">
      <c r="A332" s="4" t="s">
        <v>2440</v>
      </c>
      <c r="B332" s="2" t="s">
        <v>2441</v>
      </c>
      <c r="C332" s="2" t="str">
        <f>VLOOKUP(A332,[4]Hoja2!$A$1:$D$614,4,0)</f>
        <v>EMSAD III</v>
      </c>
      <c r="D332" s="2" t="str">
        <f>VLOOKUP(A332,[4]Hoja2!$A$1:$D$614,3,0)</f>
        <v>43 GPE VICTORIA</v>
      </c>
      <c r="E332" s="12">
        <v>465.5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6577.78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230.55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537.37</v>
      </c>
      <c r="AC332" s="12">
        <v>0</v>
      </c>
      <c r="AD332" s="12">
        <v>0</v>
      </c>
      <c r="AE332" s="12">
        <v>0</v>
      </c>
      <c r="AF332" s="12">
        <v>0</v>
      </c>
      <c r="AG332" s="12">
        <v>0</v>
      </c>
      <c r="AH332" s="12">
        <v>0</v>
      </c>
      <c r="AI332" s="12">
        <v>390.93</v>
      </c>
      <c r="AJ332" s="12">
        <v>0</v>
      </c>
      <c r="AK332" s="12">
        <v>0</v>
      </c>
      <c r="AL332" s="12">
        <v>0</v>
      </c>
      <c r="AM332" s="12">
        <v>0</v>
      </c>
      <c r="AN332" s="12">
        <v>0</v>
      </c>
      <c r="AO332" s="12">
        <v>0</v>
      </c>
      <c r="AP332" s="12">
        <v>72.5</v>
      </c>
      <c r="AQ332" s="12">
        <v>0</v>
      </c>
      <c r="AR332" s="12">
        <v>0</v>
      </c>
      <c r="AS332" s="12">
        <v>0</v>
      </c>
      <c r="AT332" s="12">
        <v>0</v>
      </c>
      <c r="AU332" s="12">
        <v>0</v>
      </c>
      <c r="AV332" s="12">
        <v>0</v>
      </c>
      <c r="AW332" s="12">
        <v>1533.12</v>
      </c>
      <c r="AX332" s="13">
        <v>-4988.8900000000003</v>
      </c>
      <c r="AY332" s="12">
        <v>4988.8900000000003</v>
      </c>
      <c r="AZ332" s="12">
        <v>3592.83</v>
      </c>
      <c r="BA332" s="12">
        <v>0</v>
      </c>
      <c r="BB332" s="12">
        <v>13400.58</v>
      </c>
      <c r="BC332" s="12">
        <v>0.72</v>
      </c>
      <c r="BD332" s="12">
        <v>0</v>
      </c>
      <c r="BE332" s="12">
        <v>0</v>
      </c>
      <c r="BF332" s="12">
        <v>2383.19</v>
      </c>
      <c r="BG332" s="12">
        <v>2383.19</v>
      </c>
      <c r="BH332" s="12">
        <v>53.25</v>
      </c>
      <c r="BI332" s="13">
        <v>-0.06</v>
      </c>
      <c r="BJ332" s="12">
        <v>0</v>
      </c>
      <c r="BK332" s="12">
        <v>0</v>
      </c>
      <c r="BL332" s="12">
        <v>0</v>
      </c>
      <c r="BM332" s="12">
        <v>0</v>
      </c>
      <c r="BN332" s="12">
        <v>0</v>
      </c>
      <c r="BO332" s="12">
        <v>0</v>
      </c>
      <c r="BP332" s="12">
        <v>0</v>
      </c>
      <c r="BQ332" s="12">
        <v>0</v>
      </c>
      <c r="BR332" s="12">
        <v>0</v>
      </c>
      <c r="BS332" s="12">
        <v>0</v>
      </c>
      <c r="BT332" s="12">
        <v>801.4</v>
      </c>
      <c r="BU332" s="12">
        <v>0</v>
      </c>
      <c r="BV332" s="12">
        <v>0</v>
      </c>
      <c r="BW332" s="12">
        <v>0</v>
      </c>
      <c r="BX332" s="12">
        <v>3237.78</v>
      </c>
      <c r="BY332" s="12">
        <v>10162.799999999999</v>
      </c>
      <c r="BZ332" s="12">
        <v>327.93</v>
      </c>
      <c r="CA332" s="12">
        <v>258.74</v>
      </c>
      <c r="CB332" s="12">
        <v>2917.66</v>
      </c>
      <c r="CC332" s="12">
        <v>573.07000000000005</v>
      </c>
      <c r="CD332" s="12">
        <v>0</v>
      </c>
      <c r="CE332" s="12">
        <v>3749.47</v>
      </c>
    </row>
    <row r="333" spans="1:83" x14ac:dyDescent="0.2">
      <c r="A333" s="4" t="s">
        <v>2442</v>
      </c>
      <c r="B333" s="2" t="s">
        <v>2443</v>
      </c>
      <c r="C333" s="2" t="str">
        <f>VLOOKUP(A333,[4]Hoja2!$A$1:$D$614,4,0)</f>
        <v>EMSAD III</v>
      </c>
      <c r="D333" s="2" t="str">
        <f>VLOOKUP(A333,[4]Hoja2!$A$1:$D$614,3,0)</f>
        <v>43 GPE VICTORIA</v>
      </c>
      <c r="E333" s="12">
        <v>244.65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4763.22</v>
      </c>
      <c r="M333" s="12">
        <v>0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166.95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389.13</v>
      </c>
      <c r="AC333" s="12">
        <v>0</v>
      </c>
      <c r="AD333" s="12">
        <v>0</v>
      </c>
      <c r="AE333" s="12">
        <v>0</v>
      </c>
      <c r="AF333" s="12">
        <v>0</v>
      </c>
      <c r="AG333" s="12">
        <v>0</v>
      </c>
      <c r="AH333" s="12">
        <v>0</v>
      </c>
      <c r="AI333" s="12">
        <v>0</v>
      </c>
      <c r="AJ333" s="12">
        <v>0</v>
      </c>
      <c r="AK333" s="12">
        <v>0</v>
      </c>
      <c r="AL333" s="12">
        <v>0</v>
      </c>
      <c r="AM333" s="12">
        <v>0</v>
      </c>
      <c r="AN333" s="12">
        <v>0</v>
      </c>
      <c r="AO333" s="12">
        <v>0</v>
      </c>
      <c r="AP333" s="12">
        <v>52.5</v>
      </c>
      <c r="AQ333" s="12">
        <v>0</v>
      </c>
      <c r="AR333" s="12">
        <v>0</v>
      </c>
      <c r="AS333" s="12">
        <v>0</v>
      </c>
      <c r="AT333" s="12">
        <v>0</v>
      </c>
      <c r="AU333" s="12">
        <v>0</v>
      </c>
      <c r="AV333" s="12">
        <v>0</v>
      </c>
      <c r="AW333" s="12">
        <v>952.64</v>
      </c>
      <c r="AX333" s="13">
        <v>-3341.7</v>
      </c>
      <c r="AY333" s="12">
        <v>3341.7</v>
      </c>
      <c r="AZ333" s="12">
        <v>0</v>
      </c>
      <c r="BA333" s="12">
        <v>0</v>
      </c>
      <c r="BB333" s="12">
        <v>6569.09</v>
      </c>
      <c r="BC333" s="12">
        <v>0</v>
      </c>
      <c r="BD333" s="12">
        <v>0</v>
      </c>
      <c r="BE333" s="12">
        <v>0</v>
      </c>
      <c r="BF333" s="12">
        <v>855.89</v>
      </c>
      <c r="BG333" s="12">
        <v>855.89</v>
      </c>
      <c r="BH333" s="12">
        <v>19.649999999999999</v>
      </c>
      <c r="BI333" s="13">
        <v>-7.0000000000000007E-2</v>
      </c>
      <c r="BJ333" s="12">
        <v>0</v>
      </c>
      <c r="BK333" s="12">
        <v>0</v>
      </c>
      <c r="BL333" s="12">
        <v>0</v>
      </c>
      <c r="BM333" s="12">
        <v>0</v>
      </c>
      <c r="BN333" s="12">
        <v>0</v>
      </c>
      <c r="BO333" s="12">
        <v>71.45</v>
      </c>
      <c r="BP333" s="12">
        <v>0</v>
      </c>
      <c r="BQ333" s="12">
        <v>0</v>
      </c>
      <c r="BR333" s="12">
        <v>0</v>
      </c>
      <c r="BS333" s="12">
        <v>0</v>
      </c>
      <c r="BT333" s="12">
        <v>547.77</v>
      </c>
      <c r="BU333" s="12">
        <v>0</v>
      </c>
      <c r="BV333" s="12">
        <v>0</v>
      </c>
      <c r="BW333" s="12">
        <v>0</v>
      </c>
      <c r="BX333" s="12">
        <v>1494.69</v>
      </c>
      <c r="BY333" s="12">
        <v>5074.3999999999996</v>
      </c>
      <c r="BZ333" s="12">
        <v>305.25</v>
      </c>
      <c r="CA333" s="12">
        <v>130.33000000000001</v>
      </c>
      <c r="CB333" s="12">
        <v>2227.7199999999998</v>
      </c>
      <c r="CC333" s="12">
        <v>492.42</v>
      </c>
      <c r="CD333" s="12">
        <v>0</v>
      </c>
      <c r="CE333" s="12">
        <v>2850.47</v>
      </c>
    </row>
    <row r="334" spans="1:83" x14ac:dyDescent="0.2">
      <c r="A334" s="4" t="s">
        <v>2444</v>
      </c>
      <c r="B334" s="2" t="s">
        <v>2445</v>
      </c>
      <c r="C334" s="2" t="str">
        <f>VLOOKUP(A334,[4]Hoja2!$A$1:$D$614,4,0)</f>
        <v>EMSAD I</v>
      </c>
      <c r="D334" s="2" t="str">
        <f>VLOOKUP(A334,[4]Hoja2!$A$1:$D$614,3,0)</f>
        <v>43 GPE VICTORIA</v>
      </c>
      <c r="E334" s="12">
        <v>186.4</v>
      </c>
      <c r="F334" s="12">
        <v>0</v>
      </c>
      <c r="G334" s="12">
        <v>2806.88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96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296.48</v>
      </c>
      <c r="AC334" s="12">
        <v>0</v>
      </c>
      <c r="AD334" s="12">
        <v>0</v>
      </c>
      <c r="AE334" s="12">
        <v>0</v>
      </c>
      <c r="AF334" s="12">
        <v>0</v>
      </c>
      <c r="AG334" s="12">
        <v>0</v>
      </c>
      <c r="AH334" s="12">
        <v>0</v>
      </c>
      <c r="AI334" s="12">
        <v>0</v>
      </c>
      <c r="AJ334" s="12">
        <v>0</v>
      </c>
      <c r="AK334" s="12">
        <v>0</v>
      </c>
      <c r="AL334" s="12">
        <v>30.4</v>
      </c>
      <c r="AM334" s="12">
        <v>0</v>
      </c>
      <c r="AN334" s="12">
        <v>0</v>
      </c>
      <c r="AO334" s="12">
        <v>0</v>
      </c>
      <c r="AP334" s="12">
        <v>0</v>
      </c>
      <c r="AQ334" s="12">
        <v>0</v>
      </c>
      <c r="AR334" s="12">
        <v>0</v>
      </c>
      <c r="AS334" s="12">
        <v>0</v>
      </c>
      <c r="AT334" s="12">
        <v>0</v>
      </c>
      <c r="AU334" s="12">
        <v>0</v>
      </c>
      <c r="AV334" s="12">
        <v>0</v>
      </c>
      <c r="AW334" s="12">
        <v>0</v>
      </c>
      <c r="AX334" s="13">
        <v>-1736.15</v>
      </c>
      <c r="AY334" s="12">
        <v>1736.15</v>
      </c>
      <c r="AZ334" s="12">
        <v>0</v>
      </c>
      <c r="BA334" s="12">
        <v>0</v>
      </c>
      <c r="BB334" s="12">
        <v>3416.16</v>
      </c>
      <c r="BC334" s="12">
        <v>0</v>
      </c>
      <c r="BD334" s="13">
        <v>-125.1</v>
      </c>
      <c r="BE334" s="12">
        <v>0</v>
      </c>
      <c r="BF334" s="12">
        <v>267.64</v>
      </c>
      <c r="BG334" s="12">
        <v>142.54</v>
      </c>
      <c r="BH334" s="12">
        <v>1.8</v>
      </c>
      <c r="BI334" s="13">
        <v>-0.17</v>
      </c>
      <c r="BJ334" s="12">
        <v>0</v>
      </c>
      <c r="BK334" s="12">
        <v>0</v>
      </c>
      <c r="BL334" s="12">
        <v>0</v>
      </c>
      <c r="BM334" s="12">
        <v>0</v>
      </c>
      <c r="BN334" s="12">
        <v>0</v>
      </c>
      <c r="BO334" s="12">
        <v>0</v>
      </c>
      <c r="BP334" s="12">
        <v>0</v>
      </c>
      <c r="BQ334" s="12">
        <v>0</v>
      </c>
      <c r="BR334" s="12">
        <v>0</v>
      </c>
      <c r="BS334" s="12">
        <v>0</v>
      </c>
      <c r="BT334" s="12">
        <v>322.79000000000002</v>
      </c>
      <c r="BU334" s="12">
        <v>0</v>
      </c>
      <c r="BV334" s="12">
        <v>0</v>
      </c>
      <c r="BW334" s="12">
        <v>0</v>
      </c>
      <c r="BX334" s="12">
        <v>466.96</v>
      </c>
      <c r="BY334" s="12">
        <v>2949.2</v>
      </c>
      <c r="BZ334" s="12">
        <v>282.97000000000003</v>
      </c>
      <c r="CA334" s="12">
        <v>67.72</v>
      </c>
      <c r="CB334" s="12">
        <v>1485.11</v>
      </c>
      <c r="CC334" s="12">
        <v>407.74</v>
      </c>
      <c r="CD334" s="12">
        <v>0</v>
      </c>
      <c r="CE334" s="12">
        <v>1960.57</v>
      </c>
    </row>
    <row r="335" spans="1:83" x14ac:dyDescent="0.2">
      <c r="A335" s="4" t="s">
        <v>2446</v>
      </c>
      <c r="B335" s="2" t="s">
        <v>2447</v>
      </c>
      <c r="C335" s="2" t="str">
        <f>VLOOKUP(A335,[4]Hoja2!$A$1:$D$614,4,0)</f>
        <v>EMSAD I</v>
      </c>
      <c r="D335" s="2" t="str">
        <f>VLOOKUP(A335,[4]Hoja2!$A$1:$D$614,3,0)</f>
        <v>43 GPE VICTORIA</v>
      </c>
      <c r="E335" s="12">
        <v>174.75</v>
      </c>
      <c r="F335" s="12">
        <v>0</v>
      </c>
      <c r="G335" s="12">
        <v>2631.45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90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277.95</v>
      </c>
      <c r="AC335" s="12">
        <v>0</v>
      </c>
      <c r="AD335" s="12">
        <v>0</v>
      </c>
      <c r="AE335" s="12">
        <v>0</v>
      </c>
      <c r="AF335" s="12">
        <v>0</v>
      </c>
      <c r="AG335" s="12">
        <v>0</v>
      </c>
      <c r="AH335" s="12">
        <v>0</v>
      </c>
      <c r="AI335" s="12">
        <v>0</v>
      </c>
      <c r="AJ335" s="12">
        <v>0</v>
      </c>
      <c r="AK335" s="12">
        <v>0</v>
      </c>
      <c r="AL335" s="12">
        <v>28.5</v>
      </c>
      <c r="AM335" s="12">
        <v>0</v>
      </c>
      <c r="AN335" s="12">
        <v>0</v>
      </c>
      <c r="AO335" s="12">
        <v>0</v>
      </c>
      <c r="AP335" s="12">
        <v>0</v>
      </c>
      <c r="AQ335" s="12">
        <v>0</v>
      </c>
      <c r="AR335" s="12">
        <v>0</v>
      </c>
      <c r="AS335" s="12">
        <v>0</v>
      </c>
      <c r="AT335" s="12">
        <v>0</v>
      </c>
      <c r="AU335" s="12">
        <v>0</v>
      </c>
      <c r="AV335" s="12">
        <v>0</v>
      </c>
      <c r="AW335" s="12">
        <v>421.03</v>
      </c>
      <c r="AX335" s="13">
        <v>-1842.36</v>
      </c>
      <c r="AY335" s="12">
        <v>1842.36</v>
      </c>
      <c r="AZ335" s="12">
        <v>0</v>
      </c>
      <c r="BA335" s="12">
        <v>0</v>
      </c>
      <c r="BB335" s="12">
        <v>3623.68</v>
      </c>
      <c r="BC335" s="12">
        <v>0</v>
      </c>
      <c r="BD335" s="13">
        <v>-107.37</v>
      </c>
      <c r="BE335" s="12">
        <v>0</v>
      </c>
      <c r="BF335" s="12">
        <v>290.22000000000003</v>
      </c>
      <c r="BG335" s="12">
        <v>182.84</v>
      </c>
      <c r="BH335" s="12">
        <v>4.8</v>
      </c>
      <c r="BI335" s="13">
        <v>-0.05</v>
      </c>
      <c r="BJ335" s="12">
        <v>0</v>
      </c>
      <c r="BK335" s="12">
        <v>0</v>
      </c>
      <c r="BL335" s="12">
        <v>0</v>
      </c>
      <c r="BM335" s="12">
        <v>0</v>
      </c>
      <c r="BN335" s="12">
        <v>0</v>
      </c>
      <c r="BO335" s="12">
        <v>39.47</v>
      </c>
      <c r="BP335" s="12">
        <v>0</v>
      </c>
      <c r="BQ335" s="12">
        <v>0</v>
      </c>
      <c r="BR335" s="12">
        <v>0</v>
      </c>
      <c r="BS335" s="12">
        <v>0</v>
      </c>
      <c r="BT335" s="12">
        <v>302.62</v>
      </c>
      <c r="BU335" s="12">
        <v>0</v>
      </c>
      <c r="BV335" s="12">
        <v>0</v>
      </c>
      <c r="BW335" s="12">
        <v>0</v>
      </c>
      <c r="BX335" s="12">
        <v>529.67999999999995</v>
      </c>
      <c r="BY335" s="12">
        <v>3094</v>
      </c>
      <c r="BZ335" s="12">
        <v>261.48</v>
      </c>
      <c r="CA335" s="12">
        <v>71.900000000000006</v>
      </c>
      <c r="CB335" s="12">
        <v>769.08</v>
      </c>
      <c r="CC335" s="12">
        <v>326.10000000000002</v>
      </c>
      <c r="CD335" s="12">
        <v>0</v>
      </c>
      <c r="CE335" s="12">
        <v>1167.08</v>
      </c>
    </row>
    <row r="336" spans="1:83" x14ac:dyDescent="0.2">
      <c r="A336" s="4" t="s">
        <v>2448</v>
      </c>
      <c r="B336" s="2" t="s">
        <v>2449</v>
      </c>
      <c r="C336" s="2" t="str">
        <f>VLOOKUP(A336,[4]Hoja2!$A$1:$D$614,4,0)</f>
        <v>EMSAD I</v>
      </c>
      <c r="D336" s="2" t="str">
        <f>VLOOKUP(A336,[4]Hoja2!$A$1:$D$614,3,0)</f>
        <v>43 GPE VICTORIA</v>
      </c>
      <c r="E336" s="12">
        <v>186.4</v>
      </c>
      <c r="F336" s="12">
        <v>0</v>
      </c>
      <c r="G336" s="12">
        <v>2806.88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2">
        <v>96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296.48</v>
      </c>
      <c r="AC336" s="12">
        <v>0</v>
      </c>
      <c r="AD336" s="12">
        <v>0</v>
      </c>
      <c r="AE336" s="12">
        <v>0</v>
      </c>
      <c r="AF336" s="12">
        <v>0</v>
      </c>
      <c r="AG336" s="12">
        <v>0</v>
      </c>
      <c r="AH336" s="12">
        <v>0</v>
      </c>
      <c r="AI336" s="12">
        <v>0</v>
      </c>
      <c r="AJ336" s="12">
        <v>0</v>
      </c>
      <c r="AK336" s="12">
        <v>0</v>
      </c>
      <c r="AL336" s="12">
        <v>30.4</v>
      </c>
      <c r="AM336" s="12">
        <v>0</v>
      </c>
      <c r="AN336" s="12">
        <v>0</v>
      </c>
      <c r="AO336" s="12">
        <v>0</v>
      </c>
      <c r="AP336" s="12">
        <v>0</v>
      </c>
      <c r="AQ336" s="12">
        <v>0</v>
      </c>
      <c r="AR336" s="12">
        <v>0</v>
      </c>
      <c r="AS336" s="12">
        <v>0</v>
      </c>
      <c r="AT336" s="12">
        <v>0</v>
      </c>
      <c r="AU336" s="12">
        <v>0</v>
      </c>
      <c r="AV336" s="12">
        <v>0</v>
      </c>
      <c r="AW336" s="12">
        <v>449.1</v>
      </c>
      <c r="AX336" s="13">
        <v>-1965.19</v>
      </c>
      <c r="AY336" s="12">
        <v>1965.19</v>
      </c>
      <c r="AZ336" s="12">
        <v>0</v>
      </c>
      <c r="BA336" s="12">
        <v>0</v>
      </c>
      <c r="BB336" s="12">
        <v>3865.26</v>
      </c>
      <c r="BC336" s="12">
        <v>0</v>
      </c>
      <c r="BD336" s="12">
        <v>0</v>
      </c>
      <c r="BE336" s="12">
        <v>0</v>
      </c>
      <c r="BF336" s="12">
        <v>327.47000000000003</v>
      </c>
      <c r="BG336" s="12">
        <v>327.47000000000003</v>
      </c>
      <c r="BH336" s="12">
        <v>6.15</v>
      </c>
      <c r="BI336" s="13">
        <v>-0.05</v>
      </c>
      <c r="BJ336" s="12">
        <v>0</v>
      </c>
      <c r="BK336" s="12">
        <v>0</v>
      </c>
      <c r="BL336" s="12">
        <v>0</v>
      </c>
      <c r="BM336" s="12">
        <v>0</v>
      </c>
      <c r="BN336" s="12">
        <v>0</v>
      </c>
      <c r="BO336" s="12">
        <v>42.1</v>
      </c>
      <c r="BP336" s="12">
        <v>0</v>
      </c>
      <c r="BQ336" s="12">
        <v>0</v>
      </c>
      <c r="BR336" s="12">
        <v>0</v>
      </c>
      <c r="BS336" s="12">
        <v>0</v>
      </c>
      <c r="BT336" s="12">
        <v>322.79000000000002</v>
      </c>
      <c r="BU336" s="12">
        <v>0</v>
      </c>
      <c r="BV336" s="12">
        <v>0</v>
      </c>
      <c r="BW336" s="12">
        <v>0</v>
      </c>
      <c r="BX336" s="12">
        <v>698.46</v>
      </c>
      <c r="BY336" s="12">
        <v>3166.8</v>
      </c>
      <c r="BZ336" s="12">
        <v>268.11</v>
      </c>
      <c r="CA336" s="12">
        <v>76.7</v>
      </c>
      <c r="CB336" s="12">
        <v>990.07</v>
      </c>
      <c r="CC336" s="12">
        <v>351.3</v>
      </c>
      <c r="CD336" s="12">
        <v>0</v>
      </c>
      <c r="CE336" s="12">
        <v>1418.07</v>
      </c>
    </row>
    <row r="337" spans="1:83" x14ac:dyDescent="0.2">
      <c r="A337" s="4" t="s">
        <v>2450</v>
      </c>
      <c r="B337" s="2" t="s">
        <v>2451</v>
      </c>
      <c r="C337" s="2" t="str">
        <f>VLOOKUP(A337,[4]Hoja2!$A$1:$D$614,4,0)</f>
        <v>EMSAD I</v>
      </c>
      <c r="D337" s="2" t="str">
        <f>VLOOKUP(A337,[4]Hoja2!$A$1:$D$614,3,0)</f>
        <v>43 GPE VICTORIA</v>
      </c>
      <c r="E337" s="12">
        <v>174.75</v>
      </c>
      <c r="F337" s="12">
        <v>0</v>
      </c>
      <c r="G337" s="12">
        <v>2631.45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90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277.95</v>
      </c>
      <c r="AC337" s="12">
        <v>0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  <c r="AI337" s="12">
        <v>0</v>
      </c>
      <c r="AJ337" s="12">
        <v>0</v>
      </c>
      <c r="AK337" s="12">
        <v>0</v>
      </c>
      <c r="AL337" s="12">
        <v>28.5</v>
      </c>
      <c r="AM337" s="12">
        <v>0</v>
      </c>
      <c r="AN337" s="12">
        <v>0</v>
      </c>
      <c r="AO337" s="12">
        <v>0</v>
      </c>
      <c r="AP337" s="12">
        <v>0</v>
      </c>
      <c r="AQ337" s="12">
        <v>0</v>
      </c>
      <c r="AR337" s="12">
        <v>0</v>
      </c>
      <c r="AS337" s="12">
        <v>0</v>
      </c>
      <c r="AT337" s="12">
        <v>0</v>
      </c>
      <c r="AU337" s="12">
        <v>0</v>
      </c>
      <c r="AV337" s="12">
        <v>0</v>
      </c>
      <c r="AW337" s="12">
        <v>421.03</v>
      </c>
      <c r="AX337" s="13">
        <v>-1842.36</v>
      </c>
      <c r="AY337" s="12">
        <v>1842.36</v>
      </c>
      <c r="AZ337" s="12">
        <v>0</v>
      </c>
      <c r="BA337" s="12">
        <v>0</v>
      </c>
      <c r="BB337" s="12">
        <v>3623.68</v>
      </c>
      <c r="BC337" s="12">
        <v>0</v>
      </c>
      <c r="BD337" s="13">
        <v>-107.37</v>
      </c>
      <c r="BE337" s="12">
        <v>0</v>
      </c>
      <c r="BF337" s="12">
        <v>290.22000000000003</v>
      </c>
      <c r="BG337" s="12">
        <v>182.84</v>
      </c>
      <c r="BH337" s="12">
        <v>4.8</v>
      </c>
      <c r="BI337" s="13">
        <v>-0.05</v>
      </c>
      <c r="BJ337" s="12">
        <v>0</v>
      </c>
      <c r="BK337" s="12">
        <v>0</v>
      </c>
      <c r="BL337" s="12">
        <v>0</v>
      </c>
      <c r="BM337" s="12">
        <v>0</v>
      </c>
      <c r="BN337" s="12">
        <v>0</v>
      </c>
      <c r="BO337" s="12">
        <v>39.47</v>
      </c>
      <c r="BP337" s="12">
        <v>0</v>
      </c>
      <c r="BQ337" s="12">
        <v>0</v>
      </c>
      <c r="BR337" s="12">
        <v>0</v>
      </c>
      <c r="BS337" s="12">
        <v>0</v>
      </c>
      <c r="BT337" s="12">
        <v>302.62</v>
      </c>
      <c r="BU337" s="12">
        <v>0</v>
      </c>
      <c r="BV337" s="12">
        <v>0</v>
      </c>
      <c r="BW337" s="12">
        <v>0</v>
      </c>
      <c r="BX337" s="12">
        <v>529.67999999999995</v>
      </c>
      <c r="BY337" s="12">
        <v>3094</v>
      </c>
      <c r="BZ337" s="12">
        <v>271.82</v>
      </c>
      <c r="CA337" s="12">
        <v>71.900000000000006</v>
      </c>
      <c r="CB337" s="12">
        <v>1113.8</v>
      </c>
      <c r="CC337" s="12">
        <v>365.4</v>
      </c>
      <c r="CD337" s="12">
        <v>0</v>
      </c>
      <c r="CE337" s="12">
        <v>1551.1</v>
      </c>
    </row>
    <row r="338" spans="1:83" x14ac:dyDescent="0.2">
      <c r="A338" s="4" t="s">
        <v>2452</v>
      </c>
      <c r="B338" s="2" t="s">
        <v>2453</v>
      </c>
      <c r="C338" s="2" t="str">
        <f>VLOOKUP(A338,[4]Hoja2!$A$1:$D$614,4,0)</f>
        <v>EMSAD I</v>
      </c>
      <c r="D338" s="2" t="str">
        <f>VLOOKUP(A338,[4]Hoja2!$A$1:$D$614,3,0)</f>
        <v>43 GPE VICTORIA</v>
      </c>
      <c r="E338" s="12">
        <v>128.15</v>
      </c>
      <c r="F338" s="12">
        <v>0</v>
      </c>
      <c r="G338" s="12">
        <v>1929.73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66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203.83</v>
      </c>
      <c r="AC338" s="12">
        <v>0</v>
      </c>
      <c r="AD338" s="12">
        <v>0</v>
      </c>
      <c r="AE338" s="12">
        <v>0</v>
      </c>
      <c r="AF338" s="12">
        <v>0</v>
      </c>
      <c r="AG338" s="12">
        <v>0</v>
      </c>
      <c r="AH338" s="12">
        <v>0</v>
      </c>
      <c r="AI338" s="12">
        <v>0</v>
      </c>
      <c r="AJ338" s="12">
        <v>0</v>
      </c>
      <c r="AK338" s="12">
        <v>0</v>
      </c>
      <c r="AL338" s="12">
        <v>20.9</v>
      </c>
      <c r="AM338" s="12">
        <v>0</v>
      </c>
      <c r="AN338" s="12">
        <v>0</v>
      </c>
      <c r="AO338" s="12">
        <v>0</v>
      </c>
      <c r="AP338" s="12">
        <v>0</v>
      </c>
      <c r="AQ338" s="12">
        <v>0</v>
      </c>
      <c r="AR338" s="12">
        <v>0</v>
      </c>
      <c r="AS338" s="12">
        <v>0</v>
      </c>
      <c r="AT338" s="12">
        <v>0</v>
      </c>
      <c r="AU338" s="12">
        <v>0</v>
      </c>
      <c r="AV338" s="12">
        <v>0</v>
      </c>
      <c r="AW338" s="12">
        <v>270.16000000000003</v>
      </c>
      <c r="AX338" s="13">
        <v>-1331.38</v>
      </c>
      <c r="AY338" s="12">
        <v>1331.38</v>
      </c>
      <c r="AZ338" s="12">
        <v>0</v>
      </c>
      <c r="BA338" s="12">
        <v>0</v>
      </c>
      <c r="BB338" s="12">
        <v>2618.77</v>
      </c>
      <c r="BC338" s="12">
        <v>0</v>
      </c>
      <c r="BD338" s="13">
        <v>-160.30000000000001</v>
      </c>
      <c r="BE338" s="12">
        <v>0</v>
      </c>
      <c r="BF338" s="12">
        <v>180.88</v>
      </c>
      <c r="BG338" s="12">
        <v>20.58</v>
      </c>
      <c r="BH338" s="12">
        <v>0.3</v>
      </c>
      <c r="BI338" s="12">
        <v>0.02</v>
      </c>
      <c r="BJ338" s="12">
        <v>0</v>
      </c>
      <c r="BK338" s="12">
        <v>0</v>
      </c>
      <c r="BL338" s="12">
        <v>0</v>
      </c>
      <c r="BM338" s="12">
        <v>0</v>
      </c>
      <c r="BN338" s="12">
        <v>0</v>
      </c>
      <c r="BO338" s="12">
        <v>28.95</v>
      </c>
      <c r="BP338" s="12">
        <v>0</v>
      </c>
      <c r="BQ338" s="12">
        <v>0</v>
      </c>
      <c r="BR338" s="12">
        <v>0</v>
      </c>
      <c r="BS338" s="12">
        <v>0</v>
      </c>
      <c r="BT338" s="12">
        <v>221.92</v>
      </c>
      <c r="BU338" s="12">
        <v>0</v>
      </c>
      <c r="BV338" s="12">
        <v>0</v>
      </c>
      <c r="BW338" s="12">
        <v>0</v>
      </c>
      <c r="BX338" s="12">
        <v>271.77</v>
      </c>
      <c r="BY338" s="12">
        <v>2347</v>
      </c>
      <c r="BZ338" s="12">
        <v>263.02</v>
      </c>
      <c r="CA338" s="12">
        <v>51.96</v>
      </c>
      <c r="CB338" s="12">
        <v>820.37</v>
      </c>
      <c r="CC338" s="12">
        <v>331.95</v>
      </c>
      <c r="CD338" s="12">
        <v>0</v>
      </c>
      <c r="CE338" s="12">
        <v>1204.28</v>
      </c>
    </row>
    <row r="339" spans="1:83" x14ac:dyDescent="0.2">
      <c r="A339" s="4" t="s">
        <v>2454</v>
      </c>
      <c r="B339" s="2" t="s">
        <v>2455</v>
      </c>
      <c r="C339" s="2" t="str">
        <f>VLOOKUP(A339,[4]Hoja2!$A$1:$D$614,4,0)</f>
        <v>EMSAD I</v>
      </c>
      <c r="D339" s="2" t="str">
        <f>VLOOKUP(A339,[4]Hoja2!$A$1:$D$614,3,0)</f>
        <v>43 GPE VICTORIA</v>
      </c>
      <c r="E339" s="12">
        <v>104.85</v>
      </c>
      <c r="F339" s="12">
        <v>0</v>
      </c>
      <c r="G339" s="12">
        <v>1578.87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54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166.77</v>
      </c>
      <c r="AC339" s="12">
        <v>0</v>
      </c>
      <c r="AD339" s="12">
        <v>0</v>
      </c>
      <c r="AE339" s="12">
        <v>0</v>
      </c>
      <c r="AF339" s="12">
        <v>0</v>
      </c>
      <c r="AG339" s="12">
        <v>0</v>
      </c>
      <c r="AH339" s="12">
        <v>0</v>
      </c>
      <c r="AI339" s="12">
        <v>0</v>
      </c>
      <c r="AJ339" s="12">
        <v>0</v>
      </c>
      <c r="AK339" s="12">
        <v>0</v>
      </c>
      <c r="AL339" s="12">
        <v>17.100000000000001</v>
      </c>
      <c r="AM339" s="12">
        <v>0</v>
      </c>
      <c r="AN339" s="12">
        <v>0</v>
      </c>
      <c r="AO339" s="12">
        <v>0</v>
      </c>
      <c r="AP339" s="12">
        <v>0</v>
      </c>
      <c r="AQ339" s="12">
        <v>0</v>
      </c>
      <c r="AR339" s="12">
        <v>0</v>
      </c>
      <c r="AS339" s="12">
        <v>0</v>
      </c>
      <c r="AT339" s="12">
        <v>0</v>
      </c>
      <c r="AU339" s="12">
        <v>0</v>
      </c>
      <c r="AV339" s="12">
        <v>0</v>
      </c>
      <c r="AW339" s="12">
        <v>221.04</v>
      </c>
      <c r="AX339" s="13">
        <v>-1089.31</v>
      </c>
      <c r="AY339" s="12">
        <v>1089.31</v>
      </c>
      <c r="AZ339" s="12">
        <v>0</v>
      </c>
      <c r="BA339" s="12">
        <v>0</v>
      </c>
      <c r="BB339" s="12">
        <v>2142.63</v>
      </c>
      <c r="BC339" s="12">
        <v>0</v>
      </c>
      <c r="BD339" s="13">
        <v>-188.71</v>
      </c>
      <c r="BE339" s="13">
        <v>-59.64</v>
      </c>
      <c r="BF339" s="12">
        <v>129.08000000000001</v>
      </c>
      <c r="BG339" s="12">
        <v>0</v>
      </c>
      <c r="BH339" s="12">
        <v>0</v>
      </c>
      <c r="BI339" s="12">
        <v>0.02</v>
      </c>
      <c r="BJ339" s="12">
        <v>0</v>
      </c>
      <c r="BK339" s="12">
        <v>0</v>
      </c>
      <c r="BL339" s="12">
        <v>0</v>
      </c>
      <c r="BM339" s="12">
        <v>0</v>
      </c>
      <c r="BN339" s="12">
        <v>0</v>
      </c>
      <c r="BO339" s="12">
        <v>23.68</v>
      </c>
      <c r="BP339" s="12">
        <v>0</v>
      </c>
      <c r="BQ339" s="12">
        <v>0</v>
      </c>
      <c r="BR339" s="12">
        <v>0</v>
      </c>
      <c r="BS339" s="12">
        <v>0</v>
      </c>
      <c r="BT339" s="12">
        <v>181.57</v>
      </c>
      <c r="BU339" s="12">
        <v>0</v>
      </c>
      <c r="BV339" s="12">
        <v>0</v>
      </c>
      <c r="BW339" s="12">
        <v>0</v>
      </c>
      <c r="BX339" s="12">
        <v>145.63</v>
      </c>
      <c r="BY339" s="12">
        <v>1997</v>
      </c>
      <c r="BZ339" s="12">
        <v>283.52999999999997</v>
      </c>
      <c r="CA339" s="12">
        <v>42.51</v>
      </c>
      <c r="CB339" s="12">
        <v>1504.1</v>
      </c>
      <c r="CC339" s="12">
        <v>409.9</v>
      </c>
      <c r="CD339" s="12">
        <v>0</v>
      </c>
      <c r="CE339" s="12">
        <v>1956.51</v>
      </c>
    </row>
    <row r="340" spans="1:83" x14ac:dyDescent="0.2">
      <c r="A340" s="4" t="s">
        <v>2456</v>
      </c>
      <c r="B340" s="2" t="s">
        <v>2457</v>
      </c>
      <c r="C340" s="2" t="str">
        <f>VLOOKUP(A340,[4]Hoja2!$A$1:$D$614,4,0)</f>
        <v>EMSAD I</v>
      </c>
      <c r="D340" s="2" t="str">
        <f>VLOOKUP(A340,[4]Hoja2!$A$1:$D$614,3,0)</f>
        <v>43 GPE VICTORIA</v>
      </c>
      <c r="E340" s="12">
        <v>128.15</v>
      </c>
      <c r="F340" s="12">
        <v>0</v>
      </c>
      <c r="G340" s="12">
        <v>1929.73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  <c r="N340" s="12">
        <v>66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203.83</v>
      </c>
      <c r="AC340" s="12">
        <v>0</v>
      </c>
      <c r="AD340" s="12">
        <v>0</v>
      </c>
      <c r="AE340" s="12">
        <v>0</v>
      </c>
      <c r="AF340" s="12">
        <v>0</v>
      </c>
      <c r="AG340" s="12">
        <v>0</v>
      </c>
      <c r="AH340" s="12">
        <v>0</v>
      </c>
      <c r="AI340" s="12">
        <v>0</v>
      </c>
      <c r="AJ340" s="12">
        <v>0</v>
      </c>
      <c r="AK340" s="12">
        <v>0</v>
      </c>
      <c r="AL340" s="12">
        <v>20.9</v>
      </c>
      <c r="AM340" s="12">
        <v>0</v>
      </c>
      <c r="AN340" s="12">
        <v>0</v>
      </c>
      <c r="AO340" s="12">
        <v>0</v>
      </c>
      <c r="AP340" s="12">
        <v>0</v>
      </c>
      <c r="AQ340" s="12">
        <v>0</v>
      </c>
      <c r="AR340" s="12">
        <v>0</v>
      </c>
      <c r="AS340" s="12">
        <v>0</v>
      </c>
      <c r="AT340" s="12">
        <v>0</v>
      </c>
      <c r="AU340" s="12">
        <v>0</v>
      </c>
      <c r="AV340" s="12">
        <v>0</v>
      </c>
      <c r="AW340" s="12">
        <v>0</v>
      </c>
      <c r="AX340" s="13">
        <v>-1193.5999999999999</v>
      </c>
      <c r="AY340" s="12">
        <v>1193.5999999999999</v>
      </c>
      <c r="AZ340" s="12">
        <v>0</v>
      </c>
      <c r="BA340" s="12">
        <v>0</v>
      </c>
      <c r="BB340" s="12">
        <v>2348.61</v>
      </c>
      <c r="BC340" s="12">
        <v>0</v>
      </c>
      <c r="BD340" s="13">
        <v>-160.30000000000001</v>
      </c>
      <c r="BE340" s="13">
        <v>-8.81</v>
      </c>
      <c r="BF340" s="12">
        <v>151.49</v>
      </c>
      <c r="BG340" s="12">
        <v>0</v>
      </c>
      <c r="BH340" s="12">
        <v>0</v>
      </c>
      <c r="BI340" s="13">
        <v>-0.05</v>
      </c>
      <c r="BJ340" s="12">
        <v>0</v>
      </c>
      <c r="BK340" s="12">
        <v>0</v>
      </c>
      <c r="BL340" s="12">
        <v>0</v>
      </c>
      <c r="BM340" s="12">
        <v>0</v>
      </c>
      <c r="BN340" s="12">
        <v>0</v>
      </c>
      <c r="BO340" s="12">
        <v>28.95</v>
      </c>
      <c r="BP340" s="12">
        <v>0</v>
      </c>
      <c r="BQ340" s="12">
        <v>0</v>
      </c>
      <c r="BR340" s="12">
        <v>0</v>
      </c>
      <c r="BS340" s="12">
        <v>0</v>
      </c>
      <c r="BT340" s="12">
        <v>221.92</v>
      </c>
      <c r="BU340" s="12">
        <v>0</v>
      </c>
      <c r="BV340" s="12">
        <v>0</v>
      </c>
      <c r="BW340" s="12">
        <v>0</v>
      </c>
      <c r="BX340" s="12">
        <v>242.01</v>
      </c>
      <c r="BY340" s="12">
        <v>2106.6</v>
      </c>
      <c r="BZ340" s="12">
        <v>266.08</v>
      </c>
      <c r="CA340" s="12">
        <v>46.55</v>
      </c>
      <c r="CB340" s="12">
        <v>922.45</v>
      </c>
      <c r="CC340" s="12">
        <v>343.58</v>
      </c>
      <c r="CD340" s="12">
        <v>0</v>
      </c>
      <c r="CE340" s="12">
        <v>1312.58</v>
      </c>
    </row>
    <row r="341" spans="1:83" x14ac:dyDescent="0.2">
      <c r="A341" s="4" t="s">
        <v>2458</v>
      </c>
      <c r="B341" s="2" t="s">
        <v>2459</v>
      </c>
      <c r="C341" s="2" t="str">
        <f>VLOOKUP(A341,[4]Hoja2!$A$1:$D$614,4,0)</f>
        <v>EMSAD I</v>
      </c>
      <c r="D341" s="2" t="str">
        <f>VLOOKUP(A341,[4]Hoja2!$A$1:$D$614,3,0)</f>
        <v>43 GPE VICTORIA</v>
      </c>
      <c r="E341" s="12">
        <v>233</v>
      </c>
      <c r="F341" s="12">
        <v>0</v>
      </c>
      <c r="G341" s="12">
        <v>3508.6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120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370.6</v>
      </c>
      <c r="AC341" s="12">
        <v>0</v>
      </c>
      <c r="AD341" s="12">
        <v>0</v>
      </c>
      <c r="AE341" s="12">
        <v>0</v>
      </c>
      <c r="AF341" s="12">
        <v>0</v>
      </c>
      <c r="AG341" s="12">
        <v>0</v>
      </c>
      <c r="AH341" s="12">
        <v>0</v>
      </c>
      <c r="AI341" s="12">
        <v>0</v>
      </c>
      <c r="AJ341" s="12">
        <v>0</v>
      </c>
      <c r="AK341" s="12">
        <v>0</v>
      </c>
      <c r="AL341" s="12">
        <v>38</v>
      </c>
      <c r="AM341" s="12">
        <v>0</v>
      </c>
      <c r="AN341" s="12">
        <v>0</v>
      </c>
      <c r="AO341" s="12">
        <v>0</v>
      </c>
      <c r="AP341" s="12">
        <v>0</v>
      </c>
      <c r="AQ341" s="12">
        <v>0</v>
      </c>
      <c r="AR341" s="12">
        <v>0</v>
      </c>
      <c r="AS341" s="12">
        <v>0</v>
      </c>
      <c r="AT341" s="12">
        <v>0</v>
      </c>
      <c r="AU341" s="12">
        <v>0</v>
      </c>
      <c r="AV341" s="12">
        <v>0</v>
      </c>
      <c r="AW341" s="12">
        <v>0</v>
      </c>
      <c r="AX341" s="13">
        <v>-2170.19</v>
      </c>
      <c r="AY341" s="12">
        <v>2170.19</v>
      </c>
      <c r="AZ341" s="12">
        <v>0</v>
      </c>
      <c r="BA341" s="12">
        <v>0</v>
      </c>
      <c r="BB341" s="12">
        <v>4270.2</v>
      </c>
      <c r="BC341" s="12">
        <v>0</v>
      </c>
      <c r="BD341" s="12">
        <v>0</v>
      </c>
      <c r="BE341" s="12">
        <v>0</v>
      </c>
      <c r="BF341" s="12">
        <v>392.76</v>
      </c>
      <c r="BG341" s="12">
        <v>392.76</v>
      </c>
      <c r="BH341" s="12">
        <v>5.55</v>
      </c>
      <c r="BI341" s="12">
        <v>0</v>
      </c>
      <c r="BJ341" s="12">
        <v>0</v>
      </c>
      <c r="BK341" s="12">
        <v>0</v>
      </c>
      <c r="BL341" s="12">
        <v>0</v>
      </c>
      <c r="BM341" s="12">
        <v>0</v>
      </c>
      <c r="BN341" s="12">
        <v>0</v>
      </c>
      <c r="BO341" s="12">
        <v>0</v>
      </c>
      <c r="BP341" s="12">
        <v>0</v>
      </c>
      <c r="BQ341" s="12">
        <v>0</v>
      </c>
      <c r="BR341" s="12">
        <v>0</v>
      </c>
      <c r="BS341" s="12">
        <v>0</v>
      </c>
      <c r="BT341" s="12">
        <v>403.49</v>
      </c>
      <c r="BU341" s="12">
        <v>0</v>
      </c>
      <c r="BV341" s="12">
        <v>0</v>
      </c>
      <c r="BW341" s="12">
        <v>0</v>
      </c>
      <c r="BX341" s="12">
        <v>801.8</v>
      </c>
      <c r="BY341" s="12">
        <v>3468.4</v>
      </c>
      <c r="BZ341" s="12">
        <v>238.4</v>
      </c>
      <c r="CA341" s="12">
        <v>84.64</v>
      </c>
      <c r="CB341" s="12">
        <v>0</v>
      </c>
      <c r="CC341" s="12">
        <v>238.4</v>
      </c>
      <c r="CD341" s="12">
        <v>0</v>
      </c>
      <c r="CE341" s="12">
        <v>323.04000000000002</v>
      </c>
    </row>
    <row r="342" spans="1:83" x14ac:dyDescent="0.2">
      <c r="A342" s="4" t="s">
        <v>2460</v>
      </c>
      <c r="B342" s="2" t="s">
        <v>2461</v>
      </c>
      <c r="C342" s="2" t="str">
        <f>VLOOKUP(A342,[4]Hoja2!$A$1:$D$614,4,0)</f>
        <v>EMSAD I</v>
      </c>
      <c r="D342" s="2" t="str">
        <f>VLOOKUP(A342,[4]Hoja2!$A$1:$D$614,3,0)</f>
        <v>43 GPE VICTORIA</v>
      </c>
      <c r="E342" s="12">
        <v>256.3</v>
      </c>
      <c r="F342" s="12">
        <v>0</v>
      </c>
      <c r="G342" s="12">
        <v>3859.46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132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407.66</v>
      </c>
      <c r="AC342" s="12">
        <v>0</v>
      </c>
      <c r="AD342" s="12">
        <v>0</v>
      </c>
      <c r="AE342" s="12">
        <v>0</v>
      </c>
      <c r="AF342" s="12">
        <v>0</v>
      </c>
      <c r="AG342" s="12">
        <v>0</v>
      </c>
      <c r="AH342" s="12">
        <v>0</v>
      </c>
      <c r="AI342" s="12">
        <v>0</v>
      </c>
      <c r="AJ342" s="12">
        <v>0</v>
      </c>
      <c r="AK342" s="12">
        <v>0</v>
      </c>
      <c r="AL342" s="12">
        <v>41.8</v>
      </c>
      <c r="AM342" s="12">
        <v>0</v>
      </c>
      <c r="AN342" s="12">
        <v>0</v>
      </c>
      <c r="AO342" s="12">
        <v>0</v>
      </c>
      <c r="AP342" s="12">
        <v>0</v>
      </c>
      <c r="AQ342" s="12">
        <v>0</v>
      </c>
      <c r="AR342" s="12">
        <v>0</v>
      </c>
      <c r="AS342" s="12">
        <v>0</v>
      </c>
      <c r="AT342" s="12">
        <v>0</v>
      </c>
      <c r="AU342" s="12">
        <v>0</v>
      </c>
      <c r="AV342" s="12">
        <v>0</v>
      </c>
      <c r="AW342" s="12">
        <v>0</v>
      </c>
      <c r="AX342" s="13">
        <v>-2387.1999999999998</v>
      </c>
      <c r="AY342" s="12">
        <v>2387.1999999999998</v>
      </c>
      <c r="AZ342" s="12">
        <v>0</v>
      </c>
      <c r="BA342" s="12">
        <v>0</v>
      </c>
      <c r="BB342" s="12">
        <v>4697.22</v>
      </c>
      <c r="BC342" s="12">
        <v>0</v>
      </c>
      <c r="BD342" s="12">
        <v>0</v>
      </c>
      <c r="BE342" s="12">
        <v>0</v>
      </c>
      <c r="BF342" s="12">
        <v>469.28</v>
      </c>
      <c r="BG342" s="12">
        <v>469.28</v>
      </c>
      <c r="BH342" s="12">
        <v>7.35</v>
      </c>
      <c r="BI342" s="13">
        <v>-0.05</v>
      </c>
      <c r="BJ342" s="12">
        <v>0</v>
      </c>
      <c r="BK342" s="12">
        <v>0</v>
      </c>
      <c r="BL342" s="12">
        <v>0</v>
      </c>
      <c r="BM342" s="12">
        <v>0</v>
      </c>
      <c r="BN342" s="12">
        <v>0</v>
      </c>
      <c r="BO342" s="12">
        <v>0</v>
      </c>
      <c r="BP342" s="12">
        <v>0</v>
      </c>
      <c r="BQ342" s="12">
        <v>0</v>
      </c>
      <c r="BR342" s="12">
        <v>0</v>
      </c>
      <c r="BS342" s="12">
        <v>0</v>
      </c>
      <c r="BT342" s="12">
        <v>443.84</v>
      </c>
      <c r="BU342" s="12">
        <v>0</v>
      </c>
      <c r="BV342" s="12">
        <v>0</v>
      </c>
      <c r="BW342" s="12">
        <v>0</v>
      </c>
      <c r="BX342" s="12">
        <v>920.42</v>
      </c>
      <c r="BY342" s="12">
        <v>3776.8</v>
      </c>
      <c r="BZ342" s="12">
        <v>238.4</v>
      </c>
      <c r="CA342" s="12">
        <v>93.11</v>
      </c>
      <c r="CB342" s="12">
        <v>0</v>
      </c>
      <c r="CC342" s="12">
        <v>238.4</v>
      </c>
      <c r="CD342" s="12">
        <v>0</v>
      </c>
      <c r="CE342" s="12">
        <v>331.51</v>
      </c>
    </row>
    <row r="343" spans="1:83" x14ac:dyDescent="0.2">
      <c r="A343" s="4" t="s">
        <v>2462</v>
      </c>
      <c r="B343" s="2" t="s">
        <v>2463</v>
      </c>
      <c r="C343" s="2" t="str">
        <f>VLOOKUP(A343,[4]Hoja2!$A$1:$D$614,4,0)</f>
        <v>EMSAD I</v>
      </c>
      <c r="D343" s="2" t="str">
        <f>VLOOKUP(A343,[4]Hoja2!$A$1:$D$614,3,0)</f>
        <v>43 GPE VICTORIA</v>
      </c>
      <c r="E343" s="12">
        <v>116.5</v>
      </c>
      <c r="F343" s="12">
        <v>0</v>
      </c>
      <c r="G343" s="12">
        <v>1754.3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60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185.3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12">
        <v>0</v>
      </c>
      <c r="AJ343" s="12">
        <v>0</v>
      </c>
      <c r="AK343" s="12">
        <v>0</v>
      </c>
      <c r="AL343" s="12">
        <v>19</v>
      </c>
      <c r="AM343" s="12">
        <v>0</v>
      </c>
      <c r="AN343" s="12">
        <v>0</v>
      </c>
      <c r="AO343" s="12">
        <v>0</v>
      </c>
      <c r="AP343" s="12">
        <v>0</v>
      </c>
      <c r="AQ343" s="12">
        <v>0</v>
      </c>
      <c r="AR343" s="12">
        <v>0</v>
      </c>
      <c r="AS343" s="12">
        <v>0</v>
      </c>
      <c r="AT343" s="12">
        <v>0</v>
      </c>
      <c r="AU343" s="12">
        <v>0</v>
      </c>
      <c r="AV343" s="12">
        <v>0</v>
      </c>
      <c r="AW343" s="12">
        <v>0</v>
      </c>
      <c r="AX343" s="13">
        <v>-1085.0899999999999</v>
      </c>
      <c r="AY343" s="12">
        <v>1085.0899999999999</v>
      </c>
      <c r="AZ343" s="12">
        <v>0</v>
      </c>
      <c r="BA343" s="12">
        <v>0</v>
      </c>
      <c r="BB343" s="12">
        <v>2135.1</v>
      </c>
      <c r="BC343" s="12">
        <v>0</v>
      </c>
      <c r="BD343" s="13">
        <v>-188.71</v>
      </c>
      <c r="BE343" s="13">
        <v>-60.45</v>
      </c>
      <c r="BF343" s="12">
        <v>128.26</v>
      </c>
      <c r="BG343" s="12">
        <v>0</v>
      </c>
      <c r="BH343" s="12">
        <v>0</v>
      </c>
      <c r="BI343" s="12">
        <v>0.01</v>
      </c>
      <c r="BJ343" s="12">
        <v>0</v>
      </c>
      <c r="BK343" s="12">
        <v>0</v>
      </c>
      <c r="BL343" s="12">
        <v>0</v>
      </c>
      <c r="BM343" s="12">
        <v>0</v>
      </c>
      <c r="BN343" s="12">
        <v>0</v>
      </c>
      <c r="BO343" s="12">
        <v>0</v>
      </c>
      <c r="BP343" s="12">
        <v>0</v>
      </c>
      <c r="BQ343" s="12">
        <v>0</v>
      </c>
      <c r="BR343" s="12">
        <v>0</v>
      </c>
      <c r="BS343" s="12">
        <v>0</v>
      </c>
      <c r="BT343" s="12">
        <v>201.74</v>
      </c>
      <c r="BU343" s="12">
        <v>0</v>
      </c>
      <c r="BV343" s="12">
        <v>0</v>
      </c>
      <c r="BW343" s="12">
        <v>0</v>
      </c>
      <c r="BX343" s="12">
        <v>141.30000000000001</v>
      </c>
      <c r="BY343" s="12">
        <v>1993.8</v>
      </c>
      <c r="BZ343" s="12">
        <v>238.4</v>
      </c>
      <c r="CA343" s="12">
        <v>42.32</v>
      </c>
      <c r="CB343" s="12">
        <v>0</v>
      </c>
      <c r="CC343" s="12">
        <v>238.4</v>
      </c>
      <c r="CD343" s="12">
        <v>0</v>
      </c>
      <c r="CE343" s="12">
        <v>280.72000000000003</v>
      </c>
    </row>
    <row r="344" spans="1:83" x14ac:dyDescent="0.2">
      <c r="A344" s="4" t="s">
        <v>2464</v>
      </c>
      <c r="B344" s="2" t="s">
        <v>2465</v>
      </c>
      <c r="C344" s="2" t="str">
        <f>VLOOKUP(A344,[4]Hoja2!$A$1:$D$614,4,0)</f>
        <v>EMSAD I</v>
      </c>
      <c r="D344" s="2" t="str">
        <f>VLOOKUP(A344,[4]Hoja2!$A$1:$D$614,3,0)</f>
        <v>43 GPE VICTORIA</v>
      </c>
      <c r="E344" s="12">
        <v>279.60000000000002</v>
      </c>
      <c r="F344" s="12">
        <v>0</v>
      </c>
      <c r="G344" s="12">
        <v>4210.32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144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444.72</v>
      </c>
      <c r="AC344" s="12">
        <v>0</v>
      </c>
      <c r="AD344" s="12">
        <v>0</v>
      </c>
      <c r="AE344" s="12">
        <v>0</v>
      </c>
      <c r="AF344" s="12">
        <v>0</v>
      </c>
      <c r="AG344" s="12">
        <v>0</v>
      </c>
      <c r="AH344" s="12">
        <v>0</v>
      </c>
      <c r="AI344" s="12">
        <v>0</v>
      </c>
      <c r="AJ344" s="12">
        <v>0</v>
      </c>
      <c r="AK344" s="12">
        <v>0</v>
      </c>
      <c r="AL344" s="12">
        <v>45.6</v>
      </c>
      <c r="AM344" s="12">
        <v>0</v>
      </c>
      <c r="AN344" s="12">
        <v>0</v>
      </c>
      <c r="AO344" s="12">
        <v>0</v>
      </c>
      <c r="AP344" s="12">
        <v>0</v>
      </c>
      <c r="AQ344" s="12">
        <v>0</v>
      </c>
      <c r="AR344" s="12">
        <v>0</v>
      </c>
      <c r="AS344" s="12">
        <v>0</v>
      </c>
      <c r="AT344" s="12">
        <v>0</v>
      </c>
      <c r="AU344" s="12">
        <v>0</v>
      </c>
      <c r="AV344" s="12">
        <v>0</v>
      </c>
      <c r="AW344" s="12">
        <v>0</v>
      </c>
      <c r="AX344" s="13">
        <v>-2604.2199999999998</v>
      </c>
      <c r="AY344" s="12">
        <v>2604.2199999999998</v>
      </c>
      <c r="AZ344" s="12">
        <v>0</v>
      </c>
      <c r="BA344" s="12">
        <v>0</v>
      </c>
      <c r="BB344" s="12">
        <v>5124.24</v>
      </c>
      <c r="BC344" s="12">
        <v>0</v>
      </c>
      <c r="BD344" s="12">
        <v>0</v>
      </c>
      <c r="BE344" s="12">
        <v>0</v>
      </c>
      <c r="BF344" s="12">
        <v>547.27</v>
      </c>
      <c r="BG344" s="12">
        <v>547.27</v>
      </c>
      <c r="BH344" s="12">
        <v>8.85</v>
      </c>
      <c r="BI344" s="12">
        <v>0.13</v>
      </c>
      <c r="BJ344" s="12">
        <v>0</v>
      </c>
      <c r="BK344" s="12">
        <v>0</v>
      </c>
      <c r="BL344" s="12">
        <v>0</v>
      </c>
      <c r="BM344" s="12">
        <v>0</v>
      </c>
      <c r="BN344" s="12">
        <v>0</v>
      </c>
      <c r="BO344" s="12">
        <v>0</v>
      </c>
      <c r="BP344" s="12">
        <v>0</v>
      </c>
      <c r="BQ344" s="12">
        <v>0</v>
      </c>
      <c r="BR344" s="12">
        <v>0</v>
      </c>
      <c r="BS344" s="12">
        <v>0</v>
      </c>
      <c r="BT344" s="12">
        <v>484.19</v>
      </c>
      <c r="BU344" s="12">
        <v>0</v>
      </c>
      <c r="BV344" s="12">
        <v>0</v>
      </c>
      <c r="BW344" s="12">
        <v>0</v>
      </c>
      <c r="BX344" s="12">
        <v>1040.44</v>
      </c>
      <c r="BY344" s="12">
        <v>4083.8</v>
      </c>
      <c r="BZ344" s="12">
        <v>238.4</v>
      </c>
      <c r="CA344" s="12">
        <v>101.57</v>
      </c>
      <c r="CB344" s="12">
        <v>0</v>
      </c>
      <c r="CC344" s="12">
        <v>238.4</v>
      </c>
      <c r="CD344" s="12">
        <v>0</v>
      </c>
      <c r="CE344" s="12">
        <v>339.97</v>
      </c>
    </row>
    <row r="345" spans="1:83" x14ac:dyDescent="0.2">
      <c r="A345" s="4" t="s">
        <v>2466</v>
      </c>
      <c r="B345" s="2" t="s">
        <v>2467</v>
      </c>
      <c r="C345" s="2" t="str">
        <f>VLOOKUP(A345,[4]Hoja2!$A$1:$D$614,4,0)</f>
        <v>EMSAD II</v>
      </c>
      <c r="D345" s="2" t="str">
        <f>VLOOKUP(A345,[4]Hoja2!$A$1:$D$614,3,0)</f>
        <v>45 CUISILLOS</v>
      </c>
      <c r="E345" s="12">
        <v>209.7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3537.36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117.9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2500</v>
      </c>
      <c r="Z345" s="12">
        <v>0</v>
      </c>
      <c r="AA345" s="12">
        <v>0</v>
      </c>
      <c r="AB345" s="12">
        <v>333.54</v>
      </c>
      <c r="AC345" s="12">
        <v>0</v>
      </c>
      <c r="AD345" s="12">
        <v>0</v>
      </c>
      <c r="AE345" s="12">
        <v>0</v>
      </c>
      <c r="AF345" s="12">
        <v>0</v>
      </c>
      <c r="AG345" s="12">
        <v>0</v>
      </c>
      <c r="AH345" s="12">
        <v>0</v>
      </c>
      <c r="AI345" s="12">
        <v>0</v>
      </c>
      <c r="AJ345" s="12">
        <v>0</v>
      </c>
      <c r="AK345" s="12">
        <v>0</v>
      </c>
      <c r="AL345" s="12">
        <v>0</v>
      </c>
      <c r="AM345" s="12">
        <v>0</v>
      </c>
      <c r="AN345" s="12">
        <v>38.700000000000003</v>
      </c>
      <c r="AO345" s="12">
        <v>0</v>
      </c>
      <c r="AP345" s="12">
        <v>0</v>
      </c>
      <c r="AQ345" s="12">
        <v>0</v>
      </c>
      <c r="AR345" s="12">
        <v>0</v>
      </c>
      <c r="AS345" s="12">
        <v>0</v>
      </c>
      <c r="AT345" s="12">
        <v>0</v>
      </c>
      <c r="AU345" s="12">
        <v>0</v>
      </c>
      <c r="AV345" s="12">
        <v>0</v>
      </c>
      <c r="AW345" s="12">
        <v>565.98</v>
      </c>
      <c r="AX345" s="13">
        <v>-3692.62</v>
      </c>
      <c r="AY345" s="12">
        <v>3692.62</v>
      </c>
      <c r="AZ345" s="12">
        <v>0</v>
      </c>
      <c r="BA345" s="12">
        <v>0</v>
      </c>
      <c r="BB345" s="12">
        <v>7303.18</v>
      </c>
      <c r="BC345" s="12">
        <v>0</v>
      </c>
      <c r="BD345" s="12">
        <v>0</v>
      </c>
      <c r="BE345" s="12">
        <v>0</v>
      </c>
      <c r="BF345" s="12">
        <v>488.27</v>
      </c>
      <c r="BG345" s="12">
        <v>488.27</v>
      </c>
      <c r="BH345" s="12">
        <v>10.5</v>
      </c>
      <c r="BI345" s="13">
        <v>-0.05</v>
      </c>
      <c r="BJ345" s="12">
        <v>0</v>
      </c>
      <c r="BK345" s="12">
        <v>0</v>
      </c>
      <c r="BL345" s="12">
        <v>1144</v>
      </c>
      <c r="BM345" s="12">
        <v>0</v>
      </c>
      <c r="BN345" s="12">
        <v>0</v>
      </c>
      <c r="BO345" s="12">
        <v>53.06</v>
      </c>
      <c r="BP345" s="12">
        <v>0</v>
      </c>
      <c r="BQ345" s="12">
        <v>0</v>
      </c>
      <c r="BR345" s="12">
        <v>0</v>
      </c>
      <c r="BS345" s="12">
        <v>0</v>
      </c>
      <c r="BT345" s="12">
        <v>406.8</v>
      </c>
      <c r="BU345" s="12">
        <v>0</v>
      </c>
      <c r="BV345" s="12">
        <v>0</v>
      </c>
      <c r="BW345" s="12">
        <v>0</v>
      </c>
      <c r="BX345" s="12">
        <v>2102.58</v>
      </c>
      <c r="BY345" s="12">
        <v>5200.6000000000004</v>
      </c>
      <c r="BZ345" s="12">
        <v>261.48</v>
      </c>
      <c r="CA345" s="12">
        <v>145.29</v>
      </c>
      <c r="CB345" s="12">
        <v>769.08</v>
      </c>
      <c r="CC345" s="12">
        <v>326.10000000000002</v>
      </c>
      <c r="CD345" s="12">
        <v>0</v>
      </c>
      <c r="CE345" s="12">
        <v>1240.47</v>
      </c>
    </row>
    <row r="346" spans="1:83" x14ac:dyDescent="0.2">
      <c r="A346" s="4" t="s">
        <v>2468</v>
      </c>
      <c r="B346" s="2" t="s">
        <v>2469</v>
      </c>
      <c r="C346" s="2" t="str">
        <f>VLOOKUP(A346,[4]Hoja2!$A$1:$D$614,4,0)</f>
        <v>EMSAD II</v>
      </c>
      <c r="D346" s="2" t="str">
        <f>VLOOKUP(A346,[4]Hoja2!$A$1:$D$614,3,0)</f>
        <v>45 CUISILLOS</v>
      </c>
      <c r="E346" s="12">
        <v>465.5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5502.56</v>
      </c>
      <c r="L346" s="12">
        <v>0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  <c r="R346" s="12">
        <v>195.63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518.84</v>
      </c>
      <c r="AC346" s="12">
        <v>0</v>
      </c>
      <c r="AD346" s="12">
        <v>0</v>
      </c>
      <c r="AE346" s="12">
        <v>0</v>
      </c>
      <c r="AF346" s="12">
        <v>0</v>
      </c>
      <c r="AG346" s="12">
        <v>338.85</v>
      </c>
      <c r="AH346" s="12">
        <v>0</v>
      </c>
      <c r="AI346" s="12">
        <v>0</v>
      </c>
      <c r="AJ346" s="12">
        <v>0</v>
      </c>
      <c r="AK346" s="12">
        <v>0</v>
      </c>
      <c r="AL346" s="12">
        <v>0</v>
      </c>
      <c r="AM346" s="12">
        <v>0</v>
      </c>
      <c r="AN346" s="12">
        <v>60.2</v>
      </c>
      <c r="AO346" s="12">
        <v>0</v>
      </c>
      <c r="AP346" s="12">
        <v>0</v>
      </c>
      <c r="AQ346" s="12">
        <v>0</v>
      </c>
      <c r="AR346" s="12">
        <v>0</v>
      </c>
      <c r="AS346" s="12">
        <v>0</v>
      </c>
      <c r="AT346" s="12">
        <v>0</v>
      </c>
      <c r="AU346" s="12">
        <v>0</v>
      </c>
      <c r="AV346" s="12">
        <v>0</v>
      </c>
      <c r="AW346" s="12">
        <v>934.63</v>
      </c>
      <c r="AX346" s="13">
        <v>-4075.87</v>
      </c>
      <c r="AY346" s="12">
        <v>4075.87</v>
      </c>
      <c r="AZ346" s="12">
        <v>0</v>
      </c>
      <c r="BA346" s="12">
        <v>0</v>
      </c>
      <c r="BB346" s="12">
        <v>8016.21</v>
      </c>
      <c r="BC346" s="12">
        <v>0</v>
      </c>
      <c r="BD346" s="12">
        <v>0</v>
      </c>
      <c r="BE346" s="12">
        <v>0</v>
      </c>
      <c r="BF346" s="12">
        <v>1165</v>
      </c>
      <c r="BG346" s="12">
        <v>1165</v>
      </c>
      <c r="BH346" s="12">
        <v>25.8</v>
      </c>
      <c r="BI346" s="13">
        <v>-0.09</v>
      </c>
      <c r="BJ346" s="12">
        <v>0</v>
      </c>
      <c r="BK346" s="12">
        <v>0</v>
      </c>
      <c r="BL346" s="12">
        <v>1948</v>
      </c>
      <c r="BM346" s="12">
        <v>0</v>
      </c>
      <c r="BN346" s="12">
        <v>0</v>
      </c>
      <c r="BO346" s="12">
        <v>82.54</v>
      </c>
      <c r="BP346" s="12">
        <v>0</v>
      </c>
      <c r="BQ346" s="12">
        <v>0</v>
      </c>
      <c r="BR346" s="12">
        <v>0</v>
      </c>
      <c r="BS346" s="12">
        <v>0</v>
      </c>
      <c r="BT346" s="12">
        <v>671.76</v>
      </c>
      <c r="BU346" s="12">
        <v>0</v>
      </c>
      <c r="BV346" s="12">
        <v>0</v>
      </c>
      <c r="BW346" s="12">
        <v>0</v>
      </c>
      <c r="BX346" s="12">
        <v>3893.01</v>
      </c>
      <c r="BY346" s="12">
        <v>4123.2</v>
      </c>
      <c r="BZ346" s="12">
        <v>261.48</v>
      </c>
      <c r="CA346" s="12">
        <v>152.34</v>
      </c>
      <c r="CB346" s="12">
        <v>769.08</v>
      </c>
      <c r="CC346" s="12">
        <v>326.10000000000002</v>
      </c>
      <c r="CD346" s="12">
        <v>0</v>
      </c>
      <c r="CE346" s="12">
        <v>1247.52</v>
      </c>
    </row>
    <row r="347" spans="1:83" x14ac:dyDescent="0.2">
      <c r="A347" s="4" t="s">
        <v>2470</v>
      </c>
      <c r="B347" s="2" t="s">
        <v>2471</v>
      </c>
      <c r="C347" s="2" t="str">
        <f>VLOOKUP(A347,[4]Hoja2!$A$1:$D$614,4,0)</f>
        <v>EMSAD I</v>
      </c>
      <c r="D347" s="2" t="str">
        <f>VLOOKUP(A347,[4]Hoja2!$A$1:$D$614,3,0)</f>
        <v>45 CUISILLOS</v>
      </c>
      <c r="E347" s="12">
        <v>465.5</v>
      </c>
      <c r="F347" s="12">
        <v>0</v>
      </c>
      <c r="G347" s="12">
        <v>4210.32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154.6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444.72</v>
      </c>
      <c r="AC347" s="12">
        <v>0</v>
      </c>
      <c r="AD347" s="12">
        <v>0</v>
      </c>
      <c r="AE347" s="12">
        <v>286.52999999999997</v>
      </c>
      <c r="AF347" s="12">
        <v>0</v>
      </c>
      <c r="AG347" s="12">
        <v>0</v>
      </c>
      <c r="AH347" s="12">
        <v>0</v>
      </c>
      <c r="AI347" s="12">
        <v>0</v>
      </c>
      <c r="AJ347" s="12">
        <v>0</v>
      </c>
      <c r="AK347" s="12">
        <v>0</v>
      </c>
      <c r="AL347" s="12">
        <v>45.6</v>
      </c>
      <c r="AM347" s="12">
        <v>0</v>
      </c>
      <c r="AN347" s="12">
        <v>0</v>
      </c>
      <c r="AO347" s="12">
        <v>0</v>
      </c>
      <c r="AP347" s="12">
        <v>0</v>
      </c>
      <c r="AQ347" s="12">
        <v>0</v>
      </c>
      <c r="AR347" s="12">
        <v>0</v>
      </c>
      <c r="AS347" s="12">
        <v>0</v>
      </c>
      <c r="AT347" s="12">
        <v>0</v>
      </c>
      <c r="AU347" s="12">
        <v>0</v>
      </c>
      <c r="AV347" s="12">
        <v>0</v>
      </c>
      <c r="AW347" s="12">
        <v>719.5</v>
      </c>
      <c r="AX347" s="13">
        <v>-3215.55</v>
      </c>
      <c r="AY347" s="12">
        <v>3215.55</v>
      </c>
      <c r="AZ347" s="12">
        <v>0</v>
      </c>
      <c r="BA347" s="12">
        <v>0</v>
      </c>
      <c r="BB347" s="12">
        <v>6326.77</v>
      </c>
      <c r="BC347" s="12">
        <v>0</v>
      </c>
      <c r="BD347" s="12">
        <v>0</v>
      </c>
      <c r="BE347" s="12">
        <v>0</v>
      </c>
      <c r="BF347" s="12">
        <v>804.14</v>
      </c>
      <c r="BG347" s="12">
        <v>804.14</v>
      </c>
      <c r="BH347" s="12">
        <v>16.95</v>
      </c>
      <c r="BI347" s="13">
        <v>-0.01</v>
      </c>
      <c r="BJ347" s="12">
        <v>0</v>
      </c>
      <c r="BK347" s="12">
        <v>0</v>
      </c>
      <c r="BL347" s="12">
        <v>2013</v>
      </c>
      <c r="BM347" s="12">
        <v>0</v>
      </c>
      <c r="BN347" s="12">
        <v>0</v>
      </c>
      <c r="BO347" s="12">
        <v>63.15</v>
      </c>
      <c r="BP347" s="12">
        <v>0</v>
      </c>
      <c r="BQ347" s="12">
        <v>0</v>
      </c>
      <c r="BR347" s="12">
        <v>0</v>
      </c>
      <c r="BS347" s="12">
        <v>0</v>
      </c>
      <c r="BT347" s="12">
        <v>517.14</v>
      </c>
      <c r="BU347" s="12">
        <v>0</v>
      </c>
      <c r="BV347" s="12">
        <v>0</v>
      </c>
      <c r="BW347" s="12">
        <v>0</v>
      </c>
      <c r="BX347" s="12">
        <v>3414.37</v>
      </c>
      <c r="BY347" s="12">
        <v>2912.4</v>
      </c>
      <c r="BZ347" s="12">
        <v>238.4</v>
      </c>
      <c r="CA347" s="12">
        <v>119.89</v>
      </c>
      <c r="CB347" s="12">
        <v>0</v>
      </c>
      <c r="CC347" s="12">
        <v>238.4</v>
      </c>
      <c r="CD347" s="12">
        <v>0</v>
      </c>
      <c r="CE347" s="12">
        <v>358.29</v>
      </c>
    </row>
    <row r="348" spans="1:83" x14ac:dyDescent="0.2">
      <c r="A348" s="4" t="s">
        <v>2472</v>
      </c>
      <c r="B348" s="2" t="s">
        <v>2473</v>
      </c>
      <c r="C348" s="2" t="str">
        <f>VLOOKUP(A348,[4]Hoja2!$A$1:$D$614,4,0)</f>
        <v>EMSAD II</v>
      </c>
      <c r="D348" s="2" t="str">
        <f>VLOOKUP(A348,[4]Hoja2!$A$1:$D$614,3,0)</f>
        <v>45 CUISILLOS</v>
      </c>
      <c r="E348" s="12">
        <v>256.3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4323.4399999999996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 s="12">
        <v>0</v>
      </c>
      <c r="R348" s="12">
        <v>144.1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407.66</v>
      </c>
      <c r="AC348" s="12">
        <v>0</v>
      </c>
      <c r="AD348" s="12">
        <v>0</v>
      </c>
      <c r="AE348" s="12">
        <v>0</v>
      </c>
      <c r="AF348" s="12">
        <v>0</v>
      </c>
      <c r="AG348" s="12">
        <v>0</v>
      </c>
      <c r="AH348" s="12">
        <v>0</v>
      </c>
      <c r="AI348" s="12">
        <v>0</v>
      </c>
      <c r="AJ348" s="12">
        <v>0</v>
      </c>
      <c r="AK348" s="12">
        <v>0</v>
      </c>
      <c r="AL348" s="12">
        <v>0</v>
      </c>
      <c r="AM348" s="12">
        <v>0</v>
      </c>
      <c r="AN348" s="12">
        <v>47.3</v>
      </c>
      <c r="AO348" s="12">
        <v>0</v>
      </c>
      <c r="AP348" s="12">
        <v>0</v>
      </c>
      <c r="AQ348" s="12">
        <v>0</v>
      </c>
      <c r="AR348" s="12">
        <v>0</v>
      </c>
      <c r="AS348" s="12">
        <v>0</v>
      </c>
      <c r="AT348" s="12">
        <v>0</v>
      </c>
      <c r="AU348" s="12">
        <v>0</v>
      </c>
      <c r="AV348" s="12">
        <v>0</v>
      </c>
      <c r="AW348" s="12">
        <v>691.75</v>
      </c>
      <c r="AX348" s="13">
        <v>-2985.43</v>
      </c>
      <c r="AY348" s="12">
        <v>2985.43</v>
      </c>
      <c r="AZ348" s="12">
        <v>0</v>
      </c>
      <c r="BA348" s="12">
        <v>0</v>
      </c>
      <c r="BB348" s="12">
        <v>5870.55</v>
      </c>
      <c r="BC348" s="12">
        <v>0</v>
      </c>
      <c r="BD348" s="12">
        <v>0</v>
      </c>
      <c r="BE348" s="12">
        <v>0</v>
      </c>
      <c r="BF348" s="12">
        <v>706.69</v>
      </c>
      <c r="BG348" s="12">
        <v>706.69</v>
      </c>
      <c r="BH348" s="12">
        <v>15.9</v>
      </c>
      <c r="BI348" s="12">
        <v>0.11</v>
      </c>
      <c r="BJ348" s="12">
        <v>0</v>
      </c>
      <c r="BK348" s="12">
        <v>0</v>
      </c>
      <c r="BL348" s="12">
        <v>0</v>
      </c>
      <c r="BM348" s="12">
        <v>0</v>
      </c>
      <c r="BN348" s="12">
        <v>0</v>
      </c>
      <c r="BO348" s="12">
        <v>64.849999999999994</v>
      </c>
      <c r="BP348" s="12">
        <v>0</v>
      </c>
      <c r="BQ348" s="12">
        <v>0</v>
      </c>
      <c r="BR348" s="12">
        <v>0</v>
      </c>
      <c r="BS348" s="12">
        <v>0</v>
      </c>
      <c r="BT348" s="12">
        <v>497.2</v>
      </c>
      <c r="BU348" s="12">
        <v>0</v>
      </c>
      <c r="BV348" s="12">
        <v>0</v>
      </c>
      <c r="BW348" s="12">
        <v>0</v>
      </c>
      <c r="BX348" s="12">
        <v>1284.75</v>
      </c>
      <c r="BY348" s="12">
        <v>4585.8</v>
      </c>
      <c r="BZ348" s="12">
        <v>261.48</v>
      </c>
      <c r="CA348" s="12">
        <v>116.47</v>
      </c>
      <c r="CB348" s="12">
        <v>769.08</v>
      </c>
      <c r="CC348" s="12">
        <v>326.10000000000002</v>
      </c>
      <c r="CD348" s="12">
        <v>0</v>
      </c>
      <c r="CE348" s="12">
        <v>1211.6500000000001</v>
      </c>
    </row>
    <row r="349" spans="1:83" x14ac:dyDescent="0.2">
      <c r="A349" s="4" t="s">
        <v>2474</v>
      </c>
      <c r="B349" s="2" t="s">
        <v>2475</v>
      </c>
      <c r="C349" s="2" t="str">
        <f>VLOOKUP(A349,[4]Hoja2!$A$1:$D$614,4,0)</f>
        <v>EMSAD II</v>
      </c>
      <c r="D349" s="2" t="str">
        <f>VLOOKUP(A349,[4]Hoja2!$A$1:$D$614,3,0)</f>
        <v>45 CUISILLOS</v>
      </c>
      <c r="E349" s="12">
        <v>465.5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5895.6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208.73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555.9</v>
      </c>
      <c r="AC349" s="12">
        <v>0</v>
      </c>
      <c r="AD349" s="12">
        <v>0</v>
      </c>
      <c r="AE349" s="12">
        <v>0</v>
      </c>
      <c r="AF349" s="12">
        <v>0</v>
      </c>
      <c r="AG349" s="12">
        <v>338.85</v>
      </c>
      <c r="AH349" s="12">
        <v>0</v>
      </c>
      <c r="AI349" s="12">
        <v>0</v>
      </c>
      <c r="AJ349" s="12">
        <v>0</v>
      </c>
      <c r="AK349" s="12">
        <v>0</v>
      </c>
      <c r="AL349" s="12">
        <v>0</v>
      </c>
      <c r="AM349" s="12">
        <v>0</v>
      </c>
      <c r="AN349" s="12">
        <v>64.5</v>
      </c>
      <c r="AO349" s="12">
        <v>0</v>
      </c>
      <c r="AP349" s="12">
        <v>0</v>
      </c>
      <c r="AQ349" s="12">
        <v>0</v>
      </c>
      <c r="AR349" s="12">
        <v>0</v>
      </c>
      <c r="AS349" s="12">
        <v>0</v>
      </c>
      <c r="AT349" s="12">
        <v>0</v>
      </c>
      <c r="AU349" s="12">
        <v>0</v>
      </c>
      <c r="AV349" s="12">
        <v>0</v>
      </c>
      <c r="AW349" s="12">
        <v>997.51</v>
      </c>
      <c r="AX349" s="13">
        <v>-4335.6099999999997</v>
      </c>
      <c r="AY349" s="12">
        <v>4335.6099999999997</v>
      </c>
      <c r="AZ349" s="12">
        <v>0</v>
      </c>
      <c r="BA349" s="12">
        <v>0</v>
      </c>
      <c r="BB349" s="12">
        <v>8526.59</v>
      </c>
      <c r="BC349" s="12">
        <v>0</v>
      </c>
      <c r="BD349" s="12">
        <v>0</v>
      </c>
      <c r="BE349" s="12">
        <v>0</v>
      </c>
      <c r="BF349" s="12">
        <v>1274.02</v>
      </c>
      <c r="BG349" s="12">
        <v>1274.02</v>
      </c>
      <c r="BH349" s="12">
        <v>27.75</v>
      </c>
      <c r="BI349" s="12">
        <v>0.03</v>
      </c>
      <c r="BJ349" s="12">
        <v>0</v>
      </c>
      <c r="BK349" s="12">
        <v>0</v>
      </c>
      <c r="BL349" s="12">
        <v>2015</v>
      </c>
      <c r="BM349" s="12">
        <v>0</v>
      </c>
      <c r="BN349" s="12">
        <v>0</v>
      </c>
      <c r="BO349" s="12">
        <v>88.43</v>
      </c>
      <c r="BP349" s="12">
        <v>0</v>
      </c>
      <c r="BQ349" s="12">
        <v>0</v>
      </c>
      <c r="BR349" s="12">
        <v>0</v>
      </c>
      <c r="BS349" s="12">
        <v>0</v>
      </c>
      <c r="BT349" s="12">
        <v>716.96</v>
      </c>
      <c r="BU349" s="12">
        <v>0</v>
      </c>
      <c r="BV349" s="12">
        <v>0</v>
      </c>
      <c r="BW349" s="12">
        <v>0</v>
      </c>
      <c r="BX349" s="12">
        <v>4122.1899999999996</v>
      </c>
      <c r="BY349" s="12">
        <v>4404.3999999999996</v>
      </c>
      <c r="BZ349" s="12">
        <v>261.48</v>
      </c>
      <c r="CA349" s="12">
        <v>162.46</v>
      </c>
      <c r="CB349" s="12">
        <v>769.08</v>
      </c>
      <c r="CC349" s="12">
        <v>326.10000000000002</v>
      </c>
      <c r="CD349" s="12">
        <v>0</v>
      </c>
      <c r="CE349" s="12">
        <v>1257.6400000000001</v>
      </c>
    </row>
    <row r="350" spans="1:83" x14ac:dyDescent="0.2">
      <c r="A350" s="4" t="s">
        <v>2476</v>
      </c>
      <c r="B350" s="2" t="s">
        <v>2477</v>
      </c>
      <c r="C350" s="2" t="str">
        <f>VLOOKUP(A350,[4]Hoja2!$A$1:$D$614,4,0)</f>
        <v>EMSAD III</v>
      </c>
      <c r="D350" s="2" t="str">
        <f>VLOOKUP(A350,[4]Hoja2!$A$1:$D$614,3,0)</f>
        <v>45 CUISILLOS</v>
      </c>
      <c r="E350" s="12">
        <v>267.95</v>
      </c>
      <c r="F350" s="12">
        <v>257.7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4763.22</v>
      </c>
      <c r="M350" s="12">
        <v>8.66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166.95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426.19</v>
      </c>
      <c r="AC350" s="12">
        <v>0</v>
      </c>
      <c r="AD350" s="12">
        <v>0</v>
      </c>
      <c r="AE350" s="12">
        <v>0</v>
      </c>
      <c r="AF350" s="12">
        <v>0</v>
      </c>
      <c r="AG350" s="12">
        <v>0</v>
      </c>
      <c r="AH350" s="12">
        <v>0</v>
      </c>
      <c r="AI350" s="12">
        <v>0</v>
      </c>
      <c r="AJ350" s="12">
        <v>0</v>
      </c>
      <c r="AK350" s="12">
        <v>0</v>
      </c>
      <c r="AL350" s="12">
        <v>0</v>
      </c>
      <c r="AM350" s="12">
        <v>0</v>
      </c>
      <c r="AN350" s="12">
        <v>0</v>
      </c>
      <c r="AO350" s="12">
        <v>0</v>
      </c>
      <c r="AP350" s="12">
        <v>52.5</v>
      </c>
      <c r="AQ350" s="12">
        <v>0</v>
      </c>
      <c r="AR350" s="12">
        <v>0</v>
      </c>
      <c r="AS350" s="12">
        <v>2.7</v>
      </c>
      <c r="AT350" s="12">
        <v>0</v>
      </c>
      <c r="AU350" s="12">
        <v>0</v>
      </c>
      <c r="AV350" s="12">
        <v>0</v>
      </c>
      <c r="AW350" s="12">
        <v>803.35</v>
      </c>
      <c r="AX350" s="13">
        <v>-3432.85</v>
      </c>
      <c r="AY350" s="12">
        <v>3432.85</v>
      </c>
      <c r="AZ350" s="12">
        <v>0</v>
      </c>
      <c r="BA350" s="12">
        <v>0</v>
      </c>
      <c r="BB350" s="12">
        <v>6749.22</v>
      </c>
      <c r="BC350" s="12">
        <v>0</v>
      </c>
      <c r="BD350" s="12">
        <v>0</v>
      </c>
      <c r="BE350" s="12">
        <v>0</v>
      </c>
      <c r="BF350" s="12">
        <v>894.37</v>
      </c>
      <c r="BG350" s="12">
        <v>894.37</v>
      </c>
      <c r="BH350" s="12">
        <v>20.100000000000001</v>
      </c>
      <c r="BI350" s="13">
        <v>-0.17</v>
      </c>
      <c r="BJ350" s="12">
        <v>0</v>
      </c>
      <c r="BK350" s="12">
        <v>0</v>
      </c>
      <c r="BL350" s="12">
        <v>0</v>
      </c>
      <c r="BM350" s="12">
        <v>0</v>
      </c>
      <c r="BN350" s="12">
        <v>0</v>
      </c>
      <c r="BO350" s="12">
        <v>75.31</v>
      </c>
      <c r="BP350" s="12">
        <v>0</v>
      </c>
      <c r="BQ350" s="12">
        <v>0</v>
      </c>
      <c r="BR350" s="12">
        <v>0</v>
      </c>
      <c r="BS350" s="12">
        <v>0</v>
      </c>
      <c r="BT350" s="12">
        <v>577.41</v>
      </c>
      <c r="BU350" s="12">
        <v>0</v>
      </c>
      <c r="BV350" s="12">
        <v>0</v>
      </c>
      <c r="BW350" s="12">
        <v>0</v>
      </c>
      <c r="BX350" s="12">
        <v>1567.02</v>
      </c>
      <c r="BY350" s="12">
        <v>5182.2</v>
      </c>
      <c r="BZ350" s="12">
        <v>261.48</v>
      </c>
      <c r="CA350" s="12">
        <v>133.93</v>
      </c>
      <c r="CB350" s="12">
        <v>769.08</v>
      </c>
      <c r="CC350" s="12">
        <v>326.10000000000002</v>
      </c>
      <c r="CD350" s="12">
        <v>0</v>
      </c>
      <c r="CE350" s="12">
        <v>1229.1099999999999</v>
      </c>
    </row>
    <row r="351" spans="1:83" x14ac:dyDescent="0.2">
      <c r="A351" s="4" t="s">
        <v>2478</v>
      </c>
      <c r="B351" s="2" t="s">
        <v>2479</v>
      </c>
      <c r="C351" s="2" t="str">
        <f>VLOOKUP(A351,[4]Hoja2!$A$1:$D$614,4,0)</f>
        <v>EMSAD I</v>
      </c>
      <c r="D351" s="2" t="str">
        <f>VLOOKUP(A351,[4]Hoja2!$A$1:$D$614,3,0)</f>
        <v>45 CUISILLOS</v>
      </c>
      <c r="E351" s="12">
        <v>465.5</v>
      </c>
      <c r="F351" s="12">
        <v>0</v>
      </c>
      <c r="G351" s="12">
        <v>6841.77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244.6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722.67</v>
      </c>
      <c r="AC351" s="12">
        <v>0</v>
      </c>
      <c r="AD351" s="12">
        <v>0</v>
      </c>
      <c r="AE351" s="12">
        <v>286.52999999999997</v>
      </c>
      <c r="AF351" s="12">
        <v>0</v>
      </c>
      <c r="AG351" s="12">
        <v>0</v>
      </c>
      <c r="AH351" s="12">
        <v>0</v>
      </c>
      <c r="AI351" s="12">
        <v>0</v>
      </c>
      <c r="AJ351" s="12">
        <v>0</v>
      </c>
      <c r="AK351" s="12">
        <v>0</v>
      </c>
      <c r="AL351" s="12">
        <v>74.099999999999994</v>
      </c>
      <c r="AM351" s="12">
        <v>0</v>
      </c>
      <c r="AN351" s="12">
        <v>0</v>
      </c>
      <c r="AO351" s="12">
        <v>0</v>
      </c>
      <c r="AP351" s="12">
        <v>0</v>
      </c>
      <c r="AQ351" s="12">
        <v>0</v>
      </c>
      <c r="AR351" s="12">
        <v>0</v>
      </c>
      <c r="AS351" s="12">
        <v>0</v>
      </c>
      <c r="AT351" s="12">
        <v>0</v>
      </c>
      <c r="AU351" s="12">
        <v>0</v>
      </c>
      <c r="AV351" s="12">
        <v>0</v>
      </c>
      <c r="AW351" s="12">
        <v>1140.53</v>
      </c>
      <c r="AX351" s="13">
        <v>-4970.54</v>
      </c>
      <c r="AY351" s="12">
        <v>4970.54</v>
      </c>
      <c r="AZ351" s="12">
        <v>0</v>
      </c>
      <c r="BA351" s="12">
        <v>0</v>
      </c>
      <c r="BB351" s="12">
        <v>9775.7000000000007</v>
      </c>
      <c r="BC351" s="12">
        <v>0</v>
      </c>
      <c r="BD351" s="12">
        <v>0</v>
      </c>
      <c r="BE351" s="12">
        <v>0</v>
      </c>
      <c r="BF351" s="12">
        <v>1540.83</v>
      </c>
      <c r="BG351" s="12">
        <v>1540.83</v>
      </c>
      <c r="BH351" s="12">
        <v>32.1</v>
      </c>
      <c r="BI351" s="13">
        <v>-0.01</v>
      </c>
      <c r="BJ351" s="12">
        <v>0</v>
      </c>
      <c r="BK351" s="12">
        <v>0</v>
      </c>
      <c r="BL351" s="12">
        <v>0</v>
      </c>
      <c r="BM351" s="12">
        <v>0</v>
      </c>
      <c r="BN351" s="12">
        <v>0</v>
      </c>
      <c r="BO351" s="12">
        <v>102.63</v>
      </c>
      <c r="BP351" s="12">
        <v>0</v>
      </c>
      <c r="BQ351" s="12">
        <v>0</v>
      </c>
      <c r="BR351" s="12">
        <v>0</v>
      </c>
      <c r="BS351" s="12">
        <v>0</v>
      </c>
      <c r="BT351" s="12">
        <v>819.75</v>
      </c>
      <c r="BU351" s="12">
        <v>0</v>
      </c>
      <c r="BV351" s="12">
        <v>0</v>
      </c>
      <c r="BW351" s="12">
        <v>0</v>
      </c>
      <c r="BX351" s="12">
        <v>2495.3000000000002</v>
      </c>
      <c r="BY351" s="12">
        <v>7280.4</v>
      </c>
      <c r="BZ351" s="12">
        <v>261.48</v>
      </c>
      <c r="CA351" s="12">
        <v>188.3</v>
      </c>
      <c r="CB351" s="12">
        <v>769.08</v>
      </c>
      <c r="CC351" s="12">
        <v>326.10000000000002</v>
      </c>
      <c r="CD351" s="12">
        <v>0</v>
      </c>
      <c r="CE351" s="12">
        <v>1283.48</v>
      </c>
    </row>
    <row r="352" spans="1:83" x14ac:dyDescent="0.2">
      <c r="A352" s="4" t="s">
        <v>2480</v>
      </c>
      <c r="B352" s="2" t="s">
        <v>2481</v>
      </c>
      <c r="C352" s="2" t="str">
        <f>VLOOKUP(A352,[4]Hoja2!$A$1:$D$614,4,0)</f>
        <v>EMSAD I</v>
      </c>
      <c r="D352" s="2" t="str">
        <f>VLOOKUP(A352,[4]Hoja2!$A$1:$D$614,3,0)</f>
        <v>45 CUISILLOS</v>
      </c>
      <c r="E352" s="12">
        <v>198.05</v>
      </c>
      <c r="F352" s="12">
        <v>0</v>
      </c>
      <c r="G352" s="12">
        <v>2631.45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2">
        <v>90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315.01</v>
      </c>
      <c r="AC352" s="12">
        <v>0</v>
      </c>
      <c r="AD352" s="12">
        <v>0</v>
      </c>
      <c r="AE352" s="12">
        <v>0</v>
      </c>
      <c r="AF352" s="12">
        <v>0</v>
      </c>
      <c r="AG352" s="12">
        <v>0</v>
      </c>
      <c r="AH352" s="12">
        <v>0</v>
      </c>
      <c r="AI352" s="12">
        <v>0</v>
      </c>
      <c r="AJ352" s="12">
        <v>0</v>
      </c>
      <c r="AK352" s="12">
        <v>0</v>
      </c>
      <c r="AL352" s="12">
        <v>28.5</v>
      </c>
      <c r="AM352" s="12">
        <v>0</v>
      </c>
      <c r="AN352" s="12">
        <v>0</v>
      </c>
      <c r="AO352" s="12">
        <v>0</v>
      </c>
      <c r="AP352" s="12">
        <v>0</v>
      </c>
      <c r="AQ352" s="12">
        <v>0</v>
      </c>
      <c r="AR352" s="12">
        <v>0</v>
      </c>
      <c r="AS352" s="12">
        <v>0</v>
      </c>
      <c r="AT352" s="12">
        <v>0</v>
      </c>
      <c r="AU352" s="12">
        <v>0</v>
      </c>
      <c r="AV352" s="12">
        <v>0</v>
      </c>
      <c r="AW352" s="12">
        <v>421.03</v>
      </c>
      <c r="AX352" s="13">
        <v>-1872.54</v>
      </c>
      <c r="AY352" s="12">
        <v>1872.54</v>
      </c>
      <c r="AZ352" s="12">
        <v>0</v>
      </c>
      <c r="BA352" s="12">
        <v>0</v>
      </c>
      <c r="BB352" s="12">
        <v>3684.04</v>
      </c>
      <c r="BC352" s="12">
        <v>0</v>
      </c>
      <c r="BD352" s="12">
        <v>0</v>
      </c>
      <c r="BE352" s="12">
        <v>0</v>
      </c>
      <c r="BF352" s="12">
        <v>298.48</v>
      </c>
      <c r="BG352" s="12">
        <v>298.48</v>
      </c>
      <c r="BH352" s="12">
        <v>5.85</v>
      </c>
      <c r="BI352" s="13">
        <v>-0.11</v>
      </c>
      <c r="BJ352" s="12">
        <v>0</v>
      </c>
      <c r="BK352" s="12">
        <v>0</v>
      </c>
      <c r="BL352" s="12">
        <v>0</v>
      </c>
      <c r="BM352" s="12">
        <v>0</v>
      </c>
      <c r="BN352" s="12">
        <v>0</v>
      </c>
      <c r="BO352" s="12">
        <v>0</v>
      </c>
      <c r="BP352" s="12">
        <v>0</v>
      </c>
      <c r="BQ352" s="12">
        <v>0</v>
      </c>
      <c r="BR352" s="12">
        <v>0</v>
      </c>
      <c r="BS352" s="12">
        <v>0</v>
      </c>
      <c r="BT352" s="12">
        <v>302.62</v>
      </c>
      <c r="BU352" s="12">
        <v>0</v>
      </c>
      <c r="BV352" s="12">
        <v>0</v>
      </c>
      <c r="BW352" s="12">
        <v>0</v>
      </c>
      <c r="BX352" s="12">
        <v>606.84</v>
      </c>
      <c r="BY352" s="12">
        <v>3077.2</v>
      </c>
      <c r="BZ352" s="12">
        <v>261.48</v>
      </c>
      <c r="CA352" s="12">
        <v>73.11</v>
      </c>
      <c r="CB352" s="12">
        <v>769.08</v>
      </c>
      <c r="CC352" s="12">
        <v>326.10000000000002</v>
      </c>
      <c r="CD352" s="12">
        <v>0</v>
      </c>
      <c r="CE352" s="12">
        <v>1168.29</v>
      </c>
    </row>
    <row r="353" spans="1:83" x14ac:dyDescent="0.2">
      <c r="A353" s="4" t="s">
        <v>2482</v>
      </c>
      <c r="B353" s="2" t="s">
        <v>2483</v>
      </c>
      <c r="C353" s="2" t="str">
        <f>VLOOKUP(A353,[4]Hoja2!$A$1:$D$614,4,0)</f>
        <v>EMSAD I</v>
      </c>
      <c r="D353" s="2" t="str">
        <f>VLOOKUP(A353,[4]Hoja2!$A$1:$D$614,3,0)</f>
        <v>45 CUISILLOS</v>
      </c>
      <c r="E353" s="12">
        <v>465.5</v>
      </c>
      <c r="F353" s="12">
        <v>0</v>
      </c>
      <c r="G353" s="12">
        <v>3859.46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142.6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407.66</v>
      </c>
      <c r="AC353" s="12">
        <v>0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12">
        <v>0</v>
      </c>
      <c r="AJ353" s="12">
        <v>0</v>
      </c>
      <c r="AK353" s="12">
        <v>0</v>
      </c>
      <c r="AL353" s="12">
        <v>41.8</v>
      </c>
      <c r="AM353" s="12">
        <v>0</v>
      </c>
      <c r="AN353" s="12">
        <v>0</v>
      </c>
      <c r="AO353" s="12">
        <v>0</v>
      </c>
      <c r="AP353" s="12">
        <v>0</v>
      </c>
      <c r="AQ353" s="12">
        <v>0</v>
      </c>
      <c r="AR353" s="12">
        <v>0</v>
      </c>
      <c r="AS353" s="12">
        <v>0</v>
      </c>
      <c r="AT353" s="12">
        <v>0</v>
      </c>
      <c r="AU353" s="12">
        <v>0</v>
      </c>
      <c r="AV353" s="12">
        <v>0</v>
      </c>
      <c r="AW353" s="12">
        <v>617.51</v>
      </c>
      <c r="AX353" s="13">
        <v>-2812.03</v>
      </c>
      <c r="AY353" s="12">
        <v>2812.03</v>
      </c>
      <c r="AZ353" s="12">
        <v>0</v>
      </c>
      <c r="BA353" s="12">
        <v>0</v>
      </c>
      <c r="BB353" s="12">
        <v>5534.53</v>
      </c>
      <c r="BC353" s="12">
        <v>0</v>
      </c>
      <c r="BD353" s="12">
        <v>0</v>
      </c>
      <c r="BE353" s="12">
        <v>0</v>
      </c>
      <c r="BF353" s="12">
        <v>634.91</v>
      </c>
      <c r="BG353" s="12">
        <v>634.91</v>
      </c>
      <c r="BH353" s="12">
        <v>12.75</v>
      </c>
      <c r="BI353" s="12">
        <v>0.14000000000000001</v>
      </c>
      <c r="BJ353" s="12">
        <v>0</v>
      </c>
      <c r="BK353" s="12">
        <v>0</v>
      </c>
      <c r="BL353" s="12">
        <v>0</v>
      </c>
      <c r="BM353" s="12">
        <v>0</v>
      </c>
      <c r="BN353" s="12">
        <v>0</v>
      </c>
      <c r="BO353" s="12">
        <v>57.89</v>
      </c>
      <c r="BP353" s="12">
        <v>0</v>
      </c>
      <c r="BQ353" s="12">
        <v>0</v>
      </c>
      <c r="BR353" s="12">
        <v>0</v>
      </c>
      <c r="BS353" s="12">
        <v>0</v>
      </c>
      <c r="BT353" s="12">
        <v>443.84</v>
      </c>
      <c r="BU353" s="12">
        <v>0</v>
      </c>
      <c r="BV353" s="12">
        <v>0</v>
      </c>
      <c r="BW353" s="12">
        <v>0</v>
      </c>
      <c r="BX353" s="12">
        <v>1149.53</v>
      </c>
      <c r="BY353" s="12">
        <v>4385</v>
      </c>
      <c r="BZ353" s="12">
        <v>261.48</v>
      </c>
      <c r="CA353" s="12">
        <v>109.85</v>
      </c>
      <c r="CB353" s="12">
        <v>769.08</v>
      </c>
      <c r="CC353" s="12">
        <v>326.10000000000002</v>
      </c>
      <c r="CD353" s="12">
        <v>0</v>
      </c>
      <c r="CE353" s="12">
        <v>1205.03</v>
      </c>
    </row>
    <row r="354" spans="1:83" x14ac:dyDescent="0.2">
      <c r="A354" s="4" t="s">
        <v>2484</v>
      </c>
      <c r="B354" s="2" t="s">
        <v>2485</v>
      </c>
      <c r="C354" s="2" t="str">
        <f>VLOOKUP(A354,[4]Hoja2!$A$1:$D$614,4,0)</f>
        <v>EMSAD II</v>
      </c>
      <c r="D354" s="2" t="str">
        <f>VLOOKUP(A354,[4]Hoja2!$A$1:$D$614,3,0)</f>
        <v>45 CUISILLOS</v>
      </c>
      <c r="E354" s="12">
        <v>465.5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5306.04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  <c r="R354" s="12">
        <v>189.08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2500</v>
      </c>
      <c r="Z354" s="12">
        <v>0</v>
      </c>
      <c r="AA354" s="12">
        <v>0</v>
      </c>
      <c r="AB354" s="12">
        <v>500.31</v>
      </c>
      <c r="AC354" s="12">
        <v>0</v>
      </c>
      <c r="AD354" s="12">
        <v>0</v>
      </c>
      <c r="AE354" s="12">
        <v>0</v>
      </c>
      <c r="AF354" s="12">
        <v>0</v>
      </c>
      <c r="AG354" s="12">
        <v>338.85</v>
      </c>
      <c r="AH354" s="12">
        <v>0</v>
      </c>
      <c r="AI354" s="12">
        <v>0</v>
      </c>
      <c r="AJ354" s="12">
        <v>0</v>
      </c>
      <c r="AK354" s="12">
        <v>0</v>
      </c>
      <c r="AL354" s="12">
        <v>0</v>
      </c>
      <c r="AM354" s="12">
        <v>0</v>
      </c>
      <c r="AN354" s="12">
        <v>58.05</v>
      </c>
      <c r="AO354" s="12">
        <v>0</v>
      </c>
      <c r="AP354" s="12">
        <v>0</v>
      </c>
      <c r="AQ354" s="12">
        <v>0</v>
      </c>
      <c r="AR354" s="12">
        <v>0</v>
      </c>
      <c r="AS354" s="12">
        <v>0</v>
      </c>
      <c r="AT354" s="12">
        <v>0</v>
      </c>
      <c r="AU354" s="12">
        <v>0</v>
      </c>
      <c r="AV354" s="12">
        <v>0</v>
      </c>
      <c r="AW354" s="12">
        <v>790.28</v>
      </c>
      <c r="AX354" s="13">
        <v>-5138.41</v>
      </c>
      <c r="AY354" s="12">
        <v>5138.41</v>
      </c>
      <c r="AZ354" s="12">
        <v>0</v>
      </c>
      <c r="BA354" s="12">
        <v>0</v>
      </c>
      <c r="BB354" s="12">
        <v>10148.11</v>
      </c>
      <c r="BC354" s="12">
        <v>0</v>
      </c>
      <c r="BD354" s="12">
        <v>0</v>
      </c>
      <c r="BE354" s="12">
        <v>0</v>
      </c>
      <c r="BF354" s="12">
        <v>1086.3699999999999</v>
      </c>
      <c r="BG354" s="12">
        <v>1086.3699999999999</v>
      </c>
      <c r="BH354" s="12">
        <v>23.7</v>
      </c>
      <c r="BI354" s="12">
        <v>0.09</v>
      </c>
      <c r="BJ354" s="12">
        <v>0</v>
      </c>
      <c r="BK354" s="12">
        <v>0</v>
      </c>
      <c r="BL354" s="12">
        <v>0</v>
      </c>
      <c r="BM354" s="12">
        <v>0</v>
      </c>
      <c r="BN354" s="12">
        <v>0</v>
      </c>
      <c r="BO354" s="12">
        <v>79.59</v>
      </c>
      <c r="BP354" s="12">
        <v>0</v>
      </c>
      <c r="BQ354" s="12">
        <v>0</v>
      </c>
      <c r="BR354" s="12">
        <v>0</v>
      </c>
      <c r="BS354" s="12">
        <v>0</v>
      </c>
      <c r="BT354" s="12">
        <v>649.16</v>
      </c>
      <c r="BU354" s="12">
        <v>0</v>
      </c>
      <c r="BV354" s="12">
        <v>0</v>
      </c>
      <c r="BW354" s="12">
        <v>0</v>
      </c>
      <c r="BX354" s="12">
        <v>1838.91</v>
      </c>
      <c r="BY354" s="12">
        <v>8309.2000000000007</v>
      </c>
      <c r="BZ354" s="12">
        <v>316.86</v>
      </c>
      <c r="CA354" s="12">
        <v>195.02</v>
      </c>
      <c r="CB354" s="12">
        <v>2614.7399999999998</v>
      </c>
      <c r="CC354" s="12">
        <v>536.54999999999995</v>
      </c>
      <c r="CD354" s="12">
        <v>0</v>
      </c>
      <c r="CE354" s="12">
        <v>3346.31</v>
      </c>
    </row>
    <row r="355" spans="1:83" x14ac:dyDescent="0.2">
      <c r="A355" s="4" t="s">
        <v>2486</v>
      </c>
      <c r="B355" s="2" t="s">
        <v>2487</v>
      </c>
      <c r="C355" s="2" t="str">
        <f>VLOOKUP(A355,[4]Hoja2!$A$1:$D$614,4,0)</f>
        <v>EMSAD I</v>
      </c>
      <c r="D355" s="2" t="str">
        <f>VLOOKUP(A355,[4]Hoja2!$A$1:$D$614,3,0)</f>
        <v>45 CUISILLOS</v>
      </c>
      <c r="E355" s="12">
        <v>465.5</v>
      </c>
      <c r="F355" s="12">
        <v>0</v>
      </c>
      <c r="G355" s="12">
        <v>3859.46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0</v>
      </c>
      <c r="N355" s="12">
        <v>142.6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407.66</v>
      </c>
      <c r="AC355" s="12">
        <v>0</v>
      </c>
      <c r="AD355" s="12">
        <v>0</v>
      </c>
      <c r="AE355" s="12">
        <v>286.52999999999997</v>
      </c>
      <c r="AF355" s="12">
        <v>0</v>
      </c>
      <c r="AG355" s="12">
        <v>0</v>
      </c>
      <c r="AH355" s="12">
        <v>0</v>
      </c>
      <c r="AI355" s="12">
        <v>0</v>
      </c>
      <c r="AJ355" s="12">
        <v>0</v>
      </c>
      <c r="AK355" s="12">
        <v>0</v>
      </c>
      <c r="AL355" s="12">
        <v>41.8</v>
      </c>
      <c r="AM355" s="12">
        <v>0</v>
      </c>
      <c r="AN355" s="12">
        <v>0</v>
      </c>
      <c r="AO355" s="12">
        <v>0</v>
      </c>
      <c r="AP355" s="12">
        <v>0</v>
      </c>
      <c r="AQ355" s="12">
        <v>0</v>
      </c>
      <c r="AR355" s="12">
        <v>0</v>
      </c>
      <c r="AS355" s="12">
        <v>0</v>
      </c>
      <c r="AT355" s="12">
        <v>0</v>
      </c>
      <c r="AU355" s="12">
        <v>0</v>
      </c>
      <c r="AV355" s="12">
        <v>0</v>
      </c>
      <c r="AW355" s="12">
        <v>497.52</v>
      </c>
      <c r="AX355" s="13">
        <v>-2896.97</v>
      </c>
      <c r="AY355" s="12">
        <v>2896.97</v>
      </c>
      <c r="AZ355" s="12">
        <v>0</v>
      </c>
      <c r="BA355" s="12">
        <v>0</v>
      </c>
      <c r="BB355" s="12">
        <v>5701.07</v>
      </c>
      <c r="BC355" s="12">
        <v>1.24</v>
      </c>
      <c r="BD355" s="12">
        <v>0</v>
      </c>
      <c r="BE355" s="12">
        <v>0</v>
      </c>
      <c r="BF355" s="12">
        <v>670.49</v>
      </c>
      <c r="BG355" s="12">
        <v>670.49</v>
      </c>
      <c r="BH355" s="12">
        <v>13.95</v>
      </c>
      <c r="BI355" s="13">
        <v>-0.05</v>
      </c>
      <c r="BJ355" s="12">
        <v>0</v>
      </c>
      <c r="BK355" s="12">
        <v>0</v>
      </c>
      <c r="BL355" s="12">
        <v>0</v>
      </c>
      <c r="BM355" s="12">
        <v>0</v>
      </c>
      <c r="BN355" s="12">
        <v>0</v>
      </c>
      <c r="BO355" s="12">
        <v>57.89</v>
      </c>
      <c r="BP355" s="12">
        <v>0</v>
      </c>
      <c r="BQ355" s="12">
        <v>0</v>
      </c>
      <c r="BR355" s="12">
        <v>0</v>
      </c>
      <c r="BS355" s="12">
        <v>0</v>
      </c>
      <c r="BT355" s="12">
        <v>476.79</v>
      </c>
      <c r="BU355" s="12">
        <v>0</v>
      </c>
      <c r="BV355" s="12">
        <v>0</v>
      </c>
      <c r="BW355" s="12">
        <v>0</v>
      </c>
      <c r="BX355" s="12">
        <v>1219.07</v>
      </c>
      <c r="BY355" s="12">
        <v>4482</v>
      </c>
      <c r="BZ355" s="12">
        <v>332.4</v>
      </c>
      <c r="CA355" s="12">
        <v>107.45</v>
      </c>
      <c r="CB355" s="12">
        <v>3019.35</v>
      </c>
      <c r="CC355" s="12">
        <v>586.08000000000004</v>
      </c>
      <c r="CD355" s="12">
        <v>0</v>
      </c>
      <c r="CE355" s="12">
        <v>3712.88</v>
      </c>
    </row>
    <row r="356" spans="1:83" x14ac:dyDescent="0.2">
      <c r="A356" s="4" t="s">
        <v>2488</v>
      </c>
      <c r="B356" s="2" t="s">
        <v>2489</v>
      </c>
      <c r="C356" s="2" t="str">
        <f>VLOOKUP(A356,[4]Hoja2!$A$1:$D$614,4,0)</f>
        <v>EMSAD I</v>
      </c>
      <c r="D356" s="2" t="str">
        <f>VLOOKUP(A356,[4]Hoja2!$A$1:$D$614,3,0)</f>
        <v>45 CUISILLOS</v>
      </c>
      <c r="E356" s="12">
        <v>23.3</v>
      </c>
      <c r="F356" s="12">
        <v>257.7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8.66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37.06</v>
      </c>
      <c r="AC356" s="12">
        <v>0</v>
      </c>
      <c r="AD356" s="12">
        <v>0</v>
      </c>
      <c r="AE356" s="12">
        <v>0</v>
      </c>
      <c r="AF356" s="12">
        <v>0</v>
      </c>
      <c r="AG356" s="12">
        <v>0</v>
      </c>
      <c r="AH356" s="12">
        <v>0</v>
      </c>
      <c r="AI356" s="12">
        <v>0</v>
      </c>
      <c r="AJ356" s="12">
        <v>0</v>
      </c>
      <c r="AK356" s="12">
        <v>0</v>
      </c>
      <c r="AL356" s="12">
        <v>0</v>
      </c>
      <c r="AM356" s="12">
        <v>0</v>
      </c>
      <c r="AN356" s="12">
        <v>0</v>
      </c>
      <c r="AO356" s="12">
        <v>0</v>
      </c>
      <c r="AP356" s="12">
        <v>0</v>
      </c>
      <c r="AQ356" s="12">
        <v>0</v>
      </c>
      <c r="AR356" s="12">
        <v>0</v>
      </c>
      <c r="AS356" s="12">
        <v>0</v>
      </c>
      <c r="AT356" s="12">
        <v>0</v>
      </c>
      <c r="AU356" s="12">
        <v>0</v>
      </c>
      <c r="AV356" s="12">
        <v>0</v>
      </c>
      <c r="AW356" s="12">
        <v>25.77</v>
      </c>
      <c r="AX356" s="13">
        <v>-179.08</v>
      </c>
      <c r="AY356" s="12">
        <v>179.08</v>
      </c>
      <c r="AZ356" s="12">
        <v>0</v>
      </c>
      <c r="BA356" s="12">
        <v>0</v>
      </c>
      <c r="BB356" s="12">
        <v>352.49</v>
      </c>
      <c r="BC356" s="12">
        <v>0</v>
      </c>
      <c r="BD356" s="13">
        <v>-200.83</v>
      </c>
      <c r="BE356" s="13">
        <v>-189.24</v>
      </c>
      <c r="BF356" s="12">
        <v>11.59</v>
      </c>
      <c r="BG356" s="12">
        <v>0</v>
      </c>
      <c r="BH356" s="12">
        <v>0</v>
      </c>
      <c r="BI356" s="13">
        <v>-0.11</v>
      </c>
      <c r="BJ356" s="12">
        <v>0</v>
      </c>
      <c r="BK356" s="12">
        <v>0</v>
      </c>
      <c r="BL356" s="12">
        <v>0</v>
      </c>
      <c r="BM356" s="12">
        <v>0</v>
      </c>
      <c r="BN356" s="12">
        <v>0</v>
      </c>
      <c r="BO356" s="12">
        <v>0</v>
      </c>
      <c r="BP356" s="12">
        <v>0</v>
      </c>
      <c r="BQ356" s="12">
        <v>0</v>
      </c>
      <c r="BR356" s="12">
        <v>0</v>
      </c>
      <c r="BS356" s="12">
        <v>0</v>
      </c>
      <c r="BT356" s="12">
        <v>29.64</v>
      </c>
      <c r="BU356" s="12">
        <v>0</v>
      </c>
      <c r="BV356" s="12">
        <v>0</v>
      </c>
      <c r="BW356" s="12">
        <v>0</v>
      </c>
      <c r="BX356" s="12">
        <v>-159.71</v>
      </c>
      <c r="BY356" s="12">
        <v>512.20000000000005</v>
      </c>
      <c r="BZ356" s="12">
        <v>264.97000000000003</v>
      </c>
      <c r="CA356" s="12">
        <v>7.05</v>
      </c>
      <c r="CB356" s="12">
        <v>885.34</v>
      </c>
      <c r="CC356" s="12">
        <v>339.36</v>
      </c>
      <c r="CD356" s="12">
        <v>0</v>
      </c>
      <c r="CE356" s="12">
        <v>1231.75</v>
      </c>
    </row>
    <row r="357" spans="1:83" x14ac:dyDescent="0.2">
      <c r="A357" s="4" t="s">
        <v>2490</v>
      </c>
      <c r="B357" s="2" t="s">
        <v>2491</v>
      </c>
      <c r="C357" s="2" t="str">
        <f>VLOOKUP(A357,[4]Hoja2!$A$1:$D$614,4,0)</f>
        <v>EMSAD I</v>
      </c>
      <c r="D357" s="2" t="str">
        <f>VLOOKUP(A357,[4]Hoja2!$A$1:$D$614,3,0)</f>
        <v>45 CUISILLOS</v>
      </c>
      <c r="E357" s="12">
        <v>104.85</v>
      </c>
      <c r="F357" s="12">
        <v>0</v>
      </c>
      <c r="G357" s="12">
        <v>1578.87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0</v>
      </c>
      <c r="N357" s="12">
        <v>54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166.77</v>
      </c>
      <c r="AC357" s="12">
        <v>0</v>
      </c>
      <c r="AD357" s="12">
        <v>0</v>
      </c>
      <c r="AE357" s="12">
        <v>0</v>
      </c>
      <c r="AF357" s="12">
        <v>0</v>
      </c>
      <c r="AG357" s="12">
        <v>0</v>
      </c>
      <c r="AH357" s="12">
        <v>0</v>
      </c>
      <c r="AI357" s="12">
        <v>0</v>
      </c>
      <c r="AJ357" s="12">
        <v>0</v>
      </c>
      <c r="AK357" s="12">
        <v>0</v>
      </c>
      <c r="AL357" s="12">
        <v>17.100000000000001</v>
      </c>
      <c r="AM357" s="12">
        <v>0</v>
      </c>
      <c r="AN357" s="12">
        <v>0</v>
      </c>
      <c r="AO357" s="12">
        <v>0</v>
      </c>
      <c r="AP357" s="12">
        <v>0</v>
      </c>
      <c r="AQ357" s="12">
        <v>0</v>
      </c>
      <c r="AR357" s="12">
        <v>0</v>
      </c>
      <c r="AS357" s="12">
        <v>0</v>
      </c>
      <c r="AT357" s="12">
        <v>0</v>
      </c>
      <c r="AU357" s="12">
        <v>0</v>
      </c>
      <c r="AV357" s="12">
        <v>0</v>
      </c>
      <c r="AW357" s="12">
        <v>0</v>
      </c>
      <c r="AX357" s="13">
        <v>-976.58</v>
      </c>
      <c r="AY357" s="12">
        <v>976.58</v>
      </c>
      <c r="AZ357" s="12">
        <v>0</v>
      </c>
      <c r="BA357" s="12">
        <v>0</v>
      </c>
      <c r="BB357" s="12">
        <v>1921.59</v>
      </c>
      <c r="BC357" s="12">
        <v>0</v>
      </c>
      <c r="BD357" s="13">
        <v>-188.71</v>
      </c>
      <c r="BE357" s="13">
        <v>-76.7</v>
      </c>
      <c r="BF357" s="12">
        <v>112.01</v>
      </c>
      <c r="BG357" s="12">
        <v>0</v>
      </c>
      <c r="BH357" s="12">
        <v>0</v>
      </c>
      <c r="BI357" s="13">
        <v>-0.08</v>
      </c>
      <c r="BJ357" s="12">
        <v>0</v>
      </c>
      <c r="BK357" s="12">
        <v>0</v>
      </c>
      <c r="BL357" s="12">
        <v>0</v>
      </c>
      <c r="BM357" s="12">
        <v>0</v>
      </c>
      <c r="BN357" s="12">
        <v>0</v>
      </c>
      <c r="BO357" s="12">
        <v>0</v>
      </c>
      <c r="BP357" s="12">
        <v>0</v>
      </c>
      <c r="BQ357" s="12">
        <v>0</v>
      </c>
      <c r="BR357" s="12">
        <v>0</v>
      </c>
      <c r="BS357" s="12">
        <v>0</v>
      </c>
      <c r="BT357" s="12">
        <v>181.57</v>
      </c>
      <c r="BU357" s="12">
        <v>0</v>
      </c>
      <c r="BV357" s="12">
        <v>0</v>
      </c>
      <c r="BW357" s="12">
        <v>0</v>
      </c>
      <c r="BX357" s="12">
        <v>104.79</v>
      </c>
      <c r="BY357" s="12">
        <v>1816.8</v>
      </c>
      <c r="BZ357" s="12">
        <v>238.4</v>
      </c>
      <c r="CA357" s="12">
        <v>38.090000000000003</v>
      </c>
      <c r="CB357" s="12">
        <v>0</v>
      </c>
      <c r="CC357" s="12">
        <v>238.4</v>
      </c>
      <c r="CD357" s="12">
        <v>0</v>
      </c>
      <c r="CE357" s="12">
        <v>276.49</v>
      </c>
    </row>
    <row r="358" spans="1:83" x14ac:dyDescent="0.2">
      <c r="A358" s="4" t="s">
        <v>2492</v>
      </c>
      <c r="B358" s="2" t="s">
        <v>2493</v>
      </c>
      <c r="C358" s="2" t="str">
        <f>VLOOKUP(A358,[4]Hoja2!$A$1:$D$614,4,0)</f>
        <v>EMSAD I</v>
      </c>
      <c r="D358" s="2" t="str">
        <f>VLOOKUP(A358,[4]Hoja2!$A$1:$D$614,3,0)</f>
        <v>45 CUISILLOS</v>
      </c>
      <c r="E358" s="12">
        <v>116.5</v>
      </c>
      <c r="F358" s="12">
        <v>0</v>
      </c>
      <c r="G358" s="12">
        <v>1754.3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60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185.3</v>
      </c>
      <c r="AC358" s="12">
        <v>0</v>
      </c>
      <c r="AD358" s="12">
        <v>0</v>
      </c>
      <c r="AE358" s="12">
        <v>0</v>
      </c>
      <c r="AF358" s="12">
        <v>0</v>
      </c>
      <c r="AG358" s="12">
        <v>0</v>
      </c>
      <c r="AH358" s="12">
        <v>0</v>
      </c>
      <c r="AI358" s="12">
        <v>0</v>
      </c>
      <c r="AJ358" s="12">
        <v>0</v>
      </c>
      <c r="AK358" s="12">
        <v>0</v>
      </c>
      <c r="AL358" s="12">
        <v>19</v>
      </c>
      <c r="AM358" s="12">
        <v>0</v>
      </c>
      <c r="AN358" s="12">
        <v>0</v>
      </c>
      <c r="AO358" s="12">
        <v>0</v>
      </c>
      <c r="AP358" s="12">
        <v>0</v>
      </c>
      <c r="AQ358" s="12">
        <v>0</v>
      </c>
      <c r="AR358" s="12">
        <v>0</v>
      </c>
      <c r="AS358" s="12">
        <v>0</v>
      </c>
      <c r="AT358" s="12">
        <v>0</v>
      </c>
      <c r="AU358" s="12">
        <v>0</v>
      </c>
      <c r="AV358" s="12">
        <v>0</v>
      </c>
      <c r="AW358" s="12">
        <v>0</v>
      </c>
      <c r="AX358" s="13">
        <v>-1085.0899999999999</v>
      </c>
      <c r="AY358" s="12">
        <v>1085.0899999999999</v>
      </c>
      <c r="AZ358" s="12">
        <v>0</v>
      </c>
      <c r="BA358" s="12">
        <v>0</v>
      </c>
      <c r="BB358" s="12">
        <v>2135.1</v>
      </c>
      <c r="BC358" s="12">
        <v>0</v>
      </c>
      <c r="BD358" s="13">
        <v>-188.71</v>
      </c>
      <c r="BE358" s="13">
        <v>-60.45</v>
      </c>
      <c r="BF358" s="12">
        <v>128.26</v>
      </c>
      <c r="BG358" s="12">
        <v>0</v>
      </c>
      <c r="BH358" s="12">
        <v>0</v>
      </c>
      <c r="BI358" s="12">
        <v>0.01</v>
      </c>
      <c r="BJ358" s="12">
        <v>0</v>
      </c>
      <c r="BK358" s="12">
        <v>0</v>
      </c>
      <c r="BL358" s="12">
        <v>0</v>
      </c>
      <c r="BM358" s="12">
        <v>0</v>
      </c>
      <c r="BN358" s="12">
        <v>0</v>
      </c>
      <c r="BO358" s="12">
        <v>0</v>
      </c>
      <c r="BP358" s="12">
        <v>0</v>
      </c>
      <c r="BQ358" s="12">
        <v>0</v>
      </c>
      <c r="BR358" s="12">
        <v>0</v>
      </c>
      <c r="BS358" s="12">
        <v>0</v>
      </c>
      <c r="BT358" s="12">
        <v>201.74</v>
      </c>
      <c r="BU358" s="12">
        <v>0</v>
      </c>
      <c r="BV358" s="12">
        <v>0</v>
      </c>
      <c r="BW358" s="12">
        <v>0</v>
      </c>
      <c r="BX358" s="12">
        <v>141.30000000000001</v>
      </c>
      <c r="BY358" s="12">
        <v>1993.8</v>
      </c>
      <c r="BZ358" s="12">
        <v>238.4</v>
      </c>
      <c r="CA358" s="12">
        <v>42.32</v>
      </c>
      <c r="CB358" s="12">
        <v>0</v>
      </c>
      <c r="CC358" s="12">
        <v>238.4</v>
      </c>
      <c r="CD358" s="12">
        <v>0</v>
      </c>
      <c r="CE358" s="12">
        <v>280.72000000000003</v>
      </c>
    </row>
    <row r="359" spans="1:83" x14ac:dyDescent="0.2">
      <c r="A359" s="4" t="s">
        <v>2494</v>
      </c>
      <c r="B359" s="2" t="s">
        <v>2495</v>
      </c>
      <c r="C359" s="2" t="str">
        <f>VLOOKUP(A359,[4]Hoja2!$A$1:$D$614,4,0)</f>
        <v>EMSAD III</v>
      </c>
      <c r="D359" s="2" t="str">
        <f>VLOOKUP(A359,[4]Hoja2!$A$1:$D$614,3,0)</f>
        <v>46 LOS DOLORES</v>
      </c>
      <c r="E359" s="12">
        <v>174.75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3402.3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119.25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277.95</v>
      </c>
      <c r="AC359" s="12">
        <v>0</v>
      </c>
      <c r="AD359" s="12">
        <v>0</v>
      </c>
      <c r="AE359" s="12">
        <v>0</v>
      </c>
      <c r="AF359" s="12">
        <v>0</v>
      </c>
      <c r="AG359" s="12">
        <v>0</v>
      </c>
      <c r="AH359" s="12">
        <v>0</v>
      </c>
      <c r="AI359" s="12">
        <v>0</v>
      </c>
      <c r="AJ359" s="12">
        <v>0</v>
      </c>
      <c r="AK359" s="12">
        <v>0</v>
      </c>
      <c r="AL359" s="12">
        <v>0</v>
      </c>
      <c r="AM359" s="12">
        <v>0</v>
      </c>
      <c r="AN359" s="12">
        <v>0</v>
      </c>
      <c r="AO359" s="12">
        <v>0</v>
      </c>
      <c r="AP359" s="12">
        <v>37.5</v>
      </c>
      <c r="AQ359" s="12">
        <v>0</v>
      </c>
      <c r="AR359" s="12">
        <v>0</v>
      </c>
      <c r="AS359" s="12">
        <v>0</v>
      </c>
      <c r="AT359" s="12">
        <v>0</v>
      </c>
      <c r="AU359" s="12">
        <v>0</v>
      </c>
      <c r="AV359" s="12">
        <v>0</v>
      </c>
      <c r="AW359" s="12">
        <v>544.37</v>
      </c>
      <c r="AX359" s="13">
        <v>-2317.5300000000002</v>
      </c>
      <c r="AY359" s="12">
        <v>2317.5300000000002</v>
      </c>
      <c r="AZ359" s="12">
        <v>0</v>
      </c>
      <c r="BA359" s="12">
        <v>0</v>
      </c>
      <c r="BB359" s="12">
        <v>4556.12</v>
      </c>
      <c r="BC359" s="12">
        <v>0</v>
      </c>
      <c r="BD359" s="12">
        <v>0</v>
      </c>
      <c r="BE359" s="12">
        <v>0</v>
      </c>
      <c r="BF359" s="12">
        <v>444</v>
      </c>
      <c r="BG359" s="12">
        <v>444</v>
      </c>
      <c r="BH359" s="12">
        <v>9.6</v>
      </c>
      <c r="BI359" s="12">
        <v>0.03</v>
      </c>
      <c r="BJ359" s="12">
        <v>0</v>
      </c>
      <c r="BK359" s="12">
        <v>0</v>
      </c>
      <c r="BL359" s="12">
        <v>0</v>
      </c>
      <c r="BM359" s="12">
        <v>0</v>
      </c>
      <c r="BN359" s="12">
        <v>0</v>
      </c>
      <c r="BO359" s="12">
        <v>51.03</v>
      </c>
      <c r="BP359" s="12">
        <v>0</v>
      </c>
      <c r="BQ359" s="12">
        <v>0</v>
      </c>
      <c r="BR359" s="12">
        <v>0</v>
      </c>
      <c r="BS359" s="12">
        <v>0</v>
      </c>
      <c r="BT359" s="12">
        <v>391.26</v>
      </c>
      <c r="BU359" s="12">
        <v>0</v>
      </c>
      <c r="BV359" s="12">
        <v>0</v>
      </c>
      <c r="BW359" s="12">
        <v>0</v>
      </c>
      <c r="BX359" s="12">
        <v>895.92</v>
      </c>
      <c r="BY359" s="12">
        <v>3660.2</v>
      </c>
      <c r="BZ359" s="12">
        <v>261.48</v>
      </c>
      <c r="CA359" s="12">
        <v>90.37</v>
      </c>
      <c r="CB359" s="12">
        <v>769.08</v>
      </c>
      <c r="CC359" s="12">
        <v>326.10000000000002</v>
      </c>
      <c r="CD359" s="12">
        <v>0</v>
      </c>
      <c r="CE359" s="12">
        <v>1185.55</v>
      </c>
    </row>
    <row r="360" spans="1:83" x14ac:dyDescent="0.2">
      <c r="A360" s="4" t="s">
        <v>2496</v>
      </c>
      <c r="B360" s="2" t="s">
        <v>2497</v>
      </c>
      <c r="C360" s="2" t="str">
        <f>VLOOKUP(A360,[4]Hoja2!$A$1:$D$614,4,0)</f>
        <v>EMSAD III</v>
      </c>
      <c r="D360" s="2" t="str">
        <f>VLOOKUP(A360,[4]Hoja2!$A$1:$D$614,3,0)</f>
        <v>46 LOS DOLORES</v>
      </c>
      <c r="E360" s="12">
        <v>221.35</v>
      </c>
      <c r="F360" s="12">
        <v>257.7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3855.94</v>
      </c>
      <c r="M360" s="12">
        <v>8.66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135.15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352.07</v>
      </c>
      <c r="AC360" s="12">
        <v>0</v>
      </c>
      <c r="AD360" s="12">
        <v>0</v>
      </c>
      <c r="AE360" s="12">
        <v>0</v>
      </c>
      <c r="AF360" s="12">
        <v>0</v>
      </c>
      <c r="AG360" s="12">
        <v>0</v>
      </c>
      <c r="AH360" s="12">
        <v>0</v>
      </c>
      <c r="AI360" s="12">
        <v>0</v>
      </c>
      <c r="AJ360" s="12">
        <v>0</v>
      </c>
      <c r="AK360" s="12">
        <v>0</v>
      </c>
      <c r="AL360" s="12">
        <v>0</v>
      </c>
      <c r="AM360" s="12">
        <v>0</v>
      </c>
      <c r="AN360" s="12">
        <v>0</v>
      </c>
      <c r="AO360" s="12">
        <v>0</v>
      </c>
      <c r="AP360" s="12">
        <v>42.5</v>
      </c>
      <c r="AQ360" s="12">
        <v>0</v>
      </c>
      <c r="AR360" s="12">
        <v>0</v>
      </c>
      <c r="AS360" s="12">
        <v>2.7</v>
      </c>
      <c r="AT360" s="12">
        <v>0</v>
      </c>
      <c r="AU360" s="12">
        <v>0</v>
      </c>
      <c r="AV360" s="12">
        <v>0</v>
      </c>
      <c r="AW360" s="12">
        <v>658.18</v>
      </c>
      <c r="AX360" s="13">
        <v>-2814.84</v>
      </c>
      <c r="AY360" s="12">
        <v>2814.84</v>
      </c>
      <c r="AZ360" s="12">
        <v>0</v>
      </c>
      <c r="BA360" s="12">
        <v>0</v>
      </c>
      <c r="BB360" s="12">
        <v>5534.25</v>
      </c>
      <c r="BC360" s="12">
        <v>0</v>
      </c>
      <c r="BD360" s="12">
        <v>0</v>
      </c>
      <c r="BE360" s="12">
        <v>0</v>
      </c>
      <c r="BF360" s="12">
        <v>634.85</v>
      </c>
      <c r="BG360" s="12">
        <v>634.85</v>
      </c>
      <c r="BH360" s="12">
        <v>14.55</v>
      </c>
      <c r="BI360" s="12">
        <v>0.08</v>
      </c>
      <c r="BJ360" s="12">
        <v>0</v>
      </c>
      <c r="BK360" s="12">
        <v>0</v>
      </c>
      <c r="BL360" s="12">
        <v>0</v>
      </c>
      <c r="BM360" s="12">
        <v>0</v>
      </c>
      <c r="BN360" s="12">
        <v>0</v>
      </c>
      <c r="BO360" s="12">
        <v>61.7</v>
      </c>
      <c r="BP360" s="12">
        <v>0</v>
      </c>
      <c r="BQ360" s="12">
        <v>0</v>
      </c>
      <c r="BR360" s="12">
        <v>0</v>
      </c>
      <c r="BS360" s="12">
        <v>0</v>
      </c>
      <c r="BT360" s="12">
        <v>473.07</v>
      </c>
      <c r="BU360" s="12">
        <v>0</v>
      </c>
      <c r="BV360" s="12">
        <v>0</v>
      </c>
      <c r="BW360" s="12">
        <v>0</v>
      </c>
      <c r="BX360" s="12">
        <v>1184.25</v>
      </c>
      <c r="BY360" s="12">
        <v>4350</v>
      </c>
      <c r="BZ360" s="12">
        <v>238.4</v>
      </c>
      <c r="CA360" s="12">
        <v>109.83</v>
      </c>
      <c r="CB360" s="12">
        <v>0</v>
      </c>
      <c r="CC360" s="12">
        <v>238.4</v>
      </c>
      <c r="CD360" s="12">
        <v>0</v>
      </c>
      <c r="CE360" s="12">
        <v>348.23</v>
      </c>
    </row>
    <row r="361" spans="1:83" x14ac:dyDescent="0.2">
      <c r="A361" s="4" t="s">
        <v>2498</v>
      </c>
      <c r="B361" s="2" t="s">
        <v>2499</v>
      </c>
      <c r="C361" s="2" t="str">
        <f>VLOOKUP(A361,[4]Hoja2!$A$1:$D$614,4,0)</f>
        <v>EMSAD III</v>
      </c>
      <c r="D361" s="2" t="str">
        <f>VLOOKUP(A361,[4]Hoja2!$A$1:$D$614,3,0)</f>
        <v>46 LOS DOLORES</v>
      </c>
      <c r="E361" s="12">
        <v>465.5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8165.52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286.2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667.08</v>
      </c>
      <c r="AC361" s="12">
        <v>0</v>
      </c>
      <c r="AD361" s="12">
        <v>0</v>
      </c>
      <c r="AE361" s="12">
        <v>0</v>
      </c>
      <c r="AF361" s="12">
        <v>0</v>
      </c>
      <c r="AG361" s="12">
        <v>0</v>
      </c>
      <c r="AH361" s="12">
        <v>0</v>
      </c>
      <c r="AI361" s="12">
        <v>390.93</v>
      </c>
      <c r="AJ361" s="12">
        <v>0</v>
      </c>
      <c r="AK361" s="12">
        <v>0</v>
      </c>
      <c r="AL361" s="12">
        <v>0</v>
      </c>
      <c r="AM361" s="12">
        <v>0</v>
      </c>
      <c r="AN361" s="12">
        <v>0</v>
      </c>
      <c r="AO361" s="12">
        <v>0</v>
      </c>
      <c r="AP361" s="12">
        <v>90</v>
      </c>
      <c r="AQ361" s="12">
        <v>0</v>
      </c>
      <c r="AR361" s="12">
        <v>0</v>
      </c>
      <c r="AS361" s="12">
        <v>0</v>
      </c>
      <c r="AT361" s="12">
        <v>0</v>
      </c>
      <c r="AU361" s="12">
        <v>0</v>
      </c>
      <c r="AV361" s="12">
        <v>0</v>
      </c>
      <c r="AW361" s="12">
        <v>1369.03</v>
      </c>
      <c r="AX361" s="13">
        <v>-5816.38</v>
      </c>
      <c r="AY361" s="12">
        <v>5816.38</v>
      </c>
      <c r="AZ361" s="12">
        <v>0</v>
      </c>
      <c r="BA361" s="12">
        <v>0</v>
      </c>
      <c r="BB361" s="12">
        <v>11434.26</v>
      </c>
      <c r="BC361" s="12">
        <v>0</v>
      </c>
      <c r="BD361" s="12">
        <v>0</v>
      </c>
      <c r="BE361" s="12">
        <v>0</v>
      </c>
      <c r="BF361" s="12">
        <v>1920.71</v>
      </c>
      <c r="BG361" s="12">
        <v>1920.71</v>
      </c>
      <c r="BH361" s="12">
        <v>42.6</v>
      </c>
      <c r="BI361" s="12">
        <v>0.08</v>
      </c>
      <c r="BJ361" s="12">
        <v>0</v>
      </c>
      <c r="BK361" s="12">
        <v>0</v>
      </c>
      <c r="BL361" s="12">
        <v>0</v>
      </c>
      <c r="BM361" s="12">
        <v>0</v>
      </c>
      <c r="BN361" s="12">
        <v>0</v>
      </c>
      <c r="BO361" s="12">
        <v>122.48</v>
      </c>
      <c r="BP361" s="12">
        <v>0</v>
      </c>
      <c r="BQ361" s="12">
        <v>0</v>
      </c>
      <c r="BR361" s="12">
        <v>0</v>
      </c>
      <c r="BS361" s="12">
        <v>0</v>
      </c>
      <c r="BT361" s="12">
        <v>983.99</v>
      </c>
      <c r="BU361" s="12">
        <v>0</v>
      </c>
      <c r="BV361" s="12">
        <v>0</v>
      </c>
      <c r="BW361" s="12">
        <v>0</v>
      </c>
      <c r="BX361" s="12">
        <v>3069.86</v>
      </c>
      <c r="BY361" s="12">
        <v>8364.4</v>
      </c>
      <c r="BZ361" s="12">
        <v>271.82</v>
      </c>
      <c r="CA361" s="12">
        <v>219.07</v>
      </c>
      <c r="CB361" s="12">
        <v>1113.8</v>
      </c>
      <c r="CC361" s="12">
        <v>365.4</v>
      </c>
      <c r="CD361" s="12">
        <v>0</v>
      </c>
      <c r="CE361" s="12">
        <v>1698.27</v>
      </c>
    </row>
    <row r="362" spans="1:83" x14ac:dyDescent="0.2">
      <c r="A362" s="4" t="s">
        <v>2500</v>
      </c>
      <c r="B362" s="2" t="s">
        <v>2501</v>
      </c>
      <c r="C362" s="2" t="str">
        <f>VLOOKUP(A362,[4]Hoja2!$A$1:$D$614,4,0)</f>
        <v>EMSAD II</v>
      </c>
      <c r="D362" s="2" t="str">
        <f>VLOOKUP(A362,[4]Hoja2!$A$1:$D$614,3,0)</f>
        <v>46 LOS DOLORES</v>
      </c>
      <c r="E362" s="12">
        <v>314.55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5306.04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176.85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500.31</v>
      </c>
      <c r="AC362" s="12">
        <v>0</v>
      </c>
      <c r="AD362" s="12">
        <v>0</v>
      </c>
      <c r="AE362" s="12">
        <v>0</v>
      </c>
      <c r="AF362" s="12">
        <v>0</v>
      </c>
      <c r="AG362" s="12">
        <v>0</v>
      </c>
      <c r="AH362" s="12">
        <v>0</v>
      </c>
      <c r="AI362" s="12">
        <v>0</v>
      </c>
      <c r="AJ362" s="12">
        <v>0</v>
      </c>
      <c r="AK362" s="12">
        <v>0</v>
      </c>
      <c r="AL362" s="12">
        <v>0</v>
      </c>
      <c r="AM362" s="12">
        <v>0</v>
      </c>
      <c r="AN362" s="12">
        <v>58.05</v>
      </c>
      <c r="AO362" s="12">
        <v>0</v>
      </c>
      <c r="AP362" s="12">
        <v>0</v>
      </c>
      <c r="AQ362" s="12">
        <v>0</v>
      </c>
      <c r="AR362" s="12">
        <v>0</v>
      </c>
      <c r="AS362" s="12">
        <v>0</v>
      </c>
      <c r="AT362" s="12">
        <v>0</v>
      </c>
      <c r="AU362" s="12">
        <v>0</v>
      </c>
      <c r="AV362" s="12">
        <v>0</v>
      </c>
      <c r="AW362" s="12">
        <v>848.97</v>
      </c>
      <c r="AX362" s="13">
        <v>-3663.94</v>
      </c>
      <c r="AY362" s="12">
        <v>3663.94</v>
      </c>
      <c r="AZ362" s="12">
        <v>0</v>
      </c>
      <c r="BA362" s="12">
        <v>0</v>
      </c>
      <c r="BB362" s="12">
        <v>7204.77</v>
      </c>
      <c r="BC362" s="12">
        <v>0</v>
      </c>
      <c r="BD362" s="12">
        <v>0</v>
      </c>
      <c r="BE362" s="12">
        <v>0</v>
      </c>
      <c r="BF362" s="12">
        <v>991.68</v>
      </c>
      <c r="BG362" s="12">
        <v>991.68</v>
      </c>
      <c r="BH362" s="12">
        <v>21.75</v>
      </c>
      <c r="BI362" s="13">
        <v>-0.04</v>
      </c>
      <c r="BJ362" s="12">
        <v>0</v>
      </c>
      <c r="BK362" s="12">
        <v>0</v>
      </c>
      <c r="BL362" s="12">
        <v>0</v>
      </c>
      <c r="BM362" s="12">
        <v>0</v>
      </c>
      <c r="BN362" s="12">
        <v>0</v>
      </c>
      <c r="BO362" s="12">
        <v>79.59</v>
      </c>
      <c r="BP362" s="12">
        <v>0</v>
      </c>
      <c r="BQ362" s="12">
        <v>0</v>
      </c>
      <c r="BR362" s="12">
        <v>0</v>
      </c>
      <c r="BS362" s="12">
        <v>0</v>
      </c>
      <c r="BT362" s="12">
        <v>610.19000000000005</v>
      </c>
      <c r="BU362" s="12">
        <v>0</v>
      </c>
      <c r="BV362" s="12">
        <v>0</v>
      </c>
      <c r="BW362" s="12">
        <v>0</v>
      </c>
      <c r="BX362" s="12">
        <v>1703.17</v>
      </c>
      <c r="BY362" s="12">
        <v>5501.6</v>
      </c>
      <c r="BZ362" s="12">
        <v>238.4</v>
      </c>
      <c r="CA362" s="12">
        <v>142.93</v>
      </c>
      <c r="CB362" s="12">
        <v>0</v>
      </c>
      <c r="CC362" s="12">
        <v>238.4</v>
      </c>
      <c r="CD362" s="12">
        <v>0</v>
      </c>
      <c r="CE362" s="12">
        <v>381.33</v>
      </c>
    </row>
    <row r="363" spans="1:83" x14ac:dyDescent="0.2">
      <c r="A363" s="4" t="s">
        <v>2502</v>
      </c>
      <c r="B363" s="2" t="s">
        <v>2503</v>
      </c>
      <c r="C363" s="2" t="str">
        <f>VLOOKUP(A363,[4]Hoja2!$A$1:$D$614,4,0)</f>
        <v>EMSAD I</v>
      </c>
      <c r="D363" s="2" t="str">
        <f>VLOOKUP(A363,[4]Hoja2!$A$1:$D$614,3,0)</f>
        <v>46 LOS DOLORES</v>
      </c>
      <c r="E363" s="12">
        <v>221.35</v>
      </c>
      <c r="F363" s="12">
        <v>0</v>
      </c>
      <c r="G363" s="12">
        <v>3333.17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2">
        <v>114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352.07</v>
      </c>
      <c r="AC363" s="12">
        <v>0</v>
      </c>
      <c r="AD363" s="12">
        <v>0</v>
      </c>
      <c r="AE363" s="12">
        <v>0</v>
      </c>
      <c r="AF363" s="12">
        <v>0</v>
      </c>
      <c r="AG363" s="12">
        <v>0</v>
      </c>
      <c r="AH363" s="12">
        <v>0</v>
      </c>
      <c r="AI363" s="12">
        <v>0</v>
      </c>
      <c r="AJ363" s="12">
        <v>0</v>
      </c>
      <c r="AK363" s="12">
        <v>0</v>
      </c>
      <c r="AL363" s="12">
        <v>36.1</v>
      </c>
      <c r="AM363" s="12">
        <v>0</v>
      </c>
      <c r="AN363" s="12">
        <v>0</v>
      </c>
      <c r="AO363" s="12">
        <v>0</v>
      </c>
      <c r="AP363" s="12">
        <v>0</v>
      </c>
      <c r="AQ363" s="12">
        <v>0</v>
      </c>
      <c r="AR363" s="12">
        <v>0</v>
      </c>
      <c r="AS363" s="12">
        <v>0</v>
      </c>
      <c r="AT363" s="12">
        <v>0</v>
      </c>
      <c r="AU363" s="12">
        <v>0</v>
      </c>
      <c r="AV363" s="12">
        <v>0</v>
      </c>
      <c r="AW363" s="12">
        <v>399.98</v>
      </c>
      <c r="AX363" s="13">
        <v>-2265.67</v>
      </c>
      <c r="AY363" s="12">
        <v>2265.67</v>
      </c>
      <c r="AZ363" s="12">
        <v>0</v>
      </c>
      <c r="BA363" s="12">
        <v>0</v>
      </c>
      <c r="BB363" s="12">
        <v>4456.67</v>
      </c>
      <c r="BC363" s="12">
        <v>0</v>
      </c>
      <c r="BD363" s="12">
        <v>0</v>
      </c>
      <c r="BE363" s="12">
        <v>0</v>
      </c>
      <c r="BF363" s="12">
        <v>426.18</v>
      </c>
      <c r="BG363" s="12">
        <v>426.18</v>
      </c>
      <c r="BH363" s="12">
        <v>8.85</v>
      </c>
      <c r="BI363" s="13">
        <v>-7.0000000000000007E-2</v>
      </c>
      <c r="BJ363" s="12">
        <v>0</v>
      </c>
      <c r="BK363" s="12">
        <v>0</v>
      </c>
      <c r="BL363" s="12">
        <v>716</v>
      </c>
      <c r="BM363" s="12">
        <v>0</v>
      </c>
      <c r="BN363" s="12">
        <v>0</v>
      </c>
      <c r="BO363" s="12">
        <v>0</v>
      </c>
      <c r="BP363" s="12">
        <v>0</v>
      </c>
      <c r="BQ363" s="12">
        <v>0</v>
      </c>
      <c r="BR363" s="12">
        <v>0</v>
      </c>
      <c r="BS363" s="12">
        <v>0</v>
      </c>
      <c r="BT363" s="12">
        <v>383.31</v>
      </c>
      <c r="BU363" s="12">
        <v>0</v>
      </c>
      <c r="BV363" s="12">
        <v>0</v>
      </c>
      <c r="BW363" s="12">
        <v>0</v>
      </c>
      <c r="BX363" s="12">
        <v>1534.27</v>
      </c>
      <c r="BY363" s="12">
        <v>2922.4</v>
      </c>
      <c r="BZ363" s="12">
        <v>265.98</v>
      </c>
      <c r="CA363" s="12">
        <v>88.41</v>
      </c>
      <c r="CB363" s="12">
        <v>919.03</v>
      </c>
      <c r="CC363" s="12">
        <v>343.2</v>
      </c>
      <c r="CD363" s="12">
        <v>0</v>
      </c>
      <c r="CE363" s="12">
        <v>1350.64</v>
      </c>
    </row>
    <row r="364" spans="1:83" x14ac:dyDescent="0.2">
      <c r="A364" s="4" t="s">
        <v>2504</v>
      </c>
      <c r="B364" s="2" t="s">
        <v>2505</v>
      </c>
      <c r="C364" s="2" t="str">
        <f>VLOOKUP(A364,[4]Hoja2!$A$1:$D$614,4,0)</f>
        <v>EMSAD I</v>
      </c>
      <c r="D364" s="2" t="str">
        <f>VLOOKUP(A364,[4]Hoja2!$A$1:$D$614,3,0)</f>
        <v>46 LOS DOLORES</v>
      </c>
      <c r="E364" s="12">
        <v>116.5</v>
      </c>
      <c r="F364" s="12">
        <v>0</v>
      </c>
      <c r="G364" s="12">
        <v>1754.3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60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185.3</v>
      </c>
      <c r="AC364" s="12">
        <v>0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12">
        <v>0</v>
      </c>
      <c r="AJ364" s="12">
        <v>0</v>
      </c>
      <c r="AK364" s="12">
        <v>0</v>
      </c>
      <c r="AL364" s="12">
        <v>19</v>
      </c>
      <c r="AM364" s="12">
        <v>0</v>
      </c>
      <c r="AN364" s="12">
        <v>0</v>
      </c>
      <c r="AO364" s="12">
        <v>0</v>
      </c>
      <c r="AP364" s="12">
        <v>0</v>
      </c>
      <c r="AQ364" s="12">
        <v>0</v>
      </c>
      <c r="AR364" s="12">
        <v>0</v>
      </c>
      <c r="AS364" s="12">
        <v>0</v>
      </c>
      <c r="AT364" s="12">
        <v>0</v>
      </c>
      <c r="AU364" s="12">
        <v>0</v>
      </c>
      <c r="AV364" s="12">
        <v>0</v>
      </c>
      <c r="AW364" s="12">
        <v>210.52</v>
      </c>
      <c r="AX364" s="13">
        <v>-1192.46</v>
      </c>
      <c r="AY364" s="12">
        <v>1192.46</v>
      </c>
      <c r="AZ364" s="12">
        <v>0</v>
      </c>
      <c r="BA364" s="12">
        <v>0</v>
      </c>
      <c r="BB364" s="12">
        <v>2345.62</v>
      </c>
      <c r="BC364" s="12">
        <v>0</v>
      </c>
      <c r="BD364" s="13">
        <v>-160.30000000000001</v>
      </c>
      <c r="BE364" s="13">
        <v>-9.1300000000000008</v>
      </c>
      <c r="BF364" s="12">
        <v>151.16</v>
      </c>
      <c r="BG364" s="12">
        <v>0</v>
      </c>
      <c r="BH364" s="12">
        <v>0</v>
      </c>
      <c r="BI364" s="12">
        <v>0.01</v>
      </c>
      <c r="BJ364" s="12">
        <v>0</v>
      </c>
      <c r="BK364" s="12">
        <v>0</v>
      </c>
      <c r="BL364" s="12">
        <v>0</v>
      </c>
      <c r="BM364" s="12">
        <v>0</v>
      </c>
      <c r="BN364" s="12">
        <v>0</v>
      </c>
      <c r="BO364" s="12">
        <v>0</v>
      </c>
      <c r="BP364" s="12">
        <v>0</v>
      </c>
      <c r="BQ364" s="12">
        <v>0</v>
      </c>
      <c r="BR364" s="12">
        <v>0</v>
      </c>
      <c r="BS364" s="12">
        <v>0</v>
      </c>
      <c r="BT364" s="12">
        <v>201.74</v>
      </c>
      <c r="BU364" s="12">
        <v>0</v>
      </c>
      <c r="BV364" s="12">
        <v>0</v>
      </c>
      <c r="BW364" s="12">
        <v>0</v>
      </c>
      <c r="BX364" s="12">
        <v>192.62</v>
      </c>
      <c r="BY364" s="12">
        <v>2153</v>
      </c>
      <c r="BZ364" s="12">
        <v>279.06</v>
      </c>
      <c r="CA364" s="12">
        <v>46.53</v>
      </c>
      <c r="CB364" s="12">
        <v>1355.05</v>
      </c>
      <c r="CC364" s="12">
        <v>392.91</v>
      </c>
      <c r="CD364" s="12">
        <v>0</v>
      </c>
      <c r="CE364" s="12">
        <v>1794.49</v>
      </c>
    </row>
    <row r="365" spans="1:83" x14ac:dyDescent="0.2">
      <c r="A365" s="4" t="s">
        <v>2506</v>
      </c>
      <c r="B365" s="2" t="s">
        <v>2507</v>
      </c>
      <c r="C365" s="2" t="str">
        <f>VLOOKUP(A365,[4]Hoja2!$A$1:$D$614,4,0)</f>
        <v>EMSAD I</v>
      </c>
      <c r="D365" s="2" t="str">
        <f>VLOOKUP(A365,[4]Hoja2!$A$1:$D$614,3,0)</f>
        <v>46 LOS DOLORES</v>
      </c>
      <c r="E365" s="12">
        <v>465.5</v>
      </c>
      <c r="F365" s="12">
        <v>0</v>
      </c>
      <c r="G365" s="12">
        <v>3859.46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142.6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407.66</v>
      </c>
      <c r="AC365" s="12">
        <v>0</v>
      </c>
      <c r="AD365" s="12">
        <v>0</v>
      </c>
      <c r="AE365" s="12">
        <v>286.52999999999997</v>
      </c>
      <c r="AF365" s="12">
        <v>0</v>
      </c>
      <c r="AG365" s="12">
        <v>0</v>
      </c>
      <c r="AH365" s="12">
        <v>0</v>
      </c>
      <c r="AI365" s="12">
        <v>0</v>
      </c>
      <c r="AJ365" s="12">
        <v>0</v>
      </c>
      <c r="AK365" s="12">
        <v>0</v>
      </c>
      <c r="AL365" s="12">
        <v>41.8</v>
      </c>
      <c r="AM365" s="12">
        <v>0</v>
      </c>
      <c r="AN365" s="12">
        <v>0</v>
      </c>
      <c r="AO365" s="12">
        <v>0</v>
      </c>
      <c r="AP365" s="12">
        <v>0</v>
      </c>
      <c r="AQ365" s="12">
        <v>0</v>
      </c>
      <c r="AR365" s="12">
        <v>0</v>
      </c>
      <c r="AS365" s="12">
        <v>0</v>
      </c>
      <c r="AT365" s="12">
        <v>0</v>
      </c>
      <c r="AU365" s="12">
        <v>0</v>
      </c>
      <c r="AV365" s="12">
        <v>0</v>
      </c>
      <c r="AW365" s="12">
        <v>414.6</v>
      </c>
      <c r="AX365" s="13">
        <v>-2854.68</v>
      </c>
      <c r="AY365" s="12">
        <v>2854.68</v>
      </c>
      <c r="AZ365" s="12">
        <v>0</v>
      </c>
      <c r="BA365" s="12">
        <v>0</v>
      </c>
      <c r="BB365" s="12">
        <v>5618.15</v>
      </c>
      <c r="BC365" s="12">
        <v>2.2999999999999998</v>
      </c>
      <c r="BD365" s="12">
        <v>0</v>
      </c>
      <c r="BE365" s="12">
        <v>0</v>
      </c>
      <c r="BF365" s="12">
        <v>652.77</v>
      </c>
      <c r="BG365" s="12">
        <v>652.77</v>
      </c>
      <c r="BH365" s="12">
        <v>13.5</v>
      </c>
      <c r="BI365" s="12">
        <v>0</v>
      </c>
      <c r="BJ365" s="12">
        <v>0</v>
      </c>
      <c r="BK365" s="12">
        <v>0</v>
      </c>
      <c r="BL365" s="12">
        <v>0</v>
      </c>
      <c r="BM365" s="12">
        <v>0</v>
      </c>
      <c r="BN365" s="12">
        <v>0</v>
      </c>
      <c r="BO365" s="12">
        <v>57.89</v>
      </c>
      <c r="BP365" s="12">
        <v>0</v>
      </c>
      <c r="BQ365" s="12">
        <v>0</v>
      </c>
      <c r="BR365" s="12">
        <v>0</v>
      </c>
      <c r="BS365" s="12">
        <v>0</v>
      </c>
      <c r="BT365" s="12">
        <v>476.79</v>
      </c>
      <c r="BU365" s="12">
        <v>0</v>
      </c>
      <c r="BV365" s="12">
        <v>0</v>
      </c>
      <c r="BW365" s="12">
        <v>0</v>
      </c>
      <c r="BX365" s="12">
        <v>1200.95</v>
      </c>
      <c r="BY365" s="12">
        <v>4417.2</v>
      </c>
      <c r="BZ365" s="12">
        <v>341.63</v>
      </c>
      <c r="CA365" s="12">
        <v>105.8</v>
      </c>
      <c r="CB365" s="12">
        <v>3229.7</v>
      </c>
      <c r="CC365" s="12">
        <v>612.98</v>
      </c>
      <c r="CD365" s="12">
        <v>0</v>
      </c>
      <c r="CE365" s="12">
        <v>3948.48</v>
      </c>
    </row>
    <row r="366" spans="1:83" x14ac:dyDescent="0.2">
      <c r="A366" s="4" t="s">
        <v>2508</v>
      </c>
      <c r="B366" s="2" t="s">
        <v>2509</v>
      </c>
      <c r="C366" s="2" t="str">
        <f>VLOOKUP(A366,[4]Hoja2!$A$1:$D$614,4,0)</f>
        <v>EMSAD I</v>
      </c>
      <c r="D366" s="2" t="str">
        <f>VLOOKUP(A366,[4]Hoja2!$A$1:$D$614,3,0)</f>
        <v>47 ALPATAHUA</v>
      </c>
      <c r="E366" s="12">
        <v>465.5</v>
      </c>
      <c r="F366" s="12">
        <v>0</v>
      </c>
      <c r="G366" s="12">
        <v>5087.47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184.6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537.37</v>
      </c>
      <c r="AC366" s="12">
        <v>0</v>
      </c>
      <c r="AD366" s="12">
        <v>0</v>
      </c>
      <c r="AE366" s="12">
        <v>286.52999999999997</v>
      </c>
      <c r="AF366" s="12">
        <v>0</v>
      </c>
      <c r="AG366" s="12">
        <v>0</v>
      </c>
      <c r="AH366" s="12">
        <v>0</v>
      </c>
      <c r="AI366" s="12">
        <v>0</v>
      </c>
      <c r="AJ366" s="12">
        <v>0</v>
      </c>
      <c r="AK366" s="12">
        <v>0</v>
      </c>
      <c r="AL366" s="12">
        <v>55.1</v>
      </c>
      <c r="AM366" s="12">
        <v>0</v>
      </c>
      <c r="AN366" s="12">
        <v>0</v>
      </c>
      <c r="AO366" s="12">
        <v>0</v>
      </c>
      <c r="AP366" s="12">
        <v>0</v>
      </c>
      <c r="AQ366" s="12">
        <v>0</v>
      </c>
      <c r="AR366" s="12">
        <v>0</v>
      </c>
      <c r="AS366" s="12">
        <v>0</v>
      </c>
      <c r="AT366" s="12">
        <v>0</v>
      </c>
      <c r="AU366" s="12">
        <v>0</v>
      </c>
      <c r="AV366" s="12">
        <v>0</v>
      </c>
      <c r="AW366" s="12">
        <v>1397.24</v>
      </c>
      <c r="AX366" s="13">
        <v>-4074.62</v>
      </c>
      <c r="AY366" s="12">
        <v>4074.62</v>
      </c>
      <c r="AZ366" s="12">
        <v>0</v>
      </c>
      <c r="BA366" s="12">
        <v>0</v>
      </c>
      <c r="BB366" s="12">
        <v>8013.81</v>
      </c>
      <c r="BC366" s="12">
        <v>2.86</v>
      </c>
      <c r="BD366" s="12">
        <v>0</v>
      </c>
      <c r="BE366" s="12">
        <v>0</v>
      </c>
      <c r="BF366" s="12">
        <v>1164.49</v>
      </c>
      <c r="BG366" s="12">
        <v>1164.49</v>
      </c>
      <c r="BH366" s="12">
        <v>24.45</v>
      </c>
      <c r="BI366" s="13">
        <v>-0.05</v>
      </c>
      <c r="BJ366" s="12">
        <v>0</v>
      </c>
      <c r="BK366" s="12">
        <v>0</v>
      </c>
      <c r="BL366" s="12">
        <v>1737</v>
      </c>
      <c r="BM366" s="12">
        <v>0</v>
      </c>
      <c r="BN366" s="12">
        <v>0</v>
      </c>
      <c r="BO366" s="12">
        <v>76.31</v>
      </c>
      <c r="BP366" s="12">
        <v>0</v>
      </c>
      <c r="BQ366" s="12">
        <v>0</v>
      </c>
      <c r="BR366" s="12">
        <v>0</v>
      </c>
      <c r="BS366" s="12">
        <v>0</v>
      </c>
      <c r="BT366" s="12">
        <v>618.01</v>
      </c>
      <c r="BU366" s="12">
        <v>0</v>
      </c>
      <c r="BV366" s="12">
        <v>0</v>
      </c>
      <c r="BW366" s="12">
        <v>0</v>
      </c>
      <c r="BX366" s="12">
        <v>3620.21</v>
      </c>
      <c r="BY366" s="12">
        <v>4393.6000000000004</v>
      </c>
      <c r="BZ366" s="12">
        <v>346.54</v>
      </c>
      <c r="CA366" s="12">
        <v>153.44</v>
      </c>
      <c r="CB366" s="12">
        <v>3341.52</v>
      </c>
      <c r="CC366" s="12">
        <v>627.29</v>
      </c>
      <c r="CD366" s="12">
        <v>0</v>
      </c>
      <c r="CE366" s="12">
        <v>4122.25</v>
      </c>
    </row>
    <row r="367" spans="1:83" x14ac:dyDescent="0.2">
      <c r="A367" s="4" t="s">
        <v>2510</v>
      </c>
      <c r="B367" s="2" t="s">
        <v>2511</v>
      </c>
      <c r="C367" s="2" t="str">
        <f>VLOOKUP(A367,[4]Hoja2!$A$1:$D$614,4,0)</f>
        <v>EMSAD III</v>
      </c>
      <c r="D367" s="2" t="str">
        <f>VLOOKUP(A367,[4]Hoja2!$A$1:$D$614,3,0)</f>
        <v>47 ALPATAHUA</v>
      </c>
      <c r="E367" s="12">
        <v>465.5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5216.8599999999997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182.85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426.19</v>
      </c>
      <c r="AC367" s="12">
        <v>0</v>
      </c>
      <c r="AD367" s="12">
        <v>0</v>
      </c>
      <c r="AE367" s="12">
        <v>0</v>
      </c>
      <c r="AF367" s="12">
        <v>0</v>
      </c>
      <c r="AG367" s="12">
        <v>0</v>
      </c>
      <c r="AH367" s="12">
        <v>0</v>
      </c>
      <c r="AI367" s="12">
        <v>390.93</v>
      </c>
      <c r="AJ367" s="12">
        <v>0</v>
      </c>
      <c r="AK367" s="12">
        <v>0</v>
      </c>
      <c r="AL367" s="12">
        <v>0</v>
      </c>
      <c r="AM367" s="12">
        <v>0</v>
      </c>
      <c r="AN367" s="12">
        <v>0</v>
      </c>
      <c r="AO367" s="12">
        <v>0</v>
      </c>
      <c r="AP367" s="12">
        <v>57.5</v>
      </c>
      <c r="AQ367" s="12">
        <v>0</v>
      </c>
      <c r="AR367" s="12">
        <v>0</v>
      </c>
      <c r="AS367" s="12">
        <v>0</v>
      </c>
      <c r="AT367" s="12">
        <v>0</v>
      </c>
      <c r="AU367" s="12">
        <v>0</v>
      </c>
      <c r="AV367" s="12">
        <v>0</v>
      </c>
      <c r="AW367" s="12">
        <v>1458.03</v>
      </c>
      <c r="AX367" s="13">
        <v>-4169.59</v>
      </c>
      <c r="AY367" s="12">
        <v>4169.59</v>
      </c>
      <c r="AZ367" s="12">
        <v>0</v>
      </c>
      <c r="BA367" s="12">
        <v>0</v>
      </c>
      <c r="BB367" s="12">
        <v>8197.86</v>
      </c>
      <c r="BC367" s="12">
        <v>0</v>
      </c>
      <c r="BD367" s="12">
        <v>0</v>
      </c>
      <c r="BE367" s="12">
        <v>0</v>
      </c>
      <c r="BF367" s="12">
        <v>1203.8</v>
      </c>
      <c r="BG367" s="12">
        <v>1203.8</v>
      </c>
      <c r="BH367" s="12">
        <v>25.65</v>
      </c>
      <c r="BI367" s="12">
        <v>0.06</v>
      </c>
      <c r="BJ367" s="12">
        <v>0</v>
      </c>
      <c r="BK367" s="12">
        <v>0</v>
      </c>
      <c r="BL367" s="12">
        <v>0</v>
      </c>
      <c r="BM367" s="12">
        <v>0</v>
      </c>
      <c r="BN367" s="12">
        <v>0</v>
      </c>
      <c r="BO367" s="12">
        <v>78.25</v>
      </c>
      <c r="BP367" s="12">
        <v>0</v>
      </c>
      <c r="BQ367" s="12">
        <v>0</v>
      </c>
      <c r="BR367" s="12">
        <v>0</v>
      </c>
      <c r="BS367" s="12">
        <v>0</v>
      </c>
      <c r="BT367" s="12">
        <v>644.9</v>
      </c>
      <c r="BU367" s="12">
        <v>0</v>
      </c>
      <c r="BV367" s="12">
        <v>0</v>
      </c>
      <c r="BW367" s="12">
        <v>0</v>
      </c>
      <c r="BX367" s="12">
        <v>1952.66</v>
      </c>
      <c r="BY367" s="12">
        <v>6245.2</v>
      </c>
      <c r="BZ367" s="12">
        <v>296.77</v>
      </c>
      <c r="CA367" s="12">
        <v>154.99</v>
      </c>
      <c r="CB367" s="12">
        <v>1945.06</v>
      </c>
      <c r="CC367" s="12">
        <v>460.19</v>
      </c>
      <c r="CD367" s="12">
        <v>0</v>
      </c>
      <c r="CE367" s="12">
        <v>2560.2399999999998</v>
      </c>
    </row>
    <row r="368" spans="1:83" x14ac:dyDescent="0.2">
      <c r="A368" s="4" t="s">
        <v>2512</v>
      </c>
      <c r="B368" s="2" t="s">
        <v>2513</v>
      </c>
      <c r="C368" s="2" t="str">
        <f>VLOOKUP(A368,[4]Hoja2!$A$1:$D$614,4,0)</f>
        <v>EMSAD III</v>
      </c>
      <c r="D368" s="2" t="str">
        <f>VLOOKUP(A368,[4]Hoja2!$A$1:$D$614,3,0)</f>
        <v>47 ALPATAHUA</v>
      </c>
      <c r="E368" s="12">
        <v>465.5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6124.14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214.65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500.31</v>
      </c>
      <c r="AC368" s="12">
        <v>0</v>
      </c>
      <c r="AD368" s="12">
        <v>0</v>
      </c>
      <c r="AE368" s="12">
        <v>0</v>
      </c>
      <c r="AF368" s="12">
        <v>0</v>
      </c>
      <c r="AG368" s="12">
        <v>0</v>
      </c>
      <c r="AH368" s="12">
        <v>0</v>
      </c>
      <c r="AI368" s="12">
        <v>390.93</v>
      </c>
      <c r="AJ368" s="12">
        <v>0</v>
      </c>
      <c r="AK368" s="12">
        <v>0</v>
      </c>
      <c r="AL368" s="12">
        <v>0</v>
      </c>
      <c r="AM368" s="12">
        <v>0</v>
      </c>
      <c r="AN368" s="12">
        <v>0</v>
      </c>
      <c r="AO368" s="12">
        <v>0</v>
      </c>
      <c r="AP368" s="12">
        <v>67.5</v>
      </c>
      <c r="AQ368" s="12">
        <v>0</v>
      </c>
      <c r="AR368" s="12">
        <v>0</v>
      </c>
      <c r="AS368" s="12">
        <v>0</v>
      </c>
      <c r="AT368" s="12">
        <v>0</v>
      </c>
      <c r="AU368" s="12">
        <v>0</v>
      </c>
      <c r="AV368" s="12">
        <v>0</v>
      </c>
      <c r="AW368" s="12">
        <v>1563.62</v>
      </c>
      <c r="AX368" s="13">
        <v>-4744.1099999999997</v>
      </c>
      <c r="AY368" s="12">
        <v>4744.1099999999997</v>
      </c>
      <c r="AZ368" s="12">
        <v>0</v>
      </c>
      <c r="BA368" s="12">
        <v>0</v>
      </c>
      <c r="BB368" s="12">
        <v>9326.65</v>
      </c>
      <c r="BC368" s="12">
        <v>0</v>
      </c>
      <c r="BD368" s="12">
        <v>0</v>
      </c>
      <c r="BE368" s="12">
        <v>0</v>
      </c>
      <c r="BF368" s="12">
        <v>1444.91</v>
      </c>
      <c r="BG368" s="12">
        <v>1444.91</v>
      </c>
      <c r="BH368" s="12">
        <v>31.65</v>
      </c>
      <c r="BI368" s="13">
        <v>-0.04</v>
      </c>
      <c r="BJ368" s="12">
        <v>161.69999999999999</v>
      </c>
      <c r="BK368" s="12">
        <v>6.9</v>
      </c>
      <c r="BL368" s="12">
        <v>0</v>
      </c>
      <c r="BM368" s="12">
        <v>250.48</v>
      </c>
      <c r="BN368" s="12">
        <v>0</v>
      </c>
      <c r="BO368" s="12">
        <v>91.86</v>
      </c>
      <c r="BP368" s="12">
        <v>0</v>
      </c>
      <c r="BQ368" s="12">
        <v>2729.76</v>
      </c>
      <c r="BR368" s="12">
        <v>0</v>
      </c>
      <c r="BS368" s="12">
        <v>0</v>
      </c>
      <c r="BT368" s="12">
        <v>749.23</v>
      </c>
      <c r="BU368" s="12">
        <v>0</v>
      </c>
      <c r="BV368" s="12">
        <v>0</v>
      </c>
      <c r="BW368" s="12">
        <v>0</v>
      </c>
      <c r="BX368" s="12">
        <v>5466.45</v>
      </c>
      <c r="BY368" s="12">
        <v>3860.2</v>
      </c>
      <c r="BZ368" s="12">
        <v>296.77</v>
      </c>
      <c r="CA368" s="12">
        <v>177.36</v>
      </c>
      <c r="CB368" s="12">
        <v>1945.06</v>
      </c>
      <c r="CC368" s="12">
        <v>460.19</v>
      </c>
      <c r="CD368" s="12">
        <v>0</v>
      </c>
      <c r="CE368" s="12">
        <v>2582.61</v>
      </c>
    </row>
    <row r="369" spans="1:83" x14ac:dyDescent="0.2">
      <c r="A369" s="4" t="s">
        <v>2514</v>
      </c>
      <c r="B369" s="2" t="s">
        <v>2515</v>
      </c>
      <c r="C369" s="2" t="str">
        <f>VLOOKUP(A369,[4]Hoja2!$A$1:$D$614,4,0)</f>
        <v>EMSAD II</v>
      </c>
      <c r="D369" s="2" t="str">
        <f>VLOOKUP(A369,[4]Hoja2!$A$1:$D$614,3,0)</f>
        <v>47 ALPATAHUA</v>
      </c>
      <c r="E369" s="12">
        <v>151.44999999999999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2554.7600000000002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85.15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240.89</v>
      </c>
      <c r="AC369" s="12">
        <v>0</v>
      </c>
      <c r="AD369" s="12">
        <v>0</v>
      </c>
      <c r="AE369" s="12">
        <v>0</v>
      </c>
      <c r="AF369" s="12">
        <v>0</v>
      </c>
      <c r="AG369" s="12">
        <v>0</v>
      </c>
      <c r="AH369" s="12">
        <v>0</v>
      </c>
      <c r="AI369" s="12">
        <v>0</v>
      </c>
      <c r="AJ369" s="12">
        <v>0</v>
      </c>
      <c r="AK369" s="12">
        <v>0</v>
      </c>
      <c r="AL369" s="12">
        <v>0</v>
      </c>
      <c r="AM369" s="12">
        <v>0</v>
      </c>
      <c r="AN369" s="12">
        <v>27.95</v>
      </c>
      <c r="AO369" s="12">
        <v>0</v>
      </c>
      <c r="AP369" s="12">
        <v>0</v>
      </c>
      <c r="AQ369" s="12">
        <v>0</v>
      </c>
      <c r="AR369" s="12">
        <v>0</v>
      </c>
      <c r="AS369" s="12">
        <v>0</v>
      </c>
      <c r="AT369" s="12">
        <v>0</v>
      </c>
      <c r="AU369" s="12">
        <v>0</v>
      </c>
      <c r="AV369" s="12">
        <v>0</v>
      </c>
      <c r="AW369" s="12">
        <v>562.04999999999995</v>
      </c>
      <c r="AX369" s="13">
        <v>-1842.29</v>
      </c>
      <c r="AY369" s="12">
        <v>1842.29</v>
      </c>
      <c r="AZ369" s="12">
        <v>0</v>
      </c>
      <c r="BA369" s="12">
        <v>0</v>
      </c>
      <c r="BB369" s="12">
        <v>3622.25</v>
      </c>
      <c r="BC369" s="12">
        <v>0</v>
      </c>
      <c r="BD369" s="12">
        <v>0</v>
      </c>
      <c r="BE369" s="12">
        <v>0</v>
      </c>
      <c r="BF369" s="12">
        <v>290.06</v>
      </c>
      <c r="BG369" s="12">
        <v>290.06</v>
      </c>
      <c r="BH369" s="12">
        <v>5.0999999999999996</v>
      </c>
      <c r="BI369" s="13">
        <v>-0.03</v>
      </c>
      <c r="BJ369" s="12">
        <v>0</v>
      </c>
      <c r="BK369" s="12">
        <v>0</v>
      </c>
      <c r="BL369" s="12">
        <v>0</v>
      </c>
      <c r="BM369" s="12">
        <v>0</v>
      </c>
      <c r="BN369" s="12">
        <v>0</v>
      </c>
      <c r="BO369" s="12">
        <v>38.32</v>
      </c>
      <c r="BP369" s="12">
        <v>0</v>
      </c>
      <c r="BQ369" s="12">
        <v>0</v>
      </c>
      <c r="BR369" s="12">
        <v>0</v>
      </c>
      <c r="BS369" s="12">
        <v>0</v>
      </c>
      <c r="BT369" s="12">
        <v>293.8</v>
      </c>
      <c r="BU369" s="12">
        <v>0</v>
      </c>
      <c r="BV369" s="12">
        <v>0</v>
      </c>
      <c r="BW369" s="12">
        <v>0</v>
      </c>
      <c r="BX369" s="12">
        <v>627.25</v>
      </c>
      <c r="BY369" s="12">
        <v>2995</v>
      </c>
      <c r="BZ369" s="12">
        <v>268.11</v>
      </c>
      <c r="CA369" s="12">
        <v>71.89</v>
      </c>
      <c r="CB369" s="12">
        <v>990.07</v>
      </c>
      <c r="CC369" s="12">
        <v>351.3</v>
      </c>
      <c r="CD369" s="12">
        <v>0</v>
      </c>
      <c r="CE369" s="12">
        <v>1413.26</v>
      </c>
    </row>
    <row r="370" spans="1:83" x14ac:dyDescent="0.2">
      <c r="A370" s="4" t="s">
        <v>2516</v>
      </c>
      <c r="B370" s="2" t="s">
        <v>2517</v>
      </c>
      <c r="C370" s="2" t="str">
        <f>VLOOKUP(A370,[4]Hoja2!$A$1:$D$614,4,0)</f>
        <v>EMSAD II</v>
      </c>
      <c r="D370" s="2" t="str">
        <f>VLOOKUP(A370,[4]Hoja2!$A$1:$D$614,3,0)</f>
        <v>47 ALPATAHUA</v>
      </c>
      <c r="E370" s="12">
        <v>465.5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6092.12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215.28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574.42999999999995</v>
      </c>
      <c r="AC370" s="12">
        <v>0</v>
      </c>
      <c r="AD370" s="12">
        <v>0</v>
      </c>
      <c r="AE370" s="12">
        <v>0</v>
      </c>
      <c r="AF370" s="12">
        <v>0</v>
      </c>
      <c r="AG370" s="12">
        <v>338.85</v>
      </c>
      <c r="AH370" s="12">
        <v>0</v>
      </c>
      <c r="AI370" s="12">
        <v>0</v>
      </c>
      <c r="AJ370" s="12">
        <v>0</v>
      </c>
      <c r="AK370" s="12">
        <v>0</v>
      </c>
      <c r="AL370" s="12">
        <v>0</v>
      </c>
      <c r="AM370" s="12">
        <v>0</v>
      </c>
      <c r="AN370" s="12">
        <v>66.650000000000006</v>
      </c>
      <c r="AO370" s="12">
        <v>0</v>
      </c>
      <c r="AP370" s="12">
        <v>0</v>
      </c>
      <c r="AQ370" s="12">
        <v>0</v>
      </c>
      <c r="AR370" s="12">
        <v>0</v>
      </c>
      <c r="AS370" s="12">
        <v>0</v>
      </c>
      <c r="AT370" s="12">
        <v>0</v>
      </c>
      <c r="AU370" s="12">
        <v>0</v>
      </c>
      <c r="AV370" s="12">
        <v>0</v>
      </c>
      <c r="AW370" s="12">
        <v>1414.81</v>
      </c>
      <c r="AX370" s="13">
        <v>-4662.28</v>
      </c>
      <c r="AY370" s="12">
        <v>4662.28</v>
      </c>
      <c r="AZ370" s="12">
        <v>0</v>
      </c>
      <c r="BA370" s="12">
        <v>0</v>
      </c>
      <c r="BB370" s="12">
        <v>9167.64</v>
      </c>
      <c r="BC370" s="12">
        <v>0</v>
      </c>
      <c r="BD370" s="12">
        <v>0</v>
      </c>
      <c r="BE370" s="12">
        <v>0</v>
      </c>
      <c r="BF370" s="12">
        <v>1410.94</v>
      </c>
      <c r="BG370" s="12">
        <v>1410.94</v>
      </c>
      <c r="BH370" s="12">
        <v>30.9</v>
      </c>
      <c r="BI370" s="13">
        <v>-0.14000000000000001</v>
      </c>
      <c r="BJ370" s="12">
        <v>0</v>
      </c>
      <c r="BK370" s="12">
        <v>0</v>
      </c>
      <c r="BL370" s="12">
        <v>2079</v>
      </c>
      <c r="BM370" s="12">
        <v>0</v>
      </c>
      <c r="BN370" s="12">
        <v>0</v>
      </c>
      <c r="BO370" s="12">
        <v>91.38</v>
      </c>
      <c r="BP370" s="12">
        <v>0</v>
      </c>
      <c r="BQ370" s="12">
        <v>0</v>
      </c>
      <c r="BR370" s="12">
        <v>0</v>
      </c>
      <c r="BS370" s="12">
        <v>0</v>
      </c>
      <c r="BT370" s="12">
        <v>739.56</v>
      </c>
      <c r="BU370" s="12">
        <v>0</v>
      </c>
      <c r="BV370" s="12">
        <v>0</v>
      </c>
      <c r="BW370" s="12">
        <v>0</v>
      </c>
      <c r="BX370" s="12">
        <v>4351.6400000000003</v>
      </c>
      <c r="BY370" s="12">
        <v>4816</v>
      </c>
      <c r="BZ370" s="12">
        <v>312.67</v>
      </c>
      <c r="CA370" s="12">
        <v>175.24</v>
      </c>
      <c r="CB370" s="12">
        <v>2475.1799999999998</v>
      </c>
      <c r="CC370" s="12">
        <v>520.63</v>
      </c>
      <c r="CD370" s="12">
        <v>0</v>
      </c>
      <c r="CE370" s="12">
        <v>3171.05</v>
      </c>
    </row>
    <row r="371" spans="1:83" x14ac:dyDescent="0.2">
      <c r="A371" s="4" t="s">
        <v>2518</v>
      </c>
      <c r="B371" s="2" t="s">
        <v>2519</v>
      </c>
      <c r="C371" s="2" t="str">
        <f>VLOOKUP(A371,[4]Hoja2!$A$1:$D$614,4,0)</f>
        <v>EMSAD III</v>
      </c>
      <c r="D371" s="2" t="str">
        <f>VLOOKUP(A371,[4]Hoja2!$A$1:$D$614,3,0)</f>
        <v>47 ALPATAHUA</v>
      </c>
      <c r="E371" s="12">
        <v>186.4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3629.12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127.2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296.48</v>
      </c>
      <c r="AC371" s="12">
        <v>0</v>
      </c>
      <c r="AD371" s="12">
        <v>0</v>
      </c>
      <c r="AE371" s="12">
        <v>0</v>
      </c>
      <c r="AF371" s="12">
        <v>0</v>
      </c>
      <c r="AG371" s="12">
        <v>0</v>
      </c>
      <c r="AH371" s="12">
        <v>0</v>
      </c>
      <c r="AI371" s="12">
        <v>0</v>
      </c>
      <c r="AJ371" s="12">
        <v>0</v>
      </c>
      <c r="AK371" s="12">
        <v>0</v>
      </c>
      <c r="AL371" s="12">
        <v>0</v>
      </c>
      <c r="AM371" s="12">
        <v>0</v>
      </c>
      <c r="AN371" s="12">
        <v>0</v>
      </c>
      <c r="AO371" s="12">
        <v>0</v>
      </c>
      <c r="AP371" s="12">
        <v>40</v>
      </c>
      <c r="AQ371" s="12">
        <v>0</v>
      </c>
      <c r="AR371" s="12">
        <v>0</v>
      </c>
      <c r="AS371" s="12">
        <v>0</v>
      </c>
      <c r="AT371" s="12">
        <v>0</v>
      </c>
      <c r="AU371" s="12">
        <v>0</v>
      </c>
      <c r="AV371" s="12">
        <v>0</v>
      </c>
      <c r="AW371" s="12">
        <v>798.41</v>
      </c>
      <c r="AX371" s="13">
        <v>-2583.08</v>
      </c>
      <c r="AY371" s="12">
        <v>2583.08</v>
      </c>
      <c r="AZ371" s="12">
        <v>0</v>
      </c>
      <c r="BA371" s="12">
        <v>0</v>
      </c>
      <c r="BB371" s="12">
        <v>5077.6099999999997</v>
      </c>
      <c r="BC371" s="12">
        <v>0</v>
      </c>
      <c r="BD371" s="12">
        <v>0</v>
      </c>
      <c r="BE371" s="12">
        <v>0</v>
      </c>
      <c r="BF371" s="12">
        <v>537.45000000000005</v>
      </c>
      <c r="BG371" s="12">
        <v>537.45000000000005</v>
      </c>
      <c r="BH371" s="12">
        <v>12.15</v>
      </c>
      <c r="BI371" s="12">
        <v>0.02</v>
      </c>
      <c r="BJ371" s="12">
        <v>0</v>
      </c>
      <c r="BK371" s="12">
        <v>0</v>
      </c>
      <c r="BL371" s="12">
        <v>0</v>
      </c>
      <c r="BM371" s="12">
        <v>0</v>
      </c>
      <c r="BN371" s="12">
        <v>0</v>
      </c>
      <c r="BO371" s="12">
        <v>54.44</v>
      </c>
      <c r="BP371" s="12">
        <v>0</v>
      </c>
      <c r="BQ371" s="12">
        <v>0</v>
      </c>
      <c r="BR371" s="12">
        <v>0</v>
      </c>
      <c r="BS371" s="12">
        <v>0</v>
      </c>
      <c r="BT371" s="12">
        <v>417.35</v>
      </c>
      <c r="BU371" s="12">
        <v>0</v>
      </c>
      <c r="BV371" s="12">
        <v>0</v>
      </c>
      <c r="BW371" s="12">
        <v>0</v>
      </c>
      <c r="BX371" s="12">
        <v>1021.41</v>
      </c>
      <c r="BY371" s="12">
        <v>4056.2</v>
      </c>
      <c r="BZ371" s="12">
        <v>292.60000000000002</v>
      </c>
      <c r="CA371" s="12">
        <v>100.75</v>
      </c>
      <c r="CB371" s="12">
        <v>1806.14</v>
      </c>
      <c r="CC371" s="12">
        <v>444.35</v>
      </c>
      <c r="CD371" s="12">
        <v>0</v>
      </c>
      <c r="CE371" s="12">
        <v>2351.2399999999998</v>
      </c>
    </row>
    <row r="372" spans="1:83" x14ac:dyDescent="0.2">
      <c r="A372" s="4" t="s">
        <v>2520</v>
      </c>
      <c r="B372" s="2" t="s">
        <v>2521</v>
      </c>
      <c r="C372" s="2" t="str">
        <f>VLOOKUP(A372,[4]Hoja2!$A$1:$D$614,4,0)</f>
        <v>EMSAD III</v>
      </c>
      <c r="D372" s="2" t="str">
        <f>VLOOKUP(A372,[4]Hoja2!$A$1:$D$614,3,0)</f>
        <v>47 ALPATAHUA</v>
      </c>
      <c r="E372" s="12">
        <v>209.7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4082.76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143.1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333.54</v>
      </c>
      <c r="AC372" s="12">
        <v>0</v>
      </c>
      <c r="AD372" s="12">
        <v>0</v>
      </c>
      <c r="AE372" s="12">
        <v>0</v>
      </c>
      <c r="AF372" s="12">
        <v>0</v>
      </c>
      <c r="AG372" s="12">
        <v>0</v>
      </c>
      <c r="AH372" s="12">
        <v>0</v>
      </c>
      <c r="AI372" s="12">
        <v>0</v>
      </c>
      <c r="AJ372" s="12">
        <v>0</v>
      </c>
      <c r="AK372" s="12">
        <v>0</v>
      </c>
      <c r="AL372" s="12">
        <v>0</v>
      </c>
      <c r="AM372" s="12">
        <v>0</v>
      </c>
      <c r="AN372" s="12">
        <v>0</v>
      </c>
      <c r="AO372" s="12">
        <v>0</v>
      </c>
      <c r="AP372" s="12">
        <v>45</v>
      </c>
      <c r="AQ372" s="12">
        <v>0</v>
      </c>
      <c r="AR372" s="12">
        <v>0</v>
      </c>
      <c r="AS372" s="12">
        <v>0</v>
      </c>
      <c r="AT372" s="12">
        <v>0</v>
      </c>
      <c r="AU372" s="12">
        <v>0</v>
      </c>
      <c r="AV372" s="12">
        <v>0</v>
      </c>
      <c r="AW372" s="12">
        <v>816.55</v>
      </c>
      <c r="AX372" s="13">
        <v>-2864.32</v>
      </c>
      <c r="AY372" s="12">
        <v>2864.32</v>
      </c>
      <c r="AZ372" s="12">
        <v>0</v>
      </c>
      <c r="BA372" s="12">
        <v>0</v>
      </c>
      <c r="BB372" s="12">
        <v>5630.65</v>
      </c>
      <c r="BC372" s="12">
        <v>0</v>
      </c>
      <c r="BD372" s="12">
        <v>0</v>
      </c>
      <c r="BE372" s="12">
        <v>0</v>
      </c>
      <c r="BF372" s="12">
        <v>655.44</v>
      </c>
      <c r="BG372" s="12">
        <v>655.44</v>
      </c>
      <c r="BH372" s="12">
        <v>14.25</v>
      </c>
      <c r="BI372" s="12">
        <v>0</v>
      </c>
      <c r="BJ372" s="12">
        <v>0</v>
      </c>
      <c r="BK372" s="12">
        <v>0</v>
      </c>
      <c r="BL372" s="12">
        <v>447</v>
      </c>
      <c r="BM372" s="12">
        <v>0</v>
      </c>
      <c r="BN372" s="12">
        <v>0</v>
      </c>
      <c r="BO372" s="12">
        <v>61.24</v>
      </c>
      <c r="BP372" s="12">
        <v>0</v>
      </c>
      <c r="BQ372" s="12">
        <v>0</v>
      </c>
      <c r="BR372" s="12">
        <v>0</v>
      </c>
      <c r="BS372" s="12">
        <v>0</v>
      </c>
      <c r="BT372" s="12">
        <v>469.52</v>
      </c>
      <c r="BU372" s="12">
        <v>0</v>
      </c>
      <c r="BV372" s="12">
        <v>0</v>
      </c>
      <c r="BW372" s="12">
        <v>0</v>
      </c>
      <c r="BX372" s="12">
        <v>1647.45</v>
      </c>
      <c r="BY372" s="12">
        <v>3983.2</v>
      </c>
      <c r="BZ372" s="12">
        <v>261.48</v>
      </c>
      <c r="CA372" s="12">
        <v>111.71</v>
      </c>
      <c r="CB372" s="12">
        <v>769.08</v>
      </c>
      <c r="CC372" s="12">
        <v>326.10000000000002</v>
      </c>
      <c r="CD372" s="12">
        <v>0</v>
      </c>
      <c r="CE372" s="12">
        <v>1206.8900000000001</v>
      </c>
    </row>
    <row r="373" spans="1:83" x14ac:dyDescent="0.2">
      <c r="A373" s="4" t="s">
        <v>2522</v>
      </c>
      <c r="B373" s="2" t="s">
        <v>2523</v>
      </c>
      <c r="C373" s="2" t="str">
        <f>VLOOKUP(A373,[4]Hoja2!$A$1:$D$614,4,0)</f>
        <v>EMSAD III</v>
      </c>
      <c r="D373" s="2" t="str">
        <f>VLOOKUP(A373,[4]Hoja2!$A$1:$D$614,3,0)</f>
        <v>47 ALPATAHUA</v>
      </c>
      <c r="E373" s="12">
        <v>465.5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4990.04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174.9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407.66</v>
      </c>
      <c r="AC373" s="12">
        <v>0</v>
      </c>
      <c r="AD373" s="12">
        <v>0</v>
      </c>
      <c r="AE373" s="12">
        <v>0</v>
      </c>
      <c r="AF373" s="12">
        <v>0</v>
      </c>
      <c r="AG373" s="12">
        <v>0</v>
      </c>
      <c r="AH373" s="12">
        <v>0</v>
      </c>
      <c r="AI373" s="12">
        <v>390.93</v>
      </c>
      <c r="AJ373" s="12">
        <v>0</v>
      </c>
      <c r="AK373" s="12">
        <v>0</v>
      </c>
      <c r="AL373" s="12">
        <v>0</v>
      </c>
      <c r="AM373" s="12">
        <v>0</v>
      </c>
      <c r="AN373" s="12">
        <v>0</v>
      </c>
      <c r="AO373" s="12">
        <v>0</v>
      </c>
      <c r="AP373" s="12">
        <v>55</v>
      </c>
      <c r="AQ373" s="12">
        <v>0</v>
      </c>
      <c r="AR373" s="12">
        <v>0</v>
      </c>
      <c r="AS373" s="12">
        <v>0</v>
      </c>
      <c r="AT373" s="12">
        <v>0</v>
      </c>
      <c r="AU373" s="12">
        <v>0</v>
      </c>
      <c r="AV373" s="12">
        <v>0</v>
      </c>
      <c r="AW373" s="12">
        <v>860.96</v>
      </c>
      <c r="AX373" s="13">
        <v>-3734.91</v>
      </c>
      <c r="AY373" s="12">
        <v>3734.91</v>
      </c>
      <c r="AZ373" s="12">
        <v>435.49</v>
      </c>
      <c r="BA373" s="12">
        <v>0</v>
      </c>
      <c r="BB373" s="12">
        <v>7780.48</v>
      </c>
      <c r="BC373" s="12">
        <v>0</v>
      </c>
      <c r="BD373" s="12">
        <v>0</v>
      </c>
      <c r="BE373" s="12">
        <v>0</v>
      </c>
      <c r="BF373" s="12">
        <v>1114.6500000000001</v>
      </c>
      <c r="BG373" s="12">
        <v>1114.6500000000001</v>
      </c>
      <c r="BH373" s="12">
        <v>23.7</v>
      </c>
      <c r="BI373" s="13">
        <v>-0.08</v>
      </c>
      <c r="BJ373" s="12">
        <v>0</v>
      </c>
      <c r="BK373" s="12">
        <v>0</v>
      </c>
      <c r="BL373" s="12">
        <v>0</v>
      </c>
      <c r="BM373" s="12">
        <v>0</v>
      </c>
      <c r="BN373" s="12">
        <v>0</v>
      </c>
      <c r="BO373" s="12">
        <v>0</v>
      </c>
      <c r="BP373" s="12">
        <v>0</v>
      </c>
      <c r="BQ373" s="12">
        <v>0</v>
      </c>
      <c r="BR373" s="12">
        <v>0</v>
      </c>
      <c r="BS373" s="12">
        <v>0</v>
      </c>
      <c r="BT373" s="12">
        <v>618.80999999999995</v>
      </c>
      <c r="BU373" s="12">
        <v>0</v>
      </c>
      <c r="BV373" s="12">
        <v>0</v>
      </c>
      <c r="BW373" s="12">
        <v>0</v>
      </c>
      <c r="BX373" s="12">
        <v>1757.08</v>
      </c>
      <c r="BY373" s="12">
        <v>6023.4</v>
      </c>
      <c r="BZ373" s="12">
        <v>275.79000000000002</v>
      </c>
      <c r="CA373" s="12">
        <v>146.69</v>
      </c>
      <c r="CB373" s="12">
        <v>1246.01</v>
      </c>
      <c r="CC373" s="12">
        <v>380.48</v>
      </c>
      <c r="CD373" s="12">
        <v>0</v>
      </c>
      <c r="CE373" s="12">
        <v>1773.18</v>
      </c>
    </row>
    <row r="374" spans="1:83" x14ac:dyDescent="0.2">
      <c r="A374" s="4" t="s">
        <v>2524</v>
      </c>
      <c r="B374" s="2" t="s">
        <v>2525</v>
      </c>
      <c r="C374" s="2" t="str">
        <f>VLOOKUP(A374,[4]Hoja2!$A$1:$D$614,4,0)</f>
        <v>EMSAD I</v>
      </c>
      <c r="D374" s="2" t="str">
        <f>VLOOKUP(A374,[4]Hoja2!$A$1:$D$614,3,0)</f>
        <v>47 ALPATAHUA</v>
      </c>
      <c r="E374" s="12">
        <v>465.5</v>
      </c>
      <c r="F374" s="12">
        <v>0</v>
      </c>
      <c r="G374" s="12">
        <v>3859.46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142.6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407.66</v>
      </c>
      <c r="AC374" s="12">
        <v>0</v>
      </c>
      <c r="AD374" s="12">
        <v>0</v>
      </c>
      <c r="AE374" s="12">
        <v>286.52999999999997</v>
      </c>
      <c r="AF374" s="12">
        <v>0</v>
      </c>
      <c r="AG374" s="12">
        <v>0</v>
      </c>
      <c r="AH374" s="12">
        <v>0</v>
      </c>
      <c r="AI374" s="12">
        <v>0</v>
      </c>
      <c r="AJ374" s="12">
        <v>0</v>
      </c>
      <c r="AK374" s="12">
        <v>0</v>
      </c>
      <c r="AL374" s="12">
        <v>41.8</v>
      </c>
      <c r="AM374" s="12">
        <v>0</v>
      </c>
      <c r="AN374" s="12">
        <v>0</v>
      </c>
      <c r="AO374" s="12">
        <v>0</v>
      </c>
      <c r="AP374" s="12">
        <v>0</v>
      </c>
      <c r="AQ374" s="12">
        <v>0</v>
      </c>
      <c r="AR374" s="12">
        <v>0</v>
      </c>
      <c r="AS374" s="12">
        <v>0</v>
      </c>
      <c r="AT374" s="12">
        <v>0</v>
      </c>
      <c r="AU374" s="12">
        <v>0</v>
      </c>
      <c r="AV374" s="12">
        <v>0</v>
      </c>
      <c r="AW374" s="12">
        <v>0</v>
      </c>
      <c r="AX374" s="13">
        <v>-2643.23</v>
      </c>
      <c r="AY374" s="12">
        <v>2643.23</v>
      </c>
      <c r="AZ374" s="12">
        <v>0</v>
      </c>
      <c r="BA374" s="12">
        <v>0</v>
      </c>
      <c r="BB374" s="12">
        <v>5203.55</v>
      </c>
      <c r="BC374" s="12">
        <v>3.47</v>
      </c>
      <c r="BD374" s="12">
        <v>0</v>
      </c>
      <c r="BE374" s="12">
        <v>0</v>
      </c>
      <c r="BF374" s="12">
        <v>564.22</v>
      </c>
      <c r="BG374" s="12">
        <v>564.22</v>
      </c>
      <c r="BH374" s="12">
        <v>11.85</v>
      </c>
      <c r="BI374" s="12">
        <v>0.09</v>
      </c>
      <c r="BJ374" s="12">
        <v>0</v>
      </c>
      <c r="BK374" s="12">
        <v>0</v>
      </c>
      <c r="BL374" s="12">
        <v>0</v>
      </c>
      <c r="BM374" s="12">
        <v>0</v>
      </c>
      <c r="BN374" s="12">
        <v>0</v>
      </c>
      <c r="BO374" s="12">
        <v>0</v>
      </c>
      <c r="BP374" s="12">
        <v>0</v>
      </c>
      <c r="BQ374" s="12">
        <v>0</v>
      </c>
      <c r="BR374" s="12">
        <v>0</v>
      </c>
      <c r="BS374" s="12">
        <v>0</v>
      </c>
      <c r="BT374" s="12">
        <v>476.79</v>
      </c>
      <c r="BU374" s="12">
        <v>0</v>
      </c>
      <c r="BV374" s="12">
        <v>0</v>
      </c>
      <c r="BW374" s="12">
        <v>0</v>
      </c>
      <c r="BX374" s="12">
        <v>1052.95</v>
      </c>
      <c r="BY374" s="12">
        <v>4150.6000000000004</v>
      </c>
      <c r="BZ374" s="12">
        <v>351.78</v>
      </c>
      <c r="CA374" s="12">
        <v>97.5</v>
      </c>
      <c r="CB374" s="12">
        <v>3460.94</v>
      </c>
      <c r="CC374" s="12">
        <v>642.55999999999995</v>
      </c>
      <c r="CD374" s="12">
        <v>0</v>
      </c>
      <c r="CE374" s="12">
        <v>4201</v>
      </c>
    </row>
    <row r="375" spans="1:83" x14ac:dyDescent="0.2">
      <c r="A375" s="4" t="s">
        <v>2526</v>
      </c>
      <c r="B375" s="2" t="s">
        <v>2527</v>
      </c>
      <c r="C375" s="2" t="str">
        <f>VLOOKUP(A375,[4]Hoja2!$A$1:$D$614,4,0)</f>
        <v>EMSAD I</v>
      </c>
      <c r="D375" s="2" t="str">
        <f>VLOOKUP(A375,[4]Hoja2!$A$1:$D$614,3,0)</f>
        <v>48 MESA DEL TIRADOR</v>
      </c>
      <c r="E375" s="12">
        <v>465.5</v>
      </c>
      <c r="F375" s="12">
        <v>0</v>
      </c>
      <c r="G375" s="12">
        <v>3508.6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v>130.6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370.6</v>
      </c>
      <c r="AC375" s="12">
        <v>0</v>
      </c>
      <c r="AD375" s="12">
        <v>0</v>
      </c>
      <c r="AE375" s="12">
        <v>286.52999999999997</v>
      </c>
      <c r="AF375" s="12">
        <v>0</v>
      </c>
      <c r="AG375" s="12">
        <v>0</v>
      </c>
      <c r="AH375" s="12">
        <v>0</v>
      </c>
      <c r="AI375" s="12">
        <v>0</v>
      </c>
      <c r="AJ375" s="12">
        <v>0</v>
      </c>
      <c r="AK375" s="12">
        <v>0</v>
      </c>
      <c r="AL375" s="12">
        <v>38</v>
      </c>
      <c r="AM375" s="12">
        <v>0</v>
      </c>
      <c r="AN375" s="12">
        <v>0</v>
      </c>
      <c r="AO375" s="12">
        <v>0</v>
      </c>
      <c r="AP375" s="12">
        <v>0</v>
      </c>
      <c r="AQ375" s="12">
        <v>0</v>
      </c>
      <c r="AR375" s="12">
        <v>0</v>
      </c>
      <c r="AS375" s="12">
        <v>0</v>
      </c>
      <c r="AT375" s="12">
        <v>0</v>
      </c>
      <c r="AU375" s="12">
        <v>0</v>
      </c>
      <c r="AV375" s="12">
        <v>0</v>
      </c>
      <c r="AW375" s="12">
        <v>834.93</v>
      </c>
      <c r="AX375" s="13">
        <v>-2863.68</v>
      </c>
      <c r="AY375" s="12">
        <v>2863.68</v>
      </c>
      <c r="AZ375" s="12">
        <v>0</v>
      </c>
      <c r="BA375" s="12">
        <v>0</v>
      </c>
      <c r="BB375" s="12">
        <v>5634.76</v>
      </c>
      <c r="BC375" s="12">
        <v>0.36</v>
      </c>
      <c r="BD375" s="12">
        <v>0</v>
      </c>
      <c r="BE375" s="12">
        <v>0</v>
      </c>
      <c r="BF375" s="12">
        <v>656.32</v>
      </c>
      <c r="BG375" s="12">
        <v>656.32</v>
      </c>
      <c r="BH375" s="12">
        <v>13.35</v>
      </c>
      <c r="BI375" s="12">
        <v>0.02</v>
      </c>
      <c r="BJ375" s="12">
        <v>0</v>
      </c>
      <c r="BK375" s="12">
        <v>0</v>
      </c>
      <c r="BL375" s="12">
        <v>0</v>
      </c>
      <c r="BM375" s="12">
        <v>0</v>
      </c>
      <c r="BN375" s="12">
        <v>0</v>
      </c>
      <c r="BO375" s="12">
        <v>52.63</v>
      </c>
      <c r="BP375" s="12">
        <v>0</v>
      </c>
      <c r="BQ375" s="12">
        <v>0</v>
      </c>
      <c r="BR375" s="12">
        <v>0</v>
      </c>
      <c r="BS375" s="12">
        <v>0</v>
      </c>
      <c r="BT375" s="12">
        <v>436.44</v>
      </c>
      <c r="BU375" s="12">
        <v>0</v>
      </c>
      <c r="BV375" s="12">
        <v>0</v>
      </c>
      <c r="BW375" s="12">
        <v>0</v>
      </c>
      <c r="BX375" s="12">
        <v>1158.76</v>
      </c>
      <c r="BY375" s="12">
        <v>4476</v>
      </c>
      <c r="BZ375" s="12">
        <v>324.81</v>
      </c>
      <c r="CA375" s="12">
        <v>106.2</v>
      </c>
      <c r="CB375" s="12">
        <v>2846.49</v>
      </c>
      <c r="CC375" s="12">
        <v>563.96</v>
      </c>
      <c r="CD375" s="12">
        <v>0</v>
      </c>
      <c r="CE375" s="12">
        <v>3516.65</v>
      </c>
    </row>
    <row r="376" spans="1:83" x14ac:dyDescent="0.2">
      <c r="A376" s="4" t="s">
        <v>2528</v>
      </c>
      <c r="B376" s="2" t="s">
        <v>2529</v>
      </c>
      <c r="C376" s="2" t="str">
        <f>VLOOKUP(A376,[4]Hoja2!$A$1:$D$614,4,0)</f>
        <v>EMSAD II</v>
      </c>
      <c r="D376" s="2" t="str">
        <f>VLOOKUP(A376,[4]Hoja2!$A$1:$D$614,3,0)</f>
        <v>48 MESA DEL TIRADOR</v>
      </c>
      <c r="E376" s="12">
        <v>174.75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2947.8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98.25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277.95</v>
      </c>
      <c r="AC376" s="12">
        <v>0</v>
      </c>
      <c r="AD376" s="12">
        <v>0</v>
      </c>
      <c r="AE376" s="12">
        <v>0</v>
      </c>
      <c r="AF376" s="12">
        <v>0</v>
      </c>
      <c r="AG376" s="12">
        <v>0</v>
      </c>
      <c r="AH376" s="12">
        <v>0</v>
      </c>
      <c r="AI376" s="12">
        <v>0</v>
      </c>
      <c r="AJ376" s="12">
        <v>0</v>
      </c>
      <c r="AK376" s="12">
        <v>0</v>
      </c>
      <c r="AL376" s="12">
        <v>0</v>
      </c>
      <c r="AM376" s="12">
        <v>0</v>
      </c>
      <c r="AN376" s="12">
        <v>32.25</v>
      </c>
      <c r="AO376" s="12">
        <v>0</v>
      </c>
      <c r="AP376" s="12">
        <v>0</v>
      </c>
      <c r="AQ376" s="12">
        <v>0</v>
      </c>
      <c r="AR376" s="12">
        <v>0</v>
      </c>
      <c r="AS376" s="12">
        <v>0</v>
      </c>
      <c r="AT376" s="12">
        <v>0</v>
      </c>
      <c r="AU376" s="12">
        <v>0</v>
      </c>
      <c r="AV376" s="12">
        <v>0</v>
      </c>
      <c r="AW376" s="12">
        <v>648.52</v>
      </c>
      <c r="AX376" s="13">
        <v>-2125.7199999999998</v>
      </c>
      <c r="AY376" s="12">
        <v>2125.7199999999998</v>
      </c>
      <c r="AZ376" s="12">
        <v>0</v>
      </c>
      <c r="BA376" s="12">
        <v>0</v>
      </c>
      <c r="BB376" s="12">
        <v>4179.5200000000004</v>
      </c>
      <c r="BC376" s="12">
        <v>0</v>
      </c>
      <c r="BD376" s="12">
        <v>0</v>
      </c>
      <c r="BE376" s="12">
        <v>0</v>
      </c>
      <c r="BF376" s="12">
        <v>377.75</v>
      </c>
      <c r="BG376" s="12">
        <v>377.75</v>
      </c>
      <c r="BH376" s="12">
        <v>7.5</v>
      </c>
      <c r="BI376" s="12">
        <v>0.05</v>
      </c>
      <c r="BJ376" s="12">
        <v>0</v>
      </c>
      <c r="BK376" s="12">
        <v>0</v>
      </c>
      <c r="BL376" s="12">
        <v>0</v>
      </c>
      <c r="BM376" s="12">
        <v>0</v>
      </c>
      <c r="BN376" s="12">
        <v>0</v>
      </c>
      <c r="BO376" s="12">
        <v>44.22</v>
      </c>
      <c r="BP376" s="12">
        <v>0</v>
      </c>
      <c r="BQ376" s="12">
        <v>0</v>
      </c>
      <c r="BR376" s="12">
        <v>0</v>
      </c>
      <c r="BS376" s="12">
        <v>0</v>
      </c>
      <c r="BT376" s="12">
        <v>339</v>
      </c>
      <c r="BU376" s="12">
        <v>0</v>
      </c>
      <c r="BV376" s="12">
        <v>0</v>
      </c>
      <c r="BW376" s="12">
        <v>0</v>
      </c>
      <c r="BX376" s="12">
        <v>768.52</v>
      </c>
      <c r="BY376" s="12">
        <v>3411</v>
      </c>
      <c r="BZ376" s="12">
        <v>271.82</v>
      </c>
      <c r="CA376" s="12">
        <v>82.95</v>
      </c>
      <c r="CB376" s="12">
        <v>1113.8</v>
      </c>
      <c r="CC376" s="12">
        <v>365.4</v>
      </c>
      <c r="CD376" s="12">
        <v>0</v>
      </c>
      <c r="CE376" s="12">
        <v>1562.15</v>
      </c>
    </row>
    <row r="377" spans="1:83" x14ac:dyDescent="0.2">
      <c r="A377" s="4" t="s">
        <v>2530</v>
      </c>
      <c r="B377" s="2" t="s">
        <v>2531</v>
      </c>
      <c r="C377" s="2" t="str">
        <f>VLOOKUP(A377,[4]Hoja2!$A$1:$D$614,4,0)</f>
        <v>EMSAD I</v>
      </c>
      <c r="D377" s="2" t="str">
        <f>VLOOKUP(A377,[4]Hoja2!$A$1:$D$614,3,0)</f>
        <v>48 MESA DEL TIRADOR</v>
      </c>
      <c r="E377" s="12">
        <v>104.85</v>
      </c>
      <c r="F377" s="12">
        <v>0</v>
      </c>
      <c r="G377" s="12">
        <v>1578.87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54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166.77</v>
      </c>
      <c r="AC377" s="12">
        <v>0</v>
      </c>
      <c r="AD377" s="12">
        <v>0</v>
      </c>
      <c r="AE377" s="12">
        <v>0</v>
      </c>
      <c r="AF377" s="12">
        <v>0</v>
      </c>
      <c r="AG377" s="12">
        <v>0</v>
      </c>
      <c r="AH377" s="12">
        <v>0</v>
      </c>
      <c r="AI377" s="12">
        <v>0</v>
      </c>
      <c r="AJ377" s="12">
        <v>0</v>
      </c>
      <c r="AK377" s="12">
        <v>0</v>
      </c>
      <c r="AL377" s="12">
        <v>17.100000000000001</v>
      </c>
      <c r="AM377" s="12">
        <v>0</v>
      </c>
      <c r="AN377" s="12">
        <v>0</v>
      </c>
      <c r="AO377" s="12">
        <v>0</v>
      </c>
      <c r="AP377" s="12">
        <v>0</v>
      </c>
      <c r="AQ377" s="12">
        <v>0</v>
      </c>
      <c r="AR377" s="12">
        <v>0</v>
      </c>
      <c r="AS377" s="12">
        <v>0</v>
      </c>
      <c r="AT377" s="12">
        <v>0</v>
      </c>
      <c r="AU377" s="12">
        <v>0</v>
      </c>
      <c r="AV377" s="12">
        <v>0</v>
      </c>
      <c r="AW377" s="12">
        <v>252.62</v>
      </c>
      <c r="AX377" s="13">
        <v>-1105.42</v>
      </c>
      <c r="AY377" s="12">
        <v>1105.42</v>
      </c>
      <c r="AZ377" s="12">
        <v>0</v>
      </c>
      <c r="BA377" s="12">
        <v>0</v>
      </c>
      <c r="BB377" s="12">
        <v>2174.21</v>
      </c>
      <c r="BC377" s="12">
        <v>0</v>
      </c>
      <c r="BD377" s="13">
        <v>-188.71</v>
      </c>
      <c r="BE377" s="13">
        <v>-56.2</v>
      </c>
      <c r="BF377" s="12">
        <v>132.51</v>
      </c>
      <c r="BG377" s="12">
        <v>0</v>
      </c>
      <c r="BH377" s="12">
        <v>0</v>
      </c>
      <c r="BI377" s="13">
        <v>-0.04</v>
      </c>
      <c r="BJ377" s="12">
        <v>0</v>
      </c>
      <c r="BK377" s="12">
        <v>0</v>
      </c>
      <c r="BL377" s="12">
        <v>0</v>
      </c>
      <c r="BM377" s="12">
        <v>0</v>
      </c>
      <c r="BN377" s="12">
        <v>0</v>
      </c>
      <c r="BO377" s="12">
        <v>23.68</v>
      </c>
      <c r="BP377" s="12">
        <v>0</v>
      </c>
      <c r="BQ377" s="12">
        <v>0</v>
      </c>
      <c r="BR377" s="12">
        <v>0</v>
      </c>
      <c r="BS377" s="12">
        <v>0</v>
      </c>
      <c r="BT377" s="12">
        <v>181.57</v>
      </c>
      <c r="BU377" s="12">
        <v>0</v>
      </c>
      <c r="BV377" s="12">
        <v>0</v>
      </c>
      <c r="BW377" s="12">
        <v>0</v>
      </c>
      <c r="BX377" s="12">
        <v>149.01</v>
      </c>
      <c r="BY377" s="12">
        <v>2025.2</v>
      </c>
      <c r="BZ377" s="12">
        <v>290.39999999999998</v>
      </c>
      <c r="CA377" s="12">
        <v>43.14</v>
      </c>
      <c r="CB377" s="12">
        <v>1732.69</v>
      </c>
      <c r="CC377" s="12">
        <v>435.97</v>
      </c>
      <c r="CD377" s="12">
        <v>0</v>
      </c>
      <c r="CE377" s="12">
        <v>2211.8000000000002</v>
      </c>
    </row>
    <row r="378" spans="1:83" x14ac:dyDescent="0.2">
      <c r="A378" s="4" t="s">
        <v>2532</v>
      </c>
      <c r="B378" s="2" t="s">
        <v>2533</v>
      </c>
      <c r="C378" s="2" t="str">
        <f>VLOOKUP(A378,[4]Hoja2!$A$1:$D$614,4,0)</f>
        <v>EMSAD I</v>
      </c>
      <c r="D378" s="2" t="str">
        <f>VLOOKUP(A378,[4]Hoja2!$A$1:$D$614,3,0)</f>
        <v>48 MESA DEL TIRADOR</v>
      </c>
      <c r="E378" s="12">
        <v>314.55</v>
      </c>
      <c r="F378" s="12">
        <v>0</v>
      </c>
      <c r="G378" s="12">
        <v>4736.6099999999997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162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500.31</v>
      </c>
      <c r="AC378" s="12">
        <v>0</v>
      </c>
      <c r="AD378" s="12">
        <v>0</v>
      </c>
      <c r="AE378" s="12">
        <v>0</v>
      </c>
      <c r="AF378" s="12">
        <v>0</v>
      </c>
      <c r="AG378" s="12">
        <v>0</v>
      </c>
      <c r="AH378" s="12">
        <v>0</v>
      </c>
      <c r="AI378" s="12">
        <v>0</v>
      </c>
      <c r="AJ378" s="12">
        <v>0</v>
      </c>
      <c r="AK378" s="12">
        <v>0</v>
      </c>
      <c r="AL378" s="12">
        <v>51.3</v>
      </c>
      <c r="AM378" s="12">
        <v>0</v>
      </c>
      <c r="AN378" s="12">
        <v>0</v>
      </c>
      <c r="AO378" s="12">
        <v>0</v>
      </c>
      <c r="AP378" s="12">
        <v>0</v>
      </c>
      <c r="AQ378" s="12">
        <v>0</v>
      </c>
      <c r="AR378" s="12">
        <v>0</v>
      </c>
      <c r="AS378" s="12">
        <v>0</v>
      </c>
      <c r="AT378" s="12">
        <v>0</v>
      </c>
      <c r="AU378" s="12">
        <v>0</v>
      </c>
      <c r="AV378" s="12">
        <v>0</v>
      </c>
      <c r="AW378" s="12">
        <v>473.66</v>
      </c>
      <c r="AX378" s="13">
        <v>-3171.32</v>
      </c>
      <c r="AY378" s="12">
        <v>3171.32</v>
      </c>
      <c r="AZ378" s="12">
        <v>0</v>
      </c>
      <c r="BA378" s="12">
        <v>0</v>
      </c>
      <c r="BB378" s="12">
        <v>6238.43</v>
      </c>
      <c r="BC378" s="12">
        <v>0</v>
      </c>
      <c r="BD378" s="12">
        <v>0</v>
      </c>
      <c r="BE378" s="12">
        <v>0</v>
      </c>
      <c r="BF378" s="12">
        <v>785.27</v>
      </c>
      <c r="BG378" s="12">
        <v>785.27</v>
      </c>
      <c r="BH378" s="12">
        <v>17.55</v>
      </c>
      <c r="BI378" s="13">
        <v>-0.15</v>
      </c>
      <c r="BJ378" s="12">
        <v>0</v>
      </c>
      <c r="BK378" s="12">
        <v>0</v>
      </c>
      <c r="BL378" s="12">
        <v>0</v>
      </c>
      <c r="BM378" s="12">
        <v>0</v>
      </c>
      <c r="BN378" s="12">
        <v>0</v>
      </c>
      <c r="BO378" s="12">
        <v>71.05</v>
      </c>
      <c r="BP378" s="12">
        <v>0</v>
      </c>
      <c r="BQ378" s="12">
        <v>0</v>
      </c>
      <c r="BR378" s="12">
        <v>0</v>
      </c>
      <c r="BS378" s="12">
        <v>0</v>
      </c>
      <c r="BT378" s="12">
        <v>544.71</v>
      </c>
      <c r="BU378" s="12">
        <v>0</v>
      </c>
      <c r="BV378" s="12">
        <v>0</v>
      </c>
      <c r="BW378" s="12">
        <v>0</v>
      </c>
      <c r="BX378" s="12">
        <v>1418.43</v>
      </c>
      <c r="BY378" s="12">
        <v>4820</v>
      </c>
      <c r="BZ378" s="12">
        <v>295.57</v>
      </c>
      <c r="CA378" s="12">
        <v>123.74</v>
      </c>
      <c r="CB378" s="12">
        <v>1905.43</v>
      </c>
      <c r="CC378" s="12">
        <v>455.65</v>
      </c>
      <c r="CD378" s="12">
        <v>0</v>
      </c>
      <c r="CE378" s="12">
        <v>2484.8200000000002</v>
      </c>
    </row>
    <row r="379" spans="1:83" x14ac:dyDescent="0.2">
      <c r="A379" s="4" t="s">
        <v>2534</v>
      </c>
      <c r="B379" s="2" t="s">
        <v>2535</v>
      </c>
      <c r="C379" s="2" t="str">
        <f>VLOOKUP(A379,[4]Hoja2!$A$1:$D$614,4,0)</f>
        <v>EMSAD I</v>
      </c>
      <c r="D379" s="2" t="str">
        <f>VLOOKUP(A379,[4]Hoja2!$A$1:$D$614,3,0)</f>
        <v>48 MESA DEL TIRADOR</v>
      </c>
      <c r="E379" s="12">
        <v>419.4</v>
      </c>
      <c r="F379" s="12">
        <v>0</v>
      </c>
      <c r="G379" s="12">
        <v>6315.48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216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667.08</v>
      </c>
      <c r="AC379" s="12">
        <v>0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  <c r="AI379" s="12">
        <v>0</v>
      </c>
      <c r="AJ379" s="12">
        <v>0</v>
      </c>
      <c r="AK379" s="12">
        <v>0</v>
      </c>
      <c r="AL379" s="12">
        <v>68.400000000000006</v>
      </c>
      <c r="AM379" s="12">
        <v>0</v>
      </c>
      <c r="AN379" s="12">
        <v>0</v>
      </c>
      <c r="AO379" s="12">
        <v>0</v>
      </c>
      <c r="AP379" s="12">
        <v>0</v>
      </c>
      <c r="AQ379" s="12">
        <v>0</v>
      </c>
      <c r="AR379" s="12">
        <v>0</v>
      </c>
      <c r="AS379" s="12">
        <v>0</v>
      </c>
      <c r="AT379" s="12">
        <v>0</v>
      </c>
      <c r="AU379" s="12">
        <v>0</v>
      </c>
      <c r="AV379" s="12">
        <v>0</v>
      </c>
      <c r="AW379" s="12">
        <v>0</v>
      </c>
      <c r="AX379" s="13">
        <v>-3906.33</v>
      </c>
      <c r="AY379" s="12">
        <v>3906.33</v>
      </c>
      <c r="AZ379" s="12">
        <v>0</v>
      </c>
      <c r="BA379" s="12">
        <v>0</v>
      </c>
      <c r="BB379" s="12">
        <v>7686.36</v>
      </c>
      <c r="BC379" s="12">
        <v>0</v>
      </c>
      <c r="BD379" s="12">
        <v>0</v>
      </c>
      <c r="BE379" s="12">
        <v>0</v>
      </c>
      <c r="BF379" s="12">
        <v>1094.54</v>
      </c>
      <c r="BG379" s="12">
        <v>1094.54</v>
      </c>
      <c r="BH379" s="12">
        <v>20.399999999999999</v>
      </c>
      <c r="BI379" s="12">
        <v>0.14000000000000001</v>
      </c>
      <c r="BJ379" s="12">
        <v>0</v>
      </c>
      <c r="BK379" s="12">
        <v>0</v>
      </c>
      <c r="BL379" s="12">
        <v>0</v>
      </c>
      <c r="BM379" s="12">
        <v>0</v>
      </c>
      <c r="BN379" s="12">
        <v>0</v>
      </c>
      <c r="BO379" s="12">
        <v>0</v>
      </c>
      <c r="BP379" s="12">
        <v>0</v>
      </c>
      <c r="BQ379" s="12">
        <v>0</v>
      </c>
      <c r="BR379" s="12">
        <v>0</v>
      </c>
      <c r="BS379" s="12">
        <v>0</v>
      </c>
      <c r="BT379" s="12">
        <v>726.28</v>
      </c>
      <c r="BU379" s="12">
        <v>0</v>
      </c>
      <c r="BV379" s="12">
        <v>0</v>
      </c>
      <c r="BW379" s="12">
        <v>0</v>
      </c>
      <c r="BX379" s="12">
        <v>1841.36</v>
      </c>
      <c r="BY379" s="12">
        <v>5845</v>
      </c>
      <c r="BZ379" s="12">
        <v>238.4</v>
      </c>
      <c r="CA379" s="12">
        <v>152.36000000000001</v>
      </c>
      <c r="CB379" s="12">
        <v>0</v>
      </c>
      <c r="CC379" s="12">
        <v>238.4</v>
      </c>
      <c r="CD379" s="12">
        <v>0</v>
      </c>
      <c r="CE379" s="12">
        <v>390.76</v>
      </c>
    </row>
    <row r="380" spans="1:83" x14ac:dyDescent="0.2">
      <c r="A380" s="4" t="s">
        <v>2536</v>
      </c>
      <c r="B380" s="2" t="s">
        <v>2537</v>
      </c>
      <c r="C380" s="2" t="str">
        <f>VLOOKUP(A380,[4]Hoja2!$A$1:$D$614,4,0)</f>
        <v>TECNICO CBI</v>
      </c>
      <c r="D380" s="2" t="str">
        <f>VLOOKUP(A380,[4]Hoja2!$A$1:$D$614,3,0)</f>
        <v>48 MESA DEL TIRADOR</v>
      </c>
      <c r="E380" s="12">
        <v>139.80000000000001</v>
      </c>
      <c r="F380" s="12">
        <v>1546.2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51.96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222.36</v>
      </c>
      <c r="AC380" s="12">
        <v>0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12">
        <v>0</v>
      </c>
      <c r="AJ380" s="12">
        <v>0</v>
      </c>
      <c r="AK380" s="12">
        <v>0</v>
      </c>
      <c r="AL380" s="12">
        <v>0</v>
      </c>
      <c r="AM380" s="12">
        <v>0</v>
      </c>
      <c r="AN380" s="12">
        <v>0</v>
      </c>
      <c r="AO380" s="12">
        <v>0</v>
      </c>
      <c r="AP380" s="12">
        <v>0</v>
      </c>
      <c r="AQ380" s="12">
        <v>0</v>
      </c>
      <c r="AR380" s="12">
        <v>0</v>
      </c>
      <c r="AS380" s="12">
        <v>16.2</v>
      </c>
      <c r="AT380" s="12">
        <v>0</v>
      </c>
      <c r="AU380" s="12">
        <v>0</v>
      </c>
      <c r="AV380" s="12">
        <v>0</v>
      </c>
      <c r="AW380" s="12">
        <v>0</v>
      </c>
      <c r="AX380" s="13">
        <v>-1003.72</v>
      </c>
      <c r="AY380" s="12">
        <v>1003.72</v>
      </c>
      <c r="AZ380" s="12">
        <v>0</v>
      </c>
      <c r="BA380" s="12">
        <v>0</v>
      </c>
      <c r="BB380" s="12">
        <v>1976.52</v>
      </c>
      <c r="BC380" s="12">
        <v>0</v>
      </c>
      <c r="BD380" s="13">
        <v>-188.71</v>
      </c>
      <c r="BE380" s="13">
        <v>-73.180000000000007</v>
      </c>
      <c r="BF380" s="12">
        <v>115.53</v>
      </c>
      <c r="BG380" s="12">
        <v>0</v>
      </c>
      <c r="BH380" s="12">
        <v>0</v>
      </c>
      <c r="BI380" s="13">
        <v>-0.11</v>
      </c>
      <c r="BJ380" s="12">
        <v>0</v>
      </c>
      <c r="BK380" s="12">
        <v>0</v>
      </c>
      <c r="BL380" s="12">
        <v>0</v>
      </c>
      <c r="BM380" s="12">
        <v>0</v>
      </c>
      <c r="BN380" s="12">
        <v>0</v>
      </c>
      <c r="BO380" s="12">
        <v>0</v>
      </c>
      <c r="BP380" s="12">
        <v>0</v>
      </c>
      <c r="BQ380" s="12">
        <v>0</v>
      </c>
      <c r="BR380" s="12">
        <v>0</v>
      </c>
      <c r="BS380" s="12">
        <v>0</v>
      </c>
      <c r="BT380" s="12">
        <v>177.81</v>
      </c>
      <c r="BU380" s="12">
        <v>0</v>
      </c>
      <c r="BV380" s="12">
        <v>0</v>
      </c>
      <c r="BW380" s="12">
        <v>0</v>
      </c>
      <c r="BX380" s="12">
        <v>104.52</v>
      </c>
      <c r="BY380" s="12">
        <v>1872</v>
      </c>
      <c r="BZ380" s="12">
        <v>238.4</v>
      </c>
      <c r="CA380" s="12">
        <v>39.53</v>
      </c>
      <c r="CB380" s="12">
        <v>0</v>
      </c>
      <c r="CC380" s="12">
        <v>238.4</v>
      </c>
      <c r="CD380" s="12">
        <v>0</v>
      </c>
      <c r="CE380" s="12">
        <v>277.93</v>
      </c>
    </row>
    <row r="381" spans="1:83" x14ac:dyDescent="0.2">
      <c r="A381" s="4" t="s">
        <v>2538</v>
      </c>
      <c r="B381" s="2" t="s">
        <v>2539</v>
      </c>
      <c r="C381" s="2" t="str">
        <f>VLOOKUP(A381,[4]Hoja2!$A$1:$D$614,4,0)</f>
        <v>EMSAD I</v>
      </c>
      <c r="D381" s="2" t="str">
        <f>VLOOKUP(A381,[4]Hoja2!$A$1:$D$614,3,0)</f>
        <v>48 MESA DEL TIRADOR</v>
      </c>
      <c r="E381" s="12">
        <v>151.44999999999999</v>
      </c>
      <c r="F381" s="12">
        <v>0</v>
      </c>
      <c r="G381" s="12">
        <v>2280.59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78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240.89</v>
      </c>
      <c r="AC381" s="12">
        <v>0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12">
        <v>0</v>
      </c>
      <c r="AJ381" s="12">
        <v>0</v>
      </c>
      <c r="AK381" s="12">
        <v>0</v>
      </c>
      <c r="AL381" s="12">
        <v>24.7</v>
      </c>
      <c r="AM381" s="12">
        <v>0</v>
      </c>
      <c r="AN381" s="12">
        <v>0</v>
      </c>
      <c r="AO381" s="12">
        <v>0</v>
      </c>
      <c r="AP381" s="12">
        <v>0</v>
      </c>
      <c r="AQ381" s="12">
        <v>0</v>
      </c>
      <c r="AR381" s="12">
        <v>0</v>
      </c>
      <c r="AS381" s="12">
        <v>0</v>
      </c>
      <c r="AT381" s="12">
        <v>0</v>
      </c>
      <c r="AU381" s="12">
        <v>0</v>
      </c>
      <c r="AV381" s="12">
        <v>0</v>
      </c>
      <c r="AW381" s="12">
        <v>0</v>
      </c>
      <c r="AX381" s="13">
        <v>-1410.62</v>
      </c>
      <c r="AY381" s="12">
        <v>1410.62</v>
      </c>
      <c r="AZ381" s="12">
        <v>0</v>
      </c>
      <c r="BA381" s="12">
        <v>0</v>
      </c>
      <c r="BB381" s="12">
        <v>2775.63</v>
      </c>
      <c r="BC381" s="12">
        <v>0</v>
      </c>
      <c r="BD381" s="13">
        <v>-145.38</v>
      </c>
      <c r="BE381" s="12">
        <v>0</v>
      </c>
      <c r="BF381" s="12">
        <v>197.95</v>
      </c>
      <c r="BG381" s="12">
        <v>52.57</v>
      </c>
      <c r="BH381" s="12">
        <v>0</v>
      </c>
      <c r="BI381" s="13">
        <v>-0.01</v>
      </c>
      <c r="BJ381" s="12">
        <v>0</v>
      </c>
      <c r="BK381" s="12">
        <v>0</v>
      </c>
      <c r="BL381" s="12">
        <v>0</v>
      </c>
      <c r="BM381" s="12">
        <v>0</v>
      </c>
      <c r="BN381" s="12">
        <v>0</v>
      </c>
      <c r="BO381" s="12">
        <v>0</v>
      </c>
      <c r="BP381" s="12">
        <v>0</v>
      </c>
      <c r="BQ381" s="12">
        <v>0</v>
      </c>
      <c r="BR381" s="12">
        <v>0</v>
      </c>
      <c r="BS381" s="12">
        <v>0</v>
      </c>
      <c r="BT381" s="12">
        <v>262.27</v>
      </c>
      <c r="BU381" s="12">
        <v>0</v>
      </c>
      <c r="BV381" s="12">
        <v>0</v>
      </c>
      <c r="BW381" s="12">
        <v>0</v>
      </c>
      <c r="BX381" s="12">
        <v>314.83</v>
      </c>
      <c r="BY381" s="12">
        <v>2460.8000000000002</v>
      </c>
      <c r="BZ381" s="12">
        <v>238.4</v>
      </c>
      <c r="CA381" s="12">
        <v>55.02</v>
      </c>
      <c r="CB381" s="12">
        <v>0</v>
      </c>
      <c r="CC381" s="12">
        <v>238.4</v>
      </c>
      <c r="CD381" s="12">
        <v>0</v>
      </c>
      <c r="CE381" s="12">
        <v>293.42</v>
      </c>
    </row>
    <row r="382" spans="1:83" x14ac:dyDescent="0.2">
      <c r="A382" s="4" t="s">
        <v>2540</v>
      </c>
      <c r="B382" s="2" t="s">
        <v>2541</v>
      </c>
      <c r="C382" s="2" t="str">
        <f>VLOOKUP(A382,[4]Hoja2!$A$1:$D$614,4,0)</f>
        <v>EMSAD I</v>
      </c>
      <c r="D382" s="2" t="str">
        <f>VLOOKUP(A382,[4]Hoja2!$A$1:$D$614,3,0)</f>
        <v>48 MESA DEL TIRADOR</v>
      </c>
      <c r="E382" s="12">
        <v>34.950000000000003</v>
      </c>
      <c r="F382" s="12">
        <v>0</v>
      </c>
      <c r="G382" s="12">
        <v>526.29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18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55.59</v>
      </c>
      <c r="AC382" s="12">
        <v>0</v>
      </c>
      <c r="AD382" s="12">
        <v>0</v>
      </c>
      <c r="AE382" s="12">
        <v>0</v>
      </c>
      <c r="AF382" s="12">
        <v>0</v>
      </c>
      <c r="AG382" s="12">
        <v>0</v>
      </c>
      <c r="AH382" s="12">
        <v>0</v>
      </c>
      <c r="AI382" s="12">
        <v>0</v>
      </c>
      <c r="AJ382" s="12">
        <v>0</v>
      </c>
      <c r="AK382" s="12">
        <v>0</v>
      </c>
      <c r="AL382" s="12">
        <v>5.7</v>
      </c>
      <c r="AM382" s="12">
        <v>0</v>
      </c>
      <c r="AN382" s="12">
        <v>0</v>
      </c>
      <c r="AO382" s="12">
        <v>0</v>
      </c>
      <c r="AP382" s="12">
        <v>0</v>
      </c>
      <c r="AQ382" s="12">
        <v>0</v>
      </c>
      <c r="AR382" s="12">
        <v>0</v>
      </c>
      <c r="AS382" s="12">
        <v>0</v>
      </c>
      <c r="AT382" s="12">
        <v>0</v>
      </c>
      <c r="AU382" s="12">
        <v>0</v>
      </c>
      <c r="AV382" s="12">
        <v>0</v>
      </c>
      <c r="AW382" s="12">
        <v>0</v>
      </c>
      <c r="AX382" s="13">
        <v>-325.52999999999997</v>
      </c>
      <c r="AY382" s="12">
        <v>325.52999999999997</v>
      </c>
      <c r="AZ382" s="12">
        <v>0</v>
      </c>
      <c r="BA382" s="12">
        <v>0</v>
      </c>
      <c r="BB382" s="12">
        <v>640.53</v>
      </c>
      <c r="BC382" s="12">
        <v>0</v>
      </c>
      <c r="BD382" s="13">
        <v>-200.83</v>
      </c>
      <c r="BE382" s="13">
        <v>-170.81</v>
      </c>
      <c r="BF382" s="12">
        <v>30.03</v>
      </c>
      <c r="BG382" s="12">
        <v>0</v>
      </c>
      <c r="BH382" s="12">
        <v>0</v>
      </c>
      <c r="BI382" s="13">
        <v>-0.18</v>
      </c>
      <c r="BJ382" s="12">
        <v>0</v>
      </c>
      <c r="BK382" s="12">
        <v>0</v>
      </c>
      <c r="BL382" s="12">
        <v>0</v>
      </c>
      <c r="BM382" s="12">
        <v>0</v>
      </c>
      <c r="BN382" s="12">
        <v>0</v>
      </c>
      <c r="BO382" s="12">
        <v>0</v>
      </c>
      <c r="BP382" s="12">
        <v>0</v>
      </c>
      <c r="BQ382" s="12">
        <v>0</v>
      </c>
      <c r="BR382" s="12">
        <v>0</v>
      </c>
      <c r="BS382" s="12">
        <v>0</v>
      </c>
      <c r="BT382" s="12">
        <v>60.52</v>
      </c>
      <c r="BU382" s="12">
        <v>0</v>
      </c>
      <c r="BV382" s="12">
        <v>0</v>
      </c>
      <c r="BW382" s="12">
        <v>0</v>
      </c>
      <c r="BX382" s="12">
        <v>-110.47</v>
      </c>
      <c r="BY382" s="12">
        <v>751</v>
      </c>
      <c r="BZ382" s="12">
        <v>238.4</v>
      </c>
      <c r="CA382" s="12">
        <v>12.7</v>
      </c>
      <c r="CB382" s="12">
        <v>0</v>
      </c>
      <c r="CC382" s="12">
        <v>238.4</v>
      </c>
      <c r="CD382" s="12">
        <v>0</v>
      </c>
      <c r="CE382" s="12">
        <v>251.1</v>
      </c>
    </row>
    <row r="383" spans="1:83" x14ac:dyDescent="0.2">
      <c r="A383" s="4" t="s">
        <v>2542</v>
      </c>
      <c r="B383" s="2" t="s">
        <v>2543</v>
      </c>
      <c r="C383" s="2" t="str">
        <f>VLOOKUP(A383,[4]Hoja2!$A$1:$D$614,4,0)</f>
        <v>EMSAD II</v>
      </c>
      <c r="D383" s="2" t="str">
        <f>VLOOKUP(A383,[4]Hoja2!$A$1:$D$614,3,0)</f>
        <v>49 EL REFUGIO</v>
      </c>
      <c r="E383" s="12">
        <v>174.75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2947.8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98.25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277.95</v>
      </c>
      <c r="AC383" s="12">
        <v>0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12">
        <v>0</v>
      </c>
      <c r="AJ383" s="12">
        <v>0</v>
      </c>
      <c r="AK383" s="12">
        <v>0</v>
      </c>
      <c r="AL383" s="12">
        <v>0</v>
      </c>
      <c r="AM383" s="12">
        <v>0</v>
      </c>
      <c r="AN383" s="12">
        <v>32.25</v>
      </c>
      <c r="AO383" s="12">
        <v>0</v>
      </c>
      <c r="AP383" s="12">
        <v>0</v>
      </c>
      <c r="AQ383" s="12">
        <v>0</v>
      </c>
      <c r="AR383" s="12">
        <v>0</v>
      </c>
      <c r="AS383" s="12">
        <v>0</v>
      </c>
      <c r="AT383" s="12">
        <v>0</v>
      </c>
      <c r="AU383" s="12">
        <v>0</v>
      </c>
      <c r="AV383" s="12">
        <v>0</v>
      </c>
      <c r="AW383" s="12">
        <v>471.65</v>
      </c>
      <c r="AX383" s="13">
        <v>-2035.52</v>
      </c>
      <c r="AY383" s="12">
        <v>2035.52</v>
      </c>
      <c r="AZ383" s="12">
        <v>0</v>
      </c>
      <c r="BA383" s="12">
        <v>0</v>
      </c>
      <c r="BB383" s="12">
        <v>4002.65</v>
      </c>
      <c r="BC383" s="12">
        <v>0</v>
      </c>
      <c r="BD383" s="12">
        <v>0</v>
      </c>
      <c r="BE383" s="12">
        <v>0</v>
      </c>
      <c r="BF383" s="12">
        <v>349.45</v>
      </c>
      <c r="BG383" s="12">
        <v>349.45</v>
      </c>
      <c r="BH383" s="12">
        <v>6.6</v>
      </c>
      <c r="BI383" s="13">
        <v>-0.02</v>
      </c>
      <c r="BJ383" s="12">
        <v>0</v>
      </c>
      <c r="BK383" s="12">
        <v>0</v>
      </c>
      <c r="BL383" s="12">
        <v>0</v>
      </c>
      <c r="BM383" s="12">
        <v>0</v>
      </c>
      <c r="BN383" s="12">
        <v>0</v>
      </c>
      <c r="BO383" s="12">
        <v>44.22</v>
      </c>
      <c r="BP383" s="12">
        <v>0</v>
      </c>
      <c r="BQ383" s="12">
        <v>0</v>
      </c>
      <c r="BR383" s="12">
        <v>0</v>
      </c>
      <c r="BS383" s="12">
        <v>0</v>
      </c>
      <c r="BT383" s="12">
        <v>339</v>
      </c>
      <c r="BU383" s="12">
        <v>0</v>
      </c>
      <c r="BV383" s="12">
        <v>0</v>
      </c>
      <c r="BW383" s="12">
        <v>0</v>
      </c>
      <c r="BX383" s="12">
        <v>739.25</v>
      </c>
      <c r="BY383" s="12">
        <v>3263.4</v>
      </c>
      <c r="BZ383" s="12">
        <v>261.48</v>
      </c>
      <c r="CA383" s="12">
        <v>79.41</v>
      </c>
      <c r="CB383" s="12">
        <v>769.08</v>
      </c>
      <c r="CC383" s="12">
        <v>326.10000000000002</v>
      </c>
      <c r="CD383" s="12">
        <v>0</v>
      </c>
      <c r="CE383" s="12">
        <v>1174.5899999999999</v>
      </c>
    </row>
    <row r="384" spans="1:83" x14ac:dyDescent="0.2">
      <c r="A384" s="4" t="s">
        <v>2544</v>
      </c>
      <c r="B384" s="2" t="s">
        <v>2545</v>
      </c>
      <c r="C384" s="2" t="str">
        <f>VLOOKUP(A384,[4]Hoja2!$A$1:$D$614,4,0)</f>
        <v>EMSAD I</v>
      </c>
      <c r="D384" s="2" t="str">
        <f>VLOOKUP(A384,[4]Hoja2!$A$1:$D$614,3,0)</f>
        <v>49 EL REFUGIO</v>
      </c>
      <c r="E384" s="12">
        <v>349.5</v>
      </c>
      <c r="F384" s="12">
        <v>0</v>
      </c>
      <c r="G384" s="12">
        <v>5262.9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180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555.9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12">
        <v>0</v>
      </c>
      <c r="AJ384" s="12">
        <v>0</v>
      </c>
      <c r="AK384" s="12">
        <v>0</v>
      </c>
      <c r="AL384" s="12">
        <v>57</v>
      </c>
      <c r="AM384" s="12">
        <v>0</v>
      </c>
      <c r="AN384" s="12">
        <v>0</v>
      </c>
      <c r="AO384" s="12">
        <v>0</v>
      </c>
      <c r="AP384" s="12">
        <v>0</v>
      </c>
      <c r="AQ384" s="12">
        <v>0</v>
      </c>
      <c r="AR384" s="12">
        <v>0</v>
      </c>
      <c r="AS384" s="12">
        <v>0</v>
      </c>
      <c r="AT384" s="12">
        <v>0</v>
      </c>
      <c r="AU384" s="12">
        <v>0</v>
      </c>
      <c r="AV384" s="12">
        <v>0</v>
      </c>
      <c r="AW384" s="12">
        <v>736.81</v>
      </c>
      <c r="AX384" s="13">
        <v>-3631.05</v>
      </c>
      <c r="AY384" s="12">
        <v>3631.05</v>
      </c>
      <c r="AZ384" s="12">
        <v>0</v>
      </c>
      <c r="BA384" s="12">
        <v>0</v>
      </c>
      <c r="BB384" s="12">
        <v>7142.11</v>
      </c>
      <c r="BC384" s="12">
        <v>0</v>
      </c>
      <c r="BD384" s="12">
        <v>0</v>
      </c>
      <c r="BE384" s="12">
        <v>0</v>
      </c>
      <c r="BF384" s="12">
        <v>978.29</v>
      </c>
      <c r="BG384" s="12">
        <v>978.29</v>
      </c>
      <c r="BH384" s="12">
        <v>21.6</v>
      </c>
      <c r="BI384" s="13">
        <v>-0.15</v>
      </c>
      <c r="BJ384" s="12">
        <v>0</v>
      </c>
      <c r="BK384" s="12">
        <v>0</v>
      </c>
      <c r="BL384" s="12">
        <v>0</v>
      </c>
      <c r="BM384" s="12">
        <v>0</v>
      </c>
      <c r="BN384" s="12">
        <v>0</v>
      </c>
      <c r="BO384" s="12">
        <v>78.94</v>
      </c>
      <c r="BP384" s="12">
        <v>0</v>
      </c>
      <c r="BQ384" s="12">
        <v>0</v>
      </c>
      <c r="BR384" s="12">
        <v>0</v>
      </c>
      <c r="BS384" s="12">
        <v>0</v>
      </c>
      <c r="BT384" s="12">
        <v>605.23</v>
      </c>
      <c r="BU384" s="12">
        <v>0</v>
      </c>
      <c r="BV384" s="12">
        <v>0</v>
      </c>
      <c r="BW384" s="12">
        <v>0</v>
      </c>
      <c r="BX384" s="12">
        <v>1683.91</v>
      </c>
      <c r="BY384" s="12">
        <v>5458.2</v>
      </c>
      <c r="BZ384" s="12">
        <v>262.75</v>
      </c>
      <c r="CA384" s="12">
        <v>141.69999999999999</v>
      </c>
      <c r="CB384" s="12">
        <v>811.64</v>
      </c>
      <c r="CC384" s="12">
        <v>330.94</v>
      </c>
      <c r="CD384" s="12">
        <v>0</v>
      </c>
      <c r="CE384" s="12">
        <v>1284.28</v>
      </c>
    </row>
    <row r="385" spans="1:83" x14ac:dyDescent="0.2">
      <c r="A385" s="4" t="s">
        <v>2546</v>
      </c>
      <c r="B385" s="2" t="s">
        <v>2547</v>
      </c>
      <c r="C385" s="2" t="str">
        <f>VLOOKUP(A385,[4]Hoja2!$A$1:$D$614,4,0)</f>
        <v>EMSAD I</v>
      </c>
      <c r="D385" s="2" t="str">
        <f>VLOOKUP(A385,[4]Hoja2!$A$1:$D$614,3,0)</f>
        <v>49 EL REFUGIO</v>
      </c>
      <c r="E385" s="12">
        <v>349.5</v>
      </c>
      <c r="F385" s="12">
        <v>0</v>
      </c>
      <c r="G385" s="12">
        <v>5262.9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v>180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555.9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12">
        <v>0</v>
      </c>
      <c r="AJ385" s="12">
        <v>0</v>
      </c>
      <c r="AK385" s="12">
        <v>0</v>
      </c>
      <c r="AL385" s="12">
        <v>57</v>
      </c>
      <c r="AM385" s="12">
        <v>0</v>
      </c>
      <c r="AN385" s="12">
        <v>0</v>
      </c>
      <c r="AO385" s="12">
        <v>0</v>
      </c>
      <c r="AP385" s="12">
        <v>0</v>
      </c>
      <c r="AQ385" s="12">
        <v>0</v>
      </c>
      <c r="AR385" s="12">
        <v>0</v>
      </c>
      <c r="AS385" s="12">
        <v>0</v>
      </c>
      <c r="AT385" s="12">
        <v>0</v>
      </c>
      <c r="AU385" s="12">
        <v>0</v>
      </c>
      <c r="AV385" s="12">
        <v>0</v>
      </c>
      <c r="AW385" s="12">
        <v>631.54999999999995</v>
      </c>
      <c r="AX385" s="13">
        <v>-3577.37</v>
      </c>
      <c r="AY385" s="12">
        <v>3577.37</v>
      </c>
      <c r="AZ385" s="12">
        <v>0</v>
      </c>
      <c r="BA385" s="12">
        <v>0</v>
      </c>
      <c r="BB385" s="12">
        <v>7036.85</v>
      </c>
      <c r="BC385" s="12">
        <v>0</v>
      </c>
      <c r="BD385" s="12">
        <v>0</v>
      </c>
      <c r="BE385" s="12">
        <v>0</v>
      </c>
      <c r="BF385" s="12">
        <v>955.81</v>
      </c>
      <c r="BG385" s="12">
        <v>955.81</v>
      </c>
      <c r="BH385" s="12">
        <v>18</v>
      </c>
      <c r="BI385" s="12">
        <v>7.0000000000000007E-2</v>
      </c>
      <c r="BJ385" s="12">
        <v>0</v>
      </c>
      <c r="BK385" s="12">
        <v>0</v>
      </c>
      <c r="BL385" s="12">
        <v>0</v>
      </c>
      <c r="BM385" s="12">
        <v>0</v>
      </c>
      <c r="BN385" s="12">
        <v>0</v>
      </c>
      <c r="BO385" s="12">
        <v>78.94</v>
      </c>
      <c r="BP385" s="12">
        <v>0</v>
      </c>
      <c r="BQ385" s="12">
        <v>0</v>
      </c>
      <c r="BR385" s="12">
        <v>0</v>
      </c>
      <c r="BS385" s="12">
        <v>0</v>
      </c>
      <c r="BT385" s="12">
        <v>605.23</v>
      </c>
      <c r="BU385" s="12">
        <v>0</v>
      </c>
      <c r="BV385" s="12">
        <v>0</v>
      </c>
      <c r="BW385" s="12">
        <v>0</v>
      </c>
      <c r="BX385" s="12">
        <v>1658.05</v>
      </c>
      <c r="BY385" s="12">
        <v>5378.8</v>
      </c>
      <c r="BZ385" s="12">
        <v>263.92</v>
      </c>
      <c r="CA385" s="12">
        <v>139.6</v>
      </c>
      <c r="CB385" s="12">
        <v>850.51</v>
      </c>
      <c r="CC385" s="12">
        <v>335.38</v>
      </c>
      <c r="CD385" s="12">
        <v>0</v>
      </c>
      <c r="CE385" s="12">
        <v>1325.49</v>
      </c>
    </row>
    <row r="386" spans="1:83" x14ac:dyDescent="0.2">
      <c r="A386" s="4" t="s">
        <v>2548</v>
      </c>
      <c r="B386" s="2" t="s">
        <v>2549</v>
      </c>
      <c r="C386" s="2" t="str">
        <f>VLOOKUP(A386,[4]Hoja2!$A$1:$D$614,4,0)</f>
        <v>EMSAD I</v>
      </c>
      <c r="D386" s="2" t="str">
        <f>VLOOKUP(A386,[4]Hoja2!$A$1:$D$614,3,0)</f>
        <v>49 EL REFUGIO</v>
      </c>
      <c r="E386" s="12">
        <v>116.5</v>
      </c>
      <c r="F386" s="12">
        <v>0</v>
      </c>
      <c r="G386" s="12">
        <v>1754.3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60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185.3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12">
        <v>0</v>
      </c>
      <c r="AJ386" s="12">
        <v>0</v>
      </c>
      <c r="AK386" s="12">
        <v>0</v>
      </c>
      <c r="AL386" s="12">
        <v>19</v>
      </c>
      <c r="AM386" s="12">
        <v>0</v>
      </c>
      <c r="AN386" s="12">
        <v>0</v>
      </c>
      <c r="AO386" s="12">
        <v>0</v>
      </c>
      <c r="AP386" s="12">
        <v>0</v>
      </c>
      <c r="AQ386" s="12">
        <v>0</v>
      </c>
      <c r="AR386" s="12">
        <v>0</v>
      </c>
      <c r="AS386" s="12">
        <v>0</v>
      </c>
      <c r="AT386" s="12">
        <v>0</v>
      </c>
      <c r="AU386" s="12">
        <v>0</v>
      </c>
      <c r="AV386" s="12">
        <v>0</v>
      </c>
      <c r="AW386" s="12">
        <v>0</v>
      </c>
      <c r="AX386" s="13">
        <v>-1085.0899999999999</v>
      </c>
      <c r="AY386" s="12">
        <v>1085.0899999999999</v>
      </c>
      <c r="AZ386" s="12">
        <v>0</v>
      </c>
      <c r="BA386" s="12">
        <v>0</v>
      </c>
      <c r="BB386" s="12">
        <v>2135.1</v>
      </c>
      <c r="BC386" s="12">
        <v>0</v>
      </c>
      <c r="BD386" s="13">
        <v>-188.71</v>
      </c>
      <c r="BE386" s="13">
        <v>-60.45</v>
      </c>
      <c r="BF386" s="12">
        <v>128.26</v>
      </c>
      <c r="BG386" s="12">
        <v>0</v>
      </c>
      <c r="BH386" s="12">
        <v>0</v>
      </c>
      <c r="BI386" s="12">
        <v>0.01</v>
      </c>
      <c r="BJ386" s="12">
        <v>0</v>
      </c>
      <c r="BK386" s="12">
        <v>0</v>
      </c>
      <c r="BL386" s="12">
        <v>0</v>
      </c>
      <c r="BM386" s="12">
        <v>0</v>
      </c>
      <c r="BN386" s="12">
        <v>0</v>
      </c>
      <c r="BO386" s="12">
        <v>0</v>
      </c>
      <c r="BP386" s="12">
        <v>0</v>
      </c>
      <c r="BQ386" s="12">
        <v>0</v>
      </c>
      <c r="BR386" s="12">
        <v>0</v>
      </c>
      <c r="BS386" s="12">
        <v>0</v>
      </c>
      <c r="BT386" s="12">
        <v>201.74</v>
      </c>
      <c r="BU386" s="12">
        <v>0</v>
      </c>
      <c r="BV386" s="12">
        <v>0</v>
      </c>
      <c r="BW386" s="12">
        <v>0</v>
      </c>
      <c r="BX386" s="12">
        <v>141.30000000000001</v>
      </c>
      <c r="BY386" s="12">
        <v>1993.8</v>
      </c>
      <c r="BZ386" s="12">
        <v>238.4</v>
      </c>
      <c r="CA386" s="12">
        <v>42.32</v>
      </c>
      <c r="CB386" s="12">
        <v>0</v>
      </c>
      <c r="CC386" s="12">
        <v>238.4</v>
      </c>
      <c r="CD386" s="12">
        <v>0</v>
      </c>
      <c r="CE386" s="12">
        <v>280.72000000000003</v>
      </c>
    </row>
    <row r="387" spans="1:83" x14ac:dyDescent="0.2">
      <c r="A387" s="4" t="s">
        <v>2550</v>
      </c>
      <c r="B387" s="2" t="s">
        <v>2551</v>
      </c>
      <c r="C387" s="2" t="str">
        <f>VLOOKUP(A387,[4]Hoja2!$A$1:$D$614,4,0)</f>
        <v>EMSAD I</v>
      </c>
      <c r="D387" s="2" t="str">
        <f>VLOOKUP(A387,[4]Hoja2!$A$1:$D$614,3,0)</f>
        <v>49 EL REFUGIO</v>
      </c>
      <c r="E387" s="12">
        <v>139.80000000000001</v>
      </c>
      <c r="F387" s="12">
        <v>0</v>
      </c>
      <c r="G387" s="12">
        <v>2105.16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2">
        <v>72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222.36</v>
      </c>
      <c r="AC387" s="12">
        <v>0</v>
      </c>
      <c r="AD387" s="12">
        <v>0</v>
      </c>
      <c r="AE387" s="12">
        <v>0</v>
      </c>
      <c r="AF387" s="12">
        <v>0</v>
      </c>
      <c r="AG387" s="12">
        <v>0</v>
      </c>
      <c r="AH387" s="12">
        <v>0</v>
      </c>
      <c r="AI387" s="12">
        <v>0</v>
      </c>
      <c r="AJ387" s="12">
        <v>0</v>
      </c>
      <c r="AK387" s="12">
        <v>0</v>
      </c>
      <c r="AL387" s="12">
        <v>22.8</v>
      </c>
      <c r="AM387" s="12">
        <v>0</v>
      </c>
      <c r="AN387" s="12">
        <v>0</v>
      </c>
      <c r="AO387" s="12">
        <v>0</v>
      </c>
      <c r="AP387" s="12">
        <v>0</v>
      </c>
      <c r="AQ387" s="12">
        <v>0</v>
      </c>
      <c r="AR387" s="12">
        <v>0</v>
      </c>
      <c r="AS387" s="12">
        <v>0</v>
      </c>
      <c r="AT387" s="12">
        <v>0</v>
      </c>
      <c r="AU387" s="12">
        <v>0</v>
      </c>
      <c r="AV387" s="12">
        <v>0</v>
      </c>
      <c r="AW387" s="12">
        <v>0</v>
      </c>
      <c r="AX387" s="13">
        <v>-1302.1099999999999</v>
      </c>
      <c r="AY387" s="12">
        <v>1302.1099999999999</v>
      </c>
      <c r="AZ387" s="12">
        <v>0</v>
      </c>
      <c r="BA387" s="12">
        <v>0</v>
      </c>
      <c r="BB387" s="12">
        <v>2562.12</v>
      </c>
      <c r="BC387" s="12">
        <v>0</v>
      </c>
      <c r="BD387" s="13">
        <v>-160.30000000000001</v>
      </c>
      <c r="BE387" s="12">
        <v>0</v>
      </c>
      <c r="BF387" s="12">
        <v>174.72</v>
      </c>
      <c r="BG387" s="12">
        <v>14.42</v>
      </c>
      <c r="BH387" s="12">
        <v>0</v>
      </c>
      <c r="BI387" s="12">
        <v>0.01</v>
      </c>
      <c r="BJ387" s="12">
        <v>0</v>
      </c>
      <c r="BK387" s="12">
        <v>0</v>
      </c>
      <c r="BL387" s="12">
        <v>0</v>
      </c>
      <c r="BM387" s="12">
        <v>0</v>
      </c>
      <c r="BN387" s="12">
        <v>0</v>
      </c>
      <c r="BO387" s="12">
        <v>0</v>
      </c>
      <c r="BP387" s="12">
        <v>0</v>
      </c>
      <c r="BQ387" s="12">
        <v>0</v>
      </c>
      <c r="BR387" s="12">
        <v>0</v>
      </c>
      <c r="BS387" s="12">
        <v>0</v>
      </c>
      <c r="BT387" s="12">
        <v>242.09</v>
      </c>
      <c r="BU387" s="12">
        <v>0</v>
      </c>
      <c r="BV387" s="12">
        <v>0</v>
      </c>
      <c r="BW387" s="12">
        <v>0</v>
      </c>
      <c r="BX387" s="12">
        <v>256.52</v>
      </c>
      <c r="BY387" s="12">
        <v>2305.6</v>
      </c>
      <c r="BZ387" s="12">
        <v>238.4</v>
      </c>
      <c r="CA387" s="12">
        <v>50.79</v>
      </c>
      <c r="CB387" s="12">
        <v>0</v>
      </c>
      <c r="CC387" s="12">
        <v>238.4</v>
      </c>
      <c r="CD387" s="12">
        <v>0</v>
      </c>
      <c r="CE387" s="12">
        <v>289.19</v>
      </c>
    </row>
    <row r="388" spans="1:83" x14ac:dyDescent="0.2">
      <c r="A388" s="4" t="s">
        <v>2552</v>
      </c>
      <c r="B388" s="2" t="s">
        <v>2553</v>
      </c>
      <c r="C388" s="2" t="str">
        <f>VLOOKUP(A388,[4]Hoja2!$A$1:$D$614,4,0)</f>
        <v>EMSAD II</v>
      </c>
      <c r="D388" s="2" t="str">
        <f>VLOOKUP(A388,[4]Hoja2!$A$1:$D$614,3,0)</f>
        <v>50 EL CABEZON</v>
      </c>
      <c r="E388" s="12">
        <v>174.75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2947.8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98.25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277.95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12">
        <v>0</v>
      </c>
      <c r="AJ388" s="12">
        <v>0</v>
      </c>
      <c r="AK388" s="12">
        <v>0</v>
      </c>
      <c r="AL388" s="12">
        <v>0</v>
      </c>
      <c r="AM388" s="12">
        <v>0</v>
      </c>
      <c r="AN388" s="12">
        <v>32.25</v>
      </c>
      <c r="AO388" s="12">
        <v>0</v>
      </c>
      <c r="AP388" s="12">
        <v>0</v>
      </c>
      <c r="AQ388" s="12">
        <v>0</v>
      </c>
      <c r="AR388" s="12">
        <v>0</v>
      </c>
      <c r="AS388" s="12">
        <v>0</v>
      </c>
      <c r="AT388" s="12">
        <v>0</v>
      </c>
      <c r="AU388" s="12">
        <v>0</v>
      </c>
      <c r="AV388" s="12">
        <v>0</v>
      </c>
      <c r="AW388" s="12">
        <v>471.65</v>
      </c>
      <c r="AX388" s="13">
        <v>-2035.52</v>
      </c>
      <c r="AY388" s="12">
        <v>2035.52</v>
      </c>
      <c r="AZ388" s="12">
        <v>0</v>
      </c>
      <c r="BA388" s="12">
        <v>0</v>
      </c>
      <c r="BB388" s="12">
        <v>4002.65</v>
      </c>
      <c r="BC388" s="12">
        <v>0</v>
      </c>
      <c r="BD388" s="12">
        <v>0</v>
      </c>
      <c r="BE388" s="12">
        <v>0</v>
      </c>
      <c r="BF388" s="12">
        <v>349.45</v>
      </c>
      <c r="BG388" s="12">
        <v>349.45</v>
      </c>
      <c r="BH388" s="12">
        <v>7.35</v>
      </c>
      <c r="BI388" s="13">
        <v>-0.17</v>
      </c>
      <c r="BJ388" s="12">
        <v>0</v>
      </c>
      <c r="BK388" s="12">
        <v>0</v>
      </c>
      <c r="BL388" s="12">
        <v>0</v>
      </c>
      <c r="BM388" s="12">
        <v>0</v>
      </c>
      <c r="BN388" s="12">
        <v>0</v>
      </c>
      <c r="BO388" s="12">
        <v>44.22</v>
      </c>
      <c r="BP388" s="12">
        <v>0</v>
      </c>
      <c r="BQ388" s="12">
        <v>0</v>
      </c>
      <c r="BR388" s="12">
        <v>0</v>
      </c>
      <c r="BS388" s="12">
        <v>0</v>
      </c>
      <c r="BT388" s="12">
        <v>339</v>
      </c>
      <c r="BU388" s="12">
        <v>0</v>
      </c>
      <c r="BV388" s="12">
        <v>0</v>
      </c>
      <c r="BW388" s="12">
        <v>0</v>
      </c>
      <c r="BX388" s="12">
        <v>739.85</v>
      </c>
      <c r="BY388" s="12">
        <v>3262.8</v>
      </c>
      <c r="BZ388" s="12">
        <v>261.48</v>
      </c>
      <c r="CA388" s="12">
        <v>79.41</v>
      </c>
      <c r="CB388" s="12">
        <v>769.08</v>
      </c>
      <c r="CC388" s="12">
        <v>326.10000000000002</v>
      </c>
      <c r="CD388" s="12">
        <v>0</v>
      </c>
      <c r="CE388" s="12">
        <v>1174.5899999999999</v>
      </c>
    </row>
    <row r="389" spans="1:83" x14ac:dyDescent="0.2">
      <c r="A389" s="4" t="s">
        <v>2554</v>
      </c>
      <c r="B389" s="2" t="s">
        <v>2555</v>
      </c>
      <c r="C389" s="2" t="str">
        <f>VLOOKUP(A389,[4]Hoja2!$A$1:$D$614,4,0)</f>
        <v>EMSAD II</v>
      </c>
      <c r="D389" s="2" t="str">
        <f>VLOOKUP(A389,[4]Hoja2!$A$1:$D$614,3,0)</f>
        <v>50 EL CABEZON</v>
      </c>
      <c r="E389" s="12">
        <v>465.5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5699.08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202.18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537.37</v>
      </c>
      <c r="AC389" s="12">
        <v>0</v>
      </c>
      <c r="AD389" s="12">
        <v>0</v>
      </c>
      <c r="AE389" s="12">
        <v>0</v>
      </c>
      <c r="AF389" s="12">
        <v>0</v>
      </c>
      <c r="AG389" s="12">
        <v>338.85</v>
      </c>
      <c r="AH389" s="12">
        <v>0</v>
      </c>
      <c r="AI389" s="12">
        <v>0</v>
      </c>
      <c r="AJ389" s="12">
        <v>0</v>
      </c>
      <c r="AK389" s="12">
        <v>0</v>
      </c>
      <c r="AL389" s="12">
        <v>0</v>
      </c>
      <c r="AM389" s="12">
        <v>0</v>
      </c>
      <c r="AN389" s="12">
        <v>62.35</v>
      </c>
      <c r="AO389" s="12">
        <v>0</v>
      </c>
      <c r="AP389" s="12">
        <v>0</v>
      </c>
      <c r="AQ389" s="12">
        <v>0</v>
      </c>
      <c r="AR389" s="12">
        <v>0</v>
      </c>
      <c r="AS389" s="12">
        <v>0</v>
      </c>
      <c r="AT389" s="12">
        <v>0</v>
      </c>
      <c r="AU389" s="12">
        <v>0</v>
      </c>
      <c r="AV389" s="12">
        <v>0</v>
      </c>
      <c r="AW389" s="12">
        <v>845.31</v>
      </c>
      <c r="AX389" s="13">
        <v>-4144.1499999999996</v>
      </c>
      <c r="AY389" s="12">
        <v>4144.1499999999996</v>
      </c>
      <c r="AZ389" s="12">
        <v>0</v>
      </c>
      <c r="BA389" s="12">
        <v>0</v>
      </c>
      <c r="BB389" s="12">
        <v>8150.64</v>
      </c>
      <c r="BC389" s="12">
        <v>0</v>
      </c>
      <c r="BD389" s="12">
        <v>0</v>
      </c>
      <c r="BE389" s="12">
        <v>0</v>
      </c>
      <c r="BF389" s="12">
        <v>1193.71</v>
      </c>
      <c r="BG389" s="12">
        <v>1193.71</v>
      </c>
      <c r="BH389" s="12">
        <v>25.95</v>
      </c>
      <c r="BI389" s="13">
        <v>-7.0000000000000007E-2</v>
      </c>
      <c r="BJ389" s="12">
        <v>0</v>
      </c>
      <c r="BK389" s="12">
        <v>0</v>
      </c>
      <c r="BL389" s="12">
        <v>0</v>
      </c>
      <c r="BM389" s="12">
        <v>0</v>
      </c>
      <c r="BN389" s="12">
        <v>0</v>
      </c>
      <c r="BO389" s="12">
        <v>85.49</v>
      </c>
      <c r="BP389" s="12">
        <v>0</v>
      </c>
      <c r="BQ389" s="12">
        <v>0</v>
      </c>
      <c r="BR389" s="12">
        <v>0</v>
      </c>
      <c r="BS389" s="12">
        <v>0</v>
      </c>
      <c r="BT389" s="12">
        <v>694.36</v>
      </c>
      <c r="BU389" s="12">
        <v>0</v>
      </c>
      <c r="BV389" s="12">
        <v>0</v>
      </c>
      <c r="BW389" s="12">
        <v>0</v>
      </c>
      <c r="BX389" s="12">
        <v>1999.44</v>
      </c>
      <c r="BY389" s="12">
        <v>6151.2</v>
      </c>
      <c r="BZ389" s="12">
        <v>262.75</v>
      </c>
      <c r="CA389" s="12">
        <v>154.99</v>
      </c>
      <c r="CB389" s="12">
        <v>811.26</v>
      </c>
      <c r="CC389" s="12">
        <v>330.91</v>
      </c>
      <c r="CD389" s="12">
        <v>0</v>
      </c>
      <c r="CE389" s="12">
        <v>1297.1600000000001</v>
      </c>
    </row>
    <row r="390" spans="1:83" x14ac:dyDescent="0.2">
      <c r="A390" s="4" t="s">
        <v>2556</v>
      </c>
      <c r="B390" s="2" t="s">
        <v>2557</v>
      </c>
      <c r="C390" s="2" t="str">
        <f>VLOOKUP(A390,[4]Hoja2!$A$1:$D$614,4,0)</f>
        <v>EMSAD III</v>
      </c>
      <c r="D390" s="2" t="str">
        <f>VLOOKUP(A390,[4]Hoja2!$A$1:$D$614,3,0)</f>
        <v>50 EL CABEZON</v>
      </c>
      <c r="E390" s="12">
        <v>186.4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3629.12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127.2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296.48</v>
      </c>
      <c r="AC390" s="12">
        <v>0</v>
      </c>
      <c r="AD390" s="12">
        <v>0</v>
      </c>
      <c r="AE390" s="12">
        <v>0</v>
      </c>
      <c r="AF390" s="12">
        <v>0</v>
      </c>
      <c r="AG390" s="12">
        <v>0</v>
      </c>
      <c r="AH390" s="12">
        <v>0</v>
      </c>
      <c r="AI390" s="12">
        <v>0</v>
      </c>
      <c r="AJ390" s="12">
        <v>0</v>
      </c>
      <c r="AK390" s="12">
        <v>0</v>
      </c>
      <c r="AL390" s="12">
        <v>0</v>
      </c>
      <c r="AM390" s="12">
        <v>0</v>
      </c>
      <c r="AN390" s="12">
        <v>0</v>
      </c>
      <c r="AO390" s="12">
        <v>0</v>
      </c>
      <c r="AP390" s="12">
        <v>40</v>
      </c>
      <c r="AQ390" s="12">
        <v>0</v>
      </c>
      <c r="AR390" s="12">
        <v>0</v>
      </c>
      <c r="AS390" s="12">
        <v>0</v>
      </c>
      <c r="AT390" s="12">
        <v>0</v>
      </c>
      <c r="AU390" s="12">
        <v>0</v>
      </c>
      <c r="AV390" s="12">
        <v>0</v>
      </c>
      <c r="AW390" s="12">
        <v>508.08</v>
      </c>
      <c r="AX390" s="13">
        <v>-2435.0100000000002</v>
      </c>
      <c r="AY390" s="12">
        <v>2435.0100000000002</v>
      </c>
      <c r="AZ390" s="12">
        <v>0</v>
      </c>
      <c r="BA390" s="12">
        <v>0</v>
      </c>
      <c r="BB390" s="12">
        <v>4787.28</v>
      </c>
      <c r="BC390" s="12">
        <v>0</v>
      </c>
      <c r="BD390" s="12">
        <v>0</v>
      </c>
      <c r="BE390" s="12">
        <v>0</v>
      </c>
      <c r="BF390" s="12">
        <v>485.42</v>
      </c>
      <c r="BG390" s="12">
        <v>485.42</v>
      </c>
      <c r="BH390" s="12">
        <v>10.35</v>
      </c>
      <c r="BI390" s="12">
        <v>0.12</v>
      </c>
      <c r="BJ390" s="12">
        <v>0</v>
      </c>
      <c r="BK390" s="12">
        <v>0</v>
      </c>
      <c r="BL390" s="12">
        <v>0</v>
      </c>
      <c r="BM390" s="12">
        <v>0</v>
      </c>
      <c r="BN390" s="12">
        <v>0</v>
      </c>
      <c r="BO390" s="12">
        <v>54.44</v>
      </c>
      <c r="BP390" s="12">
        <v>0</v>
      </c>
      <c r="BQ390" s="12">
        <v>0</v>
      </c>
      <c r="BR390" s="12">
        <v>0</v>
      </c>
      <c r="BS390" s="12">
        <v>0</v>
      </c>
      <c r="BT390" s="12">
        <v>417.35</v>
      </c>
      <c r="BU390" s="12">
        <v>0</v>
      </c>
      <c r="BV390" s="12">
        <v>0</v>
      </c>
      <c r="BW390" s="12">
        <v>0</v>
      </c>
      <c r="BX390" s="12">
        <v>967.68</v>
      </c>
      <c r="BY390" s="12">
        <v>3819.6</v>
      </c>
      <c r="BZ390" s="12">
        <v>262.75</v>
      </c>
      <c r="CA390" s="12">
        <v>94.95</v>
      </c>
      <c r="CB390" s="12">
        <v>811.26</v>
      </c>
      <c r="CC390" s="12">
        <v>330.91</v>
      </c>
      <c r="CD390" s="12">
        <v>0</v>
      </c>
      <c r="CE390" s="12">
        <v>1237.1199999999999</v>
      </c>
    </row>
    <row r="391" spans="1:83" x14ac:dyDescent="0.2">
      <c r="A391" s="4" t="s">
        <v>2558</v>
      </c>
      <c r="B391" s="2" t="s">
        <v>2559</v>
      </c>
      <c r="C391" s="2" t="str">
        <f>VLOOKUP(A391,[4]Hoja2!$A$1:$D$614,4,0)</f>
        <v>EMSAD I</v>
      </c>
      <c r="D391" s="2" t="str">
        <f>VLOOKUP(A391,[4]Hoja2!$A$1:$D$614,3,0)</f>
        <v>50 EL CABEZON</v>
      </c>
      <c r="E391" s="12">
        <v>174.75</v>
      </c>
      <c r="F391" s="12">
        <v>0</v>
      </c>
      <c r="G391" s="12">
        <v>2631.45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90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277.95</v>
      </c>
      <c r="AC391" s="12">
        <v>0</v>
      </c>
      <c r="AD391" s="12">
        <v>0</v>
      </c>
      <c r="AE391" s="12">
        <v>0</v>
      </c>
      <c r="AF391" s="12">
        <v>0</v>
      </c>
      <c r="AG391" s="12">
        <v>0</v>
      </c>
      <c r="AH391" s="12">
        <v>0</v>
      </c>
      <c r="AI391" s="12">
        <v>0</v>
      </c>
      <c r="AJ391" s="12">
        <v>0</v>
      </c>
      <c r="AK391" s="12">
        <v>0</v>
      </c>
      <c r="AL391" s="12">
        <v>28.5</v>
      </c>
      <c r="AM391" s="12">
        <v>0</v>
      </c>
      <c r="AN391" s="12">
        <v>0</v>
      </c>
      <c r="AO391" s="12">
        <v>0</v>
      </c>
      <c r="AP391" s="12">
        <v>0</v>
      </c>
      <c r="AQ391" s="12">
        <v>0</v>
      </c>
      <c r="AR391" s="12">
        <v>0</v>
      </c>
      <c r="AS391" s="12">
        <v>0</v>
      </c>
      <c r="AT391" s="12">
        <v>0</v>
      </c>
      <c r="AU391" s="12">
        <v>0</v>
      </c>
      <c r="AV391" s="12">
        <v>0</v>
      </c>
      <c r="AW391" s="12">
        <v>315.77</v>
      </c>
      <c r="AX391" s="13">
        <v>-1788.68</v>
      </c>
      <c r="AY391" s="12">
        <v>1788.68</v>
      </c>
      <c r="AZ391" s="12">
        <v>0</v>
      </c>
      <c r="BA391" s="12">
        <v>0</v>
      </c>
      <c r="BB391" s="12">
        <v>3518.42</v>
      </c>
      <c r="BC391" s="12">
        <v>0</v>
      </c>
      <c r="BD391" s="13">
        <v>-107.37</v>
      </c>
      <c r="BE391" s="12">
        <v>0</v>
      </c>
      <c r="BF391" s="12">
        <v>278.76</v>
      </c>
      <c r="BG391" s="12">
        <v>171.39</v>
      </c>
      <c r="BH391" s="12">
        <v>4.3499999999999996</v>
      </c>
      <c r="BI391" s="13">
        <v>-0.01</v>
      </c>
      <c r="BJ391" s="12">
        <v>0</v>
      </c>
      <c r="BK391" s="12">
        <v>0</v>
      </c>
      <c r="BL391" s="12">
        <v>0</v>
      </c>
      <c r="BM391" s="12">
        <v>0</v>
      </c>
      <c r="BN391" s="12">
        <v>0</v>
      </c>
      <c r="BO391" s="12">
        <v>39.47</v>
      </c>
      <c r="BP391" s="12">
        <v>0</v>
      </c>
      <c r="BQ391" s="12">
        <v>0</v>
      </c>
      <c r="BR391" s="12">
        <v>0</v>
      </c>
      <c r="BS391" s="12">
        <v>0</v>
      </c>
      <c r="BT391" s="12">
        <v>302.62</v>
      </c>
      <c r="BU391" s="12">
        <v>0</v>
      </c>
      <c r="BV391" s="12">
        <v>0</v>
      </c>
      <c r="BW391" s="12">
        <v>0</v>
      </c>
      <c r="BX391" s="12">
        <v>517.82000000000005</v>
      </c>
      <c r="BY391" s="12">
        <v>3000.6</v>
      </c>
      <c r="BZ391" s="12">
        <v>264.31</v>
      </c>
      <c r="CA391" s="12">
        <v>69.8</v>
      </c>
      <c r="CB391" s="12">
        <v>863.43</v>
      </c>
      <c r="CC391" s="12">
        <v>336.86</v>
      </c>
      <c r="CD391" s="12">
        <v>0</v>
      </c>
      <c r="CE391" s="12">
        <v>1270.0899999999999</v>
      </c>
    </row>
    <row r="392" spans="1:83" x14ac:dyDescent="0.2">
      <c r="A392" s="4" t="s">
        <v>2560</v>
      </c>
      <c r="B392" s="2" t="s">
        <v>2561</v>
      </c>
      <c r="C392" s="2" t="str">
        <f>VLOOKUP(A392,[4]Hoja2!$A$1:$D$614,4,0)</f>
        <v>EMSAD I</v>
      </c>
      <c r="D392" s="2" t="str">
        <f>VLOOKUP(A392,[4]Hoja2!$A$1:$D$614,3,0)</f>
        <v>50 EL CABEZON</v>
      </c>
      <c r="E392" s="12">
        <v>337.85</v>
      </c>
      <c r="F392" s="12">
        <v>0</v>
      </c>
      <c r="G392" s="12">
        <v>5087.47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174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537.37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  <c r="AI392" s="12">
        <v>0</v>
      </c>
      <c r="AJ392" s="12">
        <v>0</v>
      </c>
      <c r="AK392" s="12">
        <v>0</v>
      </c>
      <c r="AL392" s="12">
        <v>55.1</v>
      </c>
      <c r="AM392" s="12">
        <v>0</v>
      </c>
      <c r="AN392" s="12">
        <v>0</v>
      </c>
      <c r="AO392" s="12">
        <v>0</v>
      </c>
      <c r="AP392" s="12">
        <v>0</v>
      </c>
      <c r="AQ392" s="12">
        <v>0</v>
      </c>
      <c r="AR392" s="12">
        <v>0</v>
      </c>
      <c r="AS392" s="12">
        <v>0</v>
      </c>
      <c r="AT392" s="12">
        <v>0</v>
      </c>
      <c r="AU392" s="12">
        <v>0</v>
      </c>
      <c r="AV392" s="12">
        <v>0</v>
      </c>
      <c r="AW392" s="12">
        <v>610.5</v>
      </c>
      <c r="AX392" s="13">
        <v>-3458.12</v>
      </c>
      <c r="AY392" s="12">
        <v>3458.12</v>
      </c>
      <c r="AZ392" s="12">
        <v>3284.04</v>
      </c>
      <c r="BA392" s="12">
        <v>0</v>
      </c>
      <c r="BB392" s="12">
        <v>10086.33</v>
      </c>
      <c r="BC392" s="12">
        <v>0</v>
      </c>
      <c r="BD392" s="12">
        <v>0</v>
      </c>
      <c r="BE392" s="12">
        <v>0</v>
      </c>
      <c r="BF392" s="12">
        <v>1607.18</v>
      </c>
      <c r="BG392" s="12">
        <v>1607.18</v>
      </c>
      <c r="BH392" s="12">
        <v>20.85</v>
      </c>
      <c r="BI392" s="13">
        <v>-7.0000000000000007E-2</v>
      </c>
      <c r="BJ392" s="12">
        <v>0</v>
      </c>
      <c r="BK392" s="12">
        <v>0</v>
      </c>
      <c r="BL392" s="12">
        <v>0</v>
      </c>
      <c r="BM392" s="12">
        <v>0</v>
      </c>
      <c r="BN392" s="12">
        <v>0</v>
      </c>
      <c r="BO392" s="12">
        <v>76.31</v>
      </c>
      <c r="BP392" s="12">
        <v>0</v>
      </c>
      <c r="BQ392" s="12">
        <v>0</v>
      </c>
      <c r="BR392" s="12">
        <v>0</v>
      </c>
      <c r="BS392" s="12">
        <v>0</v>
      </c>
      <c r="BT392" s="12">
        <v>585.05999999999995</v>
      </c>
      <c r="BU392" s="12">
        <v>0</v>
      </c>
      <c r="BV392" s="12">
        <v>0</v>
      </c>
      <c r="BW392" s="12">
        <v>0</v>
      </c>
      <c r="BX392" s="12">
        <v>2289.33</v>
      </c>
      <c r="BY392" s="12">
        <v>7797</v>
      </c>
      <c r="BZ392" s="12">
        <v>263.92</v>
      </c>
      <c r="CA392" s="12">
        <v>200.62</v>
      </c>
      <c r="CB392" s="12">
        <v>850.51</v>
      </c>
      <c r="CC392" s="12">
        <v>335.38</v>
      </c>
      <c r="CD392" s="12">
        <v>0</v>
      </c>
      <c r="CE392" s="12">
        <v>1386.51</v>
      </c>
    </row>
    <row r="393" spans="1:83" x14ac:dyDescent="0.2">
      <c r="A393" s="4" t="s">
        <v>2562</v>
      </c>
      <c r="B393" s="2" t="s">
        <v>2563</v>
      </c>
      <c r="C393" s="2" t="str">
        <f>VLOOKUP(A393,[4]Hoja2!$A$1:$D$614,4,0)</f>
        <v>TECNICO CBI</v>
      </c>
      <c r="D393" s="2" t="str">
        <f>VLOOKUP(A393,[4]Hoja2!$A$1:$D$614,3,0)</f>
        <v>50 EL CABEZON</v>
      </c>
      <c r="E393" s="12">
        <v>139.80000000000001</v>
      </c>
      <c r="F393" s="12">
        <v>1546.2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51.96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222.36</v>
      </c>
      <c r="AC393" s="12">
        <v>0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  <c r="AI393" s="12">
        <v>0</v>
      </c>
      <c r="AJ393" s="12">
        <v>0</v>
      </c>
      <c r="AK393" s="12">
        <v>0</v>
      </c>
      <c r="AL393" s="12">
        <v>0</v>
      </c>
      <c r="AM393" s="12">
        <v>0</v>
      </c>
      <c r="AN393" s="12">
        <v>0</v>
      </c>
      <c r="AO393" s="12">
        <v>0</v>
      </c>
      <c r="AP393" s="12">
        <v>0</v>
      </c>
      <c r="AQ393" s="12">
        <v>0</v>
      </c>
      <c r="AR393" s="12">
        <v>0</v>
      </c>
      <c r="AS393" s="12">
        <v>16.2</v>
      </c>
      <c r="AT393" s="12">
        <v>0</v>
      </c>
      <c r="AU393" s="12">
        <v>0</v>
      </c>
      <c r="AV393" s="12">
        <v>0</v>
      </c>
      <c r="AW393" s="12">
        <v>0</v>
      </c>
      <c r="AX393" s="13">
        <v>-1003.72</v>
      </c>
      <c r="AY393" s="12">
        <v>1003.72</v>
      </c>
      <c r="AZ393" s="12">
        <v>0</v>
      </c>
      <c r="BA393" s="12">
        <v>0</v>
      </c>
      <c r="BB393" s="12">
        <v>1976.52</v>
      </c>
      <c r="BC393" s="12">
        <v>0</v>
      </c>
      <c r="BD393" s="13">
        <v>-188.71</v>
      </c>
      <c r="BE393" s="13">
        <v>-73.180000000000007</v>
      </c>
      <c r="BF393" s="12">
        <v>115.53</v>
      </c>
      <c r="BG393" s="12">
        <v>0</v>
      </c>
      <c r="BH393" s="12">
        <v>0</v>
      </c>
      <c r="BI393" s="13">
        <v>-0.11</v>
      </c>
      <c r="BJ393" s="12">
        <v>0</v>
      </c>
      <c r="BK393" s="12">
        <v>0</v>
      </c>
      <c r="BL393" s="12">
        <v>0</v>
      </c>
      <c r="BM393" s="12">
        <v>0</v>
      </c>
      <c r="BN393" s="12">
        <v>0</v>
      </c>
      <c r="BO393" s="12">
        <v>0</v>
      </c>
      <c r="BP393" s="12">
        <v>0</v>
      </c>
      <c r="BQ393" s="12">
        <v>0</v>
      </c>
      <c r="BR393" s="12">
        <v>0</v>
      </c>
      <c r="BS393" s="12">
        <v>0</v>
      </c>
      <c r="BT393" s="12">
        <v>177.81</v>
      </c>
      <c r="BU393" s="12">
        <v>0</v>
      </c>
      <c r="BV393" s="12">
        <v>0</v>
      </c>
      <c r="BW393" s="12">
        <v>0</v>
      </c>
      <c r="BX393" s="12">
        <v>104.52</v>
      </c>
      <c r="BY393" s="12">
        <v>1872</v>
      </c>
      <c r="BZ393" s="12">
        <v>238.4</v>
      </c>
      <c r="CA393" s="12">
        <v>39.53</v>
      </c>
      <c r="CB393" s="12">
        <v>0</v>
      </c>
      <c r="CC393" s="12">
        <v>238.4</v>
      </c>
      <c r="CD393" s="12">
        <v>0</v>
      </c>
      <c r="CE393" s="12">
        <v>277.93</v>
      </c>
    </row>
    <row r="394" spans="1:83" x14ac:dyDescent="0.2">
      <c r="A394" s="4" t="s">
        <v>2564</v>
      </c>
      <c r="B394" s="2" t="s">
        <v>2565</v>
      </c>
      <c r="C394" s="2" t="str">
        <f>VLOOKUP(A394,[4]Hoja2!$A$1:$D$614,4,0)</f>
        <v>EMSAD I</v>
      </c>
      <c r="D394" s="2" t="str">
        <f>VLOOKUP(A394,[4]Hoja2!$A$1:$D$614,3,0)</f>
        <v>50 EL CABEZON</v>
      </c>
      <c r="E394" s="12">
        <v>279.60000000000002</v>
      </c>
      <c r="F394" s="12">
        <v>0</v>
      </c>
      <c r="G394" s="12">
        <v>4210.32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144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444.72</v>
      </c>
      <c r="AC394" s="12">
        <v>0</v>
      </c>
      <c r="AD394" s="12">
        <v>0</v>
      </c>
      <c r="AE394" s="12">
        <v>0</v>
      </c>
      <c r="AF394" s="12">
        <v>0</v>
      </c>
      <c r="AG394" s="12">
        <v>0</v>
      </c>
      <c r="AH394" s="12">
        <v>0</v>
      </c>
      <c r="AI394" s="12">
        <v>0</v>
      </c>
      <c r="AJ394" s="12">
        <v>0</v>
      </c>
      <c r="AK394" s="12">
        <v>0</v>
      </c>
      <c r="AL394" s="12">
        <v>45.6</v>
      </c>
      <c r="AM394" s="12">
        <v>0</v>
      </c>
      <c r="AN394" s="12">
        <v>0</v>
      </c>
      <c r="AO394" s="12">
        <v>0</v>
      </c>
      <c r="AP394" s="12">
        <v>0</v>
      </c>
      <c r="AQ394" s="12">
        <v>0</v>
      </c>
      <c r="AR394" s="12">
        <v>0</v>
      </c>
      <c r="AS394" s="12">
        <v>0</v>
      </c>
      <c r="AT394" s="12">
        <v>0</v>
      </c>
      <c r="AU394" s="12">
        <v>0</v>
      </c>
      <c r="AV394" s="12">
        <v>0</v>
      </c>
      <c r="AW394" s="12">
        <v>0</v>
      </c>
      <c r="AX394" s="13">
        <v>-2604.2199999999998</v>
      </c>
      <c r="AY394" s="12">
        <v>2604.2199999999998</v>
      </c>
      <c r="AZ394" s="12">
        <v>0</v>
      </c>
      <c r="BA394" s="12">
        <v>0</v>
      </c>
      <c r="BB394" s="12">
        <v>5124.24</v>
      </c>
      <c r="BC394" s="12">
        <v>0</v>
      </c>
      <c r="BD394" s="12">
        <v>0</v>
      </c>
      <c r="BE394" s="12">
        <v>0</v>
      </c>
      <c r="BF394" s="12">
        <v>547.27</v>
      </c>
      <c r="BG394" s="12">
        <v>547.27</v>
      </c>
      <c r="BH394" s="12">
        <v>9.15</v>
      </c>
      <c r="BI394" s="13">
        <v>-0.17</v>
      </c>
      <c r="BJ394" s="12">
        <v>0</v>
      </c>
      <c r="BK394" s="12">
        <v>0</v>
      </c>
      <c r="BL394" s="12">
        <v>0</v>
      </c>
      <c r="BM394" s="12">
        <v>0</v>
      </c>
      <c r="BN394" s="12">
        <v>0</v>
      </c>
      <c r="BO394" s="12">
        <v>0</v>
      </c>
      <c r="BP394" s="12">
        <v>0</v>
      </c>
      <c r="BQ394" s="12">
        <v>0</v>
      </c>
      <c r="BR394" s="12">
        <v>0</v>
      </c>
      <c r="BS394" s="12">
        <v>0</v>
      </c>
      <c r="BT394" s="12">
        <v>484.19</v>
      </c>
      <c r="BU394" s="12">
        <v>0</v>
      </c>
      <c r="BV394" s="12">
        <v>0</v>
      </c>
      <c r="BW394" s="12">
        <v>0</v>
      </c>
      <c r="BX394" s="12">
        <v>1040.44</v>
      </c>
      <c r="BY394" s="12">
        <v>4083.8</v>
      </c>
      <c r="BZ394" s="12">
        <v>238.4</v>
      </c>
      <c r="CA394" s="12">
        <v>101.57</v>
      </c>
      <c r="CB394" s="12">
        <v>0</v>
      </c>
      <c r="CC394" s="12">
        <v>238.4</v>
      </c>
      <c r="CD394" s="12">
        <v>0</v>
      </c>
      <c r="CE394" s="12">
        <v>339.97</v>
      </c>
    </row>
    <row r="395" spans="1:83" x14ac:dyDescent="0.2">
      <c r="A395" s="4" t="s">
        <v>2566</v>
      </c>
      <c r="B395" s="2" t="s">
        <v>2567</v>
      </c>
      <c r="C395" s="2" t="str">
        <f>VLOOKUP(A395,[4]Hoja2!$A$1:$D$614,4,0)</f>
        <v>EMSAD I</v>
      </c>
      <c r="D395" s="2" t="str">
        <f>VLOOKUP(A395,[4]Hoja2!$A$1:$D$614,3,0)</f>
        <v>51 SAN MIGUEL HUAIXTITA</v>
      </c>
      <c r="E395" s="12">
        <v>104.85</v>
      </c>
      <c r="F395" s="12">
        <v>0</v>
      </c>
      <c r="G395" s="12">
        <v>1578.87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54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166.77</v>
      </c>
      <c r="AC395" s="12">
        <v>0</v>
      </c>
      <c r="AD395" s="12">
        <v>0</v>
      </c>
      <c r="AE395" s="12">
        <v>0</v>
      </c>
      <c r="AF395" s="12">
        <v>0</v>
      </c>
      <c r="AG395" s="12">
        <v>0</v>
      </c>
      <c r="AH395" s="12">
        <v>0</v>
      </c>
      <c r="AI395" s="12">
        <v>0</v>
      </c>
      <c r="AJ395" s="12">
        <v>0</v>
      </c>
      <c r="AK395" s="12">
        <v>0</v>
      </c>
      <c r="AL395" s="12">
        <v>17.100000000000001</v>
      </c>
      <c r="AM395" s="12">
        <v>0</v>
      </c>
      <c r="AN395" s="12">
        <v>0</v>
      </c>
      <c r="AO395" s="12">
        <v>0</v>
      </c>
      <c r="AP395" s="12">
        <v>0</v>
      </c>
      <c r="AQ395" s="12">
        <v>0</v>
      </c>
      <c r="AR395" s="12">
        <v>0</v>
      </c>
      <c r="AS395" s="12">
        <v>0</v>
      </c>
      <c r="AT395" s="12">
        <v>0</v>
      </c>
      <c r="AU395" s="12">
        <v>0</v>
      </c>
      <c r="AV395" s="12">
        <v>0</v>
      </c>
      <c r="AW395" s="12">
        <v>189.46</v>
      </c>
      <c r="AX395" s="13">
        <v>-1073.21</v>
      </c>
      <c r="AY395" s="12">
        <v>1073.21</v>
      </c>
      <c r="AZ395" s="12">
        <v>0</v>
      </c>
      <c r="BA395" s="12">
        <v>0</v>
      </c>
      <c r="BB395" s="12">
        <v>2111.0500000000002</v>
      </c>
      <c r="BC395" s="12">
        <v>0</v>
      </c>
      <c r="BD395" s="13">
        <v>-188.71</v>
      </c>
      <c r="BE395" s="13">
        <v>-63.07</v>
      </c>
      <c r="BF395" s="12">
        <v>125.64</v>
      </c>
      <c r="BG395" s="12">
        <v>0</v>
      </c>
      <c r="BH395" s="12">
        <v>0</v>
      </c>
      <c r="BI395" s="13">
        <v>-0.05</v>
      </c>
      <c r="BJ395" s="12">
        <v>0</v>
      </c>
      <c r="BK395" s="12">
        <v>0</v>
      </c>
      <c r="BL395" s="12">
        <v>0</v>
      </c>
      <c r="BM395" s="12">
        <v>0</v>
      </c>
      <c r="BN395" s="12">
        <v>0</v>
      </c>
      <c r="BO395" s="12">
        <v>0</v>
      </c>
      <c r="BP395" s="12">
        <v>0</v>
      </c>
      <c r="BQ395" s="12">
        <v>0</v>
      </c>
      <c r="BR395" s="12">
        <v>0</v>
      </c>
      <c r="BS395" s="12">
        <v>0</v>
      </c>
      <c r="BT395" s="12">
        <v>181.57</v>
      </c>
      <c r="BU395" s="12">
        <v>0</v>
      </c>
      <c r="BV395" s="12">
        <v>0</v>
      </c>
      <c r="BW395" s="12">
        <v>0</v>
      </c>
      <c r="BX395" s="12">
        <v>118.45</v>
      </c>
      <c r="BY395" s="12">
        <v>1992.6</v>
      </c>
      <c r="BZ395" s="12">
        <v>263.92</v>
      </c>
      <c r="CA395" s="12">
        <v>41.88</v>
      </c>
      <c r="CB395" s="12">
        <v>850.51</v>
      </c>
      <c r="CC395" s="12">
        <v>335.38</v>
      </c>
      <c r="CD395" s="12">
        <v>0</v>
      </c>
      <c r="CE395" s="12">
        <v>1227.77</v>
      </c>
    </row>
    <row r="396" spans="1:83" x14ac:dyDescent="0.2">
      <c r="A396" s="4" t="s">
        <v>2568</v>
      </c>
      <c r="B396" s="2" t="s">
        <v>2569</v>
      </c>
      <c r="C396" s="2" t="str">
        <f>VLOOKUP(A396,[4]Hoja2!$A$1:$D$614,4,0)</f>
        <v>EMSAD I</v>
      </c>
      <c r="D396" s="2" t="str">
        <f>VLOOKUP(A396,[4]Hoja2!$A$1:$D$614,3,0)</f>
        <v>51 SAN MIGUEL HUAIXTITA</v>
      </c>
      <c r="E396" s="12">
        <v>209.7</v>
      </c>
      <c r="F396" s="12">
        <v>0</v>
      </c>
      <c r="G396" s="12">
        <v>3157.74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108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333.54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12">
        <v>0</v>
      </c>
      <c r="AJ396" s="12">
        <v>0</v>
      </c>
      <c r="AK396" s="12">
        <v>0</v>
      </c>
      <c r="AL396" s="12">
        <v>34.200000000000003</v>
      </c>
      <c r="AM396" s="12">
        <v>0</v>
      </c>
      <c r="AN396" s="12">
        <v>0</v>
      </c>
      <c r="AO396" s="12">
        <v>0</v>
      </c>
      <c r="AP396" s="12">
        <v>0</v>
      </c>
      <c r="AQ396" s="12">
        <v>0</v>
      </c>
      <c r="AR396" s="12">
        <v>0</v>
      </c>
      <c r="AS396" s="12">
        <v>0</v>
      </c>
      <c r="AT396" s="12">
        <v>0</v>
      </c>
      <c r="AU396" s="12">
        <v>0</v>
      </c>
      <c r="AV396" s="12">
        <v>0</v>
      </c>
      <c r="AW396" s="12">
        <v>315.77</v>
      </c>
      <c r="AX396" s="13">
        <v>-2114.21</v>
      </c>
      <c r="AY396" s="12">
        <v>2114.21</v>
      </c>
      <c r="AZ396" s="12">
        <v>0</v>
      </c>
      <c r="BA396" s="12">
        <v>0</v>
      </c>
      <c r="BB396" s="12">
        <v>4158.95</v>
      </c>
      <c r="BC396" s="12">
        <v>0</v>
      </c>
      <c r="BD396" s="12">
        <v>0</v>
      </c>
      <c r="BE396" s="12">
        <v>0</v>
      </c>
      <c r="BF396" s="12">
        <v>374.46</v>
      </c>
      <c r="BG396" s="12">
        <v>374.46</v>
      </c>
      <c r="BH396" s="12">
        <v>7.05</v>
      </c>
      <c r="BI396" s="12">
        <v>0.1</v>
      </c>
      <c r="BJ396" s="12">
        <v>0</v>
      </c>
      <c r="BK396" s="12">
        <v>0</v>
      </c>
      <c r="BL396" s="12">
        <v>0</v>
      </c>
      <c r="BM396" s="12">
        <v>0</v>
      </c>
      <c r="BN396" s="12">
        <v>0</v>
      </c>
      <c r="BO396" s="12">
        <v>0</v>
      </c>
      <c r="BP396" s="12">
        <v>0</v>
      </c>
      <c r="BQ396" s="12">
        <v>0</v>
      </c>
      <c r="BR396" s="12">
        <v>0</v>
      </c>
      <c r="BS396" s="12">
        <v>0</v>
      </c>
      <c r="BT396" s="12">
        <v>363.14</v>
      </c>
      <c r="BU396" s="12">
        <v>0</v>
      </c>
      <c r="BV396" s="12">
        <v>0</v>
      </c>
      <c r="BW396" s="12">
        <v>0</v>
      </c>
      <c r="BX396" s="12">
        <v>744.75</v>
      </c>
      <c r="BY396" s="12">
        <v>3414.2</v>
      </c>
      <c r="BZ396" s="12">
        <v>264.97000000000003</v>
      </c>
      <c r="CA396" s="12">
        <v>82.5</v>
      </c>
      <c r="CB396" s="12">
        <v>885.34</v>
      </c>
      <c r="CC396" s="12">
        <v>339.36</v>
      </c>
      <c r="CD396" s="12">
        <v>0</v>
      </c>
      <c r="CE396" s="12">
        <v>1307.2</v>
      </c>
    </row>
    <row r="397" spans="1:83" x14ac:dyDescent="0.2">
      <c r="A397" s="4" t="s">
        <v>2570</v>
      </c>
      <c r="B397" s="2" t="s">
        <v>2571</v>
      </c>
      <c r="C397" s="2" t="str">
        <f>VLOOKUP(A397,[4]Hoja2!$A$1:$D$614,4,0)</f>
        <v>EMSAD I</v>
      </c>
      <c r="D397" s="2" t="str">
        <f>VLOOKUP(A397,[4]Hoja2!$A$1:$D$614,3,0)</f>
        <v>51 SAN MIGUEL HUAIXTITA</v>
      </c>
      <c r="E397" s="12">
        <v>221.35</v>
      </c>
      <c r="F397" s="12">
        <v>0</v>
      </c>
      <c r="G397" s="12">
        <v>3333.17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114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352.07</v>
      </c>
      <c r="AC397" s="12">
        <v>0</v>
      </c>
      <c r="AD397" s="12">
        <v>0</v>
      </c>
      <c r="AE397" s="12">
        <v>0</v>
      </c>
      <c r="AF397" s="12">
        <v>0</v>
      </c>
      <c r="AG397" s="12">
        <v>0</v>
      </c>
      <c r="AH397" s="12">
        <v>0</v>
      </c>
      <c r="AI397" s="12">
        <v>0</v>
      </c>
      <c r="AJ397" s="12">
        <v>0</v>
      </c>
      <c r="AK397" s="12">
        <v>0</v>
      </c>
      <c r="AL397" s="12">
        <v>36.1</v>
      </c>
      <c r="AM397" s="12">
        <v>0</v>
      </c>
      <c r="AN397" s="12">
        <v>0</v>
      </c>
      <c r="AO397" s="12">
        <v>0</v>
      </c>
      <c r="AP397" s="12">
        <v>0</v>
      </c>
      <c r="AQ397" s="12">
        <v>0</v>
      </c>
      <c r="AR397" s="12">
        <v>0</v>
      </c>
      <c r="AS397" s="12">
        <v>0</v>
      </c>
      <c r="AT397" s="12">
        <v>0</v>
      </c>
      <c r="AU397" s="12">
        <v>0</v>
      </c>
      <c r="AV397" s="12">
        <v>0</v>
      </c>
      <c r="AW397" s="12">
        <v>333.32</v>
      </c>
      <c r="AX397" s="13">
        <v>-2231.67</v>
      </c>
      <c r="AY397" s="12">
        <v>2231.67</v>
      </c>
      <c r="AZ397" s="12">
        <v>0</v>
      </c>
      <c r="BA397" s="12">
        <v>0</v>
      </c>
      <c r="BB397" s="12">
        <v>4390.01</v>
      </c>
      <c r="BC397" s="12">
        <v>0</v>
      </c>
      <c r="BD397" s="12">
        <v>0</v>
      </c>
      <c r="BE397" s="12">
        <v>0</v>
      </c>
      <c r="BF397" s="12">
        <v>414.23</v>
      </c>
      <c r="BG397" s="12">
        <v>414.23</v>
      </c>
      <c r="BH397" s="12">
        <v>8.25</v>
      </c>
      <c r="BI397" s="12">
        <v>0.02</v>
      </c>
      <c r="BJ397" s="12">
        <v>0</v>
      </c>
      <c r="BK397" s="12">
        <v>0</v>
      </c>
      <c r="BL397" s="12">
        <v>0</v>
      </c>
      <c r="BM397" s="12">
        <v>0</v>
      </c>
      <c r="BN397" s="12">
        <v>0</v>
      </c>
      <c r="BO397" s="12">
        <v>0</v>
      </c>
      <c r="BP397" s="12">
        <v>0</v>
      </c>
      <c r="BQ397" s="12">
        <v>0</v>
      </c>
      <c r="BR397" s="12">
        <v>0</v>
      </c>
      <c r="BS397" s="12">
        <v>0</v>
      </c>
      <c r="BT397" s="12">
        <v>383.31</v>
      </c>
      <c r="BU397" s="12">
        <v>0</v>
      </c>
      <c r="BV397" s="12">
        <v>0</v>
      </c>
      <c r="BW397" s="12">
        <v>0</v>
      </c>
      <c r="BX397" s="12">
        <v>805.81</v>
      </c>
      <c r="BY397" s="12">
        <v>3584.2</v>
      </c>
      <c r="BZ397" s="12">
        <v>264.97000000000003</v>
      </c>
      <c r="CA397" s="12">
        <v>87.08</v>
      </c>
      <c r="CB397" s="12">
        <v>885.34</v>
      </c>
      <c r="CC397" s="12">
        <v>339.36</v>
      </c>
      <c r="CD397" s="12">
        <v>0</v>
      </c>
      <c r="CE397" s="12">
        <v>1311.78</v>
      </c>
    </row>
    <row r="398" spans="1:83" x14ac:dyDescent="0.2">
      <c r="A398" s="4" t="s">
        <v>2572</v>
      </c>
      <c r="B398" s="2" t="s">
        <v>2573</v>
      </c>
      <c r="C398" s="2" t="str">
        <f>VLOOKUP(A398,[4]Hoja2!$A$1:$D$614,4,0)</f>
        <v>TECNICO CBI</v>
      </c>
      <c r="D398" s="2" t="str">
        <f>VLOOKUP(A398,[4]Hoja2!$A$1:$D$614,3,0)</f>
        <v>51 SAN MIGUEL HUAIXTITA</v>
      </c>
      <c r="E398" s="12">
        <v>209.7</v>
      </c>
      <c r="F398" s="12">
        <v>2319.3000000000002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77.94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333.54</v>
      </c>
      <c r="AC398" s="12">
        <v>0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  <c r="AI398" s="12">
        <v>0</v>
      </c>
      <c r="AJ398" s="12">
        <v>0</v>
      </c>
      <c r="AK398" s="12">
        <v>0</v>
      </c>
      <c r="AL398" s="12">
        <v>0</v>
      </c>
      <c r="AM398" s="12">
        <v>0</v>
      </c>
      <c r="AN398" s="12">
        <v>0</v>
      </c>
      <c r="AO398" s="12">
        <v>0</v>
      </c>
      <c r="AP398" s="12">
        <v>0</v>
      </c>
      <c r="AQ398" s="12">
        <v>0</v>
      </c>
      <c r="AR398" s="12">
        <v>0</v>
      </c>
      <c r="AS398" s="12">
        <v>24.3</v>
      </c>
      <c r="AT398" s="12">
        <v>0</v>
      </c>
      <c r="AU398" s="12">
        <v>0</v>
      </c>
      <c r="AV398" s="12">
        <v>0</v>
      </c>
      <c r="AW398" s="12">
        <v>0</v>
      </c>
      <c r="AX398" s="13">
        <v>-1505.58</v>
      </c>
      <c r="AY398" s="12">
        <v>1505.58</v>
      </c>
      <c r="AZ398" s="12">
        <v>0</v>
      </c>
      <c r="BA398" s="12">
        <v>0</v>
      </c>
      <c r="BB398" s="12">
        <v>2964.78</v>
      </c>
      <c r="BC398" s="12">
        <v>0</v>
      </c>
      <c r="BD398" s="13">
        <v>-145.38</v>
      </c>
      <c r="BE398" s="12">
        <v>0</v>
      </c>
      <c r="BF398" s="12">
        <v>218.53</v>
      </c>
      <c r="BG398" s="12">
        <v>73.150000000000006</v>
      </c>
      <c r="BH398" s="12">
        <v>0</v>
      </c>
      <c r="BI398" s="12">
        <v>0.11</v>
      </c>
      <c r="BJ398" s="12">
        <v>0</v>
      </c>
      <c r="BK398" s="12">
        <v>0</v>
      </c>
      <c r="BL398" s="12">
        <v>0</v>
      </c>
      <c r="BM398" s="12">
        <v>0</v>
      </c>
      <c r="BN398" s="12">
        <v>0</v>
      </c>
      <c r="BO398" s="12">
        <v>0</v>
      </c>
      <c r="BP398" s="12">
        <v>0</v>
      </c>
      <c r="BQ398" s="12">
        <v>0</v>
      </c>
      <c r="BR398" s="12">
        <v>0</v>
      </c>
      <c r="BS398" s="12">
        <v>0</v>
      </c>
      <c r="BT398" s="12">
        <v>266.72000000000003</v>
      </c>
      <c r="BU398" s="12">
        <v>0</v>
      </c>
      <c r="BV398" s="12">
        <v>0</v>
      </c>
      <c r="BW398" s="12">
        <v>0</v>
      </c>
      <c r="BX398" s="12">
        <v>339.98</v>
      </c>
      <c r="BY398" s="12">
        <v>2624.8</v>
      </c>
      <c r="BZ398" s="12">
        <v>238.4</v>
      </c>
      <c r="CA398" s="12">
        <v>59.3</v>
      </c>
      <c r="CB398" s="12">
        <v>0</v>
      </c>
      <c r="CC398" s="12">
        <v>238.4</v>
      </c>
      <c r="CD398" s="12">
        <v>0</v>
      </c>
      <c r="CE398" s="12">
        <v>297.7</v>
      </c>
    </row>
    <row r="399" spans="1:83" x14ac:dyDescent="0.2">
      <c r="A399" s="4" t="s">
        <v>2574</v>
      </c>
      <c r="B399" s="2" t="s">
        <v>2575</v>
      </c>
      <c r="C399" s="2" t="str">
        <f>VLOOKUP(A399,[4]Hoja2!$A$1:$D$614,4,0)</f>
        <v>EMSAD I</v>
      </c>
      <c r="D399" s="2" t="str">
        <f>VLOOKUP(A399,[4]Hoja2!$A$1:$D$614,3,0)</f>
        <v>51 SAN MIGUEL HUAIXTITA</v>
      </c>
      <c r="E399" s="12">
        <v>198.05</v>
      </c>
      <c r="F399" s="12">
        <v>0</v>
      </c>
      <c r="G399" s="12">
        <v>2982.31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102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315.01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  <c r="AI399" s="12">
        <v>0</v>
      </c>
      <c r="AJ399" s="12">
        <v>0</v>
      </c>
      <c r="AK399" s="12">
        <v>0</v>
      </c>
      <c r="AL399" s="12">
        <v>32.299999999999997</v>
      </c>
      <c r="AM399" s="12">
        <v>0</v>
      </c>
      <c r="AN399" s="12">
        <v>0</v>
      </c>
      <c r="AO399" s="12">
        <v>0</v>
      </c>
      <c r="AP399" s="12">
        <v>0</v>
      </c>
      <c r="AQ399" s="12">
        <v>0</v>
      </c>
      <c r="AR399" s="12">
        <v>0</v>
      </c>
      <c r="AS399" s="12">
        <v>0</v>
      </c>
      <c r="AT399" s="12">
        <v>0</v>
      </c>
      <c r="AU399" s="12">
        <v>0</v>
      </c>
      <c r="AV399" s="12">
        <v>0</v>
      </c>
      <c r="AW399" s="12">
        <v>0</v>
      </c>
      <c r="AX399" s="13">
        <v>-1844.66</v>
      </c>
      <c r="AY399" s="12">
        <v>1844.66</v>
      </c>
      <c r="AZ399" s="12">
        <v>0</v>
      </c>
      <c r="BA399" s="12">
        <v>0</v>
      </c>
      <c r="BB399" s="12">
        <v>3629.67</v>
      </c>
      <c r="BC399" s="12">
        <v>0</v>
      </c>
      <c r="BD399" s="13">
        <v>-107.37</v>
      </c>
      <c r="BE399" s="12">
        <v>0</v>
      </c>
      <c r="BF399" s="12">
        <v>290.87</v>
      </c>
      <c r="BG399" s="12">
        <v>183.5</v>
      </c>
      <c r="BH399" s="12">
        <v>2.4</v>
      </c>
      <c r="BI399" s="12">
        <v>0</v>
      </c>
      <c r="BJ399" s="12">
        <v>0</v>
      </c>
      <c r="BK399" s="12">
        <v>0</v>
      </c>
      <c r="BL399" s="12">
        <v>0</v>
      </c>
      <c r="BM399" s="12">
        <v>0</v>
      </c>
      <c r="BN399" s="12">
        <v>0</v>
      </c>
      <c r="BO399" s="12">
        <v>0</v>
      </c>
      <c r="BP399" s="12">
        <v>0</v>
      </c>
      <c r="BQ399" s="12">
        <v>0</v>
      </c>
      <c r="BR399" s="12">
        <v>0</v>
      </c>
      <c r="BS399" s="12">
        <v>0</v>
      </c>
      <c r="BT399" s="12">
        <v>342.97</v>
      </c>
      <c r="BU399" s="12">
        <v>0</v>
      </c>
      <c r="BV399" s="12">
        <v>0</v>
      </c>
      <c r="BW399" s="12">
        <v>0</v>
      </c>
      <c r="BX399" s="12">
        <v>528.87</v>
      </c>
      <c r="BY399" s="12">
        <v>3100.8</v>
      </c>
      <c r="BZ399" s="12">
        <v>238.4</v>
      </c>
      <c r="CA399" s="12">
        <v>71.95</v>
      </c>
      <c r="CB399" s="12">
        <v>0</v>
      </c>
      <c r="CC399" s="12">
        <v>238.4</v>
      </c>
      <c r="CD399" s="12">
        <v>0</v>
      </c>
      <c r="CE399" s="12">
        <v>310.35000000000002</v>
      </c>
    </row>
    <row r="400" spans="1:83" x14ac:dyDescent="0.2">
      <c r="A400" s="4" t="s">
        <v>2576</v>
      </c>
      <c r="B400" s="2" t="s">
        <v>2577</v>
      </c>
      <c r="C400" s="2" t="str">
        <f>VLOOKUP(A400,[4]Hoja2!$A$1:$D$614,4,0)</f>
        <v>EMSAD I</v>
      </c>
      <c r="D400" s="2" t="str">
        <f>VLOOKUP(A400,[4]Hoja2!$A$1:$D$614,3,0)</f>
        <v>52 EL SALVADOR</v>
      </c>
      <c r="E400" s="12">
        <v>244.65</v>
      </c>
      <c r="F400" s="12">
        <v>0</v>
      </c>
      <c r="G400" s="12">
        <v>3684.03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0</v>
      </c>
      <c r="N400" s="12">
        <v>126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389.13</v>
      </c>
      <c r="AC400" s="12">
        <v>0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12">
        <v>0</v>
      </c>
      <c r="AJ400" s="12">
        <v>0</v>
      </c>
      <c r="AK400" s="12">
        <v>0</v>
      </c>
      <c r="AL400" s="12">
        <v>39.9</v>
      </c>
      <c r="AM400" s="12">
        <v>0</v>
      </c>
      <c r="AN400" s="12">
        <v>0</v>
      </c>
      <c r="AO400" s="12">
        <v>0</v>
      </c>
      <c r="AP400" s="12">
        <v>0</v>
      </c>
      <c r="AQ400" s="12">
        <v>0</v>
      </c>
      <c r="AR400" s="12">
        <v>0</v>
      </c>
      <c r="AS400" s="12">
        <v>0</v>
      </c>
      <c r="AT400" s="12">
        <v>0</v>
      </c>
      <c r="AU400" s="12">
        <v>0</v>
      </c>
      <c r="AV400" s="12">
        <v>0</v>
      </c>
      <c r="AW400" s="12">
        <v>589.44000000000005</v>
      </c>
      <c r="AX400" s="13">
        <v>-2579.31</v>
      </c>
      <c r="AY400" s="12">
        <v>2579.31</v>
      </c>
      <c r="AZ400" s="12">
        <v>0</v>
      </c>
      <c r="BA400" s="12">
        <v>0</v>
      </c>
      <c r="BB400" s="12">
        <v>5073.1499999999996</v>
      </c>
      <c r="BC400" s="12">
        <v>0</v>
      </c>
      <c r="BD400" s="12">
        <v>0</v>
      </c>
      <c r="BE400" s="12">
        <v>0</v>
      </c>
      <c r="BF400" s="12">
        <v>536.65</v>
      </c>
      <c r="BG400" s="12">
        <v>536.65</v>
      </c>
      <c r="BH400" s="12">
        <v>12.15</v>
      </c>
      <c r="BI400" s="12">
        <v>0.03</v>
      </c>
      <c r="BJ400" s="12">
        <v>0</v>
      </c>
      <c r="BK400" s="12">
        <v>0</v>
      </c>
      <c r="BL400" s="12">
        <v>787</v>
      </c>
      <c r="BM400" s="12">
        <v>0</v>
      </c>
      <c r="BN400" s="12">
        <v>0</v>
      </c>
      <c r="BO400" s="12">
        <v>55.26</v>
      </c>
      <c r="BP400" s="12">
        <v>0</v>
      </c>
      <c r="BQ400" s="12">
        <v>0</v>
      </c>
      <c r="BR400" s="12">
        <v>0</v>
      </c>
      <c r="BS400" s="12">
        <v>0</v>
      </c>
      <c r="BT400" s="12">
        <v>423.66</v>
      </c>
      <c r="BU400" s="12">
        <v>0</v>
      </c>
      <c r="BV400" s="12">
        <v>0</v>
      </c>
      <c r="BW400" s="12">
        <v>0</v>
      </c>
      <c r="BX400" s="12">
        <v>1814.75</v>
      </c>
      <c r="BY400" s="12">
        <v>3258.4</v>
      </c>
      <c r="BZ400" s="12">
        <v>261.48</v>
      </c>
      <c r="CA400" s="12">
        <v>100.66</v>
      </c>
      <c r="CB400" s="12">
        <v>769.08</v>
      </c>
      <c r="CC400" s="12">
        <v>326.10000000000002</v>
      </c>
      <c r="CD400" s="12">
        <v>0</v>
      </c>
      <c r="CE400" s="12">
        <v>1195.8399999999999</v>
      </c>
    </row>
    <row r="401" spans="1:83" x14ac:dyDescent="0.2">
      <c r="A401" s="4" t="s">
        <v>2578</v>
      </c>
      <c r="B401" s="2" t="s">
        <v>2579</v>
      </c>
      <c r="C401" s="2" t="str">
        <f>VLOOKUP(A401,[4]Hoja2!$A$1:$D$614,4,0)</f>
        <v>EMSAD I</v>
      </c>
      <c r="D401" s="2" t="str">
        <f>VLOOKUP(A401,[4]Hoja2!$A$1:$D$614,3,0)</f>
        <v>52 EL SALVADOR</v>
      </c>
      <c r="E401" s="12">
        <v>139.80000000000001</v>
      </c>
      <c r="F401" s="12">
        <v>0</v>
      </c>
      <c r="G401" s="12">
        <v>2105.16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0</v>
      </c>
      <c r="N401" s="12">
        <v>72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222.36</v>
      </c>
      <c r="AC401" s="12">
        <v>0</v>
      </c>
      <c r="AD401" s="12">
        <v>0</v>
      </c>
      <c r="AE401" s="12">
        <v>0</v>
      </c>
      <c r="AF401" s="12">
        <v>0</v>
      </c>
      <c r="AG401" s="12">
        <v>0</v>
      </c>
      <c r="AH401" s="12">
        <v>0</v>
      </c>
      <c r="AI401" s="12">
        <v>0</v>
      </c>
      <c r="AJ401" s="12">
        <v>0</v>
      </c>
      <c r="AK401" s="12">
        <v>0</v>
      </c>
      <c r="AL401" s="12">
        <v>22.8</v>
      </c>
      <c r="AM401" s="12">
        <v>0</v>
      </c>
      <c r="AN401" s="12">
        <v>0</v>
      </c>
      <c r="AO401" s="12">
        <v>0</v>
      </c>
      <c r="AP401" s="12">
        <v>0</v>
      </c>
      <c r="AQ401" s="12">
        <v>0</v>
      </c>
      <c r="AR401" s="12">
        <v>0</v>
      </c>
      <c r="AS401" s="12">
        <v>0</v>
      </c>
      <c r="AT401" s="12">
        <v>0</v>
      </c>
      <c r="AU401" s="12">
        <v>0</v>
      </c>
      <c r="AV401" s="12">
        <v>0</v>
      </c>
      <c r="AW401" s="12">
        <v>336.83</v>
      </c>
      <c r="AX401" s="13">
        <v>-1473.89</v>
      </c>
      <c r="AY401" s="12">
        <v>1473.89</v>
      </c>
      <c r="AZ401" s="12">
        <v>0</v>
      </c>
      <c r="BA401" s="12">
        <v>0</v>
      </c>
      <c r="BB401" s="12">
        <v>2898.95</v>
      </c>
      <c r="BC401" s="12">
        <v>0</v>
      </c>
      <c r="BD401" s="13">
        <v>-145.38</v>
      </c>
      <c r="BE401" s="12">
        <v>0</v>
      </c>
      <c r="BF401" s="12">
        <v>211.37</v>
      </c>
      <c r="BG401" s="12">
        <v>65.989999999999995</v>
      </c>
      <c r="BH401" s="12">
        <v>1.65</v>
      </c>
      <c r="BI401" s="12">
        <v>0.02</v>
      </c>
      <c r="BJ401" s="12">
        <v>0</v>
      </c>
      <c r="BK401" s="12">
        <v>0</v>
      </c>
      <c r="BL401" s="12">
        <v>0</v>
      </c>
      <c r="BM401" s="12">
        <v>0</v>
      </c>
      <c r="BN401" s="12">
        <v>0</v>
      </c>
      <c r="BO401" s="12">
        <v>0</v>
      </c>
      <c r="BP401" s="12">
        <v>0</v>
      </c>
      <c r="BQ401" s="12">
        <v>0</v>
      </c>
      <c r="BR401" s="12">
        <v>0</v>
      </c>
      <c r="BS401" s="12">
        <v>0</v>
      </c>
      <c r="BT401" s="12">
        <v>242.09</v>
      </c>
      <c r="BU401" s="12">
        <v>0</v>
      </c>
      <c r="BV401" s="12">
        <v>0</v>
      </c>
      <c r="BW401" s="12">
        <v>0</v>
      </c>
      <c r="BX401" s="12">
        <v>309.75</v>
      </c>
      <c r="BY401" s="12">
        <v>2589.1999999999998</v>
      </c>
      <c r="BZ401" s="12">
        <v>261.48</v>
      </c>
      <c r="CA401" s="12">
        <v>57.52</v>
      </c>
      <c r="CB401" s="12">
        <v>769.08</v>
      </c>
      <c r="CC401" s="12">
        <v>326.10000000000002</v>
      </c>
      <c r="CD401" s="12">
        <v>0</v>
      </c>
      <c r="CE401" s="12">
        <v>1152.7</v>
      </c>
    </row>
    <row r="402" spans="1:83" x14ac:dyDescent="0.2">
      <c r="A402" s="4" t="s">
        <v>2580</v>
      </c>
      <c r="B402" s="2" t="s">
        <v>2581</v>
      </c>
      <c r="C402" s="2" t="str">
        <f>VLOOKUP(A402,[4]Hoja2!$A$1:$D$614,4,0)</f>
        <v>EMSAD I</v>
      </c>
      <c r="D402" s="2" t="str">
        <f>VLOOKUP(A402,[4]Hoja2!$A$1:$D$614,3,0)</f>
        <v>52 EL SALVADOR</v>
      </c>
      <c r="E402" s="12">
        <v>209.7</v>
      </c>
      <c r="F402" s="12">
        <v>0</v>
      </c>
      <c r="G402" s="12">
        <v>3157.74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  <c r="N402" s="12">
        <v>108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333.54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12">
        <v>0</v>
      </c>
      <c r="AJ402" s="12">
        <v>0</v>
      </c>
      <c r="AK402" s="12">
        <v>0</v>
      </c>
      <c r="AL402" s="12">
        <v>34.200000000000003</v>
      </c>
      <c r="AM402" s="12">
        <v>0</v>
      </c>
      <c r="AN402" s="12">
        <v>0</v>
      </c>
      <c r="AO402" s="12">
        <v>0</v>
      </c>
      <c r="AP402" s="12">
        <v>0</v>
      </c>
      <c r="AQ402" s="12">
        <v>0</v>
      </c>
      <c r="AR402" s="12">
        <v>0</v>
      </c>
      <c r="AS402" s="12">
        <v>0</v>
      </c>
      <c r="AT402" s="12">
        <v>0</v>
      </c>
      <c r="AU402" s="12">
        <v>0</v>
      </c>
      <c r="AV402" s="12">
        <v>0</v>
      </c>
      <c r="AW402" s="12">
        <v>378.93</v>
      </c>
      <c r="AX402" s="13">
        <v>-2146.42</v>
      </c>
      <c r="AY402" s="12">
        <v>2146.42</v>
      </c>
      <c r="AZ402" s="12">
        <v>0</v>
      </c>
      <c r="BA402" s="12">
        <v>0</v>
      </c>
      <c r="BB402" s="12">
        <v>4222.1099999999997</v>
      </c>
      <c r="BC402" s="12">
        <v>0</v>
      </c>
      <c r="BD402" s="12">
        <v>0</v>
      </c>
      <c r="BE402" s="12">
        <v>0</v>
      </c>
      <c r="BF402" s="12">
        <v>384.57</v>
      </c>
      <c r="BG402" s="12">
        <v>384.57</v>
      </c>
      <c r="BH402" s="12">
        <v>7.95</v>
      </c>
      <c r="BI402" s="13">
        <v>-0.12</v>
      </c>
      <c r="BJ402" s="12">
        <v>0</v>
      </c>
      <c r="BK402" s="12">
        <v>0</v>
      </c>
      <c r="BL402" s="12">
        <v>0</v>
      </c>
      <c r="BM402" s="12">
        <v>0</v>
      </c>
      <c r="BN402" s="12">
        <v>0</v>
      </c>
      <c r="BO402" s="12">
        <v>47.37</v>
      </c>
      <c r="BP402" s="12">
        <v>0</v>
      </c>
      <c r="BQ402" s="12">
        <v>0</v>
      </c>
      <c r="BR402" s="12">
        <v>0</v>
      </c>
      <c r="BS402" s="12">
        <v>0</v>
      </c>
      <c r="BT402" s="12">
        <v>363.14</v>
      </c>
      <c r="BU402" s="12">
        <v>0</v>
      </c>
      <c r="BV402" s="12">
        <v>0</v>
      </c>
      <c r="BW402" s="12">
        <v>0</v>
      </c>
      <c r="BX402" s="12">
        <v>802.91</v>
      </c>
      <c r="BY402" s="12">
        <v>3419.2</v>
      </c>
      <c r="BZ402" s="12">
        <v>267.23</v>
      </c>
      <c r="CA402" s="12">
        <v>83.76</v>
      </c>
      <c r="CB402" s="12">
        <v>960.69</v>
      </c>
      <c r="CC402" s="12">
        <v>347.95</v>
      </c>
      <c r="CD402" s="12">
        <v>0</v>
      </c>
      <c r="CE402" s="12">
        <v>1392.4</v>
      </c>
    </row>
    <row r="403" spans="1:83" x14ac:dyDescent="0.2">
      <c r="A403" s="4" t="s">
        <v>2582</v>
      </c>
      <c r="B403" s="2" t="s">
        <v>2583</v>
      </c>
      <c r="C403" s="2" t="str">
        <f>VLOOKUP(A403,[4]Hoja2!$A$1:$D$614,4,0)</f>
        <v>EMSAD I</v>
      </c>
      <c r="D403" s="2" t="str">
        <f>VLOOKUP(A403,[4]Hoja2!$A$1:$D$614,3,0)</f>
        <v>52 EL SALVADOR</v>
      </c>
      <c r="E403" s="12">
        <v>139.80000000000001</v>
      </c>
      <c r="F403" s="12">
        <v>0</v>
      </c>
      <c r="G403" s="12">
        <v>2105.16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  <c r="N403" s="12">
        <v>72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222.36</v>
      </c>
      <c r="AC403" s="12">
        <v>0</v>
      </c>
      <c r="AD403" s="12">
        <v>0</v>
      </c>
      <c r="AE403" s="12">
        <v>0</v>
      </c>
      <c r="AF403" s="12">
        <v>0</v>
      </c>
      <c r="AG403" s="12">
        <v>0</v>
      </c>
      <c r="AH403" s="12">
        <v>0</v>
      </c>
      <c r="AI403" s="12">
        <v>0</v>
      </c>
      <c r="AJ403" s="12">
        <v>0</v>
      </c>
      <c r="AK403" s="12">
        <v>0</v>
      </c>
      <c r="AL403" s="12">
        <v>22.8</v>
      </c>
      <c r="AM403" s="12">
        <v>0</v>
      </c>
      <c r="AN403" s="12">
        <v>0</v>
      </c>
      <c r="AO403" s="12">
        <v>0</v>
      </c>
      <c r="AP403" s="12">
        <v>0</v>
      </c>
      <c r="AQ403" s="12">
        <v>0</v>
      </c>
      <c r="AR403" s="12">
        <v>0</v>
      </c>
      <c r="AS403" s="12">
        <v>0</v>
      </c>
      <c r="AT403" s="12">
        <v>0</v>
      </c>
      <c r="AU403" s="12">
        <v>0</v>
      </c>
      <c r="AV403" s="12">
        <v>0</v>
      </c>
      <c r="AW403" s="12">
        <v>210.52</v>
      </c>
      <c r="AX403" s="13">
        <v>-1409.48</v>
      </c>
      <c r="AY403" s="12">
        <v>1409.48</v>
      </c>
      <c r="AZ403" s="12">
        <v>0</v>
      </c>
      <c r="BA403" s="12">
        <v>0</v>
      </c>
      <c r="BB403" s="12">
        <v>2772.64</v>
      </c>
      <c r="BC403" s="12">
        <v>0</v>
      </c>
      <c r="BD403" s="13">
        <v>-145.38</v>
      </c>
      <c r="BE403" s="12">
        <v>0</v>
      </c>
      <c r="BF403" s="12">
        <v>197.62</v>
      </c>
      <c r="BG403" s="12">
        <v>52.25</v>
      </c>
      <c r="BH403" s="12">
        <v>0.15</v>
      </c>
      <c r="BI403" s="12">
        <v>0.15</v>
      </c>
      <c r="BJ403" s="12">
        <v>0</v>
      </c>
      <c r="BK403" s="12">
        <v>0</v>
      </c>
      <c r="BL403" s="12">
        <v>0</v>
      </c>
      <c r="BM403" s="12">
        <v>0</v>
      </c>
      <c r="BN403" s="12">
        <v>0</v>
      </c>
      <c r="BO403" s="12">
        <v>0</v>
      </c>
      <c r="BP403" s="12">
        <v>0</v>
      </c>
      <c r="BQ403" s="12">
        <v>0</v>
      </c>
      <c r="BR403" s="12">
        <v>0</v>
      </c>
      <c r="BS403" s="12">
        <v>0</v>
      </c>
      <c r="BT403" s="12">
        <v>242.09</v>
      </c>
      <c r="BU403" s="12">
        <v>0</v>
      </c>
      <c r="BV403" s="12">
        <v>0</v>
      </c>
      <c r="BW403" s="12">
        <v>0</v>
      </c>
      <c r="BX403" s="12">
        <v>294.64</v>
      </c>
      <c r="BY403" s="12">
        <v>2478</v>
      </c>
      <c r="BZ403" s="12">
        <v>264.97000000000003</v>
      </c>
      <c r="CA403" s="12">
        <v>55</v>
      </c>
      <c r="CB403" s="12">
        <v>885.34</v>
      </c>
      <c r="CC403" s="12">
        <v>339.36</v>
      </c>
      <c r="CD403" s="12">
        <v>0</v>
      </c>
      <c r="CE403" s="12">
        <v>1279.7</v>
      </c>
    </row>
    <row r="404" spans="1:83" x14ac:dyDescent="0.2">
      <c r="A404" s="4" t="s">
        <v>2584</v>
      </c>
      <c r="B404" s="2" t="s">
        <v>2585</v>
      </c>
      <c r="C404" s="2" t="str">
        <f>VLOOKUP(A404,[4]Hoja2!$A$1:$D$614,4,0)</f>
        <v>EMSAD I</v>
      </c>
      <c r="D404" s="2" t="str">
        <f>VLOOKUP(A404,[4]Hoja2!$A$1:$D$614,3,0)</f>
        <v>52 EL SALVADOR</v>
      </c>
      <c r="E404" s="12">
        <v>233</v>
      </c>
      <c r="F404" s="12">
        <v>0</v>
      </c>
      <c r="G404" s="12">
        <v>3508.6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2">
        <v>0</v>
      </c>
      <c r="N404" s="12">
        <v>120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370.6</v>
      </c>
      <c r="AC404" s="12">
        <v>0</v>
      </c>
      <c r="AD404" s="12">
        <v>0</v>
      </c>
      <c r="AE404" s="12">
        <v>0</v>
      </c>
      <c r="AF404" s="12">
        <v>0</v>
      </c>
      <c r="AG404" s="12">
        <v>0</v>
      </c>
      <c r="AH404" s="12">
        <v>0</v>
      </c>
      <c r="AI404" s="12">
        <v>0</v>
      </c>
      <c r="AJ404" s="12">
        <v>0</v>
      </c>
      <c r="AK404" s="12">
        <v>0</v>
      </c>
      <c r="AL404" s="12">
        <v>38</v>
      </c>
      <c r="AM404" s="12">
        <v>0</v>
      </c>
      <c r="AN404" s="12">
        <v>0</v>
      </c>
      <c r="AO404" s="12">
        <v>0</v>
      </c>
      <c r="AP404" s="12">
        <v>0</v>
      </c>
      <c r="AQ404" s="12">
        <v>0</v>
      </c>
      <c r="AR404" s="12">
        <v>0</v>
      </c>
      <c r="AS404" s="12">
        <v>0</v>
      </c>
      <c r="AT404" s="12">
        <v>0</v>
      </c>
      <c r="AU404" s="12">
        <v>0</v>
      </c>
      <c r="AV404" s="12">
        <v>0</v>
      </c>
      <c r="AW404" s="12">
        <v>350.86</v>
      </c>
      <c r="AX404" s="13">
        <v>-2349.12</v>
      </c>
      <c r="AY404" s="12">
        <v>2349.12</v>
      </c>
      <c r="AZ404" s="12">
        <v>0</v>
      </c>
      <c r="BA404" s="12">
        <v>0</v>
      </c>
      <c r="BB404" s="12">
        <v>4621.0600000000004</v>
      </c>
      <c r="BC404" s="12">
        <v>0</v>
      </c>
      <c r="BD404" s="12">
        <v>0</v>
      </c>
      <c r="BE404" s="12">
        <v>0</v>
      </c>
      <c r="BF404" s="12">
        <v>455.63</v>
      </c>
      <c r="BG404" s="12">
        <v>455.63</v>
      </c>
      <c r="BH404" s="12">
        <v>10.050000000000001</v>
      </c>
      <c r="BI404" s="13">
        <v>-0.11</v>
      </c>
      <c r="BJ404" s="12">
        <v>0</v>
      </c>
      <c r="BK404" s="12">
        <v>0</v>
      </c>
      <c r="BL404" s="12">
        <v>0</v>
      </c>
      <c r="BM404" s="12">
        <v>0</v>
      </c>
      <c r="BN404" s="12">
        <v>0</v>
      </c>
      <c r="BO404" s="12">
        <v>0</v>
      </c>
      <c r="BP404" s="12">
        <v>0</v>
      </c>
      <c r="BQ404" s="12">
        <v>0</v>
      </c>
      <c r="BR404" s="12">
        <v>0</v>
      </c>
      <c r="BS404" s="12">
        <v>0</v>
      </c>
      <c r="BT404" s="12">
        <v>403.49</v>
      </c>
      <c r="BU404" s="12">
        <v>0</v>
      </c>
      <c r="BV404" s="12">
        <v>0</v>
      </c>
      <c r="BW404" s="12">
        <v>0</v>
      </c>
      <c r="BX404" s="12">
        <v>869.06</v>
      </c>
      <c r="BY404" s="12">
        <v>3752</v>
      </c>
      <c r="BZ404" s="12">
        <v>270.75</v>
      </c>
      <c r="CA404" s="12">
        <v>91.66</v>
      </c>
      <c r="CB404" s="12">
        <v>1078.3399999999999</v>
      </c>
      <c r="CC404" s="12">
        <v>361.35</v>
      </c>
      <c r="CD404" s="12">
        <v>0</v>
      </c>
      <c r="CE404" s="12">
        <v>1531.35</v>
      </c>
    </row>
    <row r="405" spans="1:83" x14ac:dyDescent="0.2">
      <c r="A405" s="4" t="s">
        <v>2586</v>
      </c>
      <c r="B405" s="2" t="s">
        <v>2587</v>
      </c>
      <c r="C405" s="2" t="str">
        <f>VLOOKUP(A405,[4]Hoja2!$A$1:$D$614,4,0)</f>
        <v>EMSAD I</v>
      </c>
      <c r="D405" s="2" t="str">
        <f>VLOOKUP(A405,[4]Hoja2!$A$1:$D$614,3,0)</f>
        <v>52 EL SALVADOR</v>
      </c>
      <c r="E405" s="12">
        <v>151.44999999999999</v>
      </c>
      <c r="F405" s="12">
        <v>0</v>
      </c>
      <c r="G405" s="12">
        <v>2280.59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0</v>
      </c>
      <c r="N405" s="12">
        <v>78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240.89</v>
      </c>
      <c r="AC405" s="12">
        <v>0</v>
      </c>
      <c r="AD405" s="12">
        <v>0</v>
      </c>
      <c r="AE405" s="12">
        <v>0</v>
      </c>
      <c r="AF405" s="12">
        <v>0</v>
      </c>
      <c r="AG405" s="12">
        <v>0</v>
      </c>
      <c r="AH405" s="12">
        <v>0</v>
      </c>
      <c r="AI405" s="12">
        <v>0</v>
      </c>
      <c r="AJ405" s="12">
        <v>0</v>
      </c>
      <c r="AK405" s="12">
        <v>0</v>
      </c>
      <c r="AL405" s="12">
        <v>24.7</v>
      </c>
      <c r="AM405" s="12">
        <v>0</v>
      </c>
      <c r="AN405" s="12">
        <v>0</v>
      </c>
      <c r="AO405" s="12">
        <v>0</v>
      </c>
      <c r="AP405" s="12">
        <v>0</v>
      </c>
      <c r="AQ405" s="12">
        <v>0</v>
      </c>
      <c r="AR405" s="12">
        <v>0</v>
      </c>
      <c r="AS405" s="12">
        <v>0</v>
      </c>
      <c r="AT405" s="12">
        <v>0</v>
      </c>
      <c r="AU405" s="12">
        <v>0</v>
      </c>
      <c r="AV405" s="12">
        <v>0</v>
      </c>
      <c r="AW405" s="12">
        <v>228.06</v>
      </c>
      <c r="AX405" s="13">
        <v>-1526.93</v>
      </c>
      <c r="AY405" s="12">
        <v>1526.93</v>
      </c>
      <c r="AZ405" s="12">
        <v>0</v>
      </c>
      <c r="BA405" s="12">
        <v>0</v>
      </c>
      <c r="BB405" s="12">
        <v>3003.69</v>
      </c>
      <c r="BC405" s="12">
        <v>0</v>
      </c>
      <c r="BD405" s="13">
        <v>-145.38</v>
      </c>
      <c r="BE405" s="12">
        <v>0</v>
      </c>
      <c r="BF405" s="12">
        <v>222.76</v>
      </c>
      <c r="BG405" s="12">
        <v>77.39</v>
      </c>
      <c r="BH405" s="12">
        <v>2.5499999999999998</v>
      </c>
      <c r="BI405" s="12">
        <v>0.08</v>
      </c>
      <c r="BJ405" s="12">
        <v>0</v>
      </c>
      <c r="BK405" s="12">
        <v>0</v>
      </c>
      <c r="BL405" s="12">
        <v>0</v>
      </c>
      <c r="BM405" s="12">
        <v>0</v>
      </c>
      <c r="BN405" s="12">
        <v>0</v>
      </c>
      <c r="BO405" s="12">
        <v>0</v>
      </c>
      <c r="BP405" s="12">
        <v>0</v>
      </c>
      <c r="BQ405" s="12">
        <v>0</v>
      </c>
      <c r="BR405" s="12">
        <v>0</v>
      </c>
      <c r="BS405" s="12">
        <v>0</v>
      </c>
      <c r="BT405" s="12">
        <v>262.27</v>
      </c>
      <c r="BU405" s="12">
        <v>0</v>
      </c>
      <c r="BV405" s="12">
        <v>0</v>
      </c>
      <c r="BW405" s="12">
        <v>0</v>
      </c>
      <c r="BX405" s="12">
        <v>342.29</v>
      </c>
      <c r="BY405" s="12">
        <v>2661.4</v>
      </c>
      <c r="BZ405" s="12">
        <v>264.97000000000003</v>
      </c>
      <c r="CA405" s="12">
        <v>59.58</v>
      </c>
      <c r="CB405" s="12">
        <v>885.34</v>
      </c>
      <c r="CC405" s="12">
        <v>339.36</v>
      </c>
      <c r="CD405" s="12">
        <v>0</v>
      </c>
      <c r="CE405" s="12">
        <v>1284.28</v>
      </c>
    </row>
    <row r="406" spans="1:83" x14ac:dyDescent="0.2">
      <c r="A406" s="4" t="s">
        <v>2588</v>
      </c>
      <c r="B406" s="2" t="s">
        <v>2589</v>
      </c>
      <c r="C406" s="2" t="str">
        <f>VLOOKUP(A406,[4]Hoja2!$A$1:$D$614,4,0)</f>
        <v>EMSAD I</v>
      </c>
      <c r="D406" s="2" t="str">
        <f>VLOOKUP(A406,[4]Hoja2!$A$1:$D$614,3,0)</f>
        <v>52 EL SALVADOR</v>
      </c>
      <c r="E406" s="12">
        <v>174.75</v>
      </c>
      <c r="F406" s="12">
        <v>0</v>
      </c>
      <c r="G406" s="12">
        <v>2631.45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0</v>
      </c>
      <c r="N406" s="12">
        <v>90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277.95</v>
      </c>
      <c r="AC406" s="12">
        <v>0</v>
      </c>
      <c r="AD406" s="12">
        <v>0</v>
      </c>
      <c r="AE406" s="12">
        <v>0</v>
      </c>
      <c r="AF406" s="12">
        <v>0</v>
      </c>
      <c r="AG406" s="12">
        <v>0</v>
      </c>
      <c r="AH406" s="12">
        <v>0</v>
      </c>
      <c r="AI406" s="12">
        <v>0</v>
      </c>
      <c r="AJ406" s="12">
        <v>0</v>
      </c>
      <c r="AK406" s="12">
        <v>0</v>
      </c>
      <c r="AL406" s="12">
        <v>28.5</v>
      </c>
      <c r="AM406" s="12">
        <v>0</v>
      </c>
      <c r="AN406" s="12">
        <v>0</v>
      </c>
      <c r="AO406" s="12">
        <v>0</v>
      </c>
      <c r="AP406" s="12">
        <v>0</v>
      </c>
      <c r="AQ406" s="12">
        <v>0</v>
      </c>
      <c r="AR406" s="12">
        <v>0</v>
      </c>
      <c r="AS406" s="12">
        <v>0</v>
      </c>
      <c r="AT406" s="12">
        <v>0</v>
      </c>
      <c r="AU406" s="12">
        <v>0</v>
      </c>
      <c r="AV406" s="12">
        <v>0</v>
      </c>
      <c r="AW406" s="12">
        <v>0</v>
      </c>
      <c r="AX406" s="13">
        <v>-1627.64</v>
      </c>
      <c r="AY406" s="12">
        <v>1627.64</v>
      </c>
      <c r="AZ406" s="12">
        <v>0</v>
      </c>
      <c r="BA406" s="12">
        <v>0</v>
      </c>
      <c r="BB406" s="12">
        <v>3202.65</v>
      </c>
      <c r="BC406" s="12">
        <v>0</v>
      </c>
      <c r="BD406" s="13">
        <v>-125.1</v>
      </c>
      <c r="BE406" s="12">
        <v>0</v>
      </c>
      <c r="BF406" s="12">
        <v>244.41</v>
      </c>
      <c r="BG406" s="12">
        <v>119.31</v>
      </c>
      <c r="BH406" s="12">
        <v>0</v>
      </c>
      <c r="BI406" s="13">
        <v>-0.08</v>
      </c>
      <c r="BJ406" s="12">
        <v>0</v>
      </c>
      <c r="BK406" s="12">
        <v>0</v>
      </c>
      <c r="BL406" s="12">
        <v>0</v>
      </c>
      <c r="BM406" s="12">
        <v>0</v>
      </c>
      <c r="BN406" s="12">
        <v>0</v>
      </c>
      <c r="BO406" s="12">
        <v>0</v>
      </c>
      <c r="BP406" s="12">
        <v>0</v>
      </c>
      <c r="BQ406" s="12">
        <v>0</v>
      </c>
      <c r="BR406" s="12">
        <v>0</v>
      </c>
      <c r="BS406" s="12">
        <v>0</v>
      </c>
      <c r="BT406" s="12">
        <v>302.62</v>
      </c>
      <c r="BU406" s="12">
        <v>0</v>
      </c>
      <c r="BV406" s="12">
        <v>0</v>
      </c>
      <c r="BW406" s="12">
        <v>0</v>
      </c>
      <c r="BX406" s="12">
        <v>421.85</v>
      </c>
      <c r="BY406" s="12">
        <v>2780.8</v>
      </c>
      <c r="BZ406" s="12">
        <v>238.4</v>
      </c>
      <c r="CA406" s="12">
        <v>63.48</v>
      </c>
      <c r="CB406" s="12">
        <v>0</v>
      </c>
      <c r="CC406" s="12">
        <v>238.4</v>
      </c>
      <c r="CD406" s="12">
        <v>0</v>
      </c>
      <c r="CE406" s="12">
        <v>301.88</v>
      </c>
    </row>
    <row r="407" spans="1:83" x14ac:dyDescent="0.2">
      <c r="A407" s="4" t="s">
        <v>2590</v>
      </c>
      <c r="B407" s="2" t="s">
        <v>2591</v>
      </c>
      <c r="C407" s="2" t="str">
        <f>VLOOKUP(A407,[4]Hoja2!$A$1:$D$614,4,0)</f>
        <v>EMSAD III</v>
      </c>
      <c r="D407" s="2" t="str">
        <f>VLOOKUP(A407,[4]Hoja2!$A$1:$D$614,3,0)</f>
        <v>53 SAN JOSE DE LAS FLORES</v>
      </c>
      <c r="E407" s="12">
        <v>465.5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7711.88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270.3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630.02</v>
      </c>
      <c r="AC407" s="12">
        <v>0</v>
      </c>
      <c r="AD407" s="12">
        <v>0</v>
      </c>
      <c r="AE407" s="12">
        <v>0</v>
      </c>
      <c r="AF407" s="12">
        <v>0</v>
      </c>
      <c r="AG407" s="12">
        <v>0</v>
      </c>
      <c r="AH407" s="12">
        <v>0</v>
      </c>
      <c r="AI407" s="12">
        <v>390.93</v>
      </c>
      <c r="AJ407" s="12">
        <v>0</v>
      </c>
      <c r="AK407" s="12">
        <v>0</v>
      </c>
      <c r="AL407" s="12">
        <v>0</v>
      </c>
      <c r="AM407" s="12">
        <v>0</v>
      </c>
      <c r="AN407" s="12">
        <v>0</v>
      </c>
      <c r="AO407" s="12">
        <v>0</v>
      </c>
      <c r="AP407" s="12">
        <v>85</v>
      </c>
      <c r="AQ407" s="12">
        <v>0</v>
      </c>
      <c r="AR407" s="12">
        <v>0</v>
      </c>
      <c r="AS407" s="12">
        <v>0</v>
      </c>
      <c r="AT407" s="12">
        <v>0</v>
      </c>
      <c r="AU407" s="12">
        <v>0</v>
      </c>
      <c r="AV407" s="12">
        <v>0</v>
      </c>
      <c r="AW407" s="12">
        <v>972.34</v>
      </c>
      <c r="AX407" s="13">
        <v>-5353.74</v>
      </c>
      <c r="AY407" s="12">
        <v>5353.74</v>
      </c>
      <c r="AZ407" s="12">
        <v>0</v>
      </c>
      <c r="BA407" s="12">
        <v>0</v>
      </c>
      <c r="BB407" s="12">
        <v>10525.97</v>
      </c>
      <c r="BC407" s="12">
        <v>0</v>
      </c>
      <c r="BD407" s="12">
        <v>0</v>
      </c>
      <c r="BE407" s="12">
        <v>0</v>
      </c>
      <c r="BF407" s="12">
        <v>1707.08</v>
      </c>
      <c r="BG407" s="12">
        <v>1707.08</v>
      </c>
      <c r="BH407" s="12">
        <v>38.1</v>
      </c>
      <c r="BI407" s="12">
        <v>0.09</v>
      </c>
      <c r="BJ407" s="12">
        <v>0</v>
      </c>
      <c r="BK407" s="12">
        <v>0</v>
      </c>
      <c r="BL407" s="12">
        <v>2500</v>
      </c>
      <c r="BM407" s="12">
        <v>0</v>
      </c>
      <c r="BN407" s="12">
        <v>0</v>
      </c>
      <c r="BO407" s="12">
        <v>115.68</v>
      </c>
      <c r="BP407" s="12">
        <v>0</v>
      </c>
      <c r="BQ407" s="12">
        <v>0</v>
      </c>
      <c r="BR407" s="12">
        <v>0</v>
      </c>
      <c r="BS407" s="12">
        <v>0</v>
      </c>
      <c r="BT407" s="12">
        <v>931.82</v>
      </c>
      <c r="BU407" s="12">
        <v>0</v>
      </c>
      <c r="BV407" s="12">
        <v>0</v>
      </c>
      <c r="BW407" s="12">
        <v>0</v>
      </c>
      <c r="BX407" s="12">
        <v>5292.77</v>
      </c>
      <c r="BY407" s="12">
        <v>5233.2</v>
      </c>
      <c r="BZ407" s="12">
        <v>262.75</v>
      </c>
      <c r="CA407" s="12">
        <v>201</v>
      </c>
      <c r="CB407" s="12">
        <v>811.26</v>
      </c>
      <c r="CC407" s="12">
        <v>330.91</v>
      </c>
      <c r="CD407" s="12">
        <v>0</v>
      </c>
      <c r="CE407" s="12">
        <v>1343.17</v>
      </c>
    </row>
    <row r="408" spans="1:83" x14ac:dyDescent="0.2">
      <c r="A408" s="4" t="s">
        <v>2592</v>
      </c>
      <c r="B408" s="2" t="s">
        <v>2593</v>
      </c>
      <c r="C408" s="2" t="str">
        <f>VLOOKUP(A408,[4]Hoja2!$A$1:$D$614,4,0)</f>
        <v>EMSAD I</v>
      </c>
      <c r="D408" s="2" t="str">
        <f>VLOOKUP(A408,[4]Hoja2!$A$1:$D$614,3,0)</f>
        <v>53 SAN JOSE DE LAS FLORES</v>
      </c>
      <c r="E408" s="12">
        <v>465.5</v>
      </c>
      <c r="F408" s="12">
        <v>0</v>
      </c>
      <c r="G408" s="12">
        <v>3684.03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0</v>
      </c>
      <c r="N408" s="12">
        <v>136.6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389.13</v>
      </c>
      <c r="AC408" s="12">
        <v>0</v>
      </c>
      <c r="AD408" s="12">
        <v>0</v>
      </c>
      <c r="AE408" s="12">
        <v>286.52999999999997</v>
      </c>
      <c r="AF408" s="12">
        <v>0</v>
      </c>
      <c r="AG408" s="12">
        <v>0</v>
      </c>
      <c r="AH408" s="12">
        <v>0</v>
      </c>
      <c r="AI408" s="12">
        <v>0</v>
      </c>
      <c r="AJ408" s="12">
        <v>0</v>
      </c>
      <c r="AK408" s="12">
        <v>0</v>
      </c>
      <c r="AL408" s="12">
        <v>39.9</v>
      </c>
      <c r="AM408" s="12">
        <v>0</v>
      </c>
      <c r="AN408" s="12">
        <v>0</v>
      </c>
      <c r="AO408" s="12">
        <v>0</v>
      </c>
      <c r="AP408" s="12">
        <v>0</v>
      </c>
      <c r="AQ408" s="12">
        <v>0</v>
      </c>
      <c r="AR408" s="12">
        <v>0</v>
      </c>
      <c r="AS408" s="12">
        <v>0</v>
      </c>
      <c r="AT408" s="12">
        <v>0</v>
      </c>
      <c r="AU408" s="12">
        <v>0</v>
      </c>
      <c r="AV408" s="12">
        <v>0</v>
      </c>
      <c r="AW408" s="12">
        <v>555.88</v>
      </c>
      <c r="AX408" s="13">
        <v>-2824.05</v>
      </c>
      <c r="AY408" s="12">
        <v>2824.05</v>
      </c>
      <c r="AZ408" s="12">
        <v>0</v>
      </c>
      <c r="BA408" s="12">
        <v>0</v>
      </c>
      <c r="BB408" s="12">
        <v>5557.57</v>
      </c>
      <c r="BC408" s="12">
        <v>0</v>
      </c>
      <c r="BD408" s="12">
        <v>0</v>
      </c>
      <c r="BE408" s="12">
        <v>0</v>
      </c>
      <c r="BF408" s="12">
        <v>639.83000000000004</v>
      </c>
      <c r="BG408" s="12">
        <v>639.83000000000004</v>
      </c>
      <c r="BH408" s="12">
        <v>13.05</v>
      </c>
      <c r="BI408" s="12">
        <v>0.02</v>
      </c>
      <c r="BJ408" s="12">
        <v>0</v>
      </c>
      <c r="BK408" s="12">
        <v>0</v>
      </c>
      <c r="BL408" s="12">
        <v>1777</v>
      </c>
      <c r="BM408" s="12">
        <v>0</v>
      </c>
      <c r="BN408" s="12">
        <v>0</v>
      </c>
      <c r="BO408" s="12">
        <v>55.26</v>
      </c>
      <c r="BP408" s="12">
        <v>0</v>
      </c>
      <c r="BQ408" s="12">
        <v>0</v>
      </c>
      <c r="BR408" s="12">
        <v>0</v>
      </c>
      <c r="BS408" s="12">
        <v>0</v>
      </c>
      <c r="BT408" s="12">
        <v>456.61</v>
      </c>
      <c r="BU408" s="12">
        <v>0</v>
      </c>
      <c r="BV408" s="12">
        <v>0</v>
      </c>
      <c r="BW408" s="12">
        <v>0</v>
      </c>
      <c r="BX408" s="12">
        <v>2941.77</v>
      </c>
      <c r="BY408" s="12">
        <v>2615.8000000000002</v>
      </c>
      <c r="BZ408" s="12">
        <v>262.75</v>
      </c>
      <c r="CA408" s="12">
        <v>104.62</v>
      </c>
      <c r="CB408" s="12">
        <v>811.26</v>
      </c>
      <c r="CC408" s="12">
        <v>330.91</v>
      </c>
      <c r="CD408" s="12">
        <v>0</v>
      </c>
      <c r="CE408" s="12">
        <v>1246.79</v>
      </c>
    </row>
    <row r="409" spans="1:83" x14ac:dyDescent="0.2">
      <c r="A409" s="4" t="s">
        <v>2594</v>
      </c>
      <c r="B409" s="2" t="s">
        <v>2595</v>
      </c>
      <c r="C409" s="2" t="str">
        <f>VLOOKUP(A409,[4]Hoja2!$A$1:$D$614,4,0)</f>
        <v>EMSAD I</v>
      </c>
      <c r="D409" s="2" t="str">
        <f>VLOOKUP(A409,[4]Hoja2!$A$1:$D$614,3,0)</f>
        <v>53 SAN JOSE DE LAS FLORES</v>
      </c>
      <c r="E409" s="12">
        <v>465.5</v>
      </c>
      <c r="F409" s="12">
        <v>0</v>
      </c>
      <c r="G409" s="12">
        <v>3508.6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130.6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370.6</v>
      </c>
      <c r="AC409" s="12">
        <v>0</v>
      </c>
      <c r="AD409" s="12">
        <v>0</v>
      </c>
      <c r="AE409" s="12">
        <v>0</v>
      </c>
      <c r="AF409" s="12">
        <v>0</v>
      </c>
      <c r="AG409" s="12">
        <v>0</v>
      </c>
      <c r="AH409" s="12">
        <v>0</v>
      </c>
      <c r="AI409" s="12">
        <v>0</v>
      </c>
      <c r="AJ409" s="12">
        <v>0</v>
      </c>
      <c r="AK409" s="12">
        <v>0</v>
      </c>
      <c r="AL409" s="12">
        <v>38</v>
      </c>
      <c r="AM409" s="12">
        <v>0</v>
      </c>
      <c r="AN409" s="12">
        <v>0</v>
      </c>
      <c r="AO409" s="12">
        <v>0</v>
      </c>
      <c r="AP409" s="12">
        <v>0</v>
      </c>
      <c r="AQ409" s="12">
        <v>0</v>
      </c>
      <c r="AR409" s="12">
        <v>0</v>
      </c>
      <c r="AS409" s="12">
        <v>0</v>
      </c>
      <c r="AT409" s="12">
        <v>0</v>
      </c>
      <c r="AU409" s="12">
        <v>0</v>
      </c>
      <c r="AV409" s="12">
        <v>0</v>
      </c>
      <c r="AW409" s="12">
        <v>421.03</v>
      </c>
      <c r="AX409" s="13">
        <v>-2506.46</v>
      </c>
      <c r="AY409" s="12">
        <v>2506.46</v>
      </c>
      <c r="AZ409" s="12">
        <v>0</v>
      </c>
      <c r="BA409" s="12">
        <v>0</v>
      </c>
      <c r="BB409" s="12">
        <v>4934.33</v>
      </c>
      <c r="BC409" s="12">
        <v>0</v>
      </c>
      <c r="BD409" s="12">
        <v>0</v>
      </c>
      <c r="BE409" s="12">
        <v>0</v>
      </c>
      <c r="BF409" s="12">
        <v>511.77</v>
      </c>
      <c r="BG409" s="12">
        <v>511.77</v>
      </c>
      <c r="BH409" s="12">
        <v>10.199999999999999</v>
      </c>
      <c r="BI409" s="12">
        <v>0.04</v>
      </c>
      <c r="BJ409" s="12">
        <v>0</v>
      </c>
      <c r="BK409" s="12">
        <v>0</v>
      </c>
      <c r="BL409" s="12">
        <v>0</v>
      </c>
      <c r="BM409" s="12">
        <v>0</v>
      </c>
      <c r="BN409" s="12">
        <v>0</v>
      </c>
      <c r="BO409" s="12">
        <v>52.63</v>
      </c>
      <c r="BP409" s="12">
        <v>0</v>
      </c>
      <c r="BQ409" s="12">
        <v>0</v>
      </c>
      <c r="BR409" s="12">
        <v>0</v>
      </c>
      <c r="BS409" s="12">
        <v>0</v>
      </c>
      <c r="BT409" s="12">
        <v>403.49</v>
      </c>
      <c r="BU409" s="12">
        <v>0</v>
      </c>
      <c r="BV409" s="12">
        <v>0</v>
      </c>
      <c r="BW409" s="12">
        <v>0</v>
      </c>
      <c r="BX409" s="12">
        <v>978.13</v>
      </c>
      <c r="BY409" s="12">
        <v>3956.2</v>
      </c>
      <c r="BZ409" s="12">
        <v>263.92</v>
      </c>
      <c r="CA409" s="12">
        <v>97.93</v>
      </c>
      <c r="CB409" s="12">
        <v>850.51</v>
      </c>
      <c r="CC409" s="12">
        <v>335.38</v>
      </c>
      <c r="CD409" s="12">
        <v>0</v>
      </c>
      <c r="CE409" s="12">
        <v>1283.82</v>
      </c>
    </row>
    <row r="410" spans="1:83" x14ac:dyDescent="0.2">
      <c r="A410" s="4" t="s">
        <v>2596</v>
      </c>
      <c r="B410" s="2" t="s">
        <v>2597</v>
      </c>
      <c r="C410" s="2" t="str">
        <f>VLOOKUP(A410,[4]Hoja2!$A$1:$D$614,4,0)</f>
        <v>EMSAD I</v>
      </c>
      <c r="D410" s="2" t="str">
        <f>VLOOKUP(A410,[4]Hoja2!$A$1:$D$614,3,0)</f>
        <v>53 SAN JOSE DE LAS FLORES</v>
      </c>
      <c r="E410" s="12">
        <v>69.900000000000006</v>
      </c>
      <c r="F410" s="12">
        <v>0</v>
      </c>
      <c r="G410" s="12">
        <v>1052.58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v>36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111.18</v>
      </c>
      <c r="AC410" s="12">
        <v>0</v>
      </c>
      <c r="AD410" s="12">
        <v>0</v>
      </c>
      <c r="AE410" s="12">
        <v>0</v>
      </c>
      <c r="AF410" s="12">
        <v>0</v>
      </c>
      <c r="AG410" s="12">
        <v>0</v>
      </c>
      <c r="AH410" s="12">
        <v>0</v>
      </c>
      <c r="AI410" s="12">
        <v>0</v>
      </c>
      <c r="AJ410" s="12">
        <v>0</v>
      </c>
      <c r="AK410" s="12">
        <v>0</v>
      </c>
      <c r="AL410" s="12">
        <v>11.4</v>
      </c>
      <c r="AM410" s="12">
        <v>0</v>
      </c>
      <c r="AN410" s="12">
        <v>0</v>
      </c>
      <c r="AO410" s="12">
        <v>0</v>
      </c>
      <c r="AP410" s="12">
        <v>0</v>
      </c>
      <c r="AQ410" s="12">
        <v>0</v>
      </c>
      <c r="AR410" s="12">
        <v>0</v>
      </c>
      <c r="AS410" s="12">
        <v>0</v>
      </c>
      <c r="AT410" s="12">
        <v>0</v>
      </c>
      <c r="AU410" s="12">
        <v>0</v>
      </c>
      <c r="AV410" s="12">
        <v>0</v>
      </c>
      <c r="AW410" s="12">
        <v>0</v>
      </c>
      <c r="AX410" s="13">
        <v>-651.05999999999995</v>
      </c>
      <c r="AY410" s="12">
        <v>651.05999999999995</v>
      </c>
      <c r="AZ410" s="12">
        <v>0</v>
      </c>
      <c r="BA410" s="12">
        <v>0</v>
      </c>
      <c r="BB410" s="12">
        <v>1281.06</v>
      </c>
      <c r="BC410" s="12">
        <v>0</v>
      </c>
      <c r="BD410" s="13">
        <v>-200.74</v>
      </c>
      <c r="BE410" s="13">
        <v>-129.72</v>
      </c>
      <c r="BF410" s="12">
        <v>71.02</v>
      </c>
      <c r="BG410" s="12">
        <v>0</v>
      </c>
      <c r="BH410" s="12">
        <v>0</v>
      </c>
      <c r="BI410" s="12">
        <v>0.13</v>
      </c>
      <c r="BJ410" s="12">
        <v>0</v>
      </c>
      <c r="BK410" s="12">
        <v>0</v>
      </c>
      <c r="BL410" s="12">
        <v>0</v>
      </c>
      <c r="BM410" s="12">
        <v>0</v>
      </c>
      <c r="BN410" s="12">
        <v>0</v>
      </c>
      <c r="BO410" s="12">
        <v>0</v>
      </c>
      <c r="BP410" s="12">
        <v>0</v>
      </c>
      <c r="BQ410" s="12">
        <v>0</v>
      </c>
      <c r="BR410" s="12">
        <v>0</v>
      </c>
      <c r="BS410" s="12">
        <v>0</v>
      </c>
      <c r="BT410" s="12">
        <v>121.05</v>
      </c>
      <c r="BU410" s="12">
        <v>0</v>
      </c>
      <c r="BV410" s="12">
        <v>0</v>
      </c>
      <c r="BW410" s="12">
        <v>0</v>
      </c>
      <c r="BX410" s="12">
        <v>-8.5399999999999991</v>
      </c>
      <c r="BY410" s="12">
        <v>1289.5999999999999</v>
      </c>
      <c r="BZ410" s="12">
        <v>238.4</v>
      </c>
      <c r="CA410" s="12">
        <v>25.39</v>
      </c>
      <c r="CB410" s="12">
        <v>0</v>
      </c>
      <c r="CC410" s="12">
        <v>238.4</v>
      </c>
      <c r="CD410" s="12">
        <v>0</v>
      </c>
      <c r="CE410" s="12">
        <v>263.79000000000002</v>
      </c>
    </row>
    <row r="411" spans="1:83" x14ac:dyDescent="0.2">
      <c r="A411" s="4" t="s">
        <v>2598</v>
      </c>
      <c r="B411" s="2" t="s">
        <v>2599</v>
      </c>
      <c r="C411" s="2" t="str">
        <f>VLOOKUP(A411,[4]Hoja2!$A$1:$D$614,4,0)</f>
        <v>EMSAD III</v>
      </c>
      <c r="D411" s="2" t="str">
        <f>VLOOKUP(A411,[4]Hoja2!$A$1:$D$614,3,0)</f>
        <v>54 EL CHIPINQUE DE ARRIBA</v>
      </c>
      <c r="E411" s="12">
        <v>465.5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7485.06</v>
      </c>
      <c r="M411" s="12">
        <v>0</v>
      </c>
      <c r="N411" s="12">
        <v>0</v>
      </c>
      <c r="O411" s="12">
        <v>0</v>
      </c>
      <c r="P411" s="12">
        <v>0</v>
      </c>
      <c r="Q411" s="12">
        <v>0</v>
      </c>
      <c r="R411" s="12">
        <v>0</v>
      </c>
      <c r="S411" s="12">
        <v>262.35000000000002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611.49</v>
      </c>
      <c r="AC411" s="12">
        <v>0</v>
      </c>
      <c r="AD411" s="12">
        <v>0</v>
      </c>
      <c r="AE411" s="12">
        <v>0</v>
      </c>
      <c r="AF411" s="12">
        <v>0</v>
      </c>
      <c r="AG411" s="12">
        <v>0</v>
      </c>
      <c r="AH411" s="12">
        <v>0</v>
      </c>
      <c r="AI411" s="12">
        <v>390.93</v>
      </c>
      <c r="AJ411" s="12">
        <v>0</v>
      </c>
      <c r="AK411" s="12">
        <v>0</v>
      </c>
      <c r="AL411" s="12">
        <v>0</v>
      </c>
      <c r="AM411" s="12">
        <v>0</v>
      </c>
      <c r="AN411" s="12">
        <v>0</v>
      </c>
      <c r="AO411" s="12">
        <v>0</v>
      </c>
      <c r="AP411" s="12">
        <v>82.5</v>
      </c>
      <c r="AQ411" s="12">
        <v>0</v>
      </c>
      <c r="AR411" s="12">
        <v>0</v>
      </c>
      <c r="AS411" s="12">
        <v>0</v>
      </c>
      <c r="AT411" s="12">
        <v>0</v>
      </c>
      <c r="AU411" s="12">
        <v>0</v>
      </c>
      <c r="AV411" s="12">
        <v>0</v>
      </c>
      <c r="AW411" s="12">
        <v>1732.72</v>
      </c>
      <c r="AX411" s="13">
        <v>-5611.36</v>
      </c>
      <c r="AY411" s="12">
        <v>5611.36</v>
      </c>
      <c r="AZ411" s="12">
        <v>0</v>
      </c>
      <c r="BA411" s="12">
        <v>0</v>
      </c>
      <c r="BB411" s="12">
        <v>11030.55</v>
      </c>
      <c r="BC411" s="12">
        <v>0</v>
      </c>
      <c r="BD411" s="12">
        <v>0</v>
      </c>
      <c r="BE411" s="12">
        <v>0</v>
      </c>
      <c r="BF411" s="12">
        <v>1825.76</v>
      </c>
      <c r="BG411" s="12">
        <v>1825.76</v>
      </c>
      <c r="BH411" s="12">
        <v>40.35</v>
      </c>
      <c r="BI411" s="12">
        <v>0.01</v>
      </c>
      <c r="BJ411" s="12">
        <v>0</v>
      </c>
      <c r="BK411" s="12">
        <v>0</v>
      </c>
      <c r="BL411" s="12">
        <v>2380</v>
      </c>
      <c r="BM411" s="12">
        <v>0</v>
      </c>
      <c r="BN411" s="12">
        <v>1438.61</v>
      </c>
      <c r="BO411" s="12">
        <v>112.28</v>
      </c>
      <c r="BP411" s="12">
        <v>0</v>
      </c>
      <c r="BQ411" s="12">
        <v>0</v>
      </c>
      <c r="BR411" s="12">
        <v>0</v>
      </c>
      <c r="BS411" s="12">
        <v>0</v>
      </c>
      <c r="BT411" s="12">
        <v>905.74</v>
      </c>
      <c r="BU411" s="12">
        <v>0</v>
      </c>
      <c r="BV411" s="12">
        <v>0</v>
      </c>
      <c r="BW411" s="12">
        <v>0</v>
      </c>
      <c r="BX411" s="12">
        <v>6702.75</v>
      </c>
      <c r="BY411" s="12">
        <v>4327.8</v>
      </c>
      <c r="BZ411" s="12">
        <v>312.67</v>
      </c>
      <c r="CA411" s="12">
        <v>211.14</v>
      </c>
      <c r="CB411" s="12">
        <v>2475.1799999999998</v>
      </c>
      <c r="CC411" s="12">
        <v>520.63</v>
      </c>
      <c r="CD411" s="12">
        <v>0</v>
      </c>
      <c r="CE411" s="12">
        <v>3206.95</v>
      </c>
    </row>
    <row r="412" spans="1:83" x14ac:dyDescent="0.2">
      <c r="A412" s="4" t="s">
        <v>2600</v>
      </c>
      <c r="B412" s="2" t="s">
        <v>2601</v>
      </c>
      <c r="C412" s="2" t="str">
        <f>VLOOKUP(A412,[4]Hoja2!$A$1:$D$614,4,0)</f>
        <v>EMSAD II</v>
      </c>
      <c r="D412" s="2" t="str">
        <f>VLOOKUP(A412,[4]Hoja2!$A$1:$D$614,3,0)</f>
        <v>54 EL CHIPINQUE DE ARRIBA</v>
      </c>
      <c r="E412" s="12">
        <v>233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3930.4</v>
      </c>
      <c r="L412" s="12">
        <v>0</v>
      </c>
      <c r="M412" s="12">
        <v>0</v>
      </c>
      <c r="N412" s="12">
        <v>0</v>
      </c>
      <c r="O412" s="12">
        <v>0</v>
      </c>
      <c r="P412" s="12">
        <v>0</v>
      </c>
      <c r="Q412" s="12">
        <v>0</v>
      </c>
      <c r="R412" s="12">
        <v>131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370.6</v>
      </c>
      <c r="AC412" s="12">
        <v>0</v>
      </c>
      <c r="AD412" s="12">
        <v>0</v>
      </c>
      <c r="AE412" s="12">
        <v>0</v>
      </c>
      <c r="AF412" s="12">
        <v>0</v>
      </c>
      <c r="AG412" s="12">
        <v>0</v>
      </c>
      <c r="AH412" s="12">
        <v>0</v>
      </c>
      <c r="AI412" s="12">
        <v>0</v>
      </c>
      <c r="AJ412" s="12">
        <v>0</v>
      </c>
      <c r="AK412" s="12">
        <v>0</v>
      </c>
      <c r="AL412" s="12">
        <v>0</v>
      </c>
      <c r="AM412" s="12">
        <v>0</v>
      </c>
      <c r="AN412" s="12">
        <v>43</v>
      </c>
      <c r="AO412" s="12">
        <v>0</v>
      </c>
      <c r="AP412" s="12">
        <v>0</v>
      </c>
      <c r="AQ412" s="12">
        <v>0</v>
      </c>
      <c r="AR412" s="12">
        <v>0</v>
      </c>
      <c r="AS412" s="12">
        <v>0</v>
      </c>
      <c r="AT412" s="12">
        <v>0</v>
      </c>
      <c r="AU412" s="12">
        <v>0</v>
      </c>
      <c r="AV412" s="12">
        <v>0</v>
      </c>
      <c r="AW412" s="12">
        <v>550.26</v>
      </c>
      <c r="AX412" s="13">
        <v>-2673.94</v>
      </c>
      <c r="AY412" s="12">
        <v>2673.94</v>
      </c>
      <c r="AZ412" s="12">
        <v>0</v>
      </c>
      <c r="BA412" s="12">
        <v>0</v>
      </c>
      <c r="BB412" s="12">
        <v>5258.26</v>
      </c>
      <c r="BC412" s="12">
        <v>0</v>
      </c>
      <c r="BD412" s="12">
        <v>0</v>
      </c>
      <c r="BE412" s="12">
        <v>0</v>
      </c>
      <c r="BF412" s="12">
        <v>575.9</v>
      </c>
      <c r="BG412" s="12">
        <v>575.9</v>
      </c>
      <c r="BH412" s="12">
        <v>13.05</v>
      </c>
      <c r="BI412" s="13">
        <v>-0.05</v>
      </c>
      <c r="BJ412" s="12">
        <v>0</v>
      </c>
      <c r="BK412" s="12">
        <v>0</v>
      </c>
      <c r="BL412" s="12">
        <v>0</v>
      </c>
      <c r="BM412" s="12">
        <v>0</v>
      </c>
      <c r="BN412" s="12">
        <v>0</v>
      </c>
      <c r="BO412" s="12">
        <v>58.96</v>
      </c>
      <c r="BP412" s="12">
        <v>0</v>
      </c>
      <c r="BQ412" s="12">
        <v>0</v>
      </c>
      <c r="BR412" s="12">
        <v>0</v>
      </c>
      <c r="BS412" s="12">
        <v>0</v>
      </c>
      <c r="BT412" s="12">
        <v>452</v>
      </c>
      <c r="BU412" s="12">
        <v>0</v>
      </c>
      <c r="BV412" s="12">
        <v>0</v>
      </c>
      <c r="BW412" s="12">
        <v>0</v>
      </c>
      <c r="BX412" s="12">
        <v>1099.8599999999999</v>
      </c>
      <c r="BY412" s="12">
        <v>4158.3999999999996</v>
      </c>
      <c r="BZ412" s="12">
        <v>262.75</v>
      </c>
      <c r="CA412" s="12">
        <v>104.31</v>
      </c>
      <c r="CB412" s="12">
        <v>811.26</v>
      </c>
      <c r="CC412" s="12">
        <v>330.91</v>
      </c>
      <c r="CD412" s="12">
        <v>0</v>
      </c>
      <c r="CE412" s="12">
        <v>1246.48</v>
      </c>
    </row>
    <row r="413" spans="1:83" x14ac:dyDescent="0.2">
      <c r="A413" s="4" t="s">
        <v>2602</v>
      </c>
      <c r="B413" s="2" t="s">
        <v>2603</v>
      </c>
      <c r="C413" s="2" t="str">
        <f>VLOOKUP(A413,[4]Hoja2!$A$1:$D$614,4,0)</f>
        <v>EMSAD I</v>
      </c>
      <c r="D413" s="2" t="str">
        <f>VLOOKUP(A413,[4]Hoja2!$A$1:$D$614,3,0)</f>
        <v>54 EL CHIPINQUE DE ARRIBA</v>
      </c>
      <c r="E413" s="12">
        <v>244.65</v>
      </c>
      <c r="F413" s="12">
        <v>0</v>
      </c>
      <c r="G413" s="12">
        <v>3684.03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>
        <v>126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389.13</v>
      </c>
      <c r="AC413" s="12">
        <v>0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  <c r="AI413" s="12">
        <v>0</v>
      </c>
      <c r="AJ413" s="12">
        <v>0</v>
      </c>
      <c r="AK413" s="12">
        <v>0</v>
      </c>
      <c r="AL413" s="12">
        <v>39.9</v>
      </c>
      <c r="AM413" s="12">
        <v>0</v>
      </c>
      <c r="AN413" s="12">
        <v>0</v>
      </c>
      <c r="AO413" s="12">
        <v>0</v>
      </c>
      <c r="AP413" s="12">
        <v>0</v>
      </c>
      <c r="AQ413" s="12">
        <v>0</v>
      </c>
      <c r="AR413" s="12">
        <v>0</v>
      </c>
      <c r="AS413" s="12">
        <v>0</v>
      </c>
      <c r="AT413" s="12">
        <v>0</v>
      </c>
      <c r="AU413" s="12">
        <v>0</v>
      </c>
      <c r="AV413" s="12">
        <v>0</v>
      </c>
      <c r="AW413" s="12">
        <v>515.76</v>
      </c>
      <c r="AX413" s="13">
        <v>-2541.73</v>
      </c>
      <c r="AY413" s="12">
        <v>2541.73</v>
      </c>
      <c r="AZ413" s="12">
        <v>0</v>
      </c>
      <c r="BA413" s="12">
        <v>0</v>
      </c>
      <c r="BB413" s="12">
        <v>4999.47</v>
      </c>
      <c r="BC413" s="12">
        <v>0</v>
      </c>
      <c r="BD413" s="12">
        <v>0</v>
      </c>
      <c r="BE413" s="12">
        <v>0</v>
      </c>
      <c r="BF413" s="12">
        <v>523.45000000000005</v>
      </c>
      <c r="BG413" s="12">
        <v>523.45000000000005</v>
      </c>
      <c r="BH413" s="12">
        <v>11.7</v>
      </c>
      <c r="BI413" s="12">
        <v>0</v>
      </c>
      <c r="BJ413" s="12">
        <v>0</v>
      </c>
      <c r="BK413" s="12">
        <v>0</v>
      </c>
      <c r="BL413" s="12">
        <v>0</v>
      </c>
      <c r="BM413" s="12">
        <v>0</v>
      </c>
      <c r="BN413" s="12">
        <v>0</v>
      </c>
      <c r="BO413" s="12">
        <v>55.26</v>
      </c>
      <c r="BP413" s="12">
        <v>0</v>
      </c>
      <c r="BQ413" s="12">
        <v>0</v>
      </c>
      <c r="BR413" s="12">
        <v>0</v>
      </c>
      <c r="BS413" s="12">
        <v>0</v>
      </c>
      <c r="BT413" s="12">
        <v>423.66</v>
      </c>
      <c r="BU413" s="12">
        <v>0</v>
      </c>
      <c r="BV413" s="12">
        <v>0</v>
      </c>
      <c r="BW413" s="12">
        <v>0</v>
      </c>
      <c r="BX413" s="12">
        <v>1014.07</v>
      </c>
      <c r="BY413" s="12">
        <v>3985.4</v>
      </c>
      <c r="BZ413" s="12">
        <v>262.75</v>
      </c>
      <c r="CA413" s="12">
        <v>99.19</v>
      </c>
      <c r="CB413" s="12">
        <v>811.26</v>
      </c>
      <c r="CC413" s="12">
        <v>330.91</v>
      </c>
      <c r="CD413" s="12">
        <v>0</v>
      </c>
      <c r="CE413" s="12">
        <v>1241.3599999999999</v>
      </c>
    </row>
    <row r="414" spans="1:83" x14ac:dyDescent="0.2">
      <c r="A414" s="4" t="s">
        <v>2604</v>
      </c>
      <c r="B414" s="2" t="s">
        <v>2605</v>
      </c>
      <c r="C414" s="2" t="str">
        <f>VLOOKUP(A414,[4]Hoja2!$A$1:$D$614,4,0)</f>
        <v>EMSAD II</v>
      </c>
      <c r="D414" s="2" t="str">
        <f>VLOOKUP(A414,[4]Hoja2!$A$1:$D$614,3,0)</f>
        <v>54 EL CHIPINQUE DE ARRIBA</v>
      </c>
      <c r="E414" s="12">
        <v>465.5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5895.6</v>
      </c>
      <c r="L414" s="12">
        <v>0</v>
      </c>
      <c r="M414" s="12">
        <v>0</v>
      </c>
      <c r="N414" s="12">
        <v>0</v>
      </c>
      <c r="O414" s="12">
        <v>0</v>
      </c>
      <c r="P414" s="12">
        <v>0</v>
      </c>
      <c r="Q414" s="12">
        <v>0</v>
      </c>
      <c r="R414" s="12">
        <v>208.73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555.9</v>
      </c>
      <c r="AC414" s="12">
        <v>0</v>
      </c>
      <c r="AD414" s="12">
        <v>0</v>
      </c>
      <c r="AE414" s="12">
        <v>0</v>
      </c>
      <c r="AF414" s="12">
        <v>0</v>
      </c>
      <c r="AG414" s="12">
        <v>338.85</v>
      </c>
      <c r="AH414" s="12">
        <v>0</v>
      </c>
      <c r="AI414" s="12">
        <v>0</v>
      </c>
      <c r="AJ414" s="12">
        <v>0</v>
      </c>
      <c r="AK414" s="12">
        <v>0</v>
      </c>
      <c r="AL414" s="12">
        <v>0</v>
      </c>
      <c r="AM414" s="12">
        <v>0</v>
      </c>
      <c r="AN414" s="12">
        <v>64.5</v>
      </c>
      <c r="AO414" s="12">
        <v>0</v>
      </c>
      <c r="AP414" s="12">
        <v>0</v>
      </c>
      <c r="AQ414" s="12">
        <v>0</v>
      </c>
      <c r="AR414" s="12">
        <v>0</v>
      </c>
      <c r="AS414" s="12">
        <v>0</v>
      </c>
      <c r="AT414" s="12">
        <v>0</v>
      </c>
      <c r="AU414" s="12">
        <v>0</v>
      </c>
      <c r="AV414" s="12">
        <v>0</v>
      </c>
      <c r="AW414" s="12">
        <v>872.82</v>
      </c>
      <c r="AX414" s="13">
        <v>-4272.0200000000004</v>
      </c>
      <c r="AY414" s="12">
        <v>4272.0200000000004</v>
      </c>
      <c r="AZ414" s="12">
        <v>0</v>
      </c>
      <c r="BA414" s="12">
        <v>0</v>
      </c>
      <c r="BB414" s="12">
        <v>8401.9</v>
      </c>
      <c r="BC414" s="12">
        <v>0</v>
      </c>
      <c r="BD414" s="12">
        <v>0</v>
      </c>
      <c r="BE414" s="12">
        <v>0</v>
      </c>
      <c r="BF414" s="12">
        <v>1247.3800000000001</v>
      </c>
      <c r="BG414" s="12">
        <v>1247.3800000000001</v>
      </c>
      <c r="BH414" s="12">
        <v>27.3</v>
      </c>
      <c r="BI414" s="12">
        <v>0.03</v>
      </c>
      <c r="BJ414" s="12">
        <v>0</v>
      </c>
      <c r="BK414" s="12">
        <v>0</v>
      </c>
      <c r="BL414" s="12">
        <v>2015</v>
      </c>
      <c r="BM414" s="12">
        <v>0</v>
      </c>
      <c r="BN414" s="12">
        <v>0</v>
      </c>
      <c r="BO414" s="12">
        <v>88.43</v>
      </c>
      <c r="BP414" s="12">
        <v>0</v>
      </c>
      <c r="BQ414" s="12">
        <v>0</v>
      </c>
      <c r="BR414" s="12">
        <v>0</v>
      </c>
      <c r="BS414" s="12">
        <v>0</v>
      </c>
      <c r="BT414" s="12">
        <v>716.96</v>
      </c>
      <c r="BU414" s="12">
        <v>0</v>
      </c>
      <c r="BV414" s="12">
        <v>0</v>
      </c>
      <c r="BW414" s="12">
        <v>0</v>
      </c>
      <c r="BX414" s="12">
        <v>4095.1</v>
      </c>
      <c r="BY414" s="12">
        <v>4306.8</v>
      </c>
      <c r="BZ414" s="12">
        <v>262.75</v>
      </c>
      <c r="CA414" s="12">
        <v>159.97</v>
      </c>
      <c r="CB414" s="12">
        <v>811.26</v>
      </c>
      <c r="CC414" s="12">
        <v>330.91</v>
      </c>
      <c r="CD414" s="12">
        <v>0</v>
      </c>
      <c r="CE414" s="12">
        <v>1302.1400000000001</v>
      </c>
    </row>
    <row r="415" spans="1:83" x14ac:dyDescent="0.2">
      <c r="A415" s="4" t="s">
        <v>2606</v>
      </c>
      <c r="B415" s="2" t="s">
        <v>2607</v>
      </c>
      <c r="C415" s="2" t="str">
        <f>VLOOKUP(A415,[4]Hoja2!$A$1:$D$614,4,0)</f>
        <v>EMSAD II</v>
      </c>
      <c r="D415" s="2" t="str">
        <f>VLOOKUP(A415,[4]Hoja2!$A$1:$D$614,3,0)</f>
        <v>54 EL CHIPINQUE DE ARRIBA</v>
      </c>
      <c r="E415" s="12">
        <v>465.5</v>
      </c>
      <c r="F415" s="12">
        <v>0</v>
      </c>
      <c r="G415" s="12">
        <v>0</v>
      </c>
      <c r="H415" s="12">
        <v>0</v>
      </c>
      <c r="I415" s="12">
        <v>0</v>
      </c>
      <c r="J415" s="12">
        <v>0</v>
      </c>
      <c r="K415" s="12">
        <v>5895.6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208.73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555.9</v>
      </c>
      <c r="AC415" s="12">
        <v>0</v>
      </c>
      <c r="AD415" s="12">
        <v>0</v>
      </c>
      <c r="AE415" s="12">
        <v>0</v>
      </c>
      <c r="AF415" s="12">
        <v>0</v>
      </c>
      <c r="AG415" s="12">
        <v>338.85</v>
      </c>
      <c r="AH415" s="12">
        <v>0</v>
      </c>
      <c r="AI415" s="12">
        <v>0</v>
      </c>
      <c r="AJ415" s="12">
        <v>0</v>
      </c>
      <c r="AK415" s="12">
        <v>0</v>
      </c>
      <c r="AL415" s="12">
        <v>0</v>
      </c>
      <c r="AM415" s="12">
        <v>0</v>
      </c>
      <c r="AN415" s="12">
        <v>64.5</v>
      </c>
      <c r="AO415" s="12">
        <v>0</v>
      </c>
      <c r="AP415" s="12">
        <v>0</v>
      </c>
      <c r="AQ415" s="12">
        <v>0</v>
      </c>
      <c r="AR415" s="12">
        <v>0</v>
      </c>
      <c r="AS415" s="12">
        <v>0</v>
      </c>
      <c r="AT415" s="12">
        <v>0</v>
      </c>
      <c r="AU415" s="12">
        <v>0</v>
      </c>
      <c r="AV415" s="12">
        <v>0</v>
      </c>
      <c r="AW415" s="12">
        <v>872.82</v>
      </c>
      <c r="AX415" s="13">
        <v>-4272.0200000000004</v>
      </c>
      <c r="AY415" s="12">
        <v>4272.0200000000004</v>
      </c>
      <c r="AZ415" s="12">
        <v>0</v>
      </c>
      <c r="BA415" s="12">
        <v>0</v>
      </c>
      <c r="BB415" s="12">
        <v>8401.9</v>
      </c>
      <c r="BC415" s="12">
        <v>0</v>
      </c>
      <c r="BD415" s="12">
        <v>0</v>
      </c>
      <c r="BE415" s="12">
        <v>0</v>
      </c>
      <c r="BF415" s="12">
        <v>1247.3800000000001</v>
      </c>
      <c r="BG415" s="12">
        <v>1247.3800000000001</v>
      </c>
      <c r="BH415" s="12">
        <v>27.3</v>
      </c>
      <c r="BI415" s="12">
        <v>0.03</v>
      </c>
      <c r="BJ415" s="12">
        <v>0</v>
      </c>
      <c r="BK415" s="12">
        <v>0</v>
      </c>
      <c r="BL415" s="12">
        <v>2015</v>
      </c>
      <c r="BM415" s="12">
        <v>0</v>
      </c>
      <c r="BN415" s="12">
        <v>0</v>
      </c>
      <c r="BO415" s="12">
        <v>88.43</v>
      </c>
      <c r="BP415" s="12">
        <v>0</v>
      </c>
      <c r="BQ415" s="12">
        <v>0</v>
      </c>
      <c r="BR415" s="12">
        <v>0</v>
      </c>
      <c r="BS415" s="12">
        <v>0</v>
      </c>
      <c r="BT415" s="12">
        <v>716.96</v>
      </c>
      <c r="BU415" s="12">
        <v>0</v>
      </c>
      <c r="BV415" s="12">
        <v>0</v>
      </c>
      <c r="BW415" s="12">
        <v>0</v>
      </c>
      <c r="BX415" s="12">
        <v>4095.1</v>
      </c>
      <c r="BY415" s="12">
        <v>4306.8</v>
      </c>
      <c r="BZ415" s="12">
        <v>262.75</v>
      </c>
      <c r="CA415" s="12">
        <v>159.97</v>
      </c>
      <c r="CB415" s="12">
        <v>811.26</v>
      </c>
      <c r="CC415" s="12">
        <v>330.91</v>
      </c>
      <c r="CD415" s="12">
        <v>0</v>
      </c>
      <c r="CE415" s="12">
        <v>1302.1400000000001</v>
      </c>
    </row>
    <row r="416" spans="1:83" x14ac:dyDescent="0.2">
      <c r="A416" s="4" t="s">
        <v>2608</v>
      </c>
      <c r="B416" s="2" t="s">
        <v>2609</v>
      </c>
      <c r="C416" s="2" t="str">
        <f>VLOOKUP(A416,[4]Hoja2!$A$1:$D$614,4,0)</f>
        <v>EMSAD II</v>
      </c>
      <c r="D416" s="2" t="str">
        <f>VLOOKUP(A416,[4]Hoja2!$A$1:$D$614,3,0)</f>
        <v>54 EL CHIPINQUE DE ARRIBA</v>
      </c>
      <c r="E416" s="12">
        <v>465.5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5895.6</v>
      </c>
      <c r="L416" s="12">
        <v>0</v>
      </c>
      <c r="M416" s="12">
        <v>0</v>
      </c>
      <c r="N416" s="12">
        <v>0</v>
      </c>
      <c r="O416" s="12">
        <v>0</v>
      </c>
      <c r="P416" s="12">
        <v>0</v>
      </c>
      <c r="Q416" s="12">
        <v>0</v>
      </c>
      <c r="R416" s="12">
        <v>208.73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555.9</v>
      </c>
      <c r="AC416" s="12">
        <v>0</v>
      </c>
      <c r="AD416" s="12">
        <v>0</v>
      </c>
      <c r="AE416" s="12">
        <v>0</v>
      </c>
      <c r="AF416" s="12">
        <v>0</v>
      </c>
      <c r="AG416" s="12">
        <v>338.85</v>
      </c>
      <c r="AH416" s="12">
        <v>0</v>
      </c>
      <c r="AI416" s="12">
        <v>0</v>
      </c>
      <c r="AJ416" s="12">
        <v>0</v>
      </c>
      <c r="AK416" s="12">
        <v>0</v>
      </c>
      <c r="AL416" s="12">
        <v>0</v>
      </c>
      <c r="AM416" s="12">
        <v>0</v>
      </c>
      <c r="AN416" s="12">
        <v>64.5</v>
      </c>
      <c r="AO416" s="12">
        <v>0</v>
      </c>
      <c r="AP416" s="12">
        <v>0</v>
      </c>
      <c r="AQ416" s="12">
        <v>0</v>
      </c>
      <c r="AR416" s="12">
        <v>0</v>
      </c>
      <c r="AS416" s="12">
        <v>0</v>
      </c>
      <c r="AT416" s="12">
        <v>0</v>
      </c>
      <c r="AU416" s="12">
        <v>0</v>
      </c>
      <c r="AV416" s="12">
        <v>0</v>
      </c>
      <c r="AW416" s="12">
        <v>872.82</v>
      </c>
      <c r="AX416" s="13">
        <v>-4272.0200000000004</v>
      </c>
      <c r="AY416" s="12">
        <v>4272.0200000000004</v>
      </c>
      <c r="AZ416" s="12">
        <v>424.48</v>
      </c>
      <c r="BA416" s="12">
        <v>0</v>
      </c>
      <c r="BB416" s="12">
        <v>8826.3799999999992</v>
      </c>
      <c r="BC416" s="12">
        <v>0</v>
      </c>
      <c r="BD416" s="12">
        <v>0</v>
      </c>
      <c r="BE416" s="12">
        <v>0</v>
      </c>
      <c r="BF416" s="12">
        <v>1338.05</v>
      </c>
      <c r="BG416" s="12">
        <v>1338.05</v>
      </c>
      <c r="BH416" s="12">
        <v>28.95</v>
      </c>
      <c r="BI416" s="13">
        <v>-0.01</v>
      </c>
      <c r="BJ416" s="12">
        <v>0</v>
      </c>
      <c r="BK416" s="12">
        <v>0</v>
      </c>
      <c r="BL416" s="12">
        <v>1000</v>
      </c>
      <c r="BM416" s="12">
        <v>0</v>
      </c>
      <c r="BN416" s="12">
        <v>0</v>
      </c>
      <c r="BO416" s="12">
        <v>88.43</v>
      </c>
      <c r="BP416" s="12">
        <v>0</v>
      </c>
      <c r="BQ416" s="12">
        <v>0</v>
      </c>
      <c r="BR416" s="12">
        <v>0</v>
      </c>
      <c r="BS416" s="12">
        <v>0</v>
      </c>
      <c r="BT416" s="12">
        <v>716.96</v>
      </c>
      <c r="BU416" s="12">
        <v>0</v>
      </c>
      <c r="BV416" s="12">
        <v>0</v>
      </c>
      <c r="BW416" s="12">
        <v>0</v>
      </c>
      <c r="BX416" s="12">
        <v>3172.38</v>
      </c>
      <c r="BY416" s="12">
        <v>5654</v>
      </c>
      <c r="BZ416" s="12">
        <v>262.75</v>
      </c>
      <c r="CA416" s="12">
        <v>168.46</v>
      </c>
      <c r="CB416" s="12">
        <v>811.26</v>
      </c>
      <c r="CC416" s="12">
        <v>330.91</v>
      </c>
      <c r="CD416" s="12">
        <v>0</v>
      </c>
      <c r="CE416" s="12">
        <v>1310.6300000000001</v>
      </c>
    </row>
    <row r="417" spans="1:83" x14ac:dyDescent="0.2">
      <c r="A417" s="4" t="s">
        <v>2610</v>
      </c>
      <c r="B417" s="2" t="s">
        <v>2611</v>
      </c>
      <c r="C417" s="2" t="str">
        <f>VLOOKUP(A417,[4]Hoja2!$A$1:$D$614,4,0)</f>
        <v>EMSAD III</v>
      </c>
      <c r="D417" s="2" t="str">
        <f>VLOOKUP(A417,[4]Hoja2!$A$1:$D$614,3,0)</f>
        <v>54 EL CHIPINQUE DE ARRIBA</v>
      </c>
      <c r="E417" s="12">
        <v>465.5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6804.6</v>
      </c>
      <c r="M417" s="12">
        <v>0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238.5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555.9</v>
      </c>
      <c r="AC417" s="12">
        <v>0</v>
      </c>
      <c r="AD417" s="12">
        <v>0</v>
      </c>
      <c r="AE417" s="12">
        <v>0</v>
      </c>
      <c r="AF417" s="12">
        <v>0</v>
      </c>
      <c r="AG417" s="12">
        <v>0</v>
      </c>
      <c r="AH417" s="12">
        <v>0</v>
      </c>
      <c r="AI417" s="12">
        <v>390.93</v>
      </c>
      <c r="AJ417" s="12">
        <v>0</v>
      </c>
      <c r="AK417" s="12">
        <v>0</v>
      </c>
      <c r="AL417" s="12">
        <v>0</v>
      </c>
      <c r="AM417" s="12">
        <v>0</v>
      </c>
      <c r="AN417" s="12">
        <v>0</v>
      </c>
      <c r="AO417" s="12">
        <v>0</v>
      </c>
      <c r="AP417" s="12">
        <v>75</v>
      </c>
      <c r="AQ417" s="12">
        <v>0</v>
      </c>
      <c r="AR417" s="12">
        <v>0</v>
      </c>
      <c r="AS417" s="12">
        <v>0</v>
      </c>
      <c r="AT417" s="12">
        <v>0</v>
      </c>
      <c r="AU417" s="12">
        <v>0</v>
      </c>
      <c r="AV417" s="12">
        <v>0</v>
      </c>
      <c r="AW417" s="12">
        <v>1007.37</v>
      </c>
      <c r="AX417" s="13">
        <v>-4850.93</v>
      </c>
      <c r="AY417" s="12">
        <v>4850.93</v>
      </c>
      <c r="AZ417" s="12">
        <v>0</v>
      </c>
      <c r="BA417" s="12">
        <v>0</v>
      </c>
      <c r="BB417" s="12">
        <v>9537.7999999999993</v>
      </c>
      <c r="BC417" s="12">
        <v>0</v>
      </c>
      <c r="BD417" s="12">
        <v>0</v>
      </c>
      <c r="BE417" s="12">
        <v>0</v>
      </c>
      <c r="BF417" s="12">
        <v>1490.01</v>
      </c>
      <c r="BG417" s="12">
        <v>1490.01</v>
      </c>
      <c r="BH417" s="12">
        <v>33</v>
      </c>
      <c r="BI417" s="12">
        <v>0.03</v>
      </c>
      <c r="BJ417" s="12">
        <v>0</v>
      </c>
      <c r="BK417" s="12">
        <v>0</v>
      </c>
      <c r="BL417" s="12">
        <v>0</v>
      </c>
      <c r="BM417" s="12">
        <v>0</v>
      </c>
      <c r="BN417" s="12">
        <v>0</v>
      </c>
      <c r="BO417" s="12">
        <v>102.07</v>
      </c>
      <c r="BP417" s="12">
        <v>0</v>
      </c>
      <c r="BQ417" s="12">
        <v>0</v>
      </c>
      <c r="BR417" s="12">
        <v>0</v>
      </c>
      <c r="BS417" s="12">
        <v>0</v>
      </c>
      <c r="BT417" s="12">
        <v>827.49</v>
      </c>
      <c r="BU417" s="12">
        <v>0</v>
      </c>
      <c r="BV417" s="12">
        <v>0</v>
      </c>
      <c r="BW417" s="12">
        <v>0</v>
      </c>
      <c r="BX417" s="12">
        <v>2452.6</v>
      </c>
      <c r="BY417" s="12">
        <v>7085.2</v>
      </c>
      <c r="BZ417" s="12">
        <v>263.02</v>
      </c>
      <c r="CA417" s="12">
        <v>181.44</v>
      </c>
      <c r="CB417" s="12">
        <v>820.37</v>
      </c>
      <c r="CC417" s="12">
        <v>331.95</v>
      </c>
      <c r="CD417" s="12">
        <v>0</v>
      </c>
      <c r="CE417" s="12">
        <v>1333.76</v>
      </c>
    </row>
    <row r="418" spans="1:83" x14ac:dyDescent="0.2">
      <c r="A418" s="4" t="s">
        <v>2612</v>
      </c>
      <c r="B418" s="2" t="s">
        <v>2613</v>
      </c>
      <c r="C418" s="2" t="str">
        <f>VLOOKUP(A418,[4]Hoja2!$A$1:$D$614,4,0)</f>
        <v>EMSAD I</v>
      </c>
      <c r="D418" s="2" t="str">
        <f>VLOOKUP(A418,[4]Hoja2!$A$1:$D$614,3,0)</f>
        <v>54 EL CHIPINQUE DE ARRIBA</v>
      </c>
      <c r="E418" s="12">
        <v>186.4</v>
      </c>
      <c r="F418" s="12">
        <v>0</v>
      </c>
      <c r="G418" s="12">
        <v>2806.88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96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296.48</v>
      </c>
      <c r="AC418" s="12">
        <v>0</v>
      </c>
      <c r="AD418" s="12">
        <v>0</v>
      </c>
      <c r="AE418" s="12">
        <v>0</v>
      </c>
      <c r="AF418" s="12">
        <v>0</v>
      </c>
      <c r="AG418" s="12">
        <v>0</v>
      </c>
      <c r="AH418" s="12">
        <v>0</v>
      </c>
      <c r="AI418" s="12">
        <v>0</v>
      </c>
      <c r="AJ418" s="12">
        <v>0</v>
      </c>
      <c r="AK418" s="12">
        <v>0</v>
      </c>
      <c r="AL418" s="12">
        <v>30.4</v>
      </c>
      <c r="AM418" s="12">
        <v>0</v>
      </c>
      <c r="AN418" s="12">
        <v>0</v>
      </c>
      <c r="AO418" s="12">
        <v>0</v>
      </c>
      <c r="AP418" s="12">
        <v>0</v>
      </c>
      <c r="AQ418" s="12">
        <v>0</v>
      </c>
      <c r="AR418" s="12">
        <v>0</v>
      </c>
      <c r="AS418" s="12">
        <v>0</v>
      </c>
      <c r="AT418" s="12">
        <v>0</v>
      </c>
      <c r="AU418" s="12">
        <v>0</v>
      </c>
      <c r="AV418" s="12">
        <v>0</v>
      </c>
      <c r="AW418" s="12">
        <v>336.83</v>
      </c>
      <c r="AX418" s="13">
        <v>-1907.93</v>
      </c>
      <c r="AY418" s="12">
        <v>1907.93</v>
      </c>
      <c r="AZ418" s="12">
        <v>0</v>
      </c>
      <c r="BA418" s="12">
        <v>0</v>
      </c>
      <c r="BB418" s="12">
        <v>3752.99</v>
      </c>
      <c r="BC418" s="12">
        <v>0</v>
      </c>
      <c r="BD418" s="12">
        <v>0</v>
      </c>
      <c r="BE418" s="12">
        <v>0</v>
      </c>
      <c r="BF418" s="12">
        <v>309.51</v>
      </c>
      <c r="BG418" s="12">
        <v>309.51</v>
      </c>
      <c r="BH418" s="12">
        <v>5.55</v>
      </c>
      <c r="BI418" s="12">
        <v>0.04</v>
      </c>
      <c r="BJ418" s="12">
        <v>0</v>
      </c>
      <c r="BK418" s="12">
        <v>0</v>
      </c>
      <c r="BL418" s="12">
        <v>556</v>
      </c>
      <c r="BM418" s="12">
        <v>0</v>
      </c>
      <c r="BN418" s="12">
        <v>0</v>
      </c>
      <c r="BO418" s="12">
        <v>42.1</v>
      </c>
      <c r="BP418" s="12">
        <v>0</v>
      </c>
      <c r="BQ418" s="12">
        <v>0</v>
      </c>
      <c r="BR418" s="12">
        <v>0</v>
      </c>
      <c r="BS418" s="12">
        <v>0</v>
      </c>
      <c r="BT418" s="12">
        <v>322.79000000000002</v>
      </c>
      <c r="BU418" s="12">
        <v>0</v>
      </c>
      <c r="BV418" s="12">
        <v>0</v>
      </c>
      <c r="BW418" s="12">
        <v>0</v>
      </c>
      <c r="BX418" s="12">
        <v>1235.99</v>
      </c>
      <c r="BY418" s="12">
        <v>2517</v>
      </c>
      <c r="BZ418" s="12">
        <v>263.92</v>
      </c>
      <c r="CA418" s="12">
        <v>74.45</v>
      </c>
      <c r="CB418" s="12">
        <v>850.51</v>
      </c>
      <c r="CC418" s="12">
        <v>335.38</v>
      </c>
      <c r="CD418" s="12">
        <v>0</v>
      </c>
      <c r="CE418" s="12">
        <v>1260.3399999999999</v>
      </c>
    </row>
    <row r="419" spans="1:83" x14ac:dyDescent="0.2">
      <c r="A419" s="4" t="s">
        <v>2614</v>
      </c>
      <c r="B419" s="2" t="s">
        <v>2615</v>
      </c>
      <c r="C419" s="2" t="str">
        <f>VLOOKUP(A419,[4]Hoja2!$A$1:$D$614,4,0)</f>
        <v>EMSAD I</v>
      </c>
      <c r="D419" s="2" t="str">
        <f>VLOOKUP(A419,[4]Hoja2!$A$1:$D$614,3,0)</f>
        <v>54 EL CHIPINQUE DE ARRIBA</v>
      </c>
      <c r="E419" s="12">
        <v>244.65</v>
      </c>
      <c r="F419" s="12">
        <v>0</v>
      </c>
      <c r="G419" s="12">
        <v>3684.03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2">
        <v>126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389.13</v>
      </c>
      <c r="AC419" s="12">
        <v>0</v>
      </c>
      <c r="AD419" s="12">
        <v>0</v>
      </c>
      <c r="AE419" s="12">
        <v>0</v>
      </c>
      <c r="AF419" s="12">
        <v>0</v>
      </c>
      <c r="AG419" s="12">
        <v>0</v>
      </c>
      <c r="AH419" s="12">
        <v>0</v>
      </c>
      <c r="AI419" s="12">
        <v>0</v>
      </c>
      <c r="AJ419" s="12">
        <v>0</v>
      </c>
      <c r="AK419" s="12">
        <v>0</v>
      </c>
      <c r="AL419" s="12">
        <v>39.9</v>
      </c>
      <c r="AM419" s="12">
        <v>0</v>
      </c>
      <c r="AN419" s="12">
        <v>0</v>
      </c>
      <c r="AO419" s="12">
        <v>0</v>
      </c>
      <c r="AP419" s="12">
        <v>0</v>
      </c>
      <c r="AQ419" s="12">
        <v>0</v>
      </c>
      <c r="AR419" s="12">
        <v>0</v>
      </c>
      <c r="AS419" s="12">
        <v>0</v>
      </c>
      <c r="AT419" s="12">
        <v>0</v>
      </c>
      <c r="AU419" s="12">
        <v>0</v>
      </c>
      <c r="AV419" s="12">
        <v>0</v>
      </c>
      <c r="AW419" s="12">
        <v>442.08</v>
      </c>
      <c r="AX419" s="13">
        <v>-2504.16</v>
      </c>
      <c r="AY419" s="12">
        <v>2504.16</v>
      </c>
      <c r="AZ419" s="12">
        <v>0</v>
      </c>
      <c r="BA419" s="12">
        <v>0</v>
      </c>
      <c r="BB419" s="12">
        <v>4925.79</v>
      </c>
      <c r="BC419" s="12">
        <v>0</v>
      </c>
      <c r="BD419" s="12">
        <v>0</v>
      </c>
      <c r="BE419" s="12">
        <v>0</v>
      </c>
      <c r="BF419" s="12">
        <v>510.24</v>
      </c>
      <c r="BG419" s="12">
        <v>510.24</v>
      </c>
      <c r="BH419" s="12">
        <v>11.25</v>
      </c>
      <c r="BI419" s="12">
        <v>0.18</v>
      </c>
      <c r="BJ419" s="12">
        <v>0</v>
      </c>
      <c r="BK419" s="12">
        <v>0</v>
      </c>
      <c r="BL419" s="12">
        <v>0</v>
      </c>
      <c r="BM419" s="12">
        <v>0</v>
      </c>
      <c r="BN419" s="12">
        <v>0</v>
      </c>
      <c r="BO419" s="12">
        <v>55.26</v>
      </c>
      <c r="BP419" s="12">
        <v>0</v>
      </c>
      <c r="BQ419" s="12">
        <v>0</v>
      </c>
      <c r="BR419" s="12">
        <v>0</v>
      </c>
      <c r="BS419" s="12">
        <v>0</v>
      </c>
      <c r="BT419" s="12">
        <v>423.66</v>
      </c>
      <c r="BU419" s="12">
        <v>0</v>
      </c>
      <c r="BV419" s="12">
        <v>0</v>
      </c>
      <c r="BW419" s="12">
        <v>0</v>
      </c>
      <c r="BX419" s="12">
        <v>1000.59</v>
      </c>
      <c r="BY419" s="12">
        <v>3925.2</v>
      </c>
      <c r="BZ419" s="12">
        <v>272.95</v>
      </c>
      <c r="CA419" s="12">
        <v>97.72</v>
      </c>
      <c r="CB419" s="12">
        <v>1151.28</v>
      </c>
      <c r="CC419" s="12">
        <v>369.68</v>
      </c>
      <c r="CD419" s="12">
        <v>0</v>
      </c>
      <c r="CE419" s="12">
        <v>1618.68</v>
      </c>
    </row>
    <row r="420" spans="1:83" x14ac:dyDescent="0.2">
      <c r="A420" s="4" t="s">
        <v>2616</v>
      </c>
      <c r="B420" s="2" t="s">
        <v>2617</v>
      </c>
      <c r="C420" s="2" t="str">
        <f>VLOOKUP(A420,[4]Hoja2!$A$1:$D$614,4,0)</f>
        <v>EMSAD I</v>
      </c>
      <c r="D420" s="2" t="str">
        <f>VLOOKUP(A420,[4]Hoja2!$A$1:$D$614,3,0)</f>
        <v>54 EL CHIPINQUE DE ARRIBA</v>
      </c>
      <c r="E420" s="12">
        <v>139.80000000000001</v>
      </c>
      <c r="F420" s="12">
        <v>0</v>
      </c>
      <c r="G420" s="12">
        <v>2105.16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72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222.36</v>
      </c>
      <c r="AC420" s="12">
        <v>0</v>
      </c>
      <c r="AD420" s="12">
        <v>0</v>
      </c>
      <c r="AE420" s="12">
        <v>0</v>
      </c>
      <c r="AF420" s="12">
        <v>0</v>
      </c>
      <c r="AG420" s="12">
        <v>0</v>
      </c>
      <c r="AH420" s="12">
        <v>0</v>
      </c>
      <c r="AI420" s="12">
        <v>0</v>
      </c>
      <c r="AJ420" s="12">
        <v>0</v>
      </c>
      <c r="AK420" s="12">
        <v>0</v>
      </c>
      <c r="AL420" s="12">
        <v>22.8</v>
      </c>
      <c r="AM420" s="12">
        <v>0</v>
      </c>
      <c r="AN420" s="12">
        <v>0</v>
      </c>
      <c r="AO420" s="12">
        <v>0</v>
      </c>
      <c r="AP420" s="12">
        <v>0</v>
      </c>
      <c r="AQ420" s="12">
        <v>0</v>
      </c>
      <c r="AR420" s="12">
        <v>0</v>
      </c>
      <c r="AS420" s="12">
        <v>0</v>
      </c>
      <c r="AT420" s="12">
        <v>0</v>
      </c>
      <c r="AU420" s="12">
        <v>0</v>
      </c>
      <c r="AV420" s="12">
        <v>0</v>
      </c>
      <c r="AW420" s="12">
        <v>252.62</v>
      </c>
      <c r="AX420" s="13">
        <v>-1430.95</v>
      </c>
      <c r="AY420" s="12">
        <v>1430.95</v>
      </c>
      <c r="AZ420" s="12">
        <v>0</v>
      </c>
      <c r="BA420" s="12">
        <v>0</v>
      </c>
      <c r="BB420" s="12">
        <v>2814.74</v>
      </c>
      <c r="BC420" s="12">
        <v>0</v>
      </c>
      <c r="BD420" s="13">
        <v>-145.38</v>
      </c>
      <c r="BE420" s="12">
        <v>0</v>
      </c>
      <c r="BF420" s="12">
        <v>202.2</v>
      </c>
      <c r="BG420" s="12">
        <v>56.83</v>
      </c>
      <c r="BH420" s="12">
        <v>1.2</v>
      </c>
      <c r="BI420" s="12">
        <v>0.04</v>
      </c>
      <c r="BJ420" s="12">
        <v>0</v>
      </c>
      <c r="BK420" s="12">
        <v>0</v>
      </c>
      <c r="BL420" s="12">
        <v>851</v>
      </c>
      <c r="BM420" s="12">
        <v>0</v>
      </c>
      <c r="BN420" s="12">
        <v>0</v>
      </c>
      <c r="BO420" s="12">
        <v>31.58</v>
      </c>
      <c r="BP420" s="12">
        <v>0</v>
      </c>
      <c r="BQ420" s="12">
        <v>0</v>
      </c>
      <c r="BR420" s="12">
        <v>0</v>
      </c>
      <c r="BS420" s="12">
        <v>0</v>
      </c>
      <c r="BT420" s="12">
        <v>242.09</v>
      </c>
      <c r="BU420" s="12">
        <v>0</v>
      </c>
      <c r="BV420" s="12">
        <v>0</v>
      </c>
      <c r="BW420" s="12">
        <v>0</v>
      </c>
      <c r="BX420" s="12">
        <v>1182.74</v>
      </c>
      <c r="BY420" s="12">
        <v>1632</v>
      </c>
      <c r="BZ420" s="12">
        <v>263.92</v>
      </c>
      <c r="CA420" s="12">
        <v>55.84</v>
      </c>
      <c r="CB420" s="12">
        <v>850.51</v>
      </c>
      <c r="CC420" s="12">
        <v>335.38</v>
      </c>
      <c r="CD420" s="12">
        <v>0</v>
      </c>
      <c r="CE420" s="12">
        <v>1241.73</v>
      </c>
    </row>
    <row r="421" spans="1:83" x14ac:dyDescent="0.2">
      <c r="A421" s="4" t="s">
        <v>2618</v>
      </c>
      <c r="B421" s="2" t="s">
        <v>2619</v>
      </c>
      <c r="C421" s="2" t="str">
        <f>VLOOKUP(A421,[4]Hoja2!$A$1:$D$614,4,0)</f>
        <v>EMSAD I</v>
      </c>
      <c r="D421" s="2" t="str">
        <f>VLOOKUP(A421,[4]Hoja2!$A$1:$D$614,3,0)</f>
        <v>54 EL CHIPINQUE DE ARRIBA</v>
      </c>
      <c r="E421" s="12">
        <v>267.95</v>
      </c>
      <c r="F421" s="12">
        <v>0</v>
      </c>
      <c r="G421" s="12">
        <v>4034.89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138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426.19</v>
      </c>
      <c r="AC421" s="12">
        <v>0</v>
      </c>
      <c r="AD421" s="12">
        <v>0</v>
      </c>
      <c r="AE421" s="12">
        <v>0</v>
      </c>
      <c r="AF421" s="12">
        <v>0</v>
      </c>
      <c r="AG421" s="12">
        <v>0</v>
      </c>
      <c r="AH421" s="12">
        <v>0</v>
      </c>
      <c r="AI421" s="12">
        <v>0</v>
      </c>
      <c r="AJ421" s="12">
        <v>0</v>
      </c>
      <c r="AK421" s="12">
        <v>0</v>
      </c>
      <c r="AL421" s="12">
        <v>43.7</v>
      </c>
      <c r="AM421" s="12">
        <v>0</v>
      </c>
      <c r="AN421" s="12">
        <v>0</v>
      </c>
      <c r="AO421" s="12">
        <v>0</v>
      </c>
      <c r="AP421" s="12">
        <v>0</v>
      </c>
      <c r="AQ421" s="12">
        <v>0</v>
      </c>
      <c r="AR421" s="12">
        <v>0</v>
      </c>
      <c r="AS421" s="12">
        <v>0</v>
      </c>
      <c r="AT421" s="12">
        <v>0</v>
      </c>
      <c r="AU421" s="12">
        <v>0</v>
      </c>
      <c r="AV421" s="12">
        <v>0</v>
      </c>
      <c r="AW421" s="12">
        <v>484.19</v>
      </c>
      <c r="AX421" s="13">
        <v>-2742.65</v>
      </c>
      <c r="AY421" s="12">
        <v>2742.65</v>
      </c>
      <c r="AZ421" s="12">
        <v>0</v>
      </c>
      <c r="BA421" s="12">
        <v>0</v>
      </c>
      <c r="BB421" s="12">
        <v>5394.92</v>
      </c>
      <c r="BC421" s="12">
        <v>0</v>
      </c>
      <c r="BD421" s="12">
        <v>0</v>
      </c>
      <c r="BE421" s="12">
        <v>0</v>
      </c>
      <c r="BF421" s="12">
        <v>605.09</v>
      </c>
      <c r="BG421" s="12">
        <v>605.09</v>
      </c>
      <c r="BH421" s="12">
        <v>13.5</v>
      </c>
      <c r="BI421" s="12">
        <v>0</v>
      </c>
      <c r="BJ421" s="12">
        <v>0</v>
      </c>
      <c r="BK421" s="12">
        <v>0</v>
      </c>
      <c r="BL421" s="12">
        <v>0</v>
      </c>
      <c r="BM421" s="12">
        <v>0</v>
      </c>
      <c r="BN421" s="12">
        <v>0</v>
      </c>
      <c r="BO421" s="12">
        <v>60.52</v>
      </c>
      <c r="BP421" s="12">
        <v>0</v>
      </c>
      <c r="BQ421" s="12">
        <v>0</v>
      </c>
      <c r="BR421" s="12">
        <v>0</v>
      </c>
      <c r="BS421" s="12">
        <v>0</v>
      </c>
      <c r="BT421" s="12">
        <v>464.01</v>
      </c>
      <c r="BU421" s="12">
        <v>0</v>
      </c>
      <c r="BV421" s="12">
        <v>0</v>
      </c>
      <c r="BW421" s="12">
        <v>0</v>
      </c>
      <c r="BX421" s="12">
        <v>1143.1199999999999</v>
      </c>
      <c r="BY421" s="12">
        <v>4251.8</v>
      </c>
      <c r="BZ421" s="12">
        <v>263.92</v>
      </c>
      <c r="CA421" s="12">
        <v>107.02</v>
      </c>
      <c r="CB421" s="12">
        <v>850.51</v>
      </c>
      <c r="CC421" s="12">
        <v>335.38</v>
      </c>
      <c r="CD421" s="12">
        <v>0</v>
      </c>
      <c r="CE421" s="12">
        <v>1292.9100000000001</v>
      </c>
    </row>
    <row r="422" spans="1:83" x14ac:dyDescent="0.2">
      <c r="A422" s="4" t="s">
        <v>2620</v>
      </c>
      <c r="B422" s="2" t="s">
        <v>2621</v>
      </c>
      <c r="C422" s="2" t="str">
        <f>VLOOKUP(A422,[4]Hoja2!$A$1:$D$614,4,0)</f>
        <v>EMSAD I</v>
      </c>
      <c r="D422" s="2" t="str">
        <f>VLOOKUP(A422,[4]Hoja2!$A$1:$D$614,3,0)</f>
        <v>54 EL CHIPINQUE DE ARRIBA</v>
      </c>
      <c r="E422" s="12">
        <v>337.85</v>
      </c>
      <c r="F422" s="12">
        <v>0</v>
      </c>
      <c r="G422" s="12">
        <v>5087.47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174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537.37</v>
      </c>
      <c r="AC422" s="12">
        <v>0</v>
      </c>
      <c r="AD422" s="12">
        <v>0</v>
      </c>
      <c r="AE422" s="12">
        <v>0</v>
      </c>
      <c r="AF422" s="12">
        <v>0</v>
      </c>
      <c r="AG422" s="12">
        <v>0</v>
      </c>
      <c r="AH422" s="12">
        <v>0</v>
      </c>
      <c r="AI422" s="12">
        <v>0</v>
      </c>
      <c r="AJ422" s="12">
        <v>0</v>
      </c>
      <c r="AK422" s="12">
        <v>0</v>
      </c>
      <c r="AL422" s="12">
        <v>55.1</v>
      </c>
      <c r="AM422" s="12">
        <v>0</v>
      </c>
      <c r="AN422" s="12">
        <v>0</v>
      </c>
      <c r="AO422" s="12">
        <v>0</v>
      </c>
      <c r="AP422" s="12">
        <v>0</v>
      </c>
      <c r="AQ422" s="12">
        <v>0</v>
      </c>
      <c r="AR422" s="12">
        <v>0</v>
      </c>
      <c r="AS422" s="12">
        <v>0</v>
      </c>
      <c r="AT422" s="12">
        <v>0</v>
      </c>
      <c r="AU422" s="12">
        <v>0</v>
      </c>
      <c r="AV422" s="12">
        <v>0</v>
      </c>
      <c r="AW422" s="12">
        <v>610.5</v>
      </c>
      <c r="AX422" s="13">
        <v>-3458.12</v>
      </c>
      <c r="AY422" s="12">
        <v>3458.12</v>
      </c>
      <c r="AZ422" s="12">
        <v>0</v>
      </c>
      <c r="BA422" s="12">
        <v>0</v>
      </c>
      <c r="BB422" s="12">
        <v>6802.29</v>
      </c>
      <c r="BC422" s="12">
        <v>0</v>
      </c>
      <c r="BD422" s="12">
        <v>0</v>
      </c>
      <c r="BE422" s="12">
        <v>0</v>
      </c>
      <c r="BF422" s="12">
        <v>905.71</v>
      </c>
      <c r="BG422" s="12">
        <v>905.71</v>
      </c>
      <c r="BH422" s="12">
        <v>19.8</v>
      </c>
      <c r="BI422" s="12">
        <v>0.01</v>
      </c>
      <c r="BJ422" s="12">
        <v>0</v>
      </c>
      <c r="BK422" s="12">
        <v>0</v>
      </c>
      <c r="BL422" s="12">
        <v>1644</v>
      </c>
      <c r="BM422" s="12">
        <v>0</v>
      </c>
      <c r="BN422" s="12">
        <v>0</v>
      </c>
      <c r="BO422" s="12">
        <v>76.31</v>
      </c>
      <c r="BP422" s="12">
        <v>0</v>
      </c>
      <c r="BQ422" s="12">
        <v>0</v>
      </c>
      <c r="BR422" s="12">
        <v>0</v>
      </c>
      <c r="BS422" s="12">
        <v>0</v>
      </c>
      <c r="BT422" s="12">
        <v>585.05999999999995</v>
      </c>
      <c r="BU422" s="12">
        <v>0</v>
      </c>
      <c r="BV422" s="12">
        <v>0</v>
      </c>
      <c r="BW422" s="12">
        <v>0</v>
      </c>
      <c r="BX422" s="12">
        <v>3230.89</v>
      </c>
      <c r="BY422" s="12">
        <v>3571.4</v>
      </c>
      <c r="BZ422" s="12">
        <v>303.17</v>
      </c>
      <c r="CA422" s="12">
        <v>134.94</v>
      </c>
      <c r="CB422" s="12">
        <v>2158.58</v>
      </c>
      <c r="CC422" s="12">
        <v>484.53</v>
      </c>
      <c r="CD422" s="12">
        <v>0</v>
      </c>
      <c r="CE422" s="12">
        <v>2778.05</v>
      </c>
    </row>
    <row r="423" spans="1:83" x14ac:dyDescent="0.2">
      <c r="A423" s="4" t="s">
        <v>2622</v>
      </c>
      <c r="B423" s="2" t="s">
        <v>2623</v>
      </c>
      <c r="C423" s="2" t="str">
        <f>VLOOKUP(A423,[4]Hoja2!$A$1:$D$614,4,0)</f>
        <v>EMSAD I</v>
      </c>
      <c r="D423" s="2" t="str">
        <f>VLOOKUP(A423,[4]Hoja2!$A$1:$D$614,3,0)</f>
        <v>54 EL CHIPINQUE DE ARRIBA</v>
      </c>
      <c r="E423" s="12">
        <v>337.85</v>
      </c>
      <c r="F423" s="12">
        <v>0</v>
      </c>
      <c r="G423" s="12">
        <v>5087.47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174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537.37</v>
      </c>
      <c r="AC423" s="12">
        <v>0</v>
      </c>
      <c r="AD423" s="12">
        <v>0</v>
      </c>
      <c r="AE423" s="12">
        <v>0</v>
      </c>
      <c r="AF423" s="12">
        <v>0</v>
      </c>
      <c r="AG423" s="12">
        <v>0</v>
      </c>
      <c r="AH423" s="12">
        <v>0</v>
      </c>
      <c r="AI423" s="12">
        <v>0</v>
      </c>
      <c r="AJ423" s="12">
        <v>0</v>
      </c>
      <c r="AK423" s="12">
        <v>0</v>
      </c>
      <c r="AL423" s="12">
        <v>55.1</v>
      </c>
      <c r="AM423" s="12">
        <v>0</v>
      </c>
      <c r="AN423" s="12">
        <v>0</v>
      </c>
      <c r="AO423" s="12">
        <v>0</v>
      </c>
      <c r="AP423" s="12">
        <v>0</v>
      </c>
      <c r="AQ423" s="12">
        <v>0</v>
      </c>
      <c r="AR423" s="12">
        <v>0</v>
      </c>
      <c r="AS423" s="12">
        <v>0</v>
      </c>
      <c r="AT423" s="12">
        <v>0</v>
      </c>
      <c r="AU423" s="12">
        <v>0</v>
      </c>
      <c r="AV423" s="12">
        <v>0</v>
      </c>
      <c r="AW423" s="12">
        <v>508.75</v>
      </c>
      <c r="AX423" s="13">
        <v>-3406.23</v>
      </c>
      <c r="AY423" s="12">
        <v>3406.23</v>
      </c>
      <c r="AZ423" s="12">
        <v>0</v>
      </c>
      <c r="BA423" s="12">
        <v>0</v>
      </c>
      <c r="BB423" s="12">
        <v>6700.54</v>
      </c>
      <c r="BC423" s="12">
        <v>0</v>
      </c>
      <c r="BD423" s="12">
        <v>0</v>
      </c>
      <c r="BE423" s="12">
        <v>0</v>
      </c>
      <c r="BF423" s="12">
        <v>883.97</v>
      </c>
      <c r="BG423" s="12">
        <v>883.97</v>
      </c>
      <c r="BH423" s="12">
        <v>19.350000000000001</v>
      </c>
      <c r="BI423" s="12">
        <v>0.05</v>
      </c>
      <c r="BJ423" s="12">
        <v>0</v>
      </c>
      <c r="BK423" s="12">
        <v>0</v>
      </c>
      <c r="BL423" s="12">
        <v>0</v>
      </c>
      <c r="BM423" s="12">
        <v>0</v>
      </c>
      <c r="BN423" s="12">
        <v>0</v>
      </c>
      <c r="BO423" s="12">
        <v>76.31</v>
      </c>
      <c r="BP423" s="12">
        <v>0</v>
      </c>
      <c r="BQ423" s="12">
        <v>0</v>
      </c>
      <c r="BR423" s="12">
        <v>0</v>
      </c>
      <c r="BS423" s="12">
        <v>0</v>
      </c>
      <c r="BT423" s="12">
        <v>585.05999999999995</v>
      </c>
      <c r="BU423" s="12">
        <v>0</v>
      </c>
      <c r="BV423" s="12">
        <v>0</v>
      </c>
      <c r="BW423" s="12">
        <v>0</v>
      </c>
      <c r="BX423" s="12">
        <v>1564.74</v>
      </c>
      <c r="BY423" s="12">
        <v>5135.8</v>
      </c>
      <c r="BZ423" s="12">
        <v>264.97000000000003</v>
      </c>
      <c r="CA423" s="12">
        <v>132.91</v>
      </c>
      <c r="CB423" s="12">
        <v>885.34</v>
      </c>
      <c r="CC423" s="12">
        <v>339.36</v>
      </c>
      <c r="CD423" s="12">
        <v>0</v>
      </c>
      <c r="CE423" s="12">
        <v>1357.61</v>
      </c>
    </row>
    <row r="424" spans="1:83" x14ac:dyDescent="0.2">
      <c r="A424" s="4" t="s">
        <v>2624</v>
      </c>
      <c r="B424" s="2" t="s">
        <v>2625</v>
      </c>
      <c r="C424" s="2" t="str">
        <f>VLOOKUP(A424,[4]Hoja2!$A$1:$D$614,4,0)</f>
        <v>TECNICO CBI</v>
      </c>
      <c r="D424" s="2" t="str">
        <f>VLOOKUP(A424,[4]Hoja2!$A$1:$D$614,3,0)</f>
        <v>54 EL CHIPINQUE DE ARRIBA</v>
      </c>
      <c r="E424" s="12">
        <v>46.6</v>
      </c>
      <c r="F424" s="12">
        <v>515.4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17.32</v>
      </c>
      <c r="N424" s="12">
        <v>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74.12</v>
      </c>
      <c r="AC424" s="12">
        <v>0</v>
      </c>
      <c r="AD424" s="12">
        <v>0</v>
      </c>
      <c r="AE424" s="12">
        <v>0</v>
      </c>
      <c r="AF424" s="12">
        <v>0</v>
      </c>
      <c r="AG424" s="12">
        <v>0</v>
      </c>
      <c r="AH424" s="12">
        <v>0</v>
      </c>
      <c r="AI424" s="12">
        <v>0</v>
      </c>
      <c r="AJ424" s="12">
        <v>0</v>
      </c>
      <c r="AK424" s="12">
        <v>0</v>
      </c>
      <c r="AL424" s="12">
        <v>0</v>
      </c>
      <c r="AM424" s="12">
        <v>0</v>
      </c>
      <c r="AN424" s="12">
        <v>0</v>
      </c>
      <c r="AO424" s="12">
        <v>0</v>
      </c>
      <c r="AP424" s="12">
        <v>0</v>
      </c>
      <c r="AQ424" s="12">
        <v>0</v>
      </c>
      <c r="AR424" s="12">
        <v>0</v>
      </c>
      <c r="AS424" s="12">
        <v>5.4</v>
      </c>
      <c r="AT424" s="12">
        <v>0</v>
      </c>
      <c r="AU424" s="12">
        <v>0</v>
      </c>
      <c r="AV424" s="12">
        <v>0</v>
      </c>
      <c r="AW424" s="12">
        <v>51.54</v>
      </c>
      <c r="AX424" s="13">
        <v>-360.86</v>
      </c>
      <c r="AY424" s="12">
        <v>360.86</v>
      </c>
      <c r="AZ424" s="12">
        <v>0</v>
      </c>
      <c r="BA424" s="12">
        <v>0</v>
      </c>
      <c r="BB424" s="12">
        <v>710.38</v>
      </c>
      <c r="BC424" s="12">
        <v>0</v>
      </c>
      <c r="BD424" s="13">
        <v>-200.83</v>
      </c>
      <c r="BE424" s="13">
        <v>-166.34</v>
      </c>
      <c r="BF424" s="12">
        <v>34.5</v>
      </c>
      <c r="BG424" s="12">
        <v>0</v>
      </c>
      <c r="BH424" s="12">
        <v>0</v>
      </c>
      <c r="BI424" s="13">
        <v>-0.15</v>
      </c>
      <c r="BJ424" s="12">
        <v>0</v>
      </c>
      <c r="BK424" s="12">
        <v>0</v>
      </c>
      <c r="BL424" s="12">
        <v>0</v>
      </c>
      <c r="BM424" s="12">
        <v>0</v>
      </c>
      <c r="BN424" s="12">
        <v>0</v>
      </c>
      <c r="BO424" s="12">
        <v>0</v>
      </c>
      <c r="BP424" s="12">
        <v>0</v>
      </c>
      <c r="BQ424" s="12">
        <v>0</v>
      </c>
      <c r="BR424" s="12">
        <v>0</v>
      </c>
      <c r="BS424" s="12">
        <v>0</v>
      </c>
      <c r="BT424" s="12">
        <v>59.27</v>
      </c>
      <c r="BU424" s="12">
        <v>0</v>
      </c>
      <c r="BV424" s="12">
        <v>0</v>
      </c>
      <c r="BW424" s="12">
        <v>0</v>
      </c>
      <c r="BX424" s="12">
        <v>-107.22</v>
      </c>
      <c r="BY424" s="12">
        <v>817.6</v>
      </c>
      <c r="BZ424" s="12">
        <v>264.97000000000003</v>
      </c>
      <c r="CA424" s="12">
        <v>14.21</v>
      </c>
      <c r="CB424" s="12">
        <v>885.34</v>
      </c>
      <c r="CC424" s="12">
        <v>339.36</v>
      </c>
      <c r="CD424" s="12">
        <v>0</v>
      </c>
      <c r="CE424" s="12">
        <v>1238.9100000000001</v>
      </c>
    </row>
    <row r="425" spans="1:83" x14ac:dyDescent="0.2">
      <c r="A425" s="4" t="s">
        <v>2626</v>
      </c>
      <c r="B425" s="2" t="s">
        <v>2627</v>
      </c>
      <c r="C425" s="2" t="str">
        <f>VLOOKUP(A425,[4]Hoja2!$A$1:$D$614,4,0)</f>
        <v>EMSAD I</v>
      </c>
      <c r="D425" s="2" t="str">
        <f>VLOOKUP(A425,[4]Hoja2!$A$1:$D$614,3,0)</f>
        <v>54 EL CHIPINQUE DE ARRIBA</v>
      </c>
      <c r="E425" s="12">
        <v>349.5</v>
      </c>
      <c r="F425" s="12">
        <v>0</v>
      </c>
      <c r="G425" s="12">
        <v>5262.9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180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555.9</v>
      </c>
      <c r="AC425" s="12">
        <v>0</v>
      </c>
      <c r="AD425" s="12">
        <v>0</v>
      </c>
      <c r="AE425" s="12">
        <v>0</v>
      </c>
      <c r="AF425" s="12">
        <v>0</v>
      </c>
      <c r="AG425" s="12">
        <v>0</v>
      </c>
      <c r="AH425" s="12">
        <v>0</v>
      </c>
      <c r="AI425" s="12">
        <v>0</v>
      </c>
      <c r="AJ425" s="12">
        <v>0</v>
      </c>
      <c r="AK425" s="12">
        <v>0</v>
      </c>
      <c r="AL425" s="12">
        <v>57</v>
      </c>
      <c r="AM425" s="12">
        <v>0</v>
      </c>
      <c r="AN425" s="12">
        <v>0</v>
      </c>
      <c r="AO425" s="12">
        <v>0</v>
      </c>
      <c r="AP425" s="12">
        <v>0</v>
      </c>
      <c r="AQ425" s="12">
        <v>0</v>
      </c>
      <c r="AR425" s="12">
        <v>0</v>
      </c>
      <c r="AS425" s="12">
        <v>0</v>
      </c>
      <c r="AT425" s="12">
        <v>0</v>
      </c>
      <c r="AU425" s="12">
        <v>0</v>
      </c>
      <c r="AV425" s="12">
        <v>0</v>
      </c>
      <c r="AW425" s="12">
        <v>0</v>
      </c>
      <c r="AX425" s="13">
        <v>-3255.28</v>
      </c>
      <c r="AY425" s="12">
        <v>3255.28</v>
      </c>
      <c r="AZ425" s="12">
        <v>0</v>
      </c>
      <c r="BA425" s="12">
        <v>0</v>
      </c>
      <c r="BB425" s="12">
        <v>6405.3</v>
      </c>
      <c r="BC425" s="12">
        <v>0</v>
      </c>
      <c r="BD425" s="12">
        <v>0</v>
      </c>
      <c r="BE425" s="12">
        <v>0</v>
      </c>
      <c r="BF425" s="12">
        <v>820.91</v>
      </c>
      <c r="BG425" s="12">
        <v>820.91</v>
      </c>
      <c r="BH425" s="12">
        <v>14.7</v>
      </c>
      <c r="BI425" s="12">
        <v>0.06</v>
      </c>
      <c r="BJ425" s="12">
        <v>0</v>
      </c>
      <c r="BK425" s="12">
        <v>0</v>
      </c>
      <c r="BL425" s="12">
        <v>0</v>
      </c>
      <c r="BM425" s="12">
        <v>0</v>
      </c>
      <c r="BN425" s="12">
        <v>0</v>
      </c>
      <c r="BO425" s="12">
        <v>0</v>
      </c>
      <c r="BP425" s="12">
        <v>0</v>
      </c>
      <c r="BQ425" s="12">
        <v>0</v>
      </c>
      <c r="BR425" s="12">
        <v>0</v>
      </c>
      <c r="BS425" s="12">
        <v>0</v>
      </c>
      <c r="BT425" s="12">
        <v>605.23</v>
      </c>
      <c r="BU425" s="12">
        <v>0</v>
      </c>
      <c r="BV425" s="12">
        <v>0</v>
      </c>
      <c r="BW425" s="12">
        <v>0</v>
      </c>
      <c r="BX425" s="12">
        <v>1440.9</v>
      </c>
      <c r="BY425" s="12">
        <v>4964.3999999999996</v>
      </c>
      <c r="BZ425" s="12">
        <v>238.4</v>
      </c>
      <c r="CA425" s="12">
        <v>126.97</v>
      </c>
      <c r="CB425" s="12">
        <v>0</v>
      </c>
      <c r="CC425" s="12">
        <v>238.4</v>
      </c>
      <c r="CD425" s="12">
        <v>0</v>
      </c>
      <c r="CE425" s="12">
        <v>365.37</v>
      </c>
    </row>
    <row r="426" spans="1:83" x14ac:dyDescent="0.2">
      <c r="A426" s="4" t="s">
        <v>2628</v>
      </c>
      <c r="B426" s="2" t="s">
        <v>2629</v>
      </c>
      <c r="C426" s="2" t="str">
        <f>VLOOKUP(A426,[4]Hoja2!$A$1:$D$614,4,0)</f>
        <v>EMSAD I</v>
      </c>
      <c r="D426" s="2" t="str">
        <f>VLOOKUP(A426,[4]Hoja2!$A$1:$D$614,3,0)</f>
        <v>54 EL CHIPINQUE DE ARRIBA</v>
      </c>
      <c r="E426" s="12">
        <v>151.44999999999999</v>
      </c>
      <c r="F426" s="12">
        <v>0</v>
      </c>
      <c r="G426" s="12">
        <v>2280.59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2">
        <v>78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240.89</v>
      </c>
      <c r="AC426" s="12">
        <v>0</v>
      </c>
      <c r="AD426" s="12">
        <v>0</v>
      </c>
      <c r="AE426" s="12">
        <v>0</v>
      </c>
      <c r="AF426" s="12">
        <v>0</v>
      </c>
      <c r="AG426" s="12">
        <v>0</v>
      </c>
      <c r="AH426" s="12">
        <v>0</v>
      </c>
      <c r="AI426" s="12">
        <v>0</v>
      </c>
      <c r="AJ426" s="12">
        <v>0</v>
      </c>
      <c r="AK426" s="12">
        <v>0</v>
      </c>
      <c r="AL426" s="12">
        <v>24.7</v>
      </c>
      <c r="AM426" s="12">
        <v>0</v>
      </c>
      <c r="AN426" s="12">
        <v>0</v>
      </c>
      <c r="AO426" s="12">
        <v>0</v>
      </c>
      <c r="AP426" s="12">
        <v>0</v>
      </c>
      <c r="AQ426" s="12">
        <v>0</v>
      </c>
      <c r="AR426" s="12">
        <v>0</v>
      </c>
      <c r="AS426" s="12">
        <v>0</v>
      </c>
      <c r="AT426" s="12">
        <v>0</v>
      </c>
      <c r="AU426" s="12">
        <v>0</v>
      </c>
      <c r="AV426" s="12">
        <v>0</v>
      </c>
      <c r="AW426" s="12">
        <v>0</v>
      </c>
      <c r="AX426" s="13">
        <v>-1410.62</v>
      </c>
      <c r="AY426" s="12">
        <v>1410.62</v>
      </c>
      <c r="AZ426" s="12">
        <v>0</v>
      </c>
      <c r="BA426" s="12">
        <v>0</v>
      </c>
      <c r="BB426" s="12">
        <v>2775.63</v>
      </c>
      <c r="BC426" s="12">
        <v>0</v>
      </c>
      <c r="BD426" s="13">
        <v>-145.38</v>
      </c>
      <c r="BE426" s="12">
        <v>0</v>
      </c>
      <c r="BF426" s="12">
        <v>197.95</v>
      </c>
      <c r="BG426" s="12">
        <v>52.57</v>
      </c>
      <c r="BH426" s="12">
        <v>0</v>
      </c>
      <c r="BI426" s="13">
        <v>-0.01</v>
      </c>
      <c r="BJ426" s="12">
        <v>0</v>
      </c>
      <c r="BK426" s="12">
        <v>0</v>
      </c>
      <c r="BL426" s="12">
        <v>0</v>
      </c>
      <c r="BM426" s="12">
        <v>0</v>
      </c>
      <c r="BN426" s="12">
        <v>0</v>
      </c>
      <c r="BO426" s="12">
        <v>0</v>
      </c>
      <c r="BP426" s="12">
        <v>0</v>
      </c>
      <c r="BQ426" s="12">
        <v>0</v>
      </c>
      <c r="BR426" s="12">
        <v>0</v>
      </c>
      <c r="BS426" s="12">
        <v>0</v>
      </c>
      <c r="BT426" s="12">
        <v>262.27</v>
      </c>
      <c r="BU426" s="12">
        <v>0</v>
      </c>
      <c r="BV426" s="12">
        <v>0</v>
      </c>
      <c r="BW426" s="12">
        <v>0</v>
      </c>
      <c r="BX426" s="12">
        <v>314.83</v>
      </c>
      <c r="BY426" s="12">
        <v>2460.8000000000002</v>
      </c>
      <c r="BZ426" s="12">
        <v>238.4</v>
      </c>
      <c r="CA426" s="12">
        <v>55.02</v>
      </c>
      <c r="CB426" s="12">
        <v>0</v>
      </c>
      <c r="CC426" s="12">
        <v>238.4</v>
      </c>
      <c r="CD426" s="12">
        <v>0</v>
      </c>
      <c r="CE426" s="12">
        <v>293.42</v>
      </c>
    </row>
    <row r="427" spans="1:83" x14ac:dyDescent="0.2">
      <c r="A427" s="4" t="s">
        <v>2630</v>
      </c>
      <c r="B427" s="2" t="s">
        <v>2631</v>
      </c>
      <c r="C427" s="2" t="str">
        <f>VLOOKUP(A427,[4]Hoja2!$A$1:$D$614,4,0)</f>
        <v>EMSAD II</v>
      </c>
      <c r="D427" s="2" t="str">
        <f>VLOOKUP(A427,[4]Hoja2!$A$1:$D$614,3,0)</f>
        <v>55 SAN ISIDRO MATANCILLAS</v>
      </c>
      <c r="E427" s="12">
        <v>233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3930.4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131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12">
        <v>0</v>
      </c>
      <c r="AB427" s="12">
        <v>370.6</v>
      </c>
      <c r="AC427" s="12">
        <v>0</v>
      </c>
      <c r="AD427" s="12">
        <v>0</v>
      </c>
      <c r="AE427" s="12">
        <v>0</v>
      </c>
      <c r="AF427" s="12">
        <v>0</v>
      </c>
      <c r="AG427" s="12">
        <v>0</v>
      </c>
      <c r="AH427" s="12">
        <v>0</v>
      </c>
      <c r="AI427" s="12">
        <v>0</v>
      </c>
      <c r="AJ427" s="12">
        <v>0</v>
      </c>
      <c r="AK427" s="12">
        <v>0</v>
      </c>
      <c r="AL427" s="12">
        <v>0</v>
      </c>
      <c r="AM427" s="12">
        <v>0</v>
      </c>
      <c r="AN427" s="12">
        <v>43</v>
      </c>
      <c r="AO427" s="12">
        <v>0</v>
      </c>
      <c r="AP427" s="12">
        <v>0</v>
      </c>
      <c r="AQ427" s="12">
        <v>0</v>
      </c>
      <c r="AR427" s="12">
        <v>0</v>
      </c>
      <c r="AS427" s="12">
        <v>0</v>
      </c>
      <c r="AT427" s="12">
        <v>0</v>
      </c>
      <c r="AU427" s="12">
        <v>0</v>
      </c>
      <c r="AV427" s="12">
        <v>0</v>
      </c>
      <c r="AW427" s="12">
        <v>628.86</v>
      </c>
      <c r="AX427" s="13">
        <v>-2714.02</v>
      </c>
      <c r="AY427" s="12">
        <v>2714.02</v>
      </c>
      <c r="AZ427" s="12">
        <v>0</v>
      </c>
      <c r="BA427" s="12">
        <v>0</v>
      </c>
      <c r="BB427" s="12">
        <v>5336.86</v>
      </c>
      <c r="BC427" s="12">
        <v>0</v>
      </c>
      <c r="BD427" s="12">
        <v>0</v>
      </c>
      <c r="BE427" s="12">
        <v>0</v>
      </c>
      <c r="BF427" s="12">
        <v>592.69000000000005</v>
      </c>
      <c r="BG427" s="12">
        <v>592.69000000000005</v>
      </c>
      <c r="BH427" s="12">
        <v>13.2</v>
      </c>
      <c r="BI427" s="12">
        <v>0.01</v>
      </c>
      <c r="BJ427" s="12">
        <v>0</v>
      </c>
      <c r="BK427" s="12">
        <v>0</v>
      </c>
      <c r="BL427" s="12">
        <v>1525</v>
      </c>
      <c r="BM427" s="12">
        <v>0</v>
      </c>
      <c r="BN427" s="12">
        <v>0</v>
      </c>
      <c r="BO427" s="12">
        <v>58.96</v>
      </c>
      <c r="BP427" s="12">
        <v>0</v>
      </c>
      <c r="BQ427" s="12">
        <v>0</v>
      </c>
      <c r="BR427" s="12">
        <v>0</v>
      </c>
      <c r="BS427" s="12">
        <v>0</v>
      </c>
      <c r="BT427" s="12">
        <v>452</v>
      </c>
      <c r="BU427" s="12">
        <v>0</v>
      </c>
      <c r="BV427" s="12">
        <v>0</v>
      </c>
      <c r="BW427" s="12">
        <v>0</v>
      </c>
      <c r="BX427" s="12">
        <v>2641.86</v>
      </c>
      <c r="BY427" s="12">
        <v>2695</v>
      </c>
      <c r="BZ427" s="12">
        <v>238.4</v>
      </c>
      <c r="CA427" s="12">
        <v>105.88</v>
      </c>
      <c r="CB427" s="12">
        <v>0</v>
      </c>
      <c r="CC427" s="12">
        <v>238.4</v>
      </c>
      <c r="CD427" s="12">
        <v>0</v>
      </c>
      <c r="CE427" s="12">
        <v>344.28</v>
      </c>
    </row>
    <row r="428" spans="1:83" x14ac:dyDescent="0.2">
      <c r="A428" s="4" t="s">
        <v>2632</v>
      </c>
      <c r="B428" s="2" t="s">
        <v>2633</v>
      </c>
      <c r="C428" s="2" t="str">
        <f>VLOOKUP(A428,[4]Hoja2!$A$1:$D$614,4,0)</f>
        <v>EMSAD I</v>
      </c>
      <c r="D428" s="2" t="str">
        <f>VLOOKUP(A428,[4]Hoja2!$A$1:$D$614,3,0)</f>
        <v>55 SAN ISIDRO MATANCILLAS</v>
      </c>
      <c r="E428" s="12">
        <v>465.5</v>
      </c>
      <c r="F428" s="12">
        <v>0</v>
      </c>
      <c r="G428" s="12">
        <v>4736.6099999999997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172.6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12">
        <v>0</v>
      </c>
      <c r="AB428" s="12">
        <v>500.31</v>
      </c>
      <c r="AC428" s="12">
        <v>0</v>
      </c>
      <c r="AD428" s="12">
        <v>0</v>
      </c>
      <c r="AE428" s="12">
        <v>286.52999999999997</v>
      </c>
      <c r="AF428" s="12">
        <v>0</v>
      </c>
      <c r="AG428" s="12">
        <v>0</v>
      </c>
      <c r="AH428" s="12">
        <v>0</v>
      </c>
      <c r="AI428" s="12">
        <v>0</v>
      </c>
      <c r="AJ428" s="12">
        <v>0</v>
      </c>
      <c r="AK428" s="12">
        <v>0</v>
      </c>
      <c r="AL428" s="12">
        <v>51.3</v>
      </c>
      <c r="AM428" s="12">
        <v>0</v>
      </c>
      <c r="AN428" s="12">
        <v>0</v>
      </c>
      <c r="AO428" s="12">
        <v>0</v>
      </c>
      <c r="AP428" s="12">
        <v>0</v>
      </c>
      <c r="AQ428" s="12">
        <v>0</v>
      </c>
      <c r="AR428" s="12">
        <v>0</v>
      </c>
      <c r="AS428" s="12">
        <v>0</v>
      </c>
      <c r="AT428" s="12">
        <v>0</v>
      </c>
      <c r="AU428" s="12">
        <v>0</v>
      </c>
      <c r="AV428" s="12">
        <v>0</v>
      </c>
      <c r="AW428" s="12">
        <v>703.24</v>
      </c>
      <c r="AX428" s="13">
        <v>-3515.31</v>
      </c>
      <c r="AY428" s="12">
        <v>3515.31</v>
      </c>
      <c r="AZ428" s="12">
        <v>0</v>
      </c>
      <c r="BA428" s="12">
        <v>0</v>
      </c>
      <c r="BB428" s="12">
        <v>6916.09</v>
      </c>
      <c r="BC428" s="12">
        <v>0</v>
      </c>
      <c r="BD428" s="12">
        <v>0</v>
      </c>
      <c r="BE428" s="12">
        <v>0</v>
      </c>
      <c r="BF428" s="12">
        <v>930.01</v>
      </c>
      <c r="BG428" s="12">
        <v>930.01</v>
      </c>
      <c r="BH428" s="12">
        <v>19.95</v>
      </c>
      <c r="BI428" s="12">
        <v>0.02</v>
      </c>
      <c r="BJ428" s="12">
        <v>0</v>
      </c>
      <c r="BK428" s="12">
        <v>0</v>
      </c>
      <c r="BL428" s="12">
        <v>0</v>
      </c>
      <c r="BM428" s="12">
        <v>0</v>
      </c>
      <c r="BN428" s="12">
        <v>0</v>
      </c>
      <c r="BO428" s="12">
        <v>71.05</v>
      </c>
      <c r="BP428" s="12">
        <v>0</v>
      </c>
      <c r="BQ428" s="12">
        <v>0</v>
      </c>
      <c r="BR428" s="12">
        <v>0</v>
      </c>
      <c r="BS428" s="12">
        <v>0</v>
      </c>
      <c r="BT428" s="12">
        <v>577.66</v>
      </c>
      <c r="BU428" s="12">
        <v>0</v>
      </c>
      <c r="BV428" s="12">
        <v>0</v>
      </c>
      <c r="BW428" s="12">
        <v>0</v>
      </c>
      <c r="BX428" s="12">
        <v>1598.69</v>
      </c>
      <c r="BY428" s="12">
        <v>5317.4</v>
      </c>
      <c r="BZ428" s="12">
        <v>262.75</v>
      </c>
      <c r="CA428" s="12">
        <v>131.57</v>
      </c>
      <c r="CB428" s="12">
        <v>811.26</v>
      </c>
      <c r="CC428" s="12">
        <v>330.91</v>
      </c>
      <c r="CD428" s="12">
        <v>0</v>
      </c>
      <c r="CE428" s="12">
        <v>1273.74</v>
      </c>
    </row>
    <row r="429" spans="1:83" x14ac:dyDescent="0.2">
      <c r="A429" s="4" t="s">
        <v>2634</v>
      </c>
      <c r="B429" s="2" t="s">
        <v>2635</v>
      </c>
      <c r="C429" s="2" t="str">
        <f>VLOOKUP(A429,[4]Hoja2!$A$1:$D$614,4,0)</f>
        <v>EMSAD III</v>
      </c>
      <c r="D429" s="2" t="str">
        <f>VLOOKUP(A429,[4]Hoja2!$A$1:$D$614,3,0)</f>
        <v>55 SAN ISIDRO MATANCILLAS</v>
      </c>
      <c r="E429" s="12">
        <v>465.5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5216.8599999999997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182.85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0</v>
      </c>
      <c r="AA429" s="12">
        <v>0</v>
      </c>
      <c r="AB429" s="12">
        <v>426.19</v>
      </c>
      <c r="AC429" s="12">
        <v>0</v>
      </c>
      <c r="AD429" s="12">
        <v>0</v>
      </c>
      <c r="AE429" s="12">
        <v>0</v>
      </c>
      <c r="AF429" s="12">
        <v>0</v>
      </c>
      <c r="AG429" s="12">
        <v>0</v>
      </c>
      <c r="AH429" s="12">
        <v>0</v>
      </c>
      <c r="AI429" s="12">
        <v>390.93</v>
      </c>
      <c r="AJ429" s="12">
        <v>0</v>
      </c>
      <c r="AK429" s="12">
        <v>0</v>
      </c>
      <c r="AL429" s="12">
        <v>0</v>
      </c>
      <c r="AM429" s="12">
        <v>0</v>
      </c>
      <c r="AN429" s="12">
        <v>0</v>
      </c>
      <c r="AO429" s="12">
        <v>0</v>
      </c>
      <c r="AP429" s="12">
        <v>57.5</v>
      </c>
      <c r="AQ429" s="12">
        <v>0</v>
      </c>
      <c r="AR429" s="12">
        <v>0</v>
      </c>
      <c r="AS429" s="12">
        <v>0</v>
      </c>
      <c r="AT429" s="12">
        <v>0</v>
      </c>
      <c r="AU429" s="12">
        <v>0</v>
      </c>
      <c r="AV429" s="12">
        <v>0</v>
      </c>
      <c r="AW429" s="12">
        <v>785.09</v>
      </c>
      <c r="AX429" s="13">
        <v>-3826.39</v>
      </c>
      <c r="AY429" s="12">
        <v>3826.39</v>
      </c>
      <c r="AZ429" s="12">
        <v>0</v>
      </c>
      <c r="BA429" s="12">
        <v>0</v>
      </c>
      <c r="BB429" s="12">
        <v>7524.92</v>
      </c>
      <c r="BC429" s="12">
        <v>0</v>
      </c>
      <c r="BD429" s="12">
        <v>0</v>
      </c>
      <c r="BE429" s="12">
        <v>0</v>
      </c>
      <c r="BF429" s="12">
        <v>1060.06</v>
      </c>
      <c r="BG429" s="12">
        <v>1060.06</v>
      </c>
      <c r="BH429" s="12">
        <v>22.95</v>
      </c>
      <c r="BI429" s="12">
        <v>0.16</v>
      </c>
      <c r="BJ429" s="12">
        <v>0</v>
      </c>
      <c r="BK429" s="12">
        <v>0</v>
      </c>
      <c r="BL429" s="12">
        <v>0</v>
      </c>
      <c r="BM429" s="12">
        <v>0</v>
      </c>
      <c r="BN429" s="12">
        <v>0</v>
      </c>
      <c r="BO429" s="12">
        <v>78.25</v>
      </c>
      <c r="BP429" s="12">
        <v>0</v>
      </c>
      <c r="BQ429" s="12">
        <v>0</v>
      </c>
      <c r="BR429" s="12">
        <v>0</v>
      </c>
      <c r="BS429" s="12">
        <v>0</v>
      </c>
      <c r="BT429" s="12">
        <v>644.9</v>
      </c>
      <c r="BU429" s="12">
        <v>0</v>
      </c>
      <c r="BV429" s="12">
        <v>0</v>
      </c>
      <c r="BW429" s="12">
        <v>0</v>
      </c>
      <c r="BX429" s="12">
        <v>1806.32</v>
      </c>
      <c r="BY429" s="12">
        <v>5718.6</v>
      </c>
      <c r="BZ429" s="12">
        <v>262.75</v>
      </c>
      <c r="CA429" s="12">
        <v>141.53</v>
      </c>
      <c r="CB429" s="12">
        <v>811.26</v>
      </c>
      <c r="CC429" s="12">
        <v>330.91</v>
      </c>
      <c r="CD429" s="12">
        <v>0</v>
      </c>
      <c r="CE429" s="12">
        <v>1283.7</v>
      </c>
    </row>
    <row r="430" spans="1:83" x14ac:dyDescent="0.2">
      <c r="A430" s="4" t="s">
        <v>2636</v>
      </c>
      <c r="B430" s="2" t="s">
        <v>2637</v>
      </c>
      <c r="C430" s="2" t="str">
        <f>VLOOKUP(A430,[4]Hoja2!$A$1:$D$614,4,0)</f>
        <v>EMSAD I</v>
      </c>
      <c r="D430" s="2" t="str">
        <f>VLOOKUP(A430,[4]Hoja2!$A$1:$D$614,3,0)</f>
        <v>55 SAN ISIDRO MATANCILLAS</v>
      </c>
      <c r="E430" s="12">
        <v>465.5</v>
      </c>
      <c r="F430" s="12">
        <v>0</v>
      </c>
      <c r="G430" s="12">
        <v>4210.32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154.6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444.72</v>
      </c>
      <c r="AC430" s="12">
        <v>0</v>
      </c>
      <c r="AD430" s="12">
        <v>0</v>
      </c>
      <c r="AE430" s="12">
        <v>286.52999999999997</v>
      </c>
      <c r="AF430" s="12">
        <v>0</v>
      </c>
      <c r="AG430" s="12">
        <v>0</v>
      </c>
      <c r="AH430" s="12">
        <v>0</v>
      </c>
      <c r="AI430" s="12">
        <v>0</v>
      </c>
      <c r="AJ430" s="12">
        <v>0</v>
      </c>
      <c r="AK430" s="12">
        <v>0</v>
      </c>
      <c r="AL430" s="12">
        <v>45.6</v>
      </c>
      <c r="AM430" s="12">
        <v>0</v>
      </c>
      <c r="AN430" s="12">
        <v>0</v>
      </c>
      <c r="AO430" s="12">
        <v>0</v>
      </c>
      <c r="AP430" s="12">
        <v>0</v>
      </c>
      <c r="AQ430" s="12">
        <v>0</v>
      </c>
      <c r="AR430" s="12">
        <v>0</v>
      </c>
      <c r="AS430" s="12">
        <v>0</v>
      </c>
      <c r="AT430" s="12">
        <v>0</v>
      </c>
      <c r="AU430" s="12">
        <v>0</v>
      </c>
      <c r="AV430" s="12">
        <v>0</v>
      </c>
      <c r="AW430" s="12">
        <v>629.55999999999995</v>
      </c>
      <c r="AX430" s="13">
        <v>-3169.68</v>
      </c>
      <c r="AY430" s="12">
        <v>3169.68</v>
      </c>
      <c r="AZ430" s="12">
        <v>0</v>
      </c>
      <c r="BA430" s="12">
        <v>0</v>
      </c>
      <c r="BB430" s="12">
        <v>6236.83</v>
      </c>
      <c r="BC430" s="12">
        <v>0</v>
      </c>
      <c r="BD430" s="12">
        <v>0</v>
      </c>
      <c r="BE430" s="12">
        <v>0</v>
      </c>
      <c r="BF430" s="12">
        <v>784.92</v>
      </c>
      <c r="BG430" s="12">
        <v>784.92</v>
      </c>
      <c r="BH430" s="12">
        <v>16.95</v>
      </c>
      <c r="BI430" s="12">
        <v>7.0000000000000007E-2</v>
      </c>
      <c r="BJ430" s="12">
        <v>0</v>
      </c>
      <c r="BK430" s="12">
        <v>0</v>
      </c>
      <c r="BL430" s="12">
        <v>1794</v>
      </c>
      <c r="BM430" s="12">
        <v>0</v>
      </c>
      <c r="BN430" s="12">
        <v>0</v>
      </c>
      <c r="BO430" s="12">
        <v>63.15</v>
      </c>
      <c r="BP430" s="12">
        <v>0</v>
      </c>
      <c r="BQ430" s="12">
        <v>0</v>
      </c>
      <c r="BR430" s="12">
        <v>0</v>
      </c>
      <c r="BS430" s="12">
        <v>0</v>
      </c>
      <c r="BT430" s="12">
        <v>517.14</v>
      </c>
      <c r="BU430" s="12">
        <v>0</v>
      </c>
      <c r="BV430" s="12">
        <v>0</v>
      </c>
      <c r="BW430" s="12">
        <v>0</v>
      </c>
      <c r="BX430" s="12">
        <v>3176.23</v>
      </c>
      <c r="BY430" s="12">
        <v>3060.6</v>
      </c>
      <c r="BZ430" s="12">
        <v>262.75</v>
      </c>
      <c r="CA430" s="12">
        <v>118.09</v>
      </c>
      <c r="CB430" s="12">
        <v>811.26</v>
      </c>
      <c r="CC430" s="12">
        <v>330.91</v>
      </c>
      <c r="CD430" s="12">
        <v>0</v>
      </c>
      <c r="CE430" s="12">
        <v>1260.26</v>
      </c>
    </row>
    <row r="431" spans="1:83" x14ac:dyDescent="0.2">
      <c r="A431" s="4" t="s">
        <v>2638</v>
      </c>
      <c r="B431" s="2" t="s">
        <v>2639</v>
      </c>
      <c r="C431" s="2" t="str">
        <f>VLOOKUP(A431,[4]Hoja2!$A$1:$D$614,4,0)</f>
        <v>EMSAD I</v>
      </c>
      <c r="D431" s="2" t="str">
        <f>VLOOKUP(A431,[4]Hoja2!$A$1:$D$614,3,0)</f>
        <v>55 SAN ISIDRO MATANCILLAS</v>
      </c>
      <c r="E431" s="12">
        <v>267.95</v>
      </c>
      <c r="F431" s="12">
        <v>0</v>
      </c>
      <c r="G431" s="12">
        <v>4034.89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v>138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12">
        <v>0</v>
      </c>
      <c r="AA431" s="12">
        <v>0</v>
      </c>
      <c r="AB431" s="12">
        <v>426.19</v>
      </c>
      <c r="AC431" s="12">
        <v>0</v>
      </c>
      <c r="AD431" s="12">
        <v>0</v>
      </c>
      <c r="AE431" s="12">
        <v>0</v>
      </c>
      <c r="AF431" s="12">
        <v>0</v>
      </c>
      <c r="AG431" s="12">
        <v>0</v>
      </c>
      <c r="AH431" s="12">
        <v>0</v>
      </c>
      <c r="AI431" s="12">
        <v>0</v>
      </c>
      <c r="AJ431" s="12">
        <v>0</v>
      </c>
      <c r="AK431" s="12">
        <v>0</v>
      </c>
      <c r="AL431" s="12">
        <v>43.7</v>
      </c>
      <c r="AM431" s="12">
        <v>0</v>
      </c>
      <c r="AN431" s="12">
        <v>0</v>
      </c>
      <c r="AO431" s="12">
        <v>0</v>
      </c>
      <c r="AP431" s="12">
        <v>0</v>
      </c>
      <c r="AQ431" s="12">
        <v>0</v>
      </c>
      <c r="AR431" s="12">
        <v>0</v>
      </c>
      <c r="AS431" s="12">
        <v>0</v>
      </c>
      <c r="AT431" s="12">
        <v>0</v>
      </c>
      <c r="AU431" s="12">
        <v>0</v>
      </c>
      <c r="AV431" s="12">
        <v>0</v>
      </c>
      <c r="AW431" s="12">
        <v>564.88</v>
      </c>
      <c r="AX431" s="13">
        <v>-2783.8</v>
      </c>
      <c r="AY431" s="12">
        <v>2783.8</v>
      </c>
      <c r="AZ431" s="12">
        <v>0</v>
      </c>
      <c r="BA431" s="12">
        <v>0</v>
      </c>
      <c r="BB431" s="12">
        <v>5475.61</v>
      </c>
      <c r="BC431" s="12">
        <v>0</v>
      </c>
      <c r="BD431" s="12">
        <v>0</v>
      </c>
      <c r="BE431" s="12">
        <v>0</v>
      </c>
      <c r="BF431" s="12">
        <v>622.33000000000004</v>
      </c>
      <c r="BG431" s="12">
        <v>622.33000000000004</v>
      </c>
      <c r="BH431" s="12">
        <v>13.65</v>
      </c>
      <c r="BI431" s="12">
        <v>0.1</v>
      </c>
      <c r="BJ431" s="12">
        <v>0</v>
      </c>
      <c r="BK431" s="12">
        <v>0</v>
      </c>
      <c r="BL431" s="12">
        <v>0</v>
      </c>
      <c r="BM431" s="12">
        <v>0</v>
      </c>
      <c r="BN431" s="12">
        <v>0</v>
      </c>
      <c r="BO431" s="12">
        <v>60.52</v>
      </c>
      <c r="BP431" s="12">
        <v>0</v>
      </c>
      <c r="BQ431" s="12">
        <v>0</v>
      </c>
      <c r="BR431" s="12">
        <v>0</v>
      </c>
      <c r="BS431" s="12">
        <v>0</v>
      </c>
      <c r="BT431" s="12">
        <v>464.01</v>
      </c>
      <c r="BU431" s="12">
        <v>0</v>
      </c>
      <c r="BV431" s="12">
        <v>0</v>
      </c>
      <c r="BW431" s="12">
        <v>0</v>
      </c>
      <c r="BX431" s="12">
        <v>1160.6099999999999</v>
      </c>
      <c r="BY431" s="12">
        <v>4315</v>
      </c>
      <c r="BZ431" s="12">
        <v>262.75</v>
      </c>
      <c r="CA431" s="12">
        <v>108.64</v>
      </c>
      <c r="CB431" s="12">
        <v>811.26</v>
      </c>
      <c r="CC431" s="12">
        <v>330.91</v>
      </c>
      <c r="CD431" s="12">
        <v>0</v>
      </c>
      <c r="CE431" s="12">
        <v>1250.81</v>
      </c>
    </row>
    <row r="432" spans="1:83" x14ac:dyDescent="0.2">
      <c r="A432" s="4" t="s">
        <v>2640</v>
      </c>
      <c r="B432" s="2" t="s">
        <v>2641</v>
      </c>
      <c r="C432" s="2" t="str">
        <f>VLOOKUP(A432,[4]Hoja2!$A$1:$D$614,4,0)</f>
        <v>EMSAD I</v>
      </c>
      <c r="D432" s="2" t="str">
        <f>VLOOKUP(A432,[4]Hoja2!$A$1:$D$614,3,0)</f>
        <v>55 SAN ISIDRO MATANCILLAS</v>
      </c>
      <c r="E432" s="12">
        <v>104.85</v>
      </c>
      <c r="F432" s="12">
        <v>0</v>
      </c>
      <c r="G432" s="12">
        <v>1578.87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0</v>
      </c>
      <c r="N432" s="12">
        <v>54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166.77</v>
      </c>
      <c r="AC432" s="12">
        <v>0</v>
      </c>
      <c r="AD432" s="12">
        <v>0</v>
      </c>
      <c r="AE432" s="12">
        <v>0</v>
      </c>
      <c r="AF432" s="12">
        <v>0</v>
      </c>
      <c r="AG432" s="12">
        <v>0</v>
      </c>
      <c r="AH432" s="12">
        <v>0</v>
      </c>
      <c r="AI432" s="12">
        <v>0</v>
      </c>
      <c r="AJ432" s="12">
        <v>0</v>
      </c>
      <c r="AK432" s="12">
        <v>0</v>
      </c>
      <c r="AL432" s="12">
        <v>17.100000000000001</v>
      </c>
      <c r="AM432" s="12">
        <v>0</v>
      </c>
      <c r="AN432" s="12">
        <v>0</v>
      </c>
      <c r="AO432" s="12">
        <v>0</v>
      </c>
      <c r="AP432" s="12">
        <v>0</v>
      </c>
      <c r="AQ432" s="12">
        <v>0</v>
      </c>
      <c r="AR432" s="12">
        <v>0</v>
      </c>
      <c r="AS432" s="12">
        <v>0</v>
      </c>
      <c r="AT432" s="12">
        <v>0</v>
      </c>
      <c r="AU432" s="12">
        <v>0</v>
      </c>
      <c r="AV432" s="12">
        <v>0</v>
      </c>
      <c r="AW432" s="12">
        <v>0</v>
      </c>
      <c r="AX432" s="13">
        <v>-976.58</v>
      </c>
      <c r="AY432" s="12">
        <v>976.58</v>
      </c>
      <c r="AZ432" s="12">
        <v>0</v>
      </c>
      <c r="BA432" s="12">
        <v>0</v>
      </c>
      <c r="BB432" s="12">
        <v>1921.59</v>
      </c>
      <c r="BC432" s="12">
        <v>0</v>
      </c>
      <c r="BD432" s="13">
        <v>-188.71</v>
      </c>
      <c r="BE432" s="13">
        <v>-76.7</v>
      </c>
      <c r="BF432" s="12">
        <v>112.01</v>
      </c>
      <c r="BG432" s="12">
        <v>0</v>
      </c>
      <c r="BH432" s="12">
        <v>0</v>
      </c>
      <c r="BI432" s="12">
        <v>0.12</v>
      </c>
      <c r="BJ432" s="12">
        <v>0</v>
      </c>
      <c r="BK432" s="12">
        <v>0</v>
      </c>
      <c r="BL432" s="12">
        <v>0</v>
      </c>
      <c r="BM432" s="12">
        <v>0</v>
      </c>
      <c r="BN432" s="12">
        <v>0</v>
      </c>
      <c r="BO432" s="12">
        <v>0</v>
      </c>
      <c r="BP432" s="12">
        <v>0</v>
      </c>
      <c r="BQ432" s="12">
        <v>0</v>
      </c>
      <c r="BR432" s="12">
        <v>0</v>
      </c>
      <c r="BS432" s="12">
        <v>0</v>
      </c>
      <c r="BT432" s="12">
        <v>181.57</v>
      </c>
      <c r="BU432" s="12">
        <v>0</v>
      </c>
      <c r="BV432" s="12">
        <v>0</v>
      </c>
      <c r="BW432" s="12">
        <v>0</v>
      </c>
      <c r="BX432" s="12">
        <v>104.99</v>
      </c>
      <c r="BY432" s="12">
        <v>1816.6</v>
      </c>
      <c r="BZ432" s="12">
        <v>238.4</v>
      </c>
      <c r="CA432" s="12">
        <v>38.090000000000003</v>
      </c>
      <c r="CB432" s="12">
        <v>0</v>
      </c>
      <c r="CC432" s="12">
        <v>238.4</v>
      </c>
      <c r="CD432" s="12">
        <v>0</v>
      </c>
      <c r="CE432" s="12">
        <v>276.49</v>
      </c>
    </row>
    <row r="433" spans="1:83" x14ac:dyDescent="0.2">
      <c r="A433" s="4" t="s">
        <v>2642</v>
      </c>
      <c r="B433" s="2" t="s">
        <v>2643</v>
      </c>
      <c r="C433" s="2" t="str">
        <f>VLOOKUP(A433,[4]Hoja2!$A$1:$D$614,4,0)</f>
        <v>EMSAD I</v>
      </c>
      <c r="D433" s="2" t="str">
        <f>VLOOKUP(A433,[4]Hoja2!$A$1:$D$614,3,0)</f>
        <v>55 SAN ISIDRO MATANCILLAS</v>
      </c>
      <c r="E433" s="12">
        <v>326.2</v>
      </c>
      <c r="F433" s="12">
        <v>0</v>
      </c>
      <c r="G433" s="12">
        <v>4912.04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  <c r="N433" s="12">
        <v>168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447.36</v>
      </c>
      <c r="U433" s="12">
        <v>230.4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518.84</v>
      </c>
      <c r="AC433" s="12">
        <v>0</v>
      </c>
      <c r="AD433" s="12">
        <v>0</v>
      </c>
      <c r="AE433" s="12">
        <v>0</v>
      </c>
      <c r="AF433" s="12">
        <v>0</v>
      </c>
      <c r="AG433" s="12">
        <v>0</v>
      </c>
      <c r="AH433" s="12">
        <v>0</v>
      </c>
      <c r="AI433" s="12">
        <v>0</v>
      </c>
      <c r="AJ433" s="12">
        <v>0</v>
      </c>
      <c r="AK433" s="12">
        <v>0</v>
      </c>
      <c r="AL433" s="12">
        <v>53.2</v>
      </c>
      <c r="AM433" s="12">
        <v>0</v>
      </c>
      <c r="AN433" s="12">
        <v>0</v>
      </c>
      <c r="AO433" s="12">
        <v>0</v>
      </c>
      <c r="AP433" s="12">
        <v>0</v>
      </c>
      <c r="AQ433" s="12">
        <v>0</v>
      </c>
      <c r="AR433" s="12">
        <v>0</v>
      </c>
      <c r="AS433" s="12">
        <v>0</v>
      </c>
      <c r="AT433" s="12">
        <v>0</v>
      </c>
      <c r="AU433" s="12">
        <v>6736.51</v>
      </c>
      <c r="AV433" s="12">
        <v>0</v>
      </c>
      <c r="AW433" s="12">
        <v>0</v>
      </c>
      <c r="AX433" s="13">
        <v>-6812.76</v>
      </c>
      <c r="AY433" s="12">
        <v>6812.76</v>
      </c>
      <c r="AZ433" s="12">
        <v>0</v>
      </c>
      <c r="BA433" s="12">
        <v>0</v>
      </c>
      <c r="BB433" s="12">
        <v>13392.55</v>
      </c>
      <c r="BC433" s="12">
        <v>0</v>
      </c>
      <c r="BD433" s="12">
        <v>0</v>
      </c>
      <c r="BE433" s="12">
        <v>0</v>
      </c>
      <c r="BF433" s="12">
        <v>2381.3000000000002</v>
      </c>
      <c r="BG433" s="12">
        <v>2381.3000000000002</v>
      </c>
      <c r="BH433" s="12">
        <v>0</v>
      </c>
      <c r="BI433" s="12">
        <v>7.0000000000000007E-2</v>
      </c>
      <c r="BJ433" s="12">
        <v>0</v>
      </c>
      <c r="BK433" s="12">
        <v>0</v>
      </c>
      <c r="BL433" s="12">
        <v>0</v>
      </c>
      <c r="BM433" s="12">
        <v>0</v>
      </c>
      <c r="BN433" s="12">
        <v>0</v>
      </c>
      <c r="BO433" s="12">
        <v>0</v>
      </c>
      <c r="BP433" s="12">
        <v>0</v>
      </c>
      <c r="BQ433" s="12">
        <v>0</v>
      </c>
      <c r="BR433" s="12">
        <v>0</v>
      </c>
      <c r="BS433" s="12">
        <v>0</v>
      </c>
      <c r="BT433" s="12">
        <v>564.88</v>
      </c>
      <c r="BU433" s="12">
        <v>0</v>
      </c>
      <c r="BV433" s="12">
        <v>774.7</v>
      </c>
      <c r="BW433" s="12">
        <v>0</v>
      </c>
      <c r="BX433" s="12">
        <v>3720.95</v>
      </c>
      <c r="BY433" s="12">
        <v>9671.6</v>
      </c>
      <c r="BZ433" s="12">
        <v>238.4</v>
      </c>
      <c r="CA433" s="12">
        <v>257.83999999999997</v>
      </c>
      <c r="CB433" s="12">
        <v>0</v>
      </c>
      <c r="CC433" s="12">
        <v>238.4</v>
      </c>
      <c r="CD433" s="12">
        <v>0</v>
      </c>
      <c r="CE433" s="12">
        <v>496.24</v>
      </c>
    </row>
    <row r="434" spans="1:83" x14ac:dyDescent="0.2">
      <c r="A434" s="4" t="s">
        <v>2644</v>
      </c>
      <c r="B434" s="2" t="s">
        <v>2645</v>
      </c>
      <c r="C434" s="2" t="str">
        <f>VLOOKUP(A434,[4]Hoja2!$A$1:$D$614,4,0)</f>
        <v>EMSAD I</v>
      </c>
      <c r="D434" s="2" t="str">
        <f>VLOOKUP(A434,[4]Hoja2!$A$1:$D$614,3,0)</f>
        <v>56 SAN ANTONIO DE RIVAS</v>
      </c>
      <c r="E434" s="12">
        <v>244.65</v>
      </c>
      <c r="F434" s="12">
        <v>0</v>
      </c>
      <c r="G434" s="12">
        <v>3684.03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2">
        <v>126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389.13</v>
      </c>
      <c r="AC434" s="12">
        <v>0</v>
      </c>
      <c r="AD434" s="12">
        <v>0</v>
      </c>
      <c r="AE434" s="12">
        <v>0</v>
      </c>
      <c r="AF434" s="12">
        <v>0</v>
      </c>
      <c r="AG434" s="12">
        <v>0</v>
      </c>
      <c r="AH434" s="12">
        <v>0</v>
      </c>
      <c r="AI434" s="12">
        <v>0</v>
      </c>
      <c r="AJ434" s="12">
        <v>0</v>
      </c>
      <c r="AK434" s="12">
        <v>0</v>
      </c>
      <c r="AL434" s="12">
        <v>39.9</v>
      </c>
      <c r="AM434" s="12">
        <v>0</v>
      </c>
      <c r="AN434" s="12">
        <v>0</v>
      </c>
      <c r="AO434" s="12">
        <v>0</v>
      </c>
      <c r="AP434" s="12">
        <v>0</v>
      </c>
      <c r="AQ434" s="12">
        <v>0</v>
      </c>
      <c r="AR434" s="12">
        <v>0</v>
      </c>
      <c r="AS434" s="12">
        <v>0</v>
      </c>
      <c r="AT434" s="12">
        <v>0</v>
      </c>
      <c r="AU434" s="12">
        <v>0</v>
      </c>
      <c r="AV434" s="12">
        <v>0</v>
      </c>
      <c r="AW434" s="12">
        <v>515.76</v>
      </c>
      <c r="AX434" s="13">
        <v>-2541.73</v>
      </c>
      <c r="AY434" s="12">
        <v>2541.73</v>
      </c>
      <c r="AZ434" s="12">
        <v>0</v>
      </c>
      <c r="BA434" s="12">
        <v>0</v>
      </c>
      <c r="BB434" s="12">
        <v>4999.47</v>
      </c>
      <c r="BC434" s="12">
        <v>0</v>
      </c>
      <c r="BD434" s="12">
        <v>0</v>
      </c>
      <c r="BE434" s="12">
        <v>0</v>
      </c>
      <c r="BF434" s="12">
        <v>523.45000000000005</v>
      </c>
      <c r="BG434" s="12">
        <v>523.45000000000005</v>
      </c>
      <c r="BH434" s="12">
        <v>11.85</v>
      </c>
      <c r="BI434" s="12">
        <v>0.05</v>
      </c>
      <c r="BJ434" s="12">
        <v>0</v>
      </c>
      <c r="BK434" s="12">
        <v>0</v>
      </c>
      <c r="BL434" s="12">
        <v>0</v>
      </c>
      <c r="BM434" s="12">
        <v>0</v>
      </c>
      <c r="BN434" s="12">
        <v>0</v>
      </c>
      <c r="BO434" s="12">
        <v>55.26</v>
      </c>
      <c r="BP434" s="12">
        <v>0</v>
      </c>
      <c r="BQ434" s="12">
        <v>0</v>
      </c>
      <c r="BR434" s="12">
        <v>0</v>
      </c>
      <c r="BS434" s="12">
        <v>0</v>
      </c>
      <c r="BT434" s="12">
        <v>423.66</v>
      </c>
      <c r="BU434" s="12">
        <v>0</v>
      </c>
      <c r="BV434" s="12">
        <v>0</v>
      </c>
      <c r="BW434" s="12">
        <v>0</v>
      </c>
      <c r="BX434" s="12">
        <v>1014.27</v>
      </c>
      <c r="BY434" s="12">
        <v>3985.2</v>
      </c>
      <c r="BZ434" s="12">
        <v>262.75</v>
      </c>
      <c r="CA434" s="12">
        <v>99.19</v>
      </c>
      <c r="CB434" s="12">
        <v>811.26</v>
      </c>
      <c r="CC434" s="12">
        <v>330.91</v>
      </c>
      <c r="CD434" s="12">
        <v>0</v>
      </c>
      <c r="CE434" s="12">
        <v>1241.3599999999999</v>
      </c>
    </row>
    <row r="435" spans="1:83" x14ac:dyDescent="0.2">
      <c r="A435" s="4" t="s">
        <v>2646</v>
      </c>
      <c r="B435" s="2" t="s">
        <v>2647</v>
      </c>
      <c r="C435" s="2" t="str">
        <f>VLOOKUP(A435,[4]Hoja2!$A$1:$D$614,4,0)</f>
        <v>EMSAD I</v>
      </c>
      <c r="D435" s="2" t="str">
        <f>VLOOKUP(A435,[4]Hoja2!$A$1:$D$614,3,0)</f>
        <v>56 SAN ANTONIO DE RIVAS</v>
      </c>
      <c r="E435" s="12">
        <v>465.5</v>
      </c>
      <c r="F435" s="12">
        <v>0</v>
      </c>
      <c r="G435" s="12">
        <v>5262.9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190.6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555.9</v>
      </c>
      <c r="AC435" s="12">
        <v>0</v>
      </c>
      <c r="AD435" s="12">
        <v>0</v>
      </c>
      <c r="AE435" s="12">
        <v>286.52999999999997</v>
      </c>
      <c r="AF435" s="12">
        <v>0</v>
      </c>
      <c r="AG435" s="12">
        <v>0</v>
      </c>
      <c r="AH435" s="12">
        <v>0</v>
      </c>
      <c r="AI435" s="12">
        <v>0</v>
      </c>
      <c r="AJ435" s="12">
        <v>0</v>
      </c>
      <c r="AK435" s="12">
        <v>0</v>
      </c>
      <c r="AL435" s="12">
        <v>57</v>
      </c>
      <c r="AM435" s="12">
        <v>0</v>
      </c>
      <c r="AN435" s="12">
        <v>0</v>
      </c>
      <c r="AO435" s="12">
        <v>0</v>
      </c>
      <c r="AP435" s="12">
        <v>0</v>
      </c>
      <c r="AQ435" s="12">
        <v>0</v>
      </c>
      <c r="AR435" s="12">
        <v>0</v>
      </c>
      <c r="AS435" s="12">
        <v>0</v>
      </c>
      <c r="AT435" s="12">
        <v>0</v>
      </c>
      <c r="AU435" s="12">
        <v>0</v>
      </c>
      <c r="AV435" s="12">
        <v>0</v>
      </c>
      <c r="AW435" s="12">
        <v>776.92</v>
      </c>
      <c r="AX435" s="13">
        <v>-3860.94</v>
      </c>
      <c r="AY435" s="12">
        <v>3860.94</v>
      </c>
      <c r="AZ435" s="12">
        <v>0</v>
      </c>
      <c r="BA435" s="12">
        <v>0</v>
      </c>
      <c r="BB435" s="12">
        <v>7595.35</v>
      </c>
      <c r="BC435" s="12">
        <v>0</v>
      </c>
      <c r="BD435" s="12">
        <v>0</v>
      </c>
      <c r="BE435" s="12">
        <v>0</v>
      </c>
      <c r="BF435" s="12">
        <v>1075.0999999999999</v>
      </c>
      <c r="BG435" s="12">
        <v>1075.0999999999999</v>
      </c>
      <c r="BH435" s="12">
        <v>23.25</v>
      </c>
      <c r="BI435" s="13">
        <v>-0.12</v>
      </c>
      <c r="BJ435" s="12">
        <v>0</v>
      </c>
      <c r="BK435" s="12">
        <v>0</v>
      </c>
      <c r="BL435" s="12">
        <v>0</v>
      </c>
      <c r="BM435" s="12">
        <v>0</v>
      </c>
      <c r="BN435" s="12">
        <v>0</v>
      </c>
      <c r="BO435" s="12">
        <v>78.94</v>
      </c>
      <c r="BP435" s="12">
        <v>0</v>
      </c>
      <c r="BQ435" s="12">
        <v>0</v>
      </c>
      <c r="BR435" s="12">
        <v>0</v>
      </c>
      <c r="BS435" s="12">
        <v>0</v>
      </c>
      <c r="BT435" s="12">
        <v>638.17999999999995</v>
      </c>
      <c r="BU435" s="12">
        <v>0</v>
      </c>
      <c r="BV435" s="12">
        <v>0</v>
      </c>
      <c r="BW435" s="12">
        <v>0</v>
      </c>
      <c r="BX435" s="12">
        <v>1815.35</v>
      </c>
      <c r="BY435" s="12">
        <v>5780</v>
      </c>
      <c r="BZ435" s="12">
        <v>269.92</v>
      </c>
      <c r="CA435" s="12">
        <v>145.04</v>
      </c>
      <c r="CB435" s="12">
        <v>1050.3499999999999</v>
      </c>
      <c r="CC435" s="12">
        <v>358.17</v>
      </c>
      <c r="CD435" s="12">
        <v>0</v>
      </c>
      <c r="CE435" s="12">
        <v>1553.56</v>
      </c>
    </row>
    <row r="436" spans="1:83" x14ac:dyDescent="0.2">
      <c r="A436" s="4" t="s">
        <v>2648</v>
      </c>
      <c r="B436" s="2" t="s">
        <v>2649</v>
      </c>
      <c r="C436" s="2" t="str">
        <f>VLOOKUP(A436,[4]Hoja2!$A$1:$D$614,4,0)</f>
        <v>EMSAD I</v>
      </c>
      <c r="D436" s="2" t="str">
        <f>VLOOKUP(A436,[4]Hoja2!$A$1:$D$614,3,0)</f>
        <v>56 SAN ANTONIO DE RIVAS</v>
      </c>
      <c r="E436" s="12">
        <v>139.80000000000001</v>
      </c>
      <c r="F436" s="12">
        <v>0</v>
      </c>
      <c r="G436" s="12">
        <v>2105.16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2">
        <v>72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222.36</v>
      </c>
      <c r="AC436" s="12">
        <v>0</v>
      </c>
      <c r="AD436" s="12">
        <v>0</v>
      </c>
      <c r="AE436" s="12">
        <v>0</v>
      </c>
      <c r="AF436" s="12">
        <v>0</v>
      </c>
      <c r="AG436" s="12">
        <v>0</v>
      </c>
      <c r="AH436" s="12">
        <v>0</v>
      </c>
      <c r="AI436" s="12">
        <v>0</v>
      </c>
      <c r="AJ436" s="12">
        <v>0</v>
      </c>
      <c r="AK436" s="12">
        <v>0</v>
      </c>
      <c r="AL436" s="12">
        <v>22.8</v>
      </c>
      <c r="AM436" s="12">
        <v>0</v>
      </c>
      <c r="AN436" s="12">
        <v>0</v>
      </c>
      <c r="AO436" s="12">
        <v>0</v>
      </c>
      <c r="AP436" s="12">
        <v>0</v>
      </c>
      <c r="AQ436" s="12">
        <v>0</v>
      </c>
      <c r="AR436" s="12">
        <v>0</v>
      </c>
      <c r="AS436" s="12">
        <v>0</v>
      </c>
      <c r="AT436" s="12">
        <v>0</v>
      </c>
      <c r="AU436" s="12">
        <v>0</v>
      </c>
      <c r="AV436" s="12">
        <v>0</v>
      </c>
      <c r="AW436" s="12">
        <v>294.72000000000003</v>
      </c>
      <c r="AX436" s="13">
        <v>-1452.42</v>
      </c>
      <c r="AY436" s="12">
        <v>1452.42</v>
      </c>
      <c r="AZ436" s="12">
        <v>0</v>
      </c>
      <c r="BA436" s="12">
        <v>0</v>
      </c>
      <c r="BB436" s="12">
        <v>2856.84</v>
      </c>
      <c r="BC436" s="12">
        <v>0</v>
      </c>
      <c r="BD436" s="13">
        <v>-145.38</v>
      </c>
      <c r="BE436" s="12">
        <v>0</v>
      </c>
      <c r="BF436" s="12">
        <v>206.78</v>
      </c>
      <c r="BG436" s="12">
        <v>61.41</v>
      </c>
      <c r="BH436" s="12">
        <v>1.35</v>
      </c>
      <c r="BI436" s="12">
        <v>0.01</v>
      </c>
      <c r="BJ436" s="12">
        <v>0</v>
      </c>
      <c r="BK436" s="12">
        <v>0</v>
      </c>
      <c r="BL436" s="12">
        <v>0</v>
      </c>
      <c r="BM436" s="12">
        <v>0</v>
      </c>
      <c r="BN436" s="12">
        <v>0</v>
      </c>
      <c r="BO436" s="12">
        <v>31.58</v>
      </c>
      <c r="BP436" s="12">
        <v>0</v>
      </c>
      <c r="BQ436" s="12">
        <v>0</v>
      </c>
      <c r="BR436" s="12">
        <v>0</v>
      </c>
      <c r="BS436" s="12">
        <v>0</v>
      </c>
      <c r="BT436" s="12">
        <v>242.09</v>
      </c>
      <c r="BU436" s="12">
        <v>0</v>
      </c>
      <c r="BV436" s="12">
        <v>0</v>
      </c>
      <c r="BW436" s="12">
        <v>0</v>
      </c>
      <c r="BX436" s="12">
        <v>336.44</v>
      </c>
      <c r="BY436" s="12">
        <v>2520.4</v>
      </c>
      <c r="BZ436" s="12">
        <v>262.75</v>
      </c>
      <c r="CA436" s="12">
        <v>56.68</v>
      </c>
      <c r="CB436" s="12">
        <v>811.26</v>
      </c>
      <c r="CC436" s="12">
        <v>330.91</v>
      </c>
      <c r="CD436" s="12">
        <v>0</v>
      </c>
      <c r="CE436" s="12">
        <v>1198.8499999999999</v>
      </c>
    </row>
    <row r="437" spans="1:83" x14ac:dyDescent="0.2">
      <c r="A437" s="4" t="s">
        <v>2650</v>
      </c>
      <c r="B437" s="2" t="s">
        <v>2651</v>
      </c>
      <c r="C437" s="2" t="str">
        <f>VLOOKUP(A437,[4]Hoja2!$A$1:$D$614,4,0)</f>
        <v>EMSAD I</v>
      </c>
      <c r="D437" s="2" t="str">
        <f>VLOOKUP(A437,[4]Hoja2!$A$1:$D$614,3,0)</f>
        <v>56 SAN ANTONIO DE RIVAS</v>
      </c>
      <c r="E437" s="12">
        <v>151.44999999999999</v>
      </c>
      <c r="F437" s="12">
        <v>0</v>
      </c>
      <c r="G437" s="12">
        <v>2280.59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2">
        <v>78</v>
      </c>
      <c r="O437" s="12">
        <v>0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240.89</v>
      </c>
      <c r="AC437" s="12">
        <v>0</v>
      </c>
      <c r="AD437" s="12">
        <v>0</v>
      </c>
      <c r="AE437" s="12">
        <v>0</v>
      </c>
      <c r="AF437" s="12">
        <v>0</v>
      </c>
      <c r="AG437" s="12">
        <v>0</v>
      </c>
      <c r="AH437" s="12">
        <v>0</v>
      </c>
      <c r="AI437" s="12">
        <v>0</v>
      </c>
      <c r="AJ437" s="12">
        <v>0</v>
      </c>
      <c r="AK437" s="12">
        <v>0</v>
      </c>
      <c r="AL437" s="12">
        <v>24.7</v>
      </c>
      <c r="AM437" s="12">
        <v>0</v>
      </c>
      <c r="AN437" s="12">
        <v>0</v>
      </c>
      <c r="AO437" s="12">
        <v>0</v>
      </c>
      <c r="AP437" s="12">
        <v>0</v>
      </c>
      <c r="AQ437" s="12">
        <v>0</v>
      </c>
      <c r="AR437" s="12">
        <v>0</v>
      </c>
      <c r="AS437" s="12">
        <v>0</v>
      </c>
      <c r="AT437" s="12">
        <v>0</v>
      </c>
      <c r="AU437" s="12">
        <v>0</v>
      </c>
      <c r="AV437" s="12">
        <v>0</v>
      </c>
      <c r="AW437" s="12">
        <v>228.06</v>
      </c>
      <c r="AX437" s="13">
        <v>-1526.93</v>
      </c>
      <c r="AY437" s="12">
        <v>1526.93</v>
      </c>
      <c r="AZ437" s="12">
        <v>0</v>
      </c>
      <c r="BA437" s="12">
        <v>0</v>
      </c>
      <c r="BB437" s="12">
        <v>3003.69</v>
      </c>
      <c r="BC437" s="12">
        <v>0</v>
      </c>
      <c r="BD437" s="13">
        <v>-145.38</v>
      </c>
      <c r="BE437" s="12">
        <v>0</v>
      </c>
      <c r="BF437" s="12">
        <v>222.76</v>
      </c>
      <c r="BG437" s="12">
        <v>77.39</v>
      </c>
      <c r="BH437" s="12">
        <v>2.85</v>
      </c>
      <c r="BI437" s="13">
        <v>-0.03</v>
      </c>
      <c r="BJ437" s="12">
        <v>0</v>
      </c>
      <c r="BK437" s="12">
        <v>0</v>
      </c>
      <c r="BL437" s="12">
        <v>1474</v>
      </c>
      <c r="BM437" s="12">
        <v>0</v>
      </c>
      <c r="BN437" s="12">
        <v>0</v>
      </c>
      <c r="BO437" s="12">
        <v>34.21</v>
      </c>
      <c r="BP437" s="12">
        <v>0</v>
      </c>
      <c r="BQ437" s="12">
        <v>0</v>
      </c>
      <c r="BR437" s="12">
        <v>0</v>
      </c>
      <c r="BS437" s="12">
        <v>0</v>
      </c>
      <c r="BT437" s="12">
        <v>262.27</v>
      </c>
      <c r="BU437" s="12">
        <v>0</v>
      </c>
      <c r="BV437" s="12">
        <v>0</v>
      </c>
      <c r="BW437" s="12">
        <v>0</v>
      </c>
      <c r="BX437" s="12">
        <v>1850.69</v>
      </c>
      <c r="BY437" s="12">
        <v>1153</v>
      </c>
      <c r="BZ437" s="12">
        <v>264.97000000000003</v>
      </c>
      <c r="CA437" s="12">
        <v>59.58</v>
      </c>
      <c r="CB437" s="12">
        <v>885.34</v>
      </c>
      <c r="CC437" s="12">
        <v>339.36</v>
      </c>
      <c r="CD437" s="12">
        <v>0</v>
      </c>
      <c r="CE437" s="12">
        <v>1284.28</v>
      </c>
    </row>
    <row r="438" spans="1:83" x14ac:dyDescent="0.2">
      <c r="A438" s="4" t="s">
        <v>2652</v>
      </c>
      <c r="B438" s="2" t="s">
        <v>2653</v>
      </c>
      <c r="C438" s="2" t="str">
        <f>VLOOKUP(A438,[4]Hoja2!$A$1:$D$614,4,0)</f>
        <v>EMSAD I</v>
      </c>
      <c r="D438" s="2" t="str">
        <f>VLOOKUP(A438,[4]Hoja2!$A$1:$D$614,3,0)</f>
        <v>56 SAN ANTONIO DE RIVAS</v>
      </c>
      <c r="E438" s="12">
        <v>291.25</v>
      </c>
      <c r="F438" s="12">
        <v>0</v>
      </c>
      <c r="G438" s="12">
        <v>4385.75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150</v>
      </c>
      <c r="O438" s="12">
        <v>0</v>
      </c>
      <c r="P438" s="12">
        <v>0</v>
      </c>
      <c r="Q438" s="12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463.25</v>
      </c>
      <c r="AC438" s="12">
        <v>0</v>
      </c>
      <c r="AD438" s="12">
        <v>0</v>
      </c>
      <c r="AE438" s="12">
        <v>0</v>
      </c>
      <c r="AF438" s="12">
        <v>0</v>
      </c>
      <c r="AG438" s="12">
        <v>0</v>
      </c>
      <c r="AH438" s="12">
        <v>0</v>
      </c>
      <c r="AI438" s="12">
        <v>0</v>
      </c>
      <c r="AJ438" s="12">
        <v>0</v>
      </c>
      <c r="AK438" s="12">
        <v>0</v>
      </c>
      <c r="AL438" s="12">
        <v>47.5</v>
      </c>
      <c r="AM438" s="12">
        <v>0</v>
      </c>
      <c r="AN438" s="12">
        <v>0</v>
      </c>
      <c r="AO438" s="12">
        <v>0</v>
      </c>
      <c r="AP438" s="12">
        <v>0</v>
      </c>
      <c r="AQ438" s="12">
        <v>0</v>
      </c>
      <c r="AR438" s="12">
        <v>0</v>
      </c>
      <c r="AS438" s="12">
        <v>0</v>
      </c>
      <c r="AT438" s="12">
        <v>0</v>
      </c>
      <c r="AU438" s="12">
        <v>0</v>
      </c>
      <c r="AV438" s="12">
        <v>0</v>
      </c>
      <c r="AW438" s="12">
        <v>0</v>
      </c>
      <c r="AX438" s="13">
        <v>-2712.73</v>
      </c>
      <c r="AY438" s="12">
        <v>2712.73</v>
      </c>
      <c r="AZ438" s="12">
        <v>0</v>
      </c>
      <c r="BA438" s="12">
        <v>0</v>
      </c>
      <c r="BB438" s="12">
        <v>5337.75</v>
      </c>
      <c r="BC438" s="12">
        <v>0</v>
      </c>
      <c r="BD438" s="12">
        <v>0</v>
      </c>
      <c r="BE438" s="12">
        <v>0</v>
      </c>
      <c r="BF438" s="12">
        <v>592.88</v>
      </c>
      <c r="BG438" s="12">
        <v>592.88</v>
      </c>
      <c r="BH438" s="12">
        <v>10.8</v>
      </c>
      <c r="BI438" s="13">
        <v>-0.09</v>
      </c>
      <c r="BJ438" s="12">
        <v>0</v>
      </c>
      <c r="BK438" s="12">
        <v>0</v>
      </c>
      <c r="BL438" s="12">
        <v>0</v>
      </c>
      <c r="BM438" s="12">
        <v>0</v>
      </c>
      <c r="BN438" s="12">
        <v>0</v>
      </c>
      <c r="BO438" s="12">
        <v>0</v>
      </c>
      <c r="BP438" s="12">
        <v>0</v>
      </c>
      <c r="BQ438" s="12">
        <v>0</v>
      </c>
      <c r="BR438" s="12">
        <v>0</v>
      </c>
      <c r="BS438" s="12">
        <v>0</v>
      </c>
      <c r="BT438" s="12">
        <v>504.36</v>
      </c>
      <c r="BU438" s="12">
        <v>0</v>
      </c>
      <c r="BV438" s="12">
        <v>0</v>
      </c>
      <c r="BW438" s="12">
        <v>0</v>
      </c>
      <c r="BX438" s="12">
        <v>1107.95</v>
      </c>
      <c r="BY438" s="12">
        <v>4229.8</v>
      </c>
      <c r="BZ438" s="12">
        <v>238.4</v>
      </c>
      <c r="CA438" s="12">
        <v>105.81</v>
      </c>
      <c r="CB438" s="12">
        <v>0</v>
      </c>
      <c r="CC438" s="12">
        <v>238.4</v>
      </c>
      <c r="CD438" s="12">
        <v>0</v>
      </c>
      <c r="CE438" s="12">
        <v>344.21</v>
      </c>
    </row>
    <row r="439" spans="1:83" x14ac:dyDescent="0.2">
      <c r="A439" s="4" t="s">
        <v>2654</v>
      </c>
      <c r="B439" s="2" t="s">
        <v>2655</v>
      </c>
      <c r="C439" s="2" t="str">
        <f>VLOOKUP(A439,[4]Hoja2!$A$1:$D$614,4,0)</f>
        <v>EMSAD I</v>
      </c>
      <c r="D439" s="2" t="str">
        <f>VLOOKUP(A439,[4]Hoja2!$A$1:$D$614,3,0)</f>
        <v>56 SAN ANTONIO DE RIVAS</v>
      </c>
      <c r="E439" s="12">
        <v>221.35</v>
      </c>
      <c r="F439" s="12">
        <v>0</v>
      </c>
      <c r="G439" s="12">
        <v>3333.17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0</v>
      </c>
      <c r="N439" s="12">
        <v>114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352.07</v>
      </c>
      <c r="AC439" s="12">
        <v>0</v>
      </c>
      <c r="AD439" s="12">
        <v>0</v>
      </c>
      <c r="AE439" s="12">
        <v>0</v>
      </c>
      <c r="AF439" s="12">
        <v>0</v>
      </c>
      <c r="AG439" s="12">
        <v>0</v>
      </c>
      <c r="AH439" s="12">
        <v>0</v>
      </c>
      <c r="AI439" s="12">
        <v>0</v>
      </c>
      <c r="AJ439" s="12">
        <v>0</v>
      </c>
      <c r="AK439" s="12">
        <v>0</v>
      </c>
      <c r="AL439" s="12">
        <v>36.1</v>
      </c>
      <c r="AM439" s="12">
        <v>0</v>
      </c>
      <c r="AN439" s="12">
        <v>0</v>
      </c>
      <c r="AO439" s="12">
        <v>0</v>
      </c>
      <c r="AP439" s="12">
        <v>0</v>
      </c>
      <c r="AQ439" s="12">
        <v>0</v>
      </c>
      <c r="AR439" s="12">
        <v>0</v>
      </c>
      <c r="AS439" s="12">
        <v>0</v>
      </c>
      <c r="AT439" s="12">
        <v>0</v>
      </c>
      <c r="AU439" s="12">
        <v>0</v>
      </c>
      <c r="AV439" s="12">
        <v>0</v>
      </c>
      <c r="AW439" s="12">
        <v>0</v>
      </c>
      <c r="AX439" s="13">
        <v>-2061.6799999999998</v>
      </c>
      <c r="AY439" s="12">
        <v>2061.6799999999998</v>
      </c>
      <c r="AZ439" s="12">
        <v>0</v>
      </c>
      <c r="BA439" s="12">
        <v>0</v>
      </c>
      <c r="BB439" s="12">
        <v>4056.69</v>
      </c>
      <c r="BC439" s="12">
        <v>0</v>
      </c>
      <c r="BD439" s="12">
        <v>0</v>
      </c>
      <c r="BE439" s="12">
        <v>0</v>
      </c>
      <c r="BF439" s="12">
        <v>358.1</v>
      </c>
      <c r="BG439" s="12">
        <v>358.1</v>
      </c>
      <c r="BH439" s="12">
        <v>3.45</v>
      </c>
      <c r="BI439" s="12">
        <v>0.03</v>
      </c>
      <c r="BJ439" s="12">
        <v>0</v>
      </c>
      <c r="BK439" s="12">
        <v>0</v>
      </c>
      <c r="BL439" s="12">
        <v>0</v>
      </c>
      <c r="BM439" s="12">
        <v>0</v>
      </c>
      <c r="BN439" s="12">
        <v>0</v>
      </c>
      <c r="BO439" s="12">
        <v>0</v>
      </c>
      <c r="BP439" s="12">
        <v>0</v>
      </c>
      <c r="BQ439" s="12">
        <v>0</v>
      </c>
      <c r="BR439" s="12">
        <v>0</v>
      </c>
      <c r="BS439" s="12">
        <v>0</v>
      </c>
      <c r="BT439" s="12">
        <v>383.31</v>
      </c>
      <c r="BU439" s="12">
        <v>0</v>
      </c>
      <c r="BV439" s="12">
        <v>0</v>
      </c>
      <c r="BW439" s="12">
        <v>0</v>
      </c>
      <c r="BX439" s="12">
        <v>744.89</v>
      </c>
      <c r="BY439" s="12">
        <v>3311.8</v>
      </c>
      <c r="BZ439" s="12">
        <v>238.4</v>
      </c>
      <c r="CA439" s="12">
        <v>80.41</v>
      </c>
      <c r="CB439" s="12">
        <v>0</v>
      </c>
      <c r="CC439" s="12">
        <v>238.4</v>
      </c>
      <c r="CD439" s="12">
        <v>0</v>
      </c>
      <c r="CE439" s="12">
        <v>318.81</v>
      </c>
    </row>
    <row r="440" spans="1:83" x14ac:dyDescent="0.2">
      <c r="A440" s="4" t="s">
        <v>2656</v>
      </c>
      <c r="B440" s="2" t="s">
        <v>2657</v>
      </c>
      <c r="C440" s="2" t="str">
        <f>VLOOKUP(A440,[4]Hoja2!$A$1:$D$614,4,0)</f>
        <v>EMSAD I</v>
      </c>
      <c r="D440" s="2" t="str">
        <f>VLOOKUP(A440,[4]Hoja2!$A$1:$D$614,3,0)</f>
        <v>56 SAN ANTONIO DE RIVAS</v>
      </c>
      <c r="E440" s="12">
        <v>186.4</v>
      </c>
      <c r="F440" s="12">
        <v>0</v>
      </c>
      <c r="G440" s="12">
        <v>2806.88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96</v>
      </c>
      <c r="O440" s="12">
        <v>0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B440" s="12">
        <v>296.48</v>
      </c>
      <c r="AC440" s="12">
        <v>0</v>
      </c>
      <c r="AD440" s="12">
        <v>0</v>
      </c>
      <c r="AE440" s="12">
        <v>0</v>
      </c>
      <c r="AF440" s="12">
        <v>0</v>
      </c>
      <c r="AG440" s="12">
        <v>0</v>
      </c>
      <c r="AH440" s="12">
        <v>0</v>
      </c>
      <c r="AI440" s="12">
        <v>0</v>
      </c>
      <c r="AJ440" s="12">
        <v>0</v>
      </c>
      <c r="AK440" s="12">
        <v>0</v>
      </c>
      <c r="AL440" s="12">
        <v>30.4</v>
      </c>
      <c r="AM440" s="12">
        <v>0</v>
      </c>
      <c r="AN440" s="12">
        <v>0</v>
      </c>
      <c r="AO440" s="12">
        <v>0</v>
      </c>
      <c r="AP440" s="12">
        <v>0</v>
      </c>
      <c r="AQ440" s="12">
        <v>0</v>
      </c>
      <c r="AR440" s="12">
        <v>0</v>
      </c>
      <c r="AS440" s="12">
        <v>0</v>
      </c>
      <c r="AT440" s="12">
        <v>0</v>
      </c>
      <c r="AU440" s="12">
        <v>0</v>
      </c>
      <c r="AV440" s="12">
        <v>0</v>
      </c>
      <c r="AW440" s="12">
        <v>0</v>
      </c>
      <c r="AX440" s="13">
        <v>-1736.15</v>
      </c>
      <c r="AY440" s="12">
        <v>1736.15</v>
      </c>
      <c r="AZ440" s="12">
        <v>0</v>
      </c>
      <c r="BA440" s="12">
        <v>0</v>
      </c>
      <c r="BB440" s="12">
        <v>3416.16</v>
      </c>
      <c r="BC440" s="12">
        <v>0</v>
      </c>
      <c r="BD440" s="13">
        <v>-125.1</v>
      </c>
      <c r="BE440" s="12">
        <v>0</v>
      </c>
      <c r="BF440" s="12">
        <v>267.64</v>
      </c>
      <c r="BG440" s="12">
        <v>142.54</v>
      </c>
      <c r="BH440" s="12">
        <v>0.75</v>
      </c>
      <c r="BI440" s="13">
        <v>-0.12</v>
      </c>
      <c r="BJ440" s="12">
        <v>0</v>
      </c>
      <c r="BK440" s="12">
        <v>0</v>
      </c>
      <c r="BL440" s="12">
        <v>0</v>
      </c>
      <c r="BM440" s="12">
        <v>0</v>
      </c>
      <c r="BN440" s="12">
        <v>0</v>
      </c>
      <c r="BO440" s="12">
        <v>0</v>
      </c>
      <c r="BP440" s="12">
        <v>0</v>
      </c>
      <c r="BQ440" s="12">
        <v>0</v>
      </c>
      <c r="BR440" s="12">
        <v>0</v>
      </c>
      <c r="BS440" s="12">
        <v>0</v>
      </c>
      <c r="BT440" s="12">
        <v>322.79000000000002</v>
      </c>
      <c r="BU440" s="12">
        <v>0</v>
      </c>
      <c r="BV440" s="12">
        <v>0</v>
      </c>
      <c r="BW440" s="12">
        <v>0</v>
      </c>
      <c r="BX440" s="12">
        <v>465.96</v>
      </c>
      <c r="BY440" s="12">
        <v>2950.2</v>
      </c>
      <c r="BZ440" s="12">
        <v>238.4</v>
      </c>
      <c r="CA440" s="12">
        <v>67.72</v>
      </c>
      <c r="CB440" s="12">
        <v>0</v>
      </c>
      <c r="CC440" s="12">
        <v>238.4</v>
      </c>
      <c r="CD440" s="12">
        <v>0</v>
      </c>
      <c r="CE440" s="12">
        <v>306.12</v>
      </c>
    </row>
    <row r="441" spans="1:83" x14ac:dyDescent="0.2">
      <c r="A441" s="4" t="s">
        <v>2658</v>
      </c>
      <c r="B441" s="2" t="s">
        <v>2659</v>
      </c>
      <c r="C441" s="2" t="str">
        <f>VLOOKUP(A441,[4]Hoja2!$A$1:$D$614,4,0)</f>
        <v>EMSAD II</v>
      </c>
      <c r="D441" s="2" t="str">
        <f>VLOOKUP(A441,[4]Hoja2!$A$1:$D$614,3,0)</f>
        <v>57 VILLA DEL MAR</v>
      </c>
      <c r="E441" s="12">
        <v>151.44999999999999</v>
      </c>
      <c r="F441" s="12">
        <v>0</v>
      </c>
      <c r="G441" s="12">
        <v>0</v>
      </c>
      <c r="H441" s="12">
        <v>0</v>
      </c>
      <c r="I441" s="12">
        <v>0</v>
      </c>
      <c r="J441" s="12">
        <v>3099.98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12">
        <v>102.05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0</v>
      </c>
      <c r="AD441" s="12">
        <v>0</v>
      </c>
      <c r="AE441" s="12">
        <v>0</v>
      </c>
      <c r="AF441" s="12">
        <v>0</v>
      </c>
      <c r="AG441" s="12">
        <v>0</v>
      </c>
      <c r="AH441" s="12">
        <v>0</v>
      </c>
      <c r="AI441" s="12">
        <v>0</v>
      </c>
      <c r="AJ441" s="12">
        <v>0</v>
      </c>
      <c r="AK441" s="12">
        <v>41.27</v>
      </c>
      <c r="AL441" s="12">
        <v>0</v>
      </c>
      <c r="AM441" s="12">
        <v>0</v>
      </c>
      <c r="AN441" s="12">
        <v>0</v>
      </c>
      <c r="AO441" s="12">
        <v>33.799999999999997</v>
      </c>
      <c r="AP441" s="12">
        <v>0</v>
      </c>
      <c r="AQ441" s="12">
        <v>0</v>
      </c>
      <c r="AR441" s="12">
        <v>0</v>
      </c>
      <c r="AS441" s="12">
        <v>0</v>
      </c>
      <c r="AT441" s="12">
        <v>0</v>
      </c>
      <c r="AU441" s="12">
        <v>0</v>
      </c>
      <c r="AV441" s="12">
        <v>0</v>
      </c>
      <c r="AW441" s="12">
        <v>682</v>
      </c>
      <c r="AX441" s="13">
        <v>-2093.09</v>
      </c>
      <c r="AY441" s="12">
        <v>2093.09</v>
      </c>
      <c r="AZ441" s="12">
        <v>0</v>
      </c>
      <c r="BA441" s="12">
        <v>0</v>
      </c>
      <c r="BB441" s="12">
        <v>4110.55</v>
      </c>
      <c r="BC441" s="12">
        <v>0</v>
      </c>
      <c r="BD441" s="12">
        <v>0</v>
      </c>
      <c r="BE441" s="12">
        <v>0</v>
      </c>
      <c r="BF441" s="12">
        <v>366.72</v>
      </c>
      <c r="BG441" s="12">
        <v>366.72</v>
      </c>
      <c r="BH441" s="12">
        <v>8.1</v>
      </c>
      <c r="BI441" s="13">
        <v>-7.0000000000000007E-2</v>
      </c>
      <c r="BJ441" s="12">
        <v>0</v>
      </c>
      <c r="BK441" s="12">
        <v>0</v>
      </c>
      <c r="BL441" s="12">
        <v>1034</v>
      </c>
      <c r="BM441" s="12">
        <v>0</v>
      </c>
      <c r="BN441" s="12">
        <v>0</v>
      </c>
      <c r="BO441" s="12">
        <v>46.5</v>
      </c>
      <c r="BP441" s="12">
        <v>0</v>
      </c>
      <c r="BQ441" s="12">
        <v>0</v>
      </c>
      <c r="BR441" s="12">
        <v>0</v>
      </c>
      <c r="BS441" s="12">
        <v>0</v>
      </c>
      <c r="BT441" s="12">
        <v>356.5</v>
      </c>
      <c r="BU441" s="12">
        <v>0</v>
      </c>
      <c r="BV441" s="12">
        <v>0</v>
      </c>
      <c r="BW441" s="12">
        <v>0</v>
      </c>
      <c r="BX441" s="12">
        <v>1811.75</v>
      </c>
      <c r="BY441" s="12">
        <v>2298.8000000000002</v>
      </c>
      <c r="BZ441" s="12">
        <v>301.14999999999998</v>
      </c>
      <c r="CA441" s="12">
        <v>81.53</v>
      </c>
      <c r="CB441" s="12">
        <v>2091.21</v>
      </c>
      <c r="CC441" s="12">
        <v>476.85</v>
      </c>
      <c r="CD441" s="12">
        <v>0</v>
      </c>
      <c r="CE441" s="12">
        <v>2649.59</v>
      </c>
    </row>
    <row r="442" spans="1:83" x14ac:dyDescent="0.2">
      <c r="A442" s="4" t="s">
        <v>2660</v>
      </c>
      <c r="B442" s="2" t="s">
        <v>2661</v>
      </c>
      <c r="C442" s="2" t="str">
        <f>VLOOKUP(A442,[4]Hoja2!$A$1:$D$614,4,0)</f>
        <v>EMSAD I</v>
      </c>
      <c r="D442" s="2" t="str">
        <f>VLOOKUP(A442,[4]Hoja2!$A$1:$D$614,3,0)</f>
        <v>57 VILLA DEL MAR</v>
      </c>
      <c r="E442" s="12">
        <v>465.5</v>
      </c>
      <c r="F442" s="12">
        <v>0</v>
      </c>
      <c r="G442" s="12">
        <v>0</v>
      </c>
      <c r="H442" s="12">
        <v>5502.12</v>
      </c>
      <c r="I442" s="12">
        <v>312.83999999999997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2">
        <v>203.28</v>
      </c>
      <c r="P442" s="12">
        <v>10.4</v>
      </c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2">
        <v>0</v>
      </c>
      <c r="AE442" s="12">
        <v>0</v>
      </c>
      <c r="AF442" s="12">
        <v>331.22</v>
      </c>
      <c r="AG442" s="12">
        <v>0</v>
      </c>
      <c r="AH442" s="12">
        <v>0</v>
      </c>
      <c r="AI442" s="12">
        <v>0</v>
      </c>
      <c r="AJ442" s="12">
        <v>0</v>
      </c>
      <c r="AK442" s="12">
        <v>88.9</v>
      </c>
      <c r="AL442" s="12">
        <v>0</v>
      </c>
      <c r="AM442" s="12">
        <v>61.1</v>
      </c>
      <c r="AN442" s="12">
        <v>0</v>
      </c>
      <c r="AO442" s="12">
        <v>0</v>
      </c>
      <c r="AP442" s="12">
        <v>0</v>
      </c>
      <c r="AQ442" s="12">
        <v>0</v>
      </c>
      <c r="AR442" s="12">
        <v>0</v>
      </c>
      <c r="AS442" s="12">
        <v>0</v>
      </c>
      <c r="AT442" s="12">
        <v>0</v>
      </c>
      <c r="AU442" s="12">
        <v>0</v>
      </c>
      <c r="AV442" s="12">
        <v>3.3</v>
      </c>
      <c r="AW442" s="12">
        <v>1352.16</v>
      </c>
      <c r="AX442" s="13">
        <v>-4240.3900000000003</v>
      </c>
      <c r="AY442" s="12">
        <v>4240.3900000000003</v>
      </c>
      <c r="AZ442" s="12">
        <v>0</v>
      </c>
      <c r="BA442" s="12">
        <v>0</v>
      </c>
      <c r="BB442" s="12">
        <v>8330.82</v>
      </c>
      <c r="BC442" s="12">
        <v>6.36</v>
      </c>
      <c r="BD442" s="12">
        <v>0</v>
      </c>
      <c r="BE442" s="12">
        <v>0</v>
      </c>
      <c r="BF442" s="12">
        <v>1232.2</v>
      </c>
      <c r="BG442" s="12">
        <v>1232.2</v>
      </c>
      <c r="BH442" s="12">
        <v>28.2</v>
      </c>
      <c r="BI442" s="13">
        <v>-0.01</v>
      </c>
      <c r="BJ442" s="12">
        <v>0</v>
      </c>
      <c r="BK442" s="12">
        <v>0</v>
      </c>
      <c r="BL442" s="12">
        <v>2049</v>
      </c>
      <c r="BM442" s="12">
        <v>0</v>
      </c>
      <c r="BN442" s="12">
        <v>0</v>
      </c>
      <c r="BO442" s="12">
        <v>87.22</v>
      </c>
      <c r="BP442" s="12">
        <v>0</v>
      </c>
      <c r="BQ442" s="12">
        <v>0</v>
      </c>
      <c r="BR442" s="12">
        <v>0</v>
      </c>
      <c r="BS442" s="12">
        <v>0</v>
      </c>
      <c r="BT442" s="12">
        <v>706.81</v>
      </c>
      <c r="BU442" s="12">
        <v>0</v>
      </c>
      <c r="BV442" s="12">
        <v>0</v>
      </c>
      <c r="BW442" s="12">
        <v>0</v>
      </c>
      <c r="BX442" s="12">
        <v>4103.42</v>
      </c>
      <c r="BY442" s="12">
        <v>4227.3999999999996</v>
      </c>
      <c r="BZ442" s="12">
        <v>376.9</v>
      </c>
      <c r="CA442" s="12">
        <v>158.77000000000001</v>
      </c>
      <c r="CB442" s="12">
        <v>4032.98</v>
      </c>
      <c r="CC442" s="12">
        <v>715.74</v>
      </c>
      <c r="CD442" s="12">
        <v>0</v>
      </c>
      <c r="CE442" s="12">
        <v>4907.49</v>
      </c>
    </row>
    <row r="443" spans="1:83" x14ac:dyDescent="0.2">
      <c r="A443" s="4" t="s">
        <v>2662</v>
      </c>
      <c r="B443" s="2" t="s">
        <v>2663</v>
      </c>
      <c r="C443" s="2" t="str">
        <f>VLOOKUP(A443,[4]Hoja2!$A$1:$D$614,4,0)</f>
        <v>EMSAD II</v>
      </c>
      <c r="D443" s="2" t="str">
        <f>VLOOKUP(A443,[4]Hoja2!$A$1:$D$614,3,0)</f>
        <v>57 VILLA DEL MAR</v>
      </c>
      <c r="E443" s="12">
        <v>128.15</v>
      </c>
      <c r="F443" s="12">
        <v>0</v>
      </c>
      <c r="G443" s="12">
        <v>0</v>
      </c>
      <c r="H443" s="12">
        <v>0</v>
      </c>
      <c r="I443" s="12">
        <v>0</v>
      </c>
      <c r="J443" s="12">
        <v>2623.06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0</v>
      </c>
      <c r="Q443" s="12">
        <v>86.35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>
        <v>0</v>
      </c>
      <c r="AE443" s="12">
        <v>0</v>
      </c>
      <c r="AF443" s="12">
        <v>0</v>
      </c>
      <c r="AG443" s="12">
        <v>0</v>
      </c>
      <c r="AH443" s="12">
        <v>0</v>
      </c>
      <c r="AI443" s="12">
        <v>0</v>
      </c>
      <c r="AJ443" s="12">
        <v>0</v>
      </c>
      <c r="AK443" s="12">
        <v>34.92</v>
      </c>
      <c r="AL443" s="12">
        <v>0</v>
      </c>
      <c r="AM443" s="12">
        <v>0</v>
      </c>
      <c r="AN443" s="12">
        <v>0</v>
      </c>
      <c r="AO443" s="12">
        <v>28.6</v>
      </c>
      <c r="AP443" s="12">
        <v>0</v>
      </c>
      <c r="AQ443" s="12">
        <v>0</v>
      </c>
      <c r="AR443" s="12">
        <v>0</v>
      </c>
      <c r="AS443" s="12">
        <v>0</v>
      </c>
      <c r="AT443" s="12">
        <v>0</v>
      </c>
      <c r="AU443" s="12">
        <v>0</v>
      </c>
      <c r="AV443" s="12">
        <v>0</v>
      </c>
      <c r="AW443" s="12">
        <v>472.15</v>
      </c>
      <c r="AX443" s="13">
        <v>-1717.57</v>
      </c>
      <c r="AY443" s="12">
        <v>1717.57</v>
      </c>
      <c r="AZ443" s="12">
        <v>0</v>
      </c>
      <c r="BA443" s="12">
        <v>0</v>
      </c>
      <c r="BB443" s="12">
        <v>3373.23</v>
      </c>
      <c r="BC443" s="12">
        <v>0</v>
      </c>
      <c r="BD443" s="12">
        <v>0</v>
      </c>
      <c r="BE443" s="12">
        <v>0</v>
      </c>
      <c r="BF443" s="12">
        <v>262.97000000000003</v>
      </c>
      <c r="BG443" s="12">
        <v>262.97000000000003</v>
      </c>
      <c r="BH443" s="12">
        <v>4.3499999999999996</v>
      </c>
      <c r="BI443" s="12">
        <v>0.11</v>
      </c>
      <c r="BJ443" s="12">
        <v>0</v>
      </c>
      <c r="BK443" s="12">
        <v>0</v>
      </c>
      <c r="BL443" s="12">
        <v>1272</v>
      </c>
      <c r="BM443" s="12">
        <v>0</v>
      </c>
      <c r="BN443" s="12">
        <v>0</v>
      </c>
      <c r="BO443" s="12">
        <v>39.35</v>
      </c>
      <c r="BP443" s="12">
        <v>0</v>
      </c>
      <c r="BQ443" s="12">
        <v>0</v>
      </c>
      <c r="BR443" s="12">
        <v>0</v>
      </c>
      <c r="BS443" s="12">
        <v>0</v>
      </c>
      <c r="BT443" s="12">
        <v>301.64999999999998</v>
      </c>
      <c r="BU443" s="12">
        <v>0</v>
      </c>
      <c r="BV443" s="12">
        <v>0</v>
      </c>
      <c r="BW443" s="12">
        <v>0</v>
      </c>
      <c r="BX443" s="12">
        <v>1880.43</v>
      </c>
      <c r="BY443" s="12">
        <v>1492.8</v>
      </c>
      <c r="BZ443" s="12">
        <v>301.14999999999998</v>
      </c>
      <c r="CA443" s="12">
        <v>66.89</v>
      </c>
      <c r="CB443" s="12">
        <v>2091.21</v>
      </c>
      <c r="CC443" s="12">
        <v>476.85</v>
      </c>
      <c r="CD443" s="12">
        <v>0</v>
      </c>
      <c r="CE443" s="12">
        <v>2634.95</v>
      </c>
    </row>
    <row r="444" spans="1:83" x14ac:dyDescent="0.2">
      <c r="A444" s="4" t="s">
        <v>2664</v>
      </c>
      <c r="B444" s="2" t="s">
        <v>2665</v>
      </c>
      <c r="C444" s="2" t="str">
        <f>VLOOKUP(A444,[4]Hoja2!$A$1:$D$614,4,0)</f>
        <v>EMSAD I</v>
      </c>
      <c r="D444" s="2" t="str">
        <f>VLOOKUP(A444,[4]Hoja2!$A$1:$D$614,3,0)</f>
        <v>57 VILLA DEL MAR</v>
      </c>
      <c r="E444" s="12">
        <v>465.5</v>
      </c>
      <c r="F444" s="12">
        <v>0</v>
      </c>
      <c r="G444" s="12">
        <v>0</v>
      </c>
      <c r="H444" s="12">
        <v>5290.5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195.85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2">
        <v>0</v>
      </c>
      <c r="AE444" s="12">
        <v>0</v>
      </c>
      <c r="AF444" s="12">
        <v>331.22</v>
      </c>
      <c r="AG444" s="12">
        <v>0</v>
      </c>
      <c r="AH444" s="12">
        <v>0</v>
      </c>
      <c r="AI444" s="12">
        <v>0</v>
      </c>
      <c r="AJ444" s="12">
        <v>0</v>
      </c>
      <c r="AK444" s="12">
        <v>79.38</v>
      </c>
      <c r="AL444" s="12">
        <v>0</v>
      </c>
      <c r="AM444" s="12">
        <v>58.75</v>
      </c>
      <c r="AN444" s="12">
        <v>0</v>
      </c>
      <c r="AO444" s="12">
        <v>0</v>
      </c>
      <c r="AP444" s="12">
        <v>0</v>
      </c>
      <c r="AQ444" s="12">
        <v>0</v>
      </c>
      <c r="AR444" s="12">
        <v>0</v>
      </c>
      <c r="AS444" s="12">
        <v>0</v>
      </c>
      <c r="AT444" s="12">
        <v>0</v>
      </c>
      <c r="AU444" s="12">
        <v>0</v>
      </c>
      <c r="AV444" s="12">
        <v>0</v>
      </c>
      <c r="AW444" s="12">
        <v>899.48</v>
      </c>
      <c r="AX444" s="13">
        <v>-3725.55</v>
      </c>
      <c r="AY444" s="12">
        <v>3725.55</v>
      </c>
      <c r="AZ444" s="12">
        <v>0</v>
      </c>
      <c r="BA444" s="12">
        <v>0</v>
      </c>
      <c r="BB444" s="12">
        <v>7320.68</v>
      </c>
      <c r="BC444" s="12">
        <v>0</v>
      </c>
      <c r="BD444" s="12">
        <v>0</v>
      </c>
      <c r="BE444" s="12">
        <v>0</v>
      </c>
      <c r="BF444" s="12">
        <v>1016.43</v>
      </c>
      <c r="BG444" s="12">
        <v>1016.43</v>
      </c>
      <c r="BH444" s="12">
        <v>22.65</v>
      </c>
      <c r="BI444" s="12">
        <v>0.02</v>
      </c>
      <c r="BJ444" s="12">
        <v>0</v>
      </c>
      <c r="BK444" s="12">
        <v>0</v>
      </c>
      <c r="BL444" s="12">
        <v>615.12</v>
      </c>
      <c r="BM444" s="12">
        <v>0</v>
      </c>
      <c r="BN444" s="12">
        <v>0</v>
      </c>
      <c r="BO444" s="12">
        <v>79.36</v>
      </c>
      <c r="BP444" s="12">
        <v>0</v>
      </c>
      <c r="BQ444" s="12">
        <v>0</v>
      </c>
      <c r="BR444" s="12">
        <v>0</v>
      </c>
      <c r="BS444" s="12">
        <v>0</v>
      </c>
      <c r="BT444" s="12">
        <v>646.5</v>
      </c>
      <c r="BU444" s="12">
        <v>0</v>
      </c>
      <c r="BV444" s="12">
        <v>0</v>
      </c>
      <c r="BW444" s="12">
        <v>0</v>
      </c>
      <c r="BX444" s="12">
        <v>2380.08</v>
      </c>
      <c r="BY444" s="12">
        <v>4940.6000000000004</v>
      </c>
      <c r="BZ444" s="12">
        <v>304.3</v>
      </c>
      <c r="CA444" s="12">
        <v>138.61000000000001</v>
      </c>
      <c r="CB444" s="12">
        <v>2196.06</v>
      </c>
      <c r="CC444" s="12">
        <v>488.81</v>
      </c>
      <c r="CD444" s="12">
        <v>0</v>
      </c>
      <c r="CE444" s="12">
        <v>2823.48</v>
      </c>
    </row>
    <row r="445" spans="1:83" x14ac:dyDescent="0.2">
      <c r="A445" s="4" t="s">
        <v>2666</v>
      </c>
      <c r="B445" s="2" t="s">
        <v>2667</v>
      </c>
      <c r="C445" s="2" t="str">
        <f>VLOOKUP(A445,[4]Hoja2!$A$1:$D$614,4,0)</f>
        <v>EMSAD I</v>
      </c>
      <c r="D445" s="2" t="str">
        <f>VLOOKUP(A445,[4]Hoja2!$A$1:$D$614,3,0)</f>
        <v>57 VILLA DEL MAR</v>
      </c>
      <c r="E445" s="12">
        <v>128.15</v>
      </c>
      <c r="F445" s="12">
        <v>0</v>
      </c>
      <c r="G445" s="12">
        <v>0</v>
      </c>
      <c r="H445" s="12">
        <v>2327.8200000000002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2">
        <v>0</v>
      </c>
      <c r="O445" s="12">
        <v>81.73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2">
        <v>0</v>
      </c>
      <c r="AE445" s="12">
        <v>0</v>
      </c>
      <c r="AF445" s="12">
        <v>0</v>
      </c>
      <c r="AG445" s="12">
        <v>0</v>
      </c>
      <c r="AH445" s="12">
        <v>0</v>
      </c>
      <c r="AI445" s="12">
        <v>0</v>
      </c>
      <c r="AJ445" s="12">
        <v>0</v>
      </c>
      <c r="AK445" s="12">
        <v>34.92</v>
      </c>
      <c r="AL445" s="12">
        <v>0</v>
      </c>
      <c r="AM445" s="12">
        <v>25.85</v>
      </c>
      <c r="AN445" s="12">
        <v>0</v>
      </c>
      <c r="AO445" s="12">
        <v>0</v>
      </c>
      <c r="AP445" s="12">
        <v>0</v>
      </c>
      <c r="AQ445" s="12">
        <v>0</v>
      </c>
      <c r="AR445" s="12">
        <v>0</v>
      </c>
      <c r="AS445" s="12">
        <v>0</v>
      </c>
      <c r="AT445" s="12">
        <v>0</v>
      </c>
      <c r="AU445" s="12">
        <v>0</v>
      </c>
      <c r="AV445" s="12">
        <v>0</v>
      </c>
      <c r="AW445" s="12">
        <v>232.78</v>
      </c>
      <c r="AX445" s="13">
        <v>-1441.23</v>
      </c>
      <c r="AY445" s="12">
        <v>1441.23</v>
      </c>
      <c r="AZ445" s="12">
        <v>0</v>
      </c>
      <c r="BA445" s="12">
        <v>0</v>
      </c>
      <c r="BB445" s="12">
        <v>2831.25</v>
      </c>
      <c r="BC445" s="12">
        <v>0</v>
      </c>
      <c r="BD445" s="13">
        <v>-145.38</v>
      </c>
      <c r="BE445" s="12">
        <v>0</v>
      </c>
      <c r="BF445" s="12">
        <v>204</v>
      </c>
      <c r="BG445" s="12">
        <v>58.62</v>
      </c>
      <c r="BH445" s="12">
        <v>2.1</v>
      </c>
      <c r="BI445" s="13">
        <v>-0.03</v>
      </c>
      <c r="BJ445" s="12">
        <v>0</v>
      </c>
      <c r="BK445" s="12">
        <v>0</v>
      </c>
      <c r="BL445" s="12">
        <v>661.54</v>
      </c>
      <c r="BM445" s="12">
        <v>0</v>
      </c>
      <c r="BN445" s="12">
        <v>0</v>
      </c>
      <c r="BO445" s="12">
        <v>34.92</v>
      </c>
      <c r="BP445" s="12">
        <v>0</v>
      </c>
      <c r="BQ445" s="12">
        <v>0</v>
      </c>
      <c r="BR445" s="12">
        <v>0</v>
      </c>
      <c r="BS445" s="12">
        <v>0</v>
      </c>
      <c r="BT445" s="12">
        <v>267.7</v>
      </c>
      <c r="BU445" s="12">
        <v>0</v>
      </c>
      <c r="BV445" s="12">
        <v>0</v>
      </c>
      <c r="BW445" s="12">
        <v>0</v>
      </c>
      <c r="BX445" s="12">
        <v>1024.8499999999999</v>
      </c>
      <c r="BY445" s="12">
        <v>1806.4</v>
      </c>
      <c r="BZ445" s="12">
        <v>295.75</v>
      </c>
      <c r="CA445" s="12">
        <v>56.11</v>
      </c>
      <c r="CB445" s="12">
        <v>1911.12</v>
      </c>
      <c r="CC445" s="12">
        <v>456.32</v>
      </c>
      <c r="CD445" s="12">
        <v>0</v>
      </c>
      <c r="CE445" s="12">
        <v>2423.5500000000002</v>
      </c>
    </row>
    <row r="446" spans="1:83" x14ac:dyDescent="0.2">
      <c r="A446" s="4" t="s">
        <v>2668</v>
      </c>
      <c r="B446" s="2" t="s">
        <v>2669</v>
      </c>
      <c r="C446" s="2" t="str">
        <f>VLOOKUP(A446,[4]Hoja2!$A$1:$D$614,4,0)</f>
        <v>EMSAD II</v>
      </c>
      <c r="D446" s="2" t="str">
        <f>VLOOKUP(A446,[4]Hoja2!$A$1:$D$614,3,0)</f>
        <v>58 ETZATLAN</v>
      </c>
      <c r="E446" s="12">
        <v>465.5</v>
      </c>
      <c r="F446" s="12">
        <v>0</v>
      </c>
      <c r="G446" s="12">
        <v>0</v>
      </c>
      <c r="H446" s="12">
        <v>0</v>
      </c>
      <c r="I446" s="12">
        <v>0</v>
      </c>
      <c r="J446" s="12">
        <v>0</v>
      </c>
      <c r="K446" s="12">
        <v>4716.4799999999996</v>
      </c>
      <c r="L446" s="12">
        <v>0</v>
      </c>
      <c r="M446" s="12">
        <v>0</v>
      </c>
      <c r="N446" s="12">
        <v>0</v>
      </c>
      <c r="O446" s="12">
        <v>0</v>
      </c>
      <c r="P446" s="12">
        <v>0</v>
      </c>
      <c r="Q446" s="12">
        <v>0</v>
      </c>
      <c r="R446" s="12">
        <v>169.43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444.72</v>
      </c>
      <c r="AC446" s="12">
        <v>0</v>
      </c>
      <c r="AD446" s="12">
        <v>0</v>
      </c>
      <c r="AE446" s="12">
        <v>0</v>
      </c>
      <c r="AF446" s="12">
        <v>0</v>
      </c>
      <c r="AG446" s="12">
        <v>338.85</v>
      </c>
      <c r="AH446" s="12">
        <v>0</v>
      </c>
      <c r="AI446" s="12">
        <v>0</v>
      </c>
      <c r="AJ446" s="12">
        <v>0</v>
      </c>
      <c r="AK446" s="12">
        <v>0</v>
      </c>
      <c r="AL446" s="12">
        <v>0</v>
      </c>
      <c r="AM446" s="12">
        <v>0</v>
      </c>
      <c r="AN446" s="12">
        <v>51.6</v>
      </c>
      <c r="AO446" s="12">
        <v>0</v>
      </c>
      <c r="AP446" s="12">
        <v>0</v>
      </c>
      <c r="AQ446" s="12">
        <v>0</v>
      </c>
      <c r="AR446" s="12">
        <v>0</v>
      </c>
      <c r="AS446" s="12">
        <v>0</v>
      </c>
      <c r="AT446" s="12">
        <v>0</v>
      </c>
      <c r="AU446" s="12">
        <v>0</v>
      </c>
      <c r="AV446" s="12">
        <v>0</v>
      </c>
      <c r="AW446" s="12">
        <v>909.96</v>
      </c>
      <c r="AX446" s="13">
        <v>-3607.92</v>
      </c>
      <c r="AY446" s="12">
        <v>3607.92</v>
      </c>
      <c r="AZ446" s="12">
        <v>0</v>
      </c>
      <c r="BA446" s="12">
        <v>0</v>
      </c>
      <c r="BB446" s="12">
        <v>7096.54</v>
      </c>
      <c r="BC446" s="12">
        <v>0</v>
      </c>
      <c r="BD446" s="12">
        <v>0</v>
      </c>
      <c r="BE446" s="12">
        <v>0</v>
      </c>
      <c r="BF446" s="12">
        <v>968.56</v>
      </c>
      <c r="BG446" s="12">
        <v>968.56</v>
      </c>
      <c r="BH446" s="12">
        <v>21</v>
      </c>
      <c r="BI446" s="12">
        <v>7.0000000000000007E-2</v>
      </c>
      <c r="BJ446" s="12">
        <v>0</v>
      </c>
      <c r="BK446" s="12">
        <v>0</v>
      </c>
      <c r="BL446" s="12">
        <v>0</v>
      </c>
      <c r="BM446" s="12">
        <v>0</v>
      </c>
      <c r="BN446" s="12">
        <v>0</v>
      </c>
      <c r="BO446" s="12">
        <v>70.75</v>
      </c>
      <c r="BP446" s="12">
        <v>0</v>
      </c>
      <c r="BQ446" s="12">
        <v>0</v>
      </c>
      <c r="BR446" s="12">
        <v>0</v>
      </c>
      <c r="BS446" s="12">
        <v>0</v>
      </c>
      <c r="BT446" s="12">
        <v>581.36</v>
      </c>
      <c r="BU446" s="12">
        <v>0</v>
      </c>
      <c r="BV446" s="12">
        <v>0</v>
      </c>
      <c r="BW446" s="12">
        <v>0</v>
      </c>
      <c r="BX446" s="12">
        <v>1641.74</v>
      </c>
      <c r="BY446" s="12">
        <v>5454.8</v>
      </c>
      <c r="BZ446" s="12">
        <v>261.48</v>
      </c>
      <c r="CA446" s="12">
        <v>134.12</v>
      </c>
      <c r="CB446" s="12">
        <v>769.08</v>
      </c>
      <c r="CC446" s="12">
        <v>326.10000000000002</v>
      </c>
      <c r="CD446" s="12">
        <v>0</v>
      </c>
      <c r="CE446" s="12">
        <v>1229.3</v>
      </c>
    </row>
    <row r="447" spans="1:83" x14ac:dyDescent="0.2">
      <c r="A447" s="4" t="s">
        <v>2670</v>
      </c>
      <c r="B447" s="2" t="s">
        <v>2671</v>
      </c>
      <c r="C447" s="2" t="str">
        <f>VLOOKUP(A447,[4]Hoja2!$A$1:$D$614,4,0)</f>
        <v>EMSAD II</v>
      </c>
      <c r="D447" s="2" t="str">
        <f>VLOOKUP(A447,[4]Hoja2!$A$1:$D$614,3,0)</f>
        <v>58 ETZATLAN</v>
      </c>
      <c r="E447" s="12">
        <v>465.5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v>5895.6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208.73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555.9</v>
      </c>
      <c r="AC447" s="12">
        <v>0</v>
      </c>
      <c r="AD447" s="12">
        <v>0</v>
      </c>
      <c r="AE447" s="12">
        <v>0</v>
      </c>
      <c r="AF447" s="12">
        <v>0</v>
      </c>
      <c r="AG447" s="12">
        <v>338.85</v>
      </c>
      <c r="AH447" s="12">
        <v>0</v>
      </c>
      <c r="AI447" s="12">
        <v>0</v>
      </c>
      <c r="AJ447" s="12">
        <v>0</v>
      </c>
      <c r="AK447" s="12">
        <v>0</v>
      </c>
      <c r="AL447" s="12">
        <v>0</v>
      </c>
      <c r="AM447" s="12">
        <v>0</v>
      </c>
      <c r="AN447" s="12">
        <v>64.5</v>
      </c>
      <c r="AO447" s="12">
        <v>0</v>
      </c>
      <c r="AP447" s="12">
        <v>0</v>
      </c>
      <c r="AQ447" s="12">
        <v>0</v>
      </c>
      <c r="AR447" s="12">
        <v>0</v>
      </c>
      <c r="AS447" s="12">
        <v>0</v>
      </c>
      <c r="AT447" s="12">
        <v>0</v>
      </c>
      <c r="AU447" s="12">
        <v>0</v>
      </c>
      <c r="AV447" s="12">
        <v>0</v>
      </c>
      <c r="AW447" s="12">
        <v>872.82</v>
      </c>
      <c r="AX447" s="13">
        <v>-4272.0200000000004</v>
      </c>
      <c r="AY447" s="12">
        <v>4272.0200000000004</v>
      </c>
      <c r="AZ447" s="12">
        <v>0</v>
      </c>
      <c r="BA447" s="12">
        <v>0</v>
      </c>
      <c r="BB447" s="12">
        <v>8401.9</v>
      </c>
      <c r="BC447" s="12">
        <v>0</v>
      </c>
      <c r="BD447" s="12">
        <v>0</v>
      </c>
      <c r="BE447" s="12">
        <v>0</v>
      </c>
      <c r="BF447" s="12">
        <v>1247.3800000000001</v>
      </c>
      <c r="BG447" s="12">
        <v>1247.3800000000001</v>
      </c>
      <c r="BH447" s="12">
        <v>27.3</v>
      </c>
      <c r="BI447" s="13">
        <v>-0.17</v>
      </c>
      <c r="BJ447" s="12">
        <v>0</v>
      </c>
      <c r="BK447" s="12">
        <v>0</v>
      </c>
      <c r="BL447" s="12">
        <v>0</v>
      </c>
      <c r="BM447" s="12">
        <v>0</v>
      </c>
      <c r="BN447" s="12">
        <v>0</v>
      </c>
      <c r="BO447" s="12">
        <v>88.43</v>
      </c>
      <c r="BP447" s="12">
        <v>0</v>
      </c>
      <c r="BQ447" s="12">
        <v>0</v>
      </c>
      <c r="BR447" s="12">
        <v>0</v>
      </c>
      <c r="BS447" s="12">
        <v>0</v>
      </c>
      <c r="BT447" s="12">
        <v>716.96</v>
      </c>
      <c r="BU447" s="12">
        <v>0</v>
      </c>
      <c r="BV447" s="12">
        <v>0</v>
      </c>
      <c r="BW447" s="12">
        <v>0</v>
      </c>
      <c r="BX447" s="12">
        <v>2079.9</v>
      </c>
      <c r="BY447" s="12">
        <v>6322</v>
      </c>
      <c r="BZ447" s="12">
        <v>262.75</v>
      </c>
      <c r="CA447" s="12">
        <v>159.97</v>
      </c>
      <c r="CB447" s="12">
        <v>811.26</v>
      </c>
      <c r="CC447" s="12">
        <v>330.91</v>
      </c>
      <c r="CD447" s="12">
        <v>0</v>
      </c>
      <c r="CE447" s="12">
        <v>1302.1400000000001</v>
      </c>
    </row>
    <row r="448" spans="1:83" x14ac:dyDescent="0.2">
      <c r="A448" s="4" t="s">
        <v>2672</v>
      </c>
      <c r="B448" s="2" t="s">
        <v>2673</v>
      </c>
      <c r="C448" s="2" t="str">
        <f>VLOOKUP(A448,[4]Hoja2!$A$1:$D$614,4,0)</f>
        <v>EMSAD II</v>
      </c>
      <c r="D448" s="2" t="str">
        <f>VLOOKUP(A448,[4]Hoja2!$A$1:$D$614,3,0)</f>
        <v>58 ETZATLAN</v>
      </c>
      <c r="E448" s="12">
        <v>465.5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5895.6</v>
      </c>
      <c r="L448" s="12">
        <v>0</v>
      </c>
      <c r="M448" s="12">
        <v>0</v>
      </c>
      <c r="N448" s="12">
        <v>0</v>
      </c>
      <c r="O448" s="12">
        <v>0</v>
      </c>
      <c r="P448" s="12">
        <v>0</v>
      </c>
      <c r="Q448" s="12">
        <v>0</v>
      </c>
      <c r="R448" s="12">
        <v>208.73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555.9</v>
      </c>
      <c r="AC448" s="12">
        <v>0</v>
      </c>
      <c r="AD448" s="12">
        <v>0</v>
      </c>
      <c r="AE448" s="12">
        <v>0</v>
      </c>
      <c r="AF448" s="12">
        <v>0</v>
      </c>
      <c r="AG448" s="12">
        <v>338.85</v>
      </c>
      <c r="AH448" s="12">
        <v>0</v>
      </c>
      <c r="AI448" s="12">
        <v>0</v>
      </c>
      <c r="AJ448" s="12">
        <v>0</v>
      </c>
      <c r="AK448" s="12">
        <v>0</v>
      </c>
      <c r="AL448" s="12">
        <v>0</v>
      </c>
      <c r="AM448" s="12">
        <v>0</v>
      </c>
      <c r="AN448" s="12">
        <v>64.5</v>
      </c>
      <c r="AO448" s="12">
        <v>0</v>
      </c>
      <c r="AP448" s="12">
        <v>0</v>
      </c>
      <c r="AQ448" s="12">
        <v>0</v>
      </c>
      <c r="AR448" s="12">
        <v>0</v>
      </c>
      <c r="AS448" s="12">
        <v>0</v>
      </c>
      <c r="AT448" s="12">
        <v>0</v>
      </c>
      <c r="AU448" s="12">
        <v>0</v>
      </c>
      <c r="AV448" s="12">
        <v>0</v>
      </c>
      <c r="AW448" s="12">
        <v>872.82</v>
      </c>
      <c r="AX448" s="13">
        <v>-4272.0200000000004</v>
      </c>
      <c r="AY448" s="12">
        <v>4272.0200000000004</v>
      </c>
      <c r="AZ448" s="12">
        <v>707.47</v>
      </c>
      <c r="BA448" s="12">
        <v>0</v>
      </c>
      <c r="BB448" s="12">
        <v>9109.3700000000008</v>
      </c>
      <c r="BC448" s="12">
        <v>0</v>
      </c>
      <c r="BD448" s="12">
        <v>0</v>
      </c>
      <c r="BE448" s="12">
        <v>0</v>
      </c>
      <c r="BF448" s="12">
        <v>1398.5</v>
      </c>
      <c r="BG448" s="12">
        <v>1398.5</v>
      </c>
      <c r="BH448" s="12">
        <v>28.8</v>
      </c>
      <c r="BI448" s="12">
        <v>0.08</v>
      </c>
      <c r="BJ448" s="12">
        <v>0</v>
      </c>
      <c r="BK448" s="12">
        <v>0</v>
      </c>
      <c r="BL448" s="12">
        <v>0</v>
      </c>
      <c r="BM448" s="12">
        <v>0</v>
      </c>
      <c r="BN448" s="12">
        <v>0</v>
      </c>
      <c r="BO448" s="12">
        <v>88.43</v>
      </c>
      <c r="BP448" s="12">
        <v>0</v>
      </c>
      <c r="BQ448" s="12">
        <v>0</v>
      </c>
      <c r="BR448" s="12">
        <v>0</v>
      </c>
      <c r="BS448" s="12">
        <v>0</v>
      </c>
      <c r="BT448" s="12">
        <v>716.96</v>
      </c>
      <c r="BU448" s="12">
        <v>0</v>
      </c>
      <c r="BV448" s="12">
        <v>0</v>
      </c>
      <c r="BW448" s="12">
        <v>0</v>
      </c>
      <c r="BX448" s="12">
        <v>2232.77</v>
      </c>
      <c r="BY448" s="12">
        <v>6876.6</v>
      </c>
      <c r="BZ448" s="12">
        <v>238.4</v>
      </c>
      <c r="CA448" s="12">
        <v>174.12</v>
      </c>
      <c r="CB448" s="12">
        <v>0</v>
      </c>
      <c r="CC448" s="12">
        <v>238.4</v>
      </c>
      <c r="CD448" s="12">
        <v>0</v>
      </c>
      <c r="CE448" s="12">
        <v>412.52</v>
      </c>
    </row>
    <row r="449" spans="1:83" x14ac:dyDescent="0.2">
      <c r="A449" s="4" t="s">
        <v>2674</v>
      </c>
      <c r="B449" s="2" t="s">
        <v>2675</v>
      </c>
      <c r="C449" s="2" t="str">
        <f>VLOOKUP(A449,[4]Hoja2!$A$1:$D$614,4,0)</f>
        <v>EMSAD I</v>
      </c>
      <c r="D449" s="2" t="str">
        <f>VLOOKUP(A449,[4]Hoja2!$A$1:$D$614,3,0)</f>
        <v>58 ETZATLAN</v>
      </c>
      <c r="E449" s="12">
        <v>326.2</v>
      </c>
      <c r="F449" s="12">
        <v>0</v>
      </c>
      <c r="G449" s="12">
        <v>4912.04</v>
      </c>
      <c r="H449" s="12">
        <v>0</v>
      </c>
      <c r="I449" s="12">
        <v>0</v>
      </c>
      <c r="J449" s="12">
        <v>0</v>
      </c>
      <c r="K449" s="12">
        <v>0</v>
      </c>
      <c r="L449" s="12">
        <v>0</v>
      </c>
      <c r="M449" s="12">
        <v>0</v>
      </c>
      <c r="N449" s="12">
        <v>168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518.84</v>
      </c>
      <c r="AC449" s="12">
        <v>0</v>
      </c>
      <c r="AD449" s="12">
        <v>0</v>
      </c>
      <c r="AE449" s="12">
        <v>0</v>
      </c>
      <c r="AF449" s="12">
        <v>0</v>
      </c>
      <c r="AG449" s="12">
        <v>0</v>
      </c>
      <c r="AH449" s="12">
        <v>0</v>
      </c>
      <c r="AI449" s="12">
        <v>0</v>
      </c>
      <c r="AJ449" s="12">
        <v>0</v>
      </c>
      <c r="AK449" s="12">
        <v>0</v>
      </c>
      <c r="AL449" s="12">
        <v>53.2</v>
      </c>
      <c r="AM449" s="12">
        <v>0</v>
      </c>
      <c r="AN449" s="12">
        <v>0</v>
      </c>
      <c r="AO449" s="12">
        <v>0</v>
      </c>
      <c r="AP449" s="12">
        <v>0</v>
      </c>
      <c r="AQ449" s="12">
        <v>0</v>
      </c>
      <c r="AR449" s="12">
        <v>0</v>
      </c>
      <c r="AS449" s="12">
        <v>0</v>
      </c>
      <c r="AT449" s="12">
        <v>0</v>
      </c>
      <c r="AU449" s="12">
        <v>0</v>
      </c>
      <c r="AV449" s="12">
        <v>0</v>
      </c>
      <c r="AW449" s="12">
        <v>589.44000000000005</v>
      </c>
      <c r="AX449" s="13">
        <v>-3338.87</v>
      </c>
      <c r="AY449" s="12">
        <v>3338.87</v>
      </c>
      <c r="AZ449" s="12">
        <v>0</v>
      </c>
      <c r="BA449" s="12">
        <v>0</v>
      </c>
      <c r="BB449" s="12">
        <v>6567.72</v>
      </c>
      <c r="BC449" s="12">
        <v>0</v>
      </c>
      <c r="BD449" s="12">
        <v>0</v>
      </c>
      <c r="BE449" s="12">
        <v>0</v>
      </c>
      <c r="BF449" s="12">
        <v>855.6</v>
      </c>
      <c r="BG449" s="12">
        <v>855.6</v>
      </c>
      <c r="BH449" s="12">
        <v>18.149999999999999</v>
      </c>
      <c r="BI449" s="12">
        <v>0.01</v>
      </c>
      <c r="BJ449" s="12">
        <v>0</v>
      </c>
      <c r="BK449" s="12">
        <v>0</v>
      </c>
      <c r="BL449" s="12">
        <v>0</v>
      </c>
      <c r="BM449" s="12">
        <v>0</v>
      </c>
      <c r="BN449" s="12">
        <v>0</v>
      </c>
      <c r="BO449" s="12">
        <v>73.680000000000007</v>
      </c>
      <c r="BP449" s="12">
        <v>0</v>
      </c>
      <c r="BQ449" s="12">
        <v>0</v>
      </c>
      <c r="BR449" s="12">
        <v>0</v>
      </c>
      <c r="BS449" s="12">
        <v>0</v>
      </c>
      <c r="BT449" s="12">
        <v>564.88</v>
      </c>
      <c r="BU449" s="12">
        <v>0</v>
      </c>
      <c r="BV449" s="12">
        <v>0</v>
      </c>
      <c r="BW449" s="12">
        <v>0</v>
      </c>
      <c r="BX449" s="12">
        <v>1512.32</v>
      </c>
      <c r="BY449" s="12">
        <v>5055.3999999999996</v>
      </c>
      <c r="BZ449" s="12">
        <v>285.89999999999998</v>
      </c>
      <c r="CA449" s="12">
        <v>130.29</v>
      </c>
      <c r="CB449" s="12">
        <v>1583</v>
      </c>
      <c r="CC449" s="12">
        <v>418.9</v>
      </c>
      <c r="CD449" s="12">
        <v>0</v>
      </c>
      <c r="CE449" s="12">
        <v>2132.19</v>
      </c>
    </row>
    <row r="450" spans="1:83" x14ac:dyDescent="0.2">
      <c r="A450" s="4" t="s">
        <v>2676</v>
      </c>
      <c r="B450" s="2" t="s">
        <v>2677</v>
      </c>
      <c r="C450" s="2" t="str">
        <f>VLOOKUP(A450,[4]Hoja2!$A$1:$D$614,4,0)</f>
        <v>EMSAD I</v>
      </c>
      <c r="D450" s="2" t="str">
        <f>VLOOKUP(A450,[4]Hoja2!$A$1:$D$614,3,0)</f>
        <v>58 ETZATLAN</v>
      </c>
      <c r="E450" s="12">
        <v>209.7</v>
      </c>
      <c r="F450" s="12">
        <v>0</v>
      </c>
      <c r="G450" s="12">
        <v>3157.74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  <c r="M450" s="12">
        <v>0</v>
      </c>
      <c r="N450" s="12">
        <v>108</v>
      </c>
      <c r="O450" s="12">
        <v>0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333.54</v>
      </c>
      <c r="AC450" s="12">
        <v>0</v>
      </c>
      <c r="AD450" s="12">
        <v>0</v>
      </c>
      <c r="AE450" s="12">
        <v>0</v>
      </c>
      <c r="AF450" s="12">
        <v>0</v>
      </c>
      <c r="AG450" s="12">
        <v>0</v>
      </c>
      <c r="AH450" s="12">
        <v>0</v>
      </c>
      <c r="AI450" s="12">
        <v>0</v>
      </c>
      <c r="AJ450" s="12">
        <v>0</v>
      </c>
      <c r="AK450" s="12">
        <v>0</v>
      </c>
      <c r="AL450" s="12">
        <v>34.200000000000003</v>
      </c>
      <c r="AM450" s="12">
        <v>0</v>
      </c>
      <c r="AN450" s="12">
        <v>0</v>
      </c>
      <c r="AO450" s="12">
        <v>0</v>
      </c>
      <c r="AP450" s="12">
        <v>0</v>
      </c>
      <c r="AQ450" s="12">
        <v>0</v>
      </c>
      <c r="AR450" s="12">
        <v>0</v>
      </c>
      <c r="AS450" s="12">
        <v>0</v>
      </c>
      <c r="AT450" s="12">
        <v>0</v>
      </c>
      <c r="AU450" s="12">
        <v>0</v>
      </c>
      <c r="AV450" s="12">
        <v>0</v>
      </c>
      <c r="AW450" s="12">
        <v>378.93</v>
      </c>
      <c r="AX450" s="13">
        <v>-2146.42</v>
      </c>
      <c r="AY450" s="12">
        <v>2146.42</v>
      </c>
      <c r="AZ450" s="12">
        <v>0</v>
      </c>
      <c r="BA450" s="12">
        <v>0</v>
      </c>
      <c r="BB450" s="12">
        <v>4222.1099999999997</v>
      </c>
      <c r="BC450" s="12">
        <v>0</v>
      </c>
      <c r="BD450" s="12">
        <v>0</v>
      </c>
      <c r="BE450" s="12">
        <v>0</v>
      </c>
      <c r="BF450" s="12">
        <v>384.57</v>
      </c>
      <c r="BG450" s="12">
        <v>384.57</v>
      </c>
      <c r="BH450" s="12">
        <v>7.65</v>
      </c>
      <c r="BI450" s="12">
        <v>0.18</v>
      </c>
      <c r="BJ450" s="12">
        <v>0</v>
      </c>
      <c r="BK450" s="12">
        <v>0</v>
      </c>
      <c r="BL450" s="12">
        <v>1021</v>
      </c>
      <c r="BM450" s="12">
        <v>0</v>
      </c>
      <c r="BN450" s="12">
        <v>0</v>
      </c>
      <c r="BO450" s="12">
        <v>47.37</v>
      </c>
      <c r="BP450" s="12">
        <v>0</v>
      </c>
      <c r="BQ450" s="12">
        <v>0</v>
      </c>
      <c r="BR450" s="12">
        <v>0</v>
      </c>
      <c r="BS450" s="12">
        <v>0</v>
      </c>
      <c r="BT450" s="12">
        <v>363.14</v>
      </c>
      <c r="BU450" s="12">
        <v>0</v>
      </c>
      <c r="BV450" s="12">
        <v>0</v>
      </c>
      <c r="BW450" s="12">
        <v>0</v>
      </c>
      <c r="BX450" s="12">
        <v>1823.91</v>
      </c>
      <c r="BY450" s="12">
        <v>2398.1999999999998</v>
      </c>
      <c r="BZ450" s="12">
        <v>263.92</v>
      </c>
      <c r="CA450" s="12">
        <v>83.76</v>
      </c>
      <c r="CB450" s="12">
        <v>850.51</v>
      </c>
      <c r="CC450" s="12">
        <v>335.38</v>
      </c>
      <c r="CD450" s="12">
        <v>0</v>
      </c>
      <c r="CE450" s="12">
        <v>1269.6500000000001</v>
      </c>
    </row>
    <row r="451" spans="1:83" x14ac:dyDescent="0.2">
      <c r="A451" s="4" t="s">
        <v>2678</v>
      </c>
      <c r="B451" s="2" t="s">
        <v>2679</v>
      </c>
      <c r="C451" s="2" t="str">
        <f>VLOOKUP(A451,[4]Hoja2!$A$1:$D$614,4,0)</f>
        <v>TECNICO CBI</v>
      </c>
      <c r="D451" s="2" t="str">
        <f>VLOOKUP(A451,[4]Hoja2!$A$1:$D$614,3,0)</f>
        <v>58 ETZATLAN</v>
      </c>
      <c r="E451" s="12">
        <v>302.89999999999998</v>
      </c>
      <c r="F451" s="12">
        <v>3350.1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112.58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481.78</v>
      </c>
      <c r="AC451" s="12">
        <v>0</v>
      </c>
      <c r="AD451" s="12">
        <v>0</v>
      </c>
      <c r="AE451" s="12">
        <v>0</v>
      </c>
      <c r="AF451" s="12">
        <v>0</v>
      </c>
      <c r="AG451" s="12">
        <v>0</v>
      </c>
      <c r="AH451" s="12">
        <v>0</v>
      </c>
      <c r="AI451" s="12">
        <v>0</v>
      </c>
      <c r="AJ451" s="12">
        <v>0</v>
      </c>
      <c r="AK451" s="12">
        <v>0</v>
      </c>
      <c r="AL451" s="12">
        <v>0</v>
      </c>
      <c r="AM451" s="12">
        <v>0</v>
      </c>
      <c r="AN451" s="12">
        <v>0</v>
      </c>
      <c r="AO451" s="12">
        <v>0</v>
      </c>
      <c r="AP451" s="12">
        <v>0</v>
      </c>
      <c r="AQ451" s="12">
        <v>0</v>
      </c>
      <c r="AR451" s="12">
        <v>0</v>
      </c>
      <c r="AS451" s="12">
        <v>35.1</v>
      </c>
      <c r="AT451" s="12">
        <v>0</v>
      </c>
      <c r="AU451" s="12">
        <v>0</v>
      </c>
      <c r="AV451" s="12">
        <v>0</v>
      </c>
      <c r="AW451" s="12">
        <v>402.01</v>
      </c>
      <c r="AX451" s="13">
        <v>-2379.7600000000002</v>
      </c>
      <c r="AY451" s="12">
        <v>2379.7600000000002</v>
      </c>
      <c r="AZ451" s="12">
        <v>0</v>
      </c>
      <c r="BA451" s="12">
        <v>0</v>
      </c>
      <c r="BB451" s="12">
        <v>4684.47</v>
      </c>
      <c r="BC451" s="12">
        <v>0</v>
      </c>
      <c r="BD451" s="12">
        <v>0</v>
      </c>
      <c r="BE451" s="12">
        <v>0</v>
      </c>
      <c r="BF451" s="12">
        <v>467</v>
      </c>
      <c r="BG451" s="12">
        <v>467</v>
      </c>
      <c r="BH451" s="12">
        <v>8.85</v>
      </c>
      <c r="BI451" s="13">
        <v>-0.04</v>
      </c>
      <c r="BJ451" s="12">
        <v>0</v>
      </c>
      <c r="BK451" s="12">
        <v>0</v>
      </c>
      <c r="BL451" s="12">
        <v>0</v>
      </c>
      <c r="BM451" s="12">
        <v>0</v>
      </c>
      <c r="BN451" s="12">
        <v>0</v>
      </c>
      <c r="BO451" s="12">
        <v>0</v>
      </c>
      <c r="BP451" s="12">
        <v>0</v>
      </c>
      <c r="BQ451" s="12">
        <v>0</v>
      </c>
      <c r="BR451" s="12">
        <v>0</v>
      </c>
      <c r="BS451" s="12">
        <v>0</v>
      </c>
      <c r="BT451" s="12">
        <v>385.26</v>
      </c>
      <c r="BU451" s="12">
        <v>0</v>
      </c>
      <c r="BV451" s="12">
        <v>0</v>
      </c>
      <c r="BW451" s="12">
        <v>0</v>
      </c>
      <c r="BX451" s="12">
        <v>861.07</v>
      </c>
      <c r="BY451" s="12">
        <v>3823.4</v>
      </c>
      <c r="BZ451" s="12">
        <v>263.92</v>
      </c>
      <c r="CA451" s="12">
        <v>93.69</v>
      </c>
      <c r="CB451" s="12">
        <v>850.51</v>
      </c>
      <c r="CC451" s="12">
        <v>335.38</v>
      </c>
      <c r="CD451" s="12">
        <v>0</v>
      </c>
      <c r="CE451" s="12">
        <v>1279.58</v>
      </c>
    </row>
    <row r="452" spans="1:83" x14ac:dyDescent="0.2">
      <c r="A452" s="4" t="s">
        <v>2680</v>
      </c>
      <c r="B452" s="2" t="s">
        <v>2681</v>
      </c>
      <c r="C452" s="2" t="str">
        <f>VLOOKUP(A452,[4]Hoja2!$A$1:$D$614,4,0)</f>
        <v>EMSAD II</v>
      </c>
      <c r="D452" s="2" t="str">
        <f>VLOOKUP(A452,[4]Hoja2!$A$1:$D$614,3,0)</f>
        <v>58 ETZATLAN</v>
      </c>
      <c r="E452" s="12">
        <v>372.8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2">
        <v>6288.64</v>
      </c>
      <c r="L452" s="12">
        <v>0</v>
      </c>
      <c r="M452" s="12">
        <v>0</v>
      </c>
      <c r="N452" s="12">
        <v>0</v>
      </c>
      <c r="O452" s="12">
        <v>0</v>
      </c>
      <c r="P452" s="12">
        <v>0</v>
      </c>
      <c r="Q452" s="12">
        <v>0</v>
      </c>
      <c r="R452" s="12">
        <v>209.6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592.96</v>
      </c>
      <c r="AC452" s="12">
        <v>0</v>
      </c>
      <c r="AD452" s="12">
        <v>0</v>
      </c>
      <c r="AE452" s="12">
        <v>0</v>
      </c>
      <c r="AF452" s="12">
        <v>0</v>
      </c>
      <c r="AG452" s="12">
        <v>0</v>
      </c>
      <c r="AH452" s="12">
        <v>0</v>
      </c>
      <c r="AI452" s="12">
        <v>0</v>
      </c>
      <c r="AJ452" s="12">
        <v>0</v>
      </c>
      <c r="AK452" s="12">
        <v>0</v>
      </c>
      <c r="AL452" s="12">
        <v>0</v>
      </c>
      <c r="AM452" s="12">
        <v>0</v>
      </c>
      <c r="AN452" s="12">
        <v>68.8</v>
      </c>
      <c r="AO452" s="12">
        <v>0</v>
      </c>
      <c r="AP452" s="12">
        <v>0</v>
      </c>
      <c r="AQ452" s="12">
        <v>0</v>
      </c>
      <c r="AR452" s="12">
        <v>0</v>
      </c>
      <c r="AS452" s="12">
        <v>0</v>
      </c>
      <c r="AT452" s="12">
        <v>0</v>
      </c>
      <c r="AU452" s="12">
        <v>0</v>
      </c>
      <c r="AV452" s="12">
        <v>0</v>
      </c>
      <c r="AW452" s="12">
        <v>0</v>
      </c>
      <c r="AX452" s="13">
        <v>-3829.29</v>
      </c>
      <c r="AY452" s="12">
        <v>3829.29</v>
      </c>
      <c r="AZ452" s="12">
        <v>0</v>
      </c>
      <c r="BA452" s="12">
        <v>0</v>
      </c>
      <c r="BB452" s="12">
        <v>7532.8</v>
      </c>
      <c r="BC452" s="12">
        <v>0</v>
      </c>
      <c r="BD452" s="12">
        <v>0</v>
      </c>
      <c r="BE452" s="12">
        <v>0</v>
      </c>
      <c r="BF452" s="12">
        <v>1061.74</v>
      </c>
      <c r="BG452" s="12">
        <v>1061.74</v>
      </c>
      <c r="BH452" s="12">
        <v>24</v>
      </c>
      <c r="BI452" s="13">
        <v>-0.09</v>
      </c>
      <c r="BJ452" s="12">
        <v>91.58</v>
      </c>
      <c r="BK452" s="12">
        <v>25.65</v>
      </c>
      <c r="BL452" s="12">
        <v>0</v>
      </c>
      <c r="BM452" s="12">
        <v>1100.79</v>
      </c>
      <c r="BN452" s="12">
        <v>0</v>
      </c>
      <c r="BO452" s="12">
        <v>94.33</v>
      </c>
      <c r="BP452" s="12">
        <v>0</v>
      </c>
      <c r="BQ452" s="12">
        <v>1827.61</v>
      </c>
      <c r="BR452" s="12">
        <v>0</v>
      </c>
      <c r="BS452" s="12">
        <v>0</v>
      </c>
      <c r="BT452" s="12">
        <v>723.19</v>
      </c>
      <c r="BU452" s="12">
        <v>0</v>
      </c>
      <c r="BV452" s="12">
        <v>0</v>
      </c>
      <c r="BW452" s="12">
        <v>0</v>
      </c>
      <c r="BX452" s="12">
        <v>4948.8</v>
      </c>
      <c r="BY452" s="12">
        <v>2584</v>
      </c>
      <c r="BZ452" s="12">
        <v>238.4</v>
      </c>
      <c r="CA452" s="12">
        <v>149.28</v>
      </c>
      <c r="CB452" s="12">
        <v>0</v>
      </c>
      <c r="CC452" s="12">
        <v>238.4</v>
      </c>
      <c r="CD452" s="12">
        <v>0</v>
      </c>
      <c r="CE452" s="12">
        <v>387.68</v>
      </c>
    </row>
    <row r="453" spans="1:83" x14ac:dyDescent="0.2">
      <c r="A453" s="4" t="s">
        <v>2682</v>
      </c>
      <c r="B453" s="2" t="s">
        <v>2683</v>
      </c>
      <c r="C453" s="2" t="str">
        <f>VLOOKUP(A453,[4]Hoja2!$A$1:$D$614,4,0)</f>
        <v>EMSAD I</v>
      </c>
      <c r="D453" s="2" t="str">
        <f>VLOOKUP(A453,[4]Hoja2!$A$1:$D$614,3,0)</f>
        <v>58 ETZATLAN</v>
      </c>
      <c r="E453" s="12">
        <v>326.2</v>
      </c>
      <c r="F453" s="12">
        <v>0</v>
      </c>
      <c r="G453" s="12">
        <v>4912.04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>
        <v>168</v>
      </c>
      <c r="O453" s="12">
        <v>0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518.84</v>
      </c>
      <c r="AC453" s="12">
        <v>0</v>
      </c>
      <c r="AD453" s="12">
        <v>0</v>
      </c>
      <c r="AE453" s="12">
        <v>0</v>
      </c>
      <c r="AF453" s="12">
        <v>0</v>
      </c>
      <c r="AG453" s="12">
        <v>0</v>
      </c>
      <c r="AH453" s="12">
        <v>0</v>
      </c>
      <c r="AI453" s="12">
        <v>0</v>
      </c>
      <c r="AJ453" s="12">
        <v>0</v>
      </c>
      <c r="AK453" s="12">
        <v>0</v>
      </c>
      <c r="AL453" s="12">
        <v>53.2</v>
      </c>
      <c r="AM453" s="12">
        <v>0</v>
      </c>
      <c r="AN453" s="12">
        <v>0</v>
      </c>
      <c r="AO453" s="12">
        <v>0</v>
      </c>
      <c r="AP453" s="12">
        <v>0</v>
      </c>
      <c r="AQ453" s="12">
        <v>0</v>
      </c>
      <c r="AR453" s="12">
        <v>0</v>
      </c>
      <c r="AS453" s="12">
        <v>0</v>
      </c>
      <c r="AT453" s="12">
        <v>0</v>
      </c>
      <c r="AU453" s="12">
        <v>0</v>
      </c>
      <c r="AV453" s="12">
        <v>0</v>
      </c>
      <c r="AW453" s="12">
        <v>491.2</v>
      </c>
      <c r="AX453" s="13">
        <v>-3288.77</v>
      </c>
      <c r="AY453" s="12">
        <v>3288.77</v>
      </c>
      <c r="AZ453" s="12">
        <v>631.54999999999995</v>
      </c>
      <c r="BA453" s="12">
        <v>0</v>
      </c>
      <c r="BB453" s="12">
        <v>7101.03</v>
      </c>
      <c r="BC453" s="12">
        <v>0</v>
      </c>
      <c r="BD453" s="12">
        <v>0</v>
      </c>
      <c r="BE453" s="12">
        <v>0</v>
      </c>
      <c r="BF453" s="12">
        <v>969.52</v>
      </c>
      <c r="BG453" s="12">
        <v>969.52</v>
      </c>
      <c r="BH453" s="12">
        <v>20.25</v>
      </c>
      <c r="BI453" s="12">
        <v>0.1</v>
      </c>
      <c r="BJ453" s="12">
        <v>0</v>
      </c>
      <c r="BK453" s="12">
        <v>0</v>
      </c>
      <c r="BL453" s="12">
        <v>0</v>
      </c>
      <c r="BM453" s="12">
        <v>0</v>
      </c>
      <c r="BN453" s="12">
        <v>0</v>
      </c>
      <c r="BO453" s="12">
        <v>73.680000000000007</v>
      </c>
      <c r="BP453" s="12">
        <v>0</v>
      </c>
      <c r="BQ453" s="12">
        <v>0</v>
      </c>
      <c r="BR453" s="12">
        <v>0</v>
      </c>
      <c r="BS453" s="12">
        <v>0</v>
      </c>
      <c r="BT453" s="12">
        <v>564.88</v>
      </c>
      <c r="BU453" s="12">
        <v>0</v>
      </c>
      <c r="BV453" s="12">
        <v>0</v>
      </c>
      <c r="BW453" s="12">
        <v>0</v>
      </c>
      <c r="BX453" s="12">
        <v>1628.43</v>
      </c>
      <c r="BY453" s="12">
        <v>5472.6</v>
      </c>
      <c r="BZ453" s="12">
        <v>264.97000000000003</v>
      </c>
      <c r="CA453" s="12">
        <v>140.96</v>
      </c>
      <c r="CB453" s="12">
        <v>885.34</v>
      </c>
      <c r="CC453" s="12">
        <v>339.36</v>
      </c>
      <c r="CD453" s="12">
        <v>0</v>
      </c>
      <c r="CE453" s="12">
        <v>1365.66</v>
      </c>
    </row>
    <row r="454" spans="1:83" x14ac:dyDescent="0.2">
      <c r="A454" s="4" t="s">
        <v>2684</v>
      </c>
      <c r="B454" s="2" t="s">
        <v>2685</v>
      </c>
      <c r="C454" s="2" t="str">
        <f>VLOOKUP(A454,[4]Hoja2!$A$1:$D$614,4,0)</f>
        <v>EMSAD I</v>
      </c>
      <c r="D454" s="2" t="str">
        <f>VLOOKUP(A454,[4]Hoja2!$A$1:$D$614,3,0)</f>
        <v>58 ETZATLAN</v>
      </c>
      <c r="E454" s="12">
        <v>174.75</v>
      </c>
      <c r="F454" s="12">
        <v>0</v>
      </c>
      <c r="G454" s="12">
        <v>2631.45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0</v>
      </c>
      <c r="N454" s="12">
        <v>90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277.95</v>
      </c>
      <c r="AC454" s="12">
        <v>0</v>
      </c>
      <c r="AD454" s="12">
        <v>0</v>
      </c>
      <c r="AE454" s="12">
        <v>0</v>
      </c>
      <c r="AF454" s="12">
        <v>0</v>
      </c>
      <c r="AG454" s="12">
        <v>0</v>
      </c>
      <c r="AH454" s="12">
        <v>0</v>
      </c>
      <c r="AI454" s="12">
        <v>0</v>
      </c>
      <c r="AJ454" s="12">
        <v>0</v>
      </c>
      <c r="AK454" s="12">
        <v>0</v>
      </c>
      <c r="AL454" s="12">
        <v>28.5</v>
      </c>
      <c r="AM454" s="12">
        <v>0</v>
      </c>
      <c r="AN454" s="12">
        <v>0</v>
      </c>
      <c r="AO454" s="12">
        <v>0</v>
      </c>
      <c r="AP454" s="12">
        <v>0</v>
      </c>
      <c r="AQ454" s="12">
        <v>0</v>
      </c>
      <c r="AR454" s="12">
        <v>0</v>
      </c>
      <c r="AS454" s="12">
        <v>0</v>
      </c>
      <c r="AT454" s="12">
        <v>0</v>
      </c>
      <c r="AU454" s="12">
        <v>0</v>
      </c>
      <c r="AV454" s="12">
        <v>0</v>
      </c>
      <c r="AW454" s="12">
        <v>0</v>
      </c>
      <c r="AX454" s="13">
        <v>-1627.64</v>
      </c>
      <c r="AY454" s="12">
        <v>1627.64</v>
      </c>
      <c r="AZ454" s="12">
        <v>0</v>
      </c>
      <c r="BA454" s="12">
        <v>0</v>
      </c>
      <c r="BB454" s="12">
        <v>3202.65</v>
      </c>
      <c r="BC454" s="12">
        <v>0</v>
      </c>
      <c r="BD454" s="13">
        <v>-125.1</v>
      </c>
      <c r="BE454" s="12">
        <v>0</v>
      </c>
      <c r="BF454" s="12">
        <v>244.41</v>
      </c>
      <c r="BG454" s="12">
        <v>119.31</v>
      </c>
      <c r="BH454" s="12">
        <v>0.9</v>
      </c>
      <c r="BI454" s="12">
        <v>0.02</v>
      </c>
      <c r="BJ454" s="12">
        <v>0</v>
      </c>
      <c r="BK454" s="12">
        <v>0</v>
      </c>
      <c r="BL454" s="12">
        <v>0</v>
      </c>
      <c r="BM454" s="12">
        <v>0</v>
      </c>
      <c r="BN454" s="12">
        <v>0</v>
      </c>
      <c r="BO454" s="12">
        <v>0</v>
      </c>
      <c r="BP454" s="12">
        <v>0</v>
      </c>
      <c r="BQ454" s="12">
        <v>0</v>
      </c>
      <c r="BR454" s="12">
        <v>0</v>
      </c>
      <c r="BS454" s="12">
        <v>0</v>
      </c>
      <c r="BT454" s="12">
        <v>302.62</v>
      </c>
      <c r="BU454" s="12">
        <v>0</v>
      </c>
      <c r="BV454" s="12">
        <v>0</v>
      </c>
      <c r="BW454" s="12">
        <v>0</v>
      </c>
      <c r="BX454" s="12">
        <v>422.85</v>
      </c>
      <c r="BY454" s="12">
        <v>2779.8</v>
      </c>
      <c r="BZ454" s="12">
        <v>238.4</v>
      </c>
      <c r="CA454" s="12">
        <v>63.48</v>
      </c>
      <c r="CB454" s="12">
        <v>0</v>
      </c>
      <c r="CC454" s="12">
        <v>238.4</v>
      </c>
      <c r="CD454" s="12">
        <v>0</v>
      </c>
      <c r="CE454" s="12">
        <v>301.88</v>
      </c>
    </row>
    <row r="455" spans="1:83" x14ac:dyDescent="0.2">
      <c r="A455" s="4" t="s">
        <v>2686</v>
      </c>
      <c r="B455" s="2" t="s">
        <v>2687</v>
      </c>
      <c r="C455" s="2" t="str">
        <f>VLOOKUP(A455,[4]Hoja2!$A$1:$D$614,4,0)</f>
        <v>EMSAD I</v>
      </c>
      <c r="D455" s="2" t="str">
        <f>VLOOKUP(A455,[4]Hoja2!$A$1:$D$614,3,0)</f>
        <v>58 ETZATLAN</v>
      </c>
      <c r="E455" s="12">
        <v>151.44999999999999</v>
      </c>
      <c r="F455" s="12">
        <v>0</v>
      </c>
      <c r="G455" s="12">
        <v>2280.59</v>
      </c>
      <c r="H455" s="12">
        <v>0</v>
      </c>
      <c r="I455" s="12">
        <v>0</v>
      </c>
      <c r="J455" s="12">
        <v>0</v>
      </c>
      <c r="K455" s="12">
        <v>0</v>
      </c>
      <c r="L455" s="12">
        <v>0</v>
      </c>
      <c r="M455" s="12">
        <v>0</v>
      </c>
      <c r="N455" s="12">
        <v>78</v>
      </c>
      <c r="O455" s="12">
        <v>0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240.89</v>
      </c>
      <c r="AC455" s="12">
        <v>0</v>
      </c>
      <c r="AD455" s="12">
        <v>0</v>
      </c>
      <c r="AE455" s="12">
        <v>0</v>
      </c>
      <c r="AF455" s="12">
        <v>0</v>
      </c>
      <c r="AG455" s="12">
        <v>0</v>
      </c>
      <c r="AH455" s="12">
        <v>0</v>
      </c>
      <c r="AI455" s="12">
        <v>0</v>
      </c>
      <c r="AJ455" s="12">
        <v>0</v>
      </c>
      <c r="AK455" s="12">
        <v>0</v>
      </c>
      <c r="AL455" s="12">
        <v>24.7</v>
      </c>
      <c r="AM455" s="12">
        <v>0</v>
      </c>
      <c r="AN455" s="12">
        <v>0</v>
      </c>
      <c r="AO455" s="12">
        <v>0</v>
      </c>
      <c r="AP455" s="12">
        <v>0</v>
      </c>
      <c r="AQ455" s="12">
        <v>0</v>
      </c>
      <c r="AR455" s="12">
        <v>0</v>
      </c>
      <c r="AS455" s="12">
        <v>0</v>
      </c>
      <c r="AT455" s="12">
        <v>0</v>
      </c>
      <c r="AU455" s="12">
        <v>0</v>
      </c>
      <c r="AV455" s="12">
        <v>0</v>
      </c>
      <c r="AW455" s="12">
        <v>0</v>
      </c>
      <c r="AX455" s="13">
        <v>-1410.62</v>
      </c>
      <c r="AY455" s="12">
        <v>1410.62</v>
      </c>
      <c r="AZ455" s="12">
        <v>0</v>
      </c>
      <c r="BA455" s="12">
        <v>0</v>
      </c>
      <c r="BB455" s="12">
        <v>2775.63</v>
      </c>
      <c r="BC455" s="12">
        <v>0</v>
      </c>
      <c r="BD455" s="13">
        <v>-145.38</v>
      </c>
      <c r="BE455" s="12">
        <v>0</v>
      </c>
      <c r="BF455" s="12">
        <v>197.95</v>
      </c>
      <c r="BG455" s="12">
        <v>52.57</v>
      </c>
      <c r="BH455" s="12">
        <v>0</v>
      </c>
      <c r="BI455" s="13">
        <v>-0.01</v>
      </c>
      <c r="BJ455" s="12">
        <v>0</v>
      </c>
      <c r="BK455" s="12">
        <v>0</v>
      </c>
      <c r="BL455" s="12">
        <v>0</v>
      </c>
      <c r="BM455" s="12">
        <v>0</v>
      </c>
      <c r="BN455" s="12">
        <v>0</v>
      </c>
      <c r="BO455" s="12">
        <v>0</v>
      </c>
      <c r="BP455" s="12">
        <v>0</v>
      </c>
      <c r="BQ455" s="12">
        <v>0</v>
      </c>
      <c r="BR455" s="12">
        <v>0</v>
      </c>
      <c r="BS455" s="12">
        <v>0</v>
      </c>
      <c r="BT455" s="12">
        <v>262.27</v>
      </c>
      <c r="BU455" s="12">
        <v>0</v>
      </c>
      <c r="BV455" s="12">
        <v>0</v>
      </c>
      <c r="BW455" s="12">
        <v>0</v>
      </c>
      <c r="BX455" s="12">
        <v>314.83</v>
      </c>
      <c r="BY455" s="12">
        <v>2460.8000000000002</v>
      </c>
      <c r="BZ455" s="12">
        <v>238.4</v>
      </c>
      <c r="CA455" s="12">
        <v>55.02</v>
      </c>
      <c r="CB455" s="12">
        <v>0</v>
      </c>
      <c r="CC455" s="12">
        <v>238.4</v>
      </c>
      <c r="CD455" s="12">
        <v>0</v>
      </c>
      <c r="CE455" s="12">
        <v>293.42</v>
      </c>
    </row>
    <row r="456" spans="1:83" x14ac:dyDescent="0.2">
      <c r="A456" s="4" t="s">
        <v>2688</v>
      </c>
      <c r="B456" s="2" t="s">
        <v>2689</v>
      </c>
      <c r="C456" s="2" t="str">
        <f>VLOOKUP(A456,[4]Hoja2!$A$1:$D$614,4,0)</f>
        <v>EMSAD III</v>
      </c>
      <c r="D456" s="2" t="str">
        <f>VLOOKUP(A456,[4]Hoja2!$A$1:$D$614,3,0)</f>
        <v>59 CODE</v>
      </c>
      <c r="E456" s="12">
        <v>465.5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6350.96</v>
      </c>
      <c r="M456" s="12">
        <v>0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2">
        <v>222.6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518.84</v>
      </c>
      <c r="AC456" s="12">
        <v>0</v>
      </c>
      <c r="AD456" s="12">
        <v>0</v>
      </c>
      <c r="AE456" s="12">
        <v>0</v>
      </c>
      <c r="AF456" s="12">
        <v>0</v>
      </c>
      <c r="AG456" s="12">
        <v>0</v>
      </c>
      <c r="AH456" s="12">
        <v>0</v>
      </c>
      <c r="AI456" s="12">
        <v>390.93</v>
      </c>
      <c r="AJ456" s="12">
        <v>0</v>
      </c>
      <c r="AK456" s="12">
        <v>0</v>
      </c>
      <c r="AL456" s="12">
        <v>0</v>
      </c>
      <c r="AM456" s="12">
        <v>0</v>
      </c>
      <c r="AN456" s="12">
        <v>0</v>
      </c>
      <c r="AO456" s="12">
        <v>0</v>
      </c>
      <c r="AP456" s="12">
        <v>70</v>
      </c>
      <c r="AQ456" s="12">
        <v>0</v>
      </c>
      <c r="AR456" s="12">
        <v>0</v>
      </c>
      <c r="AS456" s="12">
        <v>0</v>
      </c>
      <c r="AT456" s="12">
        <v>0</v>
      </c>
      <c r="AU456" s="12">
        <v>0</v>
      </c>
      <c r="AV456" s="12">
        <v>0</v>
      </c>
      <c r="AW456" s="12">
        <v>1752.89</v>
      </c>
      <c r="AX456" s="13">
        <v>-4970.8100000000004</v>
      </c>
      <c r="AY456" s="12">
        <v>4970.8100000000004</v>
      </c>
      <c r="AZ456" s="12">
        <v>0</v>
      </c>
      <c r="BA456" s="12">
        <v>0</v>
      </c>
      <c r="BB456" s="12">
        <v>9771.7199999999993</v>
      </c>
      <c r="BC456" s="12">
        <v>1.42</v>
      </c>
      <c r="BD456" s="12">
        <v>0</v>
      </c>
      <c r="BE456" s="12">
        <v>0</v>
      </c>
      <c r="BF456" s="12">
        <v>1539.98</v>
      </c>
      <c r="BG456" s="12">
        <v>1539.98</v>
      </c>
      <c r="BH456" s="12">
        <v>33.75</v>
      </c>
      <c r="BI456" s="13">
        <v>-0.05</v>
      </c>
      <c r="BJ456" s="12">
        <v>65.7</v>
      </c>
      <c r="BK456" s="12">
        <v>0</v>
      </c>
      <c r="BL456" s="12">
        <v>1425</v>
      </c>
      <c r="BM456" s="12">
        <v>0</v>
      </c>
      <c r="BN456" s="12">
        <v>0</v>
      </c>
      <c r="BO456" s="12">
        <v>95.26</v>
      </c>
      <c r="BP456" s="12">
        <v>0</v>
      </c>
      <c r="BQ456" s="12">
        <v>1880.96</v>
      </c>
      <c r="BR456" s="12">
        <v>0</v>
      </c>
      <c r="BS456" s="12">
        <v>0</v>
      </c>
      <c r="BT456" s="12">
        <v>775.32</v>
      </c>
      <c r="BU456" s="12">
        <v>0</v>
      </c>
      <c r="BV456" s="12">
        <v>0</v>
      </c>
      <c r="BW456" s="12">
        <v>0</v>
      </c>
      <c r="BX456" s="12">
        <v>5815.92</v>
      </c>
      <c r="BY456" s="12">
        <v>3955.8</v>
      </c>
      <c r="BZ456" s="12">
        <v>334.03</v>
      </c>
      <c r="CA456" s="12">
        <v>186.22</v>
      </c>
      <c r="CB456" s="12">
        <v>3056.58</v>
      </c>
      <c r="CC456" s="12">
        <v>590.84</v>
      </c>
      <c r="CD456" s="12">
        <v>0</v>
      </c>
      <c r="CE456" s="12">
        <v>3833.64</v>
      </c>
    </row>
    <row r="457" spans="1:83" x14ac:dyDescent="0.2">
      <c r="A457" s="4" t="s">
        <v>2690</v>
      </c>
      <c r="B457" s="2" t="s">
        <v>2691</v>
      </c>
      <c r="C457" s="2" t="str">
        <f>VLOOKUP(A457,[4]Hoja2!$A$1:$D$614,4,0)</f>
        <v>EMSAD III</v>
      </c>
      <c r="D457" s="2" t="str">
        <f>VLOOKUP(A457,[4]Hoja2!$A$1:$D$614,3,0)</f>
        <v>59 CODE</v>
      </c>
      <c r="E457" s="12">
        <v>465.5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7258.24</v>
      </c>
      <c r="M457" s="12">
        <v>0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2">
        <v>254.4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592.96</v>
      </c>
      <c r="AC457" s="12">
        <v>0</v>
      </c>
      <c r="AD457" s="12">
        <v>0</v>
      </c>
      <c r="AE457" s="12">
        <v>0</v>
      </c>
      <c r="AF457" s="12">
        <v>0</v>
      </c>
      <c r="AG457" s="12">
        <v>0</v>
      </c>
      <c r="AH457" s="12">
        <v>0</v>
      </c>
      <c r="AI457" s="12">
        <v>0</v>
      </c>
      <c r="AJ457" s="12">
        <v>0</v>
      </c>
      <c r="AK457" s="12">
        <v>0</v>
      </c>
      <c r="AL457" s="12">
        <v>0</v>
      </c>
      <c r="AM457" s="12">
        <v>0</v>
      </c>
      <c r="AN457" s="12">
        <v>68.8</v>
      </c>
      <c r="AO457" s="12">
        <v>0</v>
      </c>
      <c r="AP457" s="12">
        <v>0</v>
      </c>
      <c r="AQ457" s="12">
        <v>0</v>
      </c>
      <c r="AR457" s="12">
        <v>0</v>
      </c>
      <c r="AS457" s="12">
        <v>0</v>
      </c>
      <c r="AT457" s="12">
        <v>0</v>
      </c>
      <c r="AU457" s="12">
        <v>0</v>
      </c>
      <c r="AV457" s="12">
        <v>0</v>
      </c>
      <c r="AW457" s="12">
        <v>1451.65</v>
      </c>
      <c r="AX457" s="13">
        <v>-5132.87</v>
      </c>
      <c r="AY457" s="12">
        <v>5132.87</v>
      </c>
      <c r="AZ457" s="12">
        <v>435.49</v>
      </c>
      <c r="BA457" s="12">
        <v>0</v>
      </c>
      <c r="BB457" s="12">
        <v>10527.04</v>
      </c>
      <c r="BC457" s="12">
        <v>0</v>
      </c>
      <c r="BD457" s="12">
        <v>0</v>
      </c>
      <c r="BE457" s="12">
        <v>0</v>
      </c>
      <c r="BF457" s="12">
        <v>1707.33</v>
      </c>
      <c r="BG457" s="12">
        <v>1707.33</v>
      </c>
      <c r="BH457" s="12">
        <v>40.200000000000003</v>
      </c>
      <c r="BI457" s="13">
        <v>-0.08</v>
      </c>
      <c r="BJ457" s="12">
        <v>0</v>
      </c>
      <c r="BK457" s="12">
        <v>0</v>
      </c>
      <c r="BL457" s="12">
        <v>659.89</v>
      </c>
      <c r="BM457" s="12">
        <v>0</v>
      </c>
      <c r="BN457" s="12">
        <v>0</v>
      </c>
      <c r="BO457" s="12">
        <v>0</v>
      </c>
      <c r="BP457" s="12">
        <v>0</v>
      </c>
      <c r="BQ457" s="12">
        <v>0</v>
      </c>
      <c r="BR457" s="12">
        <v>0</v>
      </c>
      <c r="BS457" s="12">
        <v>0</v>
      </c>
      <c r="BT457" s="12">
        <v>834.7</v>
      </c>
      <c r="BU457" s="12">
        <v>0</v>
      </c>
      <c r="BV457" s="12">
        <v>0</v>
      </c>
      <c r="BW457" s="12">
        <v>0</v>
      </c>
      <c r="BX457" s="12">
        <v>3242.04</v>
      </c>
      <c r="BY457" s="12">
        <v>7285</v>
      </c>
      <c r="BZ457" s="12">
        <v>297.82</v>
      </c>
      <c r="CA457" s="12">
        <v>209.16</v>
      </c>
      <c r="CB457" s="12">
        <v>1980.14</v>
      </c>
      <c r="CC457" s="12">
        <v>464.19</v>
      </c>
      <c r="CD457" s="12">
        <v>0</v>
      </c>
      <c r="CE457" s="12">
        <v>2653.49</v>
      </c>
    </row>
    <row r="458" spans="1:83" x14ac:dyDescent="0.2">
      <c r="A458" s="4" t="s">
        <v>2692</v>
      </c>
      <c r="B458" s="2" t="s">
        <v>2693</v>
      </c>
      <c r="C458" s="2" t="str">
        <f>VLOOKUP(A458,[4]Hoja2!$A$1:$D$614,4,0)</f>
        <v>EMSAD II</v>
      </c>
      <c r="D458" s="2" t="str">
        <f>VLOOKUP(A458,[4]Hoja2!$A$1:$D$614,3,0)</f>
        <v>59 CODE</v>
      </c>
      <c r="E458" s="12">
        <v>465.5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6092.12</v>
      </c>
      <c r="L458" s="12">
        <v>0</v>
      </c>
      <c r="M458" s="12">
        <v>0</v>
      </c>
      <c r="N458" s="12">
        <v>0</v>
      </c>
      <c r="O458" s="12">
        <v>0</v>
      </c>
      <c r="P458" s="12">
        <v>0</v>
      </c>
      <c r="Q458" s="12">
        <v>0</v>
      </c>
      <c r="R458" s="12">
        <v>215.28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574.42999999999995</v>
      </c>
      <c r="AC458" s="12">
        <v>0</v>
      </c>
      <c r="AD458" s="12">
        <v>0</v>
      </c>
      <c r="AE458" s="12">
        <v>0</v>
      </c>
      <c r="AF458" s="12">
        <v>0</v>
      </c>
      <c r="AG458" s="12">
        <v>338.85</v>
      </c>
      <c r="AH458" s="12">
        <v>0</v>
      </c>
      <c r="AI458" s="12">
        <v>0</v>
      </c>
      <c r="AJ458" s="12">
        <v>0</v>
      </c>
      <c r="AK458" s="12">
        <v>0</v>
      </c>
      <c r="AL458" s="12">
        <v>0</v>
      </c>
      <c r="AM458" s="12">
        <v>0</v>
      </c>
      <c r="AN458" s="12">
        <v>66.650000000000006</v>
      </c>
      <c r="AO458" s="12">
        <v>0</v>
      </c>
      <c r="AP458" s="12">
        <v>0</v>
      </c>
      <c r="AQ458" s="12">
        <v>0</v>
      </c>
      <c r="AR458" s="12">
        <v>0</v>
      </c>
      <c r="AS458" s="12">
        <v>0</v>
      </c>
      <c r="AT458" s="12">
        <v>0</v>
      </c>
      <c r="AU458" s="12">
        <v>0</v>
      </c>
      <c r="AV458" s="12">
        <v>0</v>
      </c>
      <c r="AW458" s="12">
        <v>1157.57</v>
      </c>
      <c r="AX458" s="13">
        <v>-4531.09</v>
      </c>
      <c r="AY458" s="12">
        <v>4531.09</v>
      </c>
      <c r="AZ458" s="12">
        <v>0</v>
      </c>
      <c r="BA458" s="12">
        <v>0</v>
      </c>
      <c r="BB458" s="12">
        <v>8910.4</v>
      </c>
      <c r="BC458" s="12">
        <v>4.74</v>
      </c>
      <c r="BD458" s="12">
        <v>0</v>
      </c>
      <c r="BE458" s="12">
        <v>0</v>
      </c>
      <c r="BF458" s="12">
        <v>1356</v>
      </c>
      <c r="BG458" s="12">
        <v>1356</v>
      </c>
      <c r="BH458" s="12">
        <v>29.25</v>
      </c>
      <c r="BI458" s="13">
        <v>-0.15</v>
      </c>
      <c r="BJ458" s="12">
        <v>0</v>
      </c>
      <c r="BK458" s="12">
        <v>0</v>
      </c>
      <c r="BL458" s="12">
        <v>0</v>
      </c>
      <c r="BM458" s="12">
        <v>0</v>
      </c>
      <c r="BN458" s="12">
        <v>0</v>
      </c>
      <c r="BO458" s="12">
        <v>91.38</v>
      </c>
      <c r="BP458" s="12">
        <v>454.97</v>
      </c>
      <c r="BQ458" s="12">
        <v>0</v>
      </c>
      <c r="BR458" s="12">
        <v>12.99</v>
      </c>
      <c r="BS458" s="12">
        <v>0</v>
      </c>
      <c r="BT458" s="12">
        <v>739.56</v>
      </c>
      <c r="BU458" s="12">
        <v>0</v>
      </c>
      <c r="BV458" s="12">
        <v>0</v>
      </c>
      <c r="BW458" s="12">
        <v>0</v>
      </c>
      <c r="BX458" s="12">
        <v>2684</v>
      </c>
      <c r="BY458" s="12">
        <v>6226.4</v>
      </c>
      <c r="BZ458" s="12">
        <v>362.84</v>
      </c>
      <c r="CA458" s="12">
        <v>179.2</v>
      </c>
      <c r="CB458" s="12">
        <v>3712.83</v>
      </c>
      <c r="CC458" s="12">
        <v>674.79</v>
      </c>
      <c r="CD458" s="12">
        <v>0</v>
      </c>
      <c r="CE458" s="12">
        <v>4566.82</v>
      </c>
    </row>
    <row r="459" spans="1:83" x14ac:dyDescent="0.2">
      <c r="A459" s="4" t="s">
        <v>2694</v>
      </c>
      <c r="B459" s="2" t="s">
        <v>2695</v>
      </c>
      <c r="C459" s="2" t="str">
        <f>VLOOKUP(A459,[4]Hoja2!$A$1:$D$614,4,0)</f>
        <v>EMSAD I</v>
      </c>
      <c r="D459" s="2" t="str">
        <f>VLOOKUP(A459,[4]Hoja2!$A$1:$D$614,3,0)</f>
        <v>59 CODE</v>
      </c>
      <c r="E459" s="12">
        <v>93.2</v>
      </c>
      <c r="F459" s="12">
        <v>0</v>
      </c>
      <c r="G459" s="12">
        <v>1403.44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0</v>
      </c>
      <c r="N459" s="12">
        <v>48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12">
        <v>0</v>
      </c>
      <c r="AB459" s="12">
        <v>148.24</v>
      </c>
      <c r="AC459" s="12">
        <v>0</v>
      </c>
      <c r="AD459" s="12">
        <v>0</v>
      </c>
      <c r="AE459" s="12">
        <v>0</v>
      </c>
      <c r="AF459" s="12">
        <v>0</v>
      </c>
      <c r="AG459" s="12">
        <v>0</v>
      </c>
      <c r="AH459" s="12">
        <v>0</v>
      </c>
      <c r="AI459" s="12">
        <v>0</v>
      </c>
      <c r="AJ459" s="12">
        <v>0</v>
      </c>
      <c r="AK459" s="12">
        <v>0</v>
      </c>
      <c r="AL459" s="12">
        <v>15.2</v>
      </c>
      <c r="AM459" s="12">
        <v>0</v>
      </c>
      <c r="AN459" s="12">
        <v>0</v>
      </c>
      <c r="AO459" s="12">
        <v>0</v>
      </c>
      <c r="AP459" s="12">
        <v>0</v>
      </c>
      <c r="AQ459" s="12">
        <v>0</v>
      </c>
      <c r="AR459" s="12">
        <v>0</v>
      </c>
      <c r="AS459" s="12">
        <v>0</v>
      </c>
      <c r="AT459" s="12">
        <v>0</v>
      </c>
      <c r="AU459" s="12">
        <v>0</v>
      </c>
      <c r="AV459" s="12">
        <v>0</v>
      </c>
      <c r="AW459" s="12">
        <v>0</v>
      </c>
      <c r="AX459" s="13">
        <v>-868.07</v>
      </c>
      <c r="AY459" s="12">
        <v>868.07</v>
      </c>
      <c r="AZ459" s="12">
        <v>0</v>
      </c>
      <c r="BA459" s="12">
        <v>0</v>
      </c>
      <c r="BB459" s="12">
        <v>1708.08</v>
      </c>
      <c r="BC459" s="12">
        <v>0</v>
      </c>
      <c r="BD459" s="13">
        <v>-200.63</v>
      </c>
      <c r="BE459" s="13">
        <v>-102.29</v>
      </c>
      <c r="BF459" s="12">
        <v>98.35</v>
      </c>
      <c r="BG459" s="12">
        <v>0</v>
      </c>
      <c r="BH459" s="12">
        <v>0</v>
      </c>
      <c r="BI459" s="13">
        <v>-0.03</v>
      </c>
      <c r="BJ459" s="12">
        <v>0</v>
      </c>
      <c r="BK459" s="12">
        <v>0</v>
      </c>
      <c r="BL459" s="12">
        <v>0</v>
      </c>
      <c r="BM459" s="12">
        <v>0</v>
      </c>
      <c r="BN459" s="12">
        <v>0</v>
      </c>
      <c r="BO459" s="12">
        <v>0</v>
      </c>
      <c r="BP459" s="12">
        <v>0</v>
      </c>
      <c r="BQ459" s="12">
        <v>0</v>
      </c>
      <c r="BR459" s="12">
        <v>0</v>
      </c>
      <c r="BS459" s="12">
        <v>0</v>
      </c>
      <c r="BT459" s="12">
        <v>161.4</v>
      </c>
      <c r="BU459" s="12">
        <v>0</v>
      </c>
      <c r="BV459" s="12">
        <v>0</v>
      </c>
      <c r="BW459" s="12">
        <v>0</v>
      </c>
      <c r="BX459" s="12">
        <v>59.08</v>
      </c>
      <c r="BY459" s="12">
        <v>1649</v>
      </c>
      <c r="BZ459" s="12">
        <v>238.4</v>
      </c>
      <c r="CA459" s="12">
        <v>33.86</v>
      </c>
      <c r="CB459" s="12">
        <v>0</v>
      </c>
      <c r="CC459" s="12">
        <v>238.4</v>
      </c>
      <c r="CD459" s="12">
        <v>0</v>
      </c>
      <c r="CE459" s="12">
        <v>272.26</v>
      </c>
    </row>
    <row r="460" spans="1:83" x14ac:dyDescent="0.2">
      <c r="A460" s="4" t="s">
        <v>2696</v>
      </c>
      <c r="B460" s="2" t="s">
        <v>2697</v>
      </c>
      <c r="C460" s="2" t="str">
        <f>VLOOKUP(A460,[4]Hoja2!$A$1:$D$614,4,0)</f>
        <v>EMSAD I</v>
      </c>
      <c r="D460" s="2" t="str">
        <f>VLOOKUP(A460,[4]Hoja2!$A$1:$D$614,3,0)</f>
        <v>59 CODE</v>
      </c>
      <c r="E460" s="12">
        <v>104.85</v>
      </c>
      <c r="F460" s="12">
        <v>0</v>
      </c>
      <c r="G460" s="12">
        <v>1578.87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0</v>
      </c>
      <c r="N460" s="12">
        <v>54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166.77</v>
      </c>
      <c r="AC460" s="12">
        <v>0</v>
      </c>
      <c r="AD460" s="12">
        <v>0</v>
      </c>
      <c r="AE460" s="12">
        <v>0</v>
      </c>
      <c r="AF460" s="12">
        <v>0</v>
      </c>
      <c r="AG460" s="12">
        <v>0</v>
      </c>
      <c r="AH460" s="12">
        <v>0</v>
      </c>
      <c r="AI460" s="12">
        <v>0</v>
      </c>
      <c r="AJ460" s="12">
        <v>0</v>
      </c>
      <c r="AK460" s="12">
        <v>0</v>
      </c>
      <c r="AL460" s="12">
        <v>17.100000000000001</v>
      </c>
      <c r="AM460" s="12">
        <v>0</v>
      </c>
      <c r="AN460" s="12">
        <v>0</v>
      </c>
      <c r="AO460" s="12">
        <v>0</v>
      </c>
      <c r="AP460" s="12">
        <v>0</v>
      </c>
      <c r="AQ460" s="12">
        <v>0</v>
      </c>
      <c r="AR460" s="12">
        <v>0</v>
      </c>
      <c r="AS460" s="12">
        <v>0</v>
      </c>
      <c r="AT460" s="12">
        <v>0</v>
      </c>
      <c r="AU460" s="12">
        <v>0</v>
      </c>
      <c r="AV460" s="12">
        <v>0</v>
      </c>
      <c r="AW460" s="12">
        <v>0</v>
      </c>
      <c r="AX460" s="13">
        <v>-976.58</v>
      </c>
      <c r="AY460" s="12">
        <v>976.58</v>
      </c>
      <c r="AZ460" s="12">
        <v>0</v>
      </c>
      <c r="BA460" s="12">
        <v>0</v>
      </c>
      <c r="BB460" s="12">
        <v>1921.59</v>
      </c>
      <c r="BC460" s="12">
        <v>0</v>
      </c>
      <c r="BD460" s="13">
        <v>-188.71</v>
      </c>
      <c r="BE460" s="13">
        <v>-76.7</v>
      </c>
      <c r="BF460" s="12">
        <v>112.01</v>
      </c>
      <c r="BG460" s="12">
        <v>0</v>
      </c>
      <c r="BH460" s="12">
        <v>0</v>
      </c>
      <c r="BI460" s="13">
        <v>-0.08</v>
      </c>
      <c r="BJ460" s="12">
        <v>0</v>
      </c>
      <c r="BK460" s="12">
        <v>0</v>
      </c>
      <c r="BL460" s="12">
        <v>0</v>
      </c>
      <c r="BM460" s="12">
        <v>0</v>
      </c>
      <c r="BN460" s="12">
        <v>0</v>
      </c>
      <c r="BO460" s="12">
        <v>0</v>
      </c>
      <c r="BP460" s="12">
        <v>0</v>
      </c>
      <c r="BQ460" s="12">
        <v>0</v>
      </c>
      <c r="BR460" s="12">
        <v>0</v>
      </c>
      <c r="BS460" s="12">
        <v>0</v>
      </c>
      <c r="BT460" s="12">
        <v>181.57</v>
      </c>
      <c r="BU460" s="12">
        <v>0</v>
      </c>
      <c r="BV460" s="12">
        <v>0</v>
      </c>
      <c r="BW460" s="12">
        <v>0</v>
      </c>
      <c r="BX460" s="12">
        <v>104.79</v>
      </c>
      <c r="BY460" s="12">
        <v>1816.8</v>
      </c>
      <c r="BZ460" s="12">
        <v>238.4</v>
      </c>
      <c r="CA460" s="12">
        <v>38.090000000000003</v>
      </c>
      <c r="CB460" s="12">
        <v>0</v>
      </c>
      <c r="CC460" s="12">
        <v>238.4</v>
      </c>
      <c r="CD460" s="12">
        <v>0</v>
      </c>
      <c r="CE460" s="12">
        <v>276.49</v>
      </c>
    </row>
    <row r="461" spans="1:83" x14ac:dyDescent="0.2">
      <c r="A461" s="4" t="s">
        <v>2698</v>
      </c>
      <c r="B461" s="2" t="s">
        <v>2699</v>
      </c>
      <c r="C461" s="2" t="str">
        <f>VLOOKUP(A461,[4]Hoja2!$A$1:$D$614,4,0)</f>
        <v>EMSAD II</v>
      </c>
      <c r="D461" s="2" t="str">
        <f>VLOOKUP(A461,[4]Hoja2!$A$1:$D$614,3,0)</f>
        <v>60 ACADEMIA DE POLICIA</v>
      </c>
      <c r="E461" s="12">
        <v>174.75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2947.8</v>
      </c>
      <c r="L461" s="12">
        <v>0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  <c r="R461" s="12">
        <v>98.25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277.95</v>
      </c>
      <c r="AC461" s="12">
        <v>0</v>
      </c>
      <c r="AD461" s="12">
        <v>0</v>
      </c>
      <c r="AE461" s="12">
        <v>0</v>
      </c>
      <c r="AF461" s="12">
        <v>0</v>
      </c>
      <c r="AG461" s="12">
        <v>0</v>
      </c>
      <c r="AH461" s="12">
        <v>0</v>
      </c>
      <c r="AI461" s="12">
        <v>0</v>
      </c>
      <c r="AJ461" s="12">
        <v>0</v>
      </c>
      <c r="AK461" s="12">
        <v>0</v>
      </c>
      <c r="AL461" s="12">
        <v>0</v>
      </c>
      <c r="AM461" s="12">
        <v>0</v>
      </c>
      <c r="AN461" s="12">
        <v>32.25</v>
      </c>
      <c r="AO461" s="12">
        <v>0</v>
      </c>
      <c r="AP461" s="12">
        <v>0</v>
      </c>
      <c r="AQ461" s="12">
        <v>0</v>
      </c>
      <c r="AR461" s="12">
        <v>0</v>
      </c>
      <c r="AS461" s="12">
        <v>0</v>
      </c>
      <c r="AT461" s="12">
        <v>0</v>
      </c>
      <c r="AU461" s="12">
        <v>0</v>
      </c>
      <c r="AV461" s="12">
        <v>0</v>
      </c>
      <c r="AW461" s="12">
        <v>766.43</v>
      </c>
      <c r="AX461" s="13">
        <v>-2185.86</v>
      </c>
      <c r="AY461" s="12">
        <v>2185.86</v>
      </c>
      <c r="AZ461" s="12">
        <v>0</v>
      </c>
      <c r="BA461" s="12">
        <v>0</v>
      </c>
      <c r="BB461" s="12">
        <v>4297.43</v>
      </c>
      <c r="BC461" s="12">
        <v>0</v>
      </c>
      <c r="BD461" s="12">
        <v>0</v>
      </c>
      <c r="BE461" s="12">
        <v>0</v>
      </c>
      <c r="BF461" s="12">
        <v>397.64</v>
      </c>
      <c r="BG461" s="12">
        <v>397.64</v>
      </c>
      <c r="BH461" s="12">
        <v>8.1</v>
      </c>
      <c r="BI461" s="12">
        <v>7.0000000000000007E-2</v>
      </c>
      <c r="BJ461" s="12">
        <v>0</v>
      </c>
      <c r="BK461" s="12">
        <v>0</v>
      </c>
      <c r="BL461" s="12">
        <v>0</v>
      </c>
      <c r="BM461" s="12">
        <v>0</v>
      </c>
      <c r="BN461" s="12">
        <v>0</v>
      </c>
      <c r="BO461" s="12">
        <v>44.22</v>
      </c>
      <c r="BP461" s="12">
        <v>0</v>
      </c>
      <c r="BQ461" s="12">
        <v>0</v>
      </c>
      <c r="BR461" s="12">
        <v>0</v>
      </c>
      <c r="BS461" s="12">
        <v>0</v>
      </c>
      <c r="BT461" s="12">
        <v>339</v>
      </c>
      <c r="BU461" s="12">
        <v>0</v>
      </c>
      <c r="BV461" s="12">
        <v>0</v>
      </c>
      <c r="BW461" s="12">
        <v>0</v>
      </c>
      <c r="BX461" s="12">
        <v>789.03</v>
      </c>
      <c r="BY461" s="12">
        <v>3508.4</v>
      </c>
      <c r="BZ461" s="12">
        <v>290.39999999999998</v>
      </c>
      <c r="CA461" s="12">
        <v>85.3</v>
      </c>
      <c r="CB461" s="12">
        <v>1732.69</v>
      </c>
      <c r="CC461" s="12">
        <v>435.97</v>
      </c>
      <c r="CD461" s="12">
        <v>0</v>
      </c>
      <c r="CE461" s="12">
        <v>2253.96</v>
      </c>
    </row>
    <row r="462" spans="1:83" x14ac:dyDescent="0.2">
      <c r="A462" s="4" t="s">
        <v>2700</v>
      </c>
      <c r="B462" s="2" t="s">
        <v>2701</v>
      </c>
      <c r="C462" s="2" t="str">
        <f>VLOOKUP(A462,[4]Hoja2!$A$1:$D$614,4,0)</f>
        <v>EMSAD III</v>
      </c>
      <c r="D462" s="2" t="str">
        <f>VLOOKUP(A462,[4]Hoja2!$A$1:$D$614,3,0)</f>
        <v>60 ACADEMIA DE POLICIA</v>
      </c>
      <c r="E462" s="12">
        <v>465.5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7258.24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254.4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592.96</v>
      </c>
      <c r="AC462" s="12">
        <v>0</v>
      </c>
      <c r="AD462" s="12">
        <v>0</v>
      </c>
      <c r="AE462" s="12">
        <v>0</v>
      </c>
      <c r="AF462" s="12">
        <v>0</v>
      </c>
      <c r="AG462" s="12">
        <v>0</v>
      </c>
      <c r="AH462" s="12">
        <v>0</v>
      </c>
      <c r="AI462" s="12">
        <v>390.93</v>
      </c>
      <c r="AJ462" s="12">
        <v>0</v>
      </c>
      <c r="AK462" s="12">
        <v>0</v>
      </c>
      <c r="AL462" s="12">
        <v>0</v>
      </c>
      <c r="AM462" s="12">
        <v>0</v>
      </c>
      <c r="AN462" s="12">
        <v>0</v>
      </c>
      <c r="AO462" s="12">
        <v>0</v>
      </c>
      <c r="AP462" s="12">
        <v>80</v>
      </c>
      <c r="AQ462" s="12">
        <v>0</v>
      </c>
      <c r="AR462" s="12">
        <v>0</v>
      </c>
      <c r="AS462" s="12">
        <v>0</v>
      </c>
      <c r="AT462" s="12">
        <v>0</v>
      </c>
      <c r="AU462" s="12">
        <v>0</v>
      </c>
      <c r="AV462" s="12">
        <v>0</v>
      </c>
      <c r="AW462" s="12">
        <v>1988.78</v>
      </c>
      <c r="AX462" s="13">
        <v>-5611.78</v>
      </c>
      <c r="AY462" s="12">
        <v>5611.78</v>
      </c>
      <c r="AZ462" s="12">
        <v>0</v>
      </c>
      <c r="BA462" s="12">
        <v>0</v>
      </c>
      <c r="BB462" s="12">
        <v>11030.81</v>
      </c>
      <c r="BC462" s="12">
        <v>5.64</v>
      </c>
      <c r="BD462" s="12">
        <v>0</v>
      </c>
      <c r="BE462" s="12">
        <v>0</v>
      </c>
      <c r="BF462" s="12">
        <v>1825.82</v>
      </c>
      <c r="BG462" s="12">
        <v>1825.82</v>
      </c>
      <c r="BH462" s="12">
        <v>39.450000000000003</v>
      </c>
      <c r="BI462" s="12">
        <v>0.02</v>
      </c>
      <c r="BJ462" s="12">
        <v>0</v>
      </c>
      <c r="BK462" s="12">
        <v>0</v>
      </c>
      <c r="BL462" s="12">
        <v>2692</v>
      </c>
      <c r="BM462" s="12">
        <v>0</v>
      </c>
      <c r="BN462" s="12">
        <v>0</v>
      </c>
      <c r="BO462" s="12">
        <v>108.87</v>
      </c>
      <c r="BP462" s="12">
        <v>0</v>
      </c>
      <c r="BQ462" s="12">
        <v>0</v>
      </c>
      <c r="BR462" s="12">
        <v>0</v>
      </c>
      <c r="BS462" s="12">
        <v>0</v>
      </c>
      <c r="BT462" s="12">
        <v>879.65</v>
      </c>
      <c r="BU462" s="12">
        <v>0</v>
      </c>
      <c r="BV462" s="12">
        <v>0</v>
      </c>
      <c r="BW462" s="12">
        <v>0</v>
      </c>
      <c r="BX462" s="12">
        <v>5545.81</v>
      </c>
      <c r="BY462" s="12">
        <v>5485</v>
      </c>
      <c r="BZ462" s="12">
        <v>370.63</v>
      </c>
      <c r="CA462" s="12">
        <v>211.2</v>
      </c>
      <c r="CB462" s="12">
        <v>3890.13</v>
      </c>
      <c r="CC462" s="12">
        <v>697.47</v>
      </c>
      <c r="CD462" s="12">
        <v>0</v>
      </c>
      <c r="CE462" s="12">
        <v>4798.8</v>
      </c>
    </row>
    <row r="463" spans="1:83" x14ac:dyDescent="0.2">
      <c r="A463" s="4" t="s">
        <v>2702</v>
      </c>
      <c r="B463" s="2" t="s">
        <v>2703</v>
      </c>
      <c r="C463" s="2" t="str">
        <f>VLOOKUP(A463,[4]Hoja2!$A$1:$D$614,4,0)</f>
        <v>EMSAD II</v>
      </c>
      <c r="D463" s="2" t="str">
        <f>VLOOKUP(A463,[4]Hoja2!$A$1:$D$614,3,0)</f>
        <v>60 ACADEMIA DE POLICIA</v>
      </c>
      <c r="E463" s="12">
        <v>186.4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3144.32</v>
      </c>
      <c r="L463" s="12">
        <v>0</v>
      </c>
      <c r="M463" s="12">
        <v>0</v>
      </c>
      <c r="N463" s="12">
        <v>0</v>
      </c>
      <c r="O463" s="12">
        <v>0</v>
      </c>
      <c r="P463" s="12">
        <v>0</v>
      </c>
      <c r="Q463" s="12">
        <v>0</v>
      </c>
      <c r="R463" s="12">
        <v>104.8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296.48</v>
      </c>
      <c r="AC463" s="12">
        <v>0</v>
      </c>
      <c r="AD463" s="12">
        <v>0</v>
      </c>
      <c r="AE463" s="12">
        <v>0</v>
      </c>
      <c r="AF463" s="12">
        <v>0</v>
      </c>
      <c r="AG463" s="12">
        <v>0</v>
      </c>
      <c r="AH463" s="12">
        <v>0</v>
      </c>
      <c r="AI463" s="12">
        <v>0</v>
      </c>
      <c r="AJ463" s="12">
        <v>0</v>
      </c>
      <c r="AK463" s="12">
        <v>0</v>
      </c>
      <c r="AL463" s="12">
        <v>0</v>
      </c>
      <c r="AM463" s="12">
        <v>0</v>
      </c>
      <c r="AN463" s="12">
        <v>34.4</v>
      </c>
      <c r="AO463" s="12">
        <v>0</v>
      </c>
      <c r="AP463" s="12">
        <v>0</v>
      </c>
      <c r="AQ463" s="12">
        <v>0</v>
      </c>
      <c r="AR463" s="12">
        <v>0</v>
      </c>
      <c r="AS463" s="12">
        <v>0</v>
      </c>
      <c r="AT463" s="12">
        <v>0</v>
      </c>
      <c r="AU463" s="12">
        <v>0</v>
      </c>
      <c r="AV463" s="12">
        <v>0</v>
      </c>
      <c r="AW463" s="12">
        <v>754.64</v>
      </c>
      <c r="AX463" s="13">
        <v>-2299.5100000000002</v>
      </c>
      <c r="AY463" s="12">
        <v>2299.5100000000002</v>
      </c>
      <c r="AZ463" s="12">
        <v>0</v>
      </c>
      <c r="BA463" s="12">
        <v>0</v>
      </c>
      <c r="BB463" s="12">
        <v>4521.04</v>
      </c>
      <c r="BC463" s="12">
        <v>0</v>
      </c>
      <c r="BD463" s="12">
        <v>0</v>
      </c>
      <c r="BE463" s="12">
        <v>0</v>
      </c>
      <c r="BF463" s="12">
        <v>437.71</v>
      </c>
      <c r="BG463" s="12">
        <v>437.71</v>
      </c>
      <c r="BH463" s="12">
        <v>8.85</v>
      </c>
      <c r="BI463" s="13">
        <v>-0.08</v>
      </c>
      <c r="BJ463" s="12">
        <v>0</v>
      </c>
      <c r="BK463" s="12">
        <v>0</v>
      </c>
      <c r="BL463" s="12">
        <v>1200</v>
      </c>
      <c r="BM463" s="12">
        <v>0</v>
      </c>
      <c r="BN463" s="12">
        <v>0</v>
      </c>
      <c r="BO463" s="12">
        <v>47.16</v>
      </c>
      <c r="BP463" s="12">
        <v>0</v>
      </c>
      <c r="BQ463" s="12">
        <v>0</v>
      </c>
      <c r="BR463" s="12">
        <v>0</v>
      </c>
      <c r="BS463" s="12">
        <v>50</v>
      </c>
      <c r="BT463" s="12">
        <v>361.6</v>
      </c>
      <c r="BU463" s="12">
        <v>0</v>
      </c>
      <c r="BV463" s="12">
        <v>0</v>
      </c>
      <c r="BW463" s="12">
        <v>0</v>
      </c>
      <c r="BX463" s="12">
        <v>2105.2399999999998</v>
      </c>
      <c r="BY463" s="12">
        <v>2415.8000000000002</v>
      </c>
      <c r="BZ463" s="12">
        <v>279.25</v>
      </c>
      <c r="CA463" s="12">
        <v>89.73</v>
      </c>
      <c r="CB463" s="12">
        <v>1361.38</v>
      </c>
      <c r="CC463" s="12">
        <v>393.63</v>
      </c>
      <c r="CD463" s="12">
        <v>0</v>
      </c>
      <c r="CE463" s="12">
        <v>1844.74</v>
      </c>
    </row>
    <row r="464" spans="1:83" x14ac:dyDescent="0.2">
      <c r="A464" s="4" t="s">
        <v>2704</v>
      </c>
      <c r="B464" s="2" t="s">
        <v>2705</v>
      </c>
      <c r="C464" s="2" t="str">
        <f>VLOOKUP(A464,[4]Hoja2!$A$1:$D$614,4,0)</f>
        <v>EMSAD III</v>
      </c>
      <c r="D464" s="2" t="str">
        <f>VLOOKUP(A464,[4]Hoja2!$A$1:$D$614,3,0)</f>
        <v>60 ACADEMIA DE POLICIA</v>
      </c>
      <c r="E464" s="12">
        <v>291.25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5670.5</v>
      </c>
      <c r="M464" s="12">
        <v>0</v>
      </c>
      <c r="N464" s="12">
        <v>0</v>
      </c>
      <c r="O464" s="12">
        <v>0</v>
      </c>
      <c r="P464" s="12">
        <v>0</v>
      </c>
      <c r="Q464" s="12">
        <v>0</v>
      </c>
      <c r="R464" s="12">
        <v>0</v>
      </c>
      <c r="S464" s="12">
        <v>198.75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463.25</v>
      </c>
      <c r="AC464" s="12">
        <v>0</v>
      </c>
      <c r="AD464" s="12">
        <v>0</v>
      </c>
      <c r="AE464" s="12">
        <v>0</v>
      </c>
      <c r="AF464" s="12">
        <v>0</v>
      </c>
      <c r="AG464" s="12">
        <v>0</v>
      </c>
      <c r="AH464" s="12">
        <v>0</v>
      </c>
      <c r="AI464" s="12">
        <v>0</v>
      </c>
      <c r="AJ464" s="12">
        <v>0</v>
      </c>
      <c r="AK464" s="12">
        <v>0</v>
      </c>
      <c r="AL464" s="12">
        <v>0</v>
      </c>
      <c r="AM464" s="12">
        <v>0</v>
      </c>
      <c r="AN464" s="12">
        <v>0</v>
      </c>
      <c r="AO464" s="12">
        <v>0</v>
      </c>
      <c r="AP464" s="12">
        <v>62.5</v>
      </c>
      <c r="AQ464" s="12">
        <v>0</v>
      </c>
      <c r="AR464" s="12">
        <v>0</v>
      </c>
      <c r="AS464" s="12">
        <v>0</v>
      </c>
      <c r="AT464" s="12">
        <v>0</v>
      </c>
      <c r="AU464" s="12">
        <v>0</v>
      </c>
      <c r="AV464" s="12">
        <v>0</v>
      </c>
      <c r="AW464" s="12">
        <v>1247.51</v>
      </c>
      <c r="AX464" s="13">
        <v>-4036.06</v>
      </c>
      <c r="AY464" s="12">
        <v>4036.06</v>
      </c>
      <c r="AZ464" s="12">
        <v>0</v>
      </c>
      <c r="BA464" s="12">
        <v>0</v>
      </c>
      <c r="BB464" s="12">
        <v>7933.76</v>
      </c>
      <c r="BC464" s="12">
        <v>2.83</v>
      </c>
      <c r="BD464" s="12">
        <v>0</v>
      </c>
      <c r="BE464" s="12">
        <v>0</v>
      </c>
      <c r="BF464" s="12">
        <v>1147.3900000000001</v>
      </c>
      <c r="BG464" s="12">
        <v>1147.3900000000001</v>
      </c>
      <c r="BH464" s="12">
        <v>26.85</v>
      </c>
      <c r="BI464" s="13">
        <v>-0.01</v>
      </c>
      <c r="BJ464" s="12">
        <v>0</v>
      </c>
      <c r="BK464" s="12">
        <v>0</v>
      </c>
      <c r="BL464" s="12">
        <v>1657.56</v>
      </c>
      <c r="BM464" s="12">
        <v>0</v>
      </c>
      <c r="BN464" s="12">
        <v>0</v>
      </c>
      <c r="BO464" s="12">
        <v>85.06</v>
      </c>
      <c r="BP464" s="12">
        <v>0</v>
      </c>
      <c r="BQ464" s="12">
        <v>0</v>
      </c>
      <c r="BR464" s="12">
        <v>0</v>
      </c>
      <c r="BS464" s="12">
        <v>0</v>
      </c>
      <c r="BT464" s="12">
        <v>652.11</v>
      </c>
      <c r="BU464" s="12">
        <v>0</v>
      </c>
      <c r="BV464" s="12">
        <v>0</v>
      </c>
      <c r="BW464" s="12">
        <v>0</v>
      </c>
      <c r="BX464" s="12">
        <v>3568.96</v>
      </c>
      <c r="BY464" s="12">
        <v>4364.8</v>
      </c>
      <c r="BZ464" s="12">
        <v>346.23</v>
      </c>
      <c r="CA464" s="12">
        <v>157.43</v>
      </c>
      <c r="CB464" s="12">
        <v>3334.43</v>
      </c>
      <c r="CC464" s="12">
        <v>626.38</v>
      </c>
      <c r="CD464" s="12">
        <v>0</v>
      </c>
      <c r="CE464" s="12">
        <v>4118.24</v>
      </c>
    </row>
    <row r="465" spans="1:83" x14ac:dyDescent="0.2">
      <c r="A465" s="4" t="s">
        <v>2706</v>
      </c>
      <c r="B465" s="2" t="s">
        <v>2707</v>
      </c>
      <c r="C465" s="2" t="str">
        <f>VLOOKUP(A465,[4]Hoja2!$A$1:$D$614,4,0)</f>
        <v>EMSAD I</v>
      </c>
      <c r="D465" s="2" t="str">
        <f>VLOOKUP(A465,[4]Hoja2!$A$1:$D$614,3,0)</f>
        <v>60 ACADEMIA DE POLICIA</v>
      </c>
      <c r="E465" s="12">
        <v>209.7</v>
      </c>
      <c r="F465" s="12">
        <v>515.4</v>
      </c>
      <c r="G465" s="12">
        <v>2456.02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17.32</v>
      </c>
      <c r="N465" s="12">
        <v>84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333.54</v>
      </c>
      <c r="AC465" s="12">
        <v>0</v>
      </c>
      <c r="AD465" s="12">
        <v>0</v>
      </c>
      <c r="AE465" s="12">
        <v>0</v>
      </c>
      <c r="AF465" s="12">
        <v>0</v>
      </c>
      <c r="AG465" s="12">
        <v>0</v>
      </c>
      <c r="AH465" s="12">
        <v>0</v>
      </c>
      <c r="AI465" s="12">
        <v>0</v>
      </c>
      <c r="AJ465" s="12">
        <v>0</v>
      </c>
      <c r="AK465" s="12">
        <v>0</v>
      </c>
      <c r="AL465" s="12">
        <v>26.6</v>
      </c>
      <c r="AM465" s="12">
        <v>0</v>
      </c>
      <c r="AN465" s="12">
        <v>0</v>
      </c>
      <c r="AO465" s="12">
        <v>0</v>
      </c>
      <c r="AP465" s="12">
        <v>0</v>
      </c>
      <c r="AQ465" s="12">
        <v>0</v>
      </c>
      <c r="AR465" s="12">
        <v>0</v>
      </c>
      <c r="AS465" s="12">
        <v>5.4</v>
      </c>
      <c r="AT465" s="12">
        <v>0</v>
      </c>
      <c r="AU465" s="12">
        <v>0</v>
      </c>
      <c r="AV465" s="12">
        <v>0</v>
      </c>
      <c r="AW465" s="12">
        <v>653.71</v>
      </c>
      <c r="AX465" s="13">
        <v>-2187.1</v>
      </c>
      <c r="AY465" s="12">
        <v>2187.1</v>
      </c>
      <c r="AZ465" s="12">
        <v>0</v>
      </c>
      <c r="BA465" s="12">
        <v>0</v>
      </c>
      <c r="BB465" s="12">
        <v>4301.6899999999996</v>
      </c>
      <c r="BC465" s="12">
        <v>0</v>
      </c>
      <c r="BD465" s="12">
        <v>0</v>
      </c>
      <c r="BE465" s="12">
        <v>0</v>
      </c>
      <c r="BF465" s="12">
        <v>398.4</v>
      </c>
      <c r="BG465" s="12">
        <v>398.4</v>
      </c>
      <c r="BH465" s="12">
        <v>7.8</v>
      </c>
      <c r="BI465" s="12">
        <v>0.01</v>
      </c>
      <c r="BJ465" s="12">
        <v>0</v>
      </c>
      <c r="BK465" s="12">
        <v>0</v>
      </c>
      <c r="BL465" s="12">
        <v>1017</v>
      </c>
      <c r="BM465" s="12">
        <v>0</v>
      </c>
      <c r="BN465" s="12">
        <v>0</v>
      </c>
      <c r="BO465" s="12">
        <v>44.57</v>
      </c>
      <c r="BP465" s="12">
        <v>0</v>
      </c>
      <c r="BQ465" s="12">
        <v>0</v>
      </c>
      <c r="BR465" s="12">
        <v>0</v>
      </c>
      <c r="BS465" s="12">
        <v>0</v>
      </c>
      <c r="BT465" s="12">
        <v>341.71</v>
      </c>
      <c r="BU465" s="12">
        <v>0</v>
      </c>
      <c r="BV465" s="12">
        <v>0</v>
      </c>
      <c r="BW465" s="12">
        <v>0</v>
      </c>
      <c r="BX465" s="12">
        <v>1809.49</v>
      </c>
      <c r="BY465" s="12">
        <v>2492.1999999999998</v>
      </c>
      <c r="BZ465" s="12">
        <v>312.67</v>
      </c>
      <c r="CA465" s="12">
        <v>85.5</v>
      </c>
      <c r="CB465" s="12">
        <v>2475.1799999999998</v>
      </c>
      <c r="CC465" s="12">
        <v>520.63</v>
      </c>
      <c r="CD465" s="12">
        <v>0</v>
      </c>
      <c r="CE465" s="12">
        <v>3081.31</v>
      </c>
    </row>
    <row r="466" spans="1:83" x14ac:dyDescent="0.2">
      <c r="A466" s="4" t="s">
        <v>2708</v>
      </c>
      <c r="B466" s="2" t="s">
        <v>2709</v>
      </c>
      <c r="C466" s="2" t="str">
        <f>VLOOKUP(A466,[4]Hoja2!$A$1:$D$614,4,0)</f>
        <v>EMSAD II</v>
      </c>
      <c r="D466" s="2" t="str">
        <f>VLOOKUP(A466,[4]Hoja2!$A$1:$D$614,3,0)</f>
        <v>60 ACADEMIA DE POLICIA</v>
      </c>
      <c r="E466" s="12">
        <v>209.7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v>3537.36</v>
      </c>
      <c r="L466" s="12">
        <v>0</v>
      </c>
      <c r="M466" s="12">
        <v>0</v>
      </c>
      <c r="N466" s="12">
        <v>0</v>
      </c>
      <c r="O466" s="12">
        <v>0</v>
      </c>
      <c r="P466" s="12">
        <v>0</v>
      </c>
      <c r="Q466" s="12">
        <v>0</v>
      </c>
      <c r="R466" s="12">
        <v>117.9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333.54</v>
      </c>
      <c r="AC466" s="12">
        <v>0</v>
      </c>
      <c r="AD466" s="12">
        <v>0</v>
      </c>
      <c r="AE466" s="12">
        <v>0</v>
      </c>
      <c r="AF466" s="12">
        <v>0</v>
      </c>
      <c r="AG466" s="12">
        <v>0</v>
      </c>
      <c r="AH466" s="12">
        <v>0</v>
      </c>
      <c r="AI466" s="12">
        <v>0</v>
      </c>
      <c r="AJ466" s="12">
        <v>0</v>
      </c>
      <c r="AK466" s="12">
        <v>0</v>
      </c>
      <c r="AL466" s="12">
        <v>0</v>
      </c>
      <c r="AM466" s="12">
        <v>0</v>
      </c>
      <c r="AN466" s="12">
        <v>38.700000000000003</v>
      </c>
      <c r="AO466" s="12">
        <v>0</v>
      </c>
      <c r="AP466" s="12">
        <v>0</v>
      </c>
      <c r="AQ466" s="12">
        <v>0</v>
      </c>
      <c r="AR466" s="12">
        <v>0</v>
      </c>
      <c r="AS466" s="12">
        <v>0</v>
      </c>
      <c r="AT466" s="12">
        <v>0</v>
      </c>
      <c r="AU466" s="12">
        <v>0</v>
      </c>
      <c r="AV466" s="12">
        <v>0</v>
      </c>
      <c r="AW466" s="12">
        <v>636.72</v>
      </c>
      <c r="AX466" s="13">
        <v>-2478.6999999999998</v>
      </c>
      <c r="AY466" s="12">
        <v>2478.6999999999998</v>
      </c>
      <c r="AZ466" s="12">
        <v>0</v>
      </c>
      <c r="BA466" s="12">
        <v>0</v>
      </c>
      <c r="BB466" s="12">
        <v>4873.92</v>
      </c>
      <c r="BC466" s="12">
        <v>0</v>
      </c>
      <c r="BD466" s="12">
        <v>0</v>
      </c>
      <c r="BE466" s="12">
        <v>0</v>
      </c>
      <c r="BF466" s="12">
        <v>500.95</v>
      </c>
      <c r="BG466" s="12">
        <v>500.95</v>
      </c>
      <c r="BH466" s="12">
        <v>10.65</v>
      </c>
      <c r="BI466" s="12">
        <v>0.06</v>
      </c>
      <c r="BJ466" s="12">
        <v>0</v>
      </c>
      <c r="BK466" s="12">
        <v>0</v>
      </c>
      <c r="BL466" s="12">
        <v>0</v>
      </c>
      <c r="BM466" s="12">
        <v>0</v>
      </c>
      <c r="BN466" s="12">
        <v>0</v>
      </c>
      <c r="BO466" s="12">
        <v>53.06</v>
      </c>
      <c r="BP466" s="12">
        <v>0</v>
      </c>
      <c r="BQ466" s="12">
        <v>0</v>
      </c>
      <c r="BR466" s="12">
        <v>0</v>
      </c>
      <c r="BS466" s="12">
        <v>0</v>
      </c>
      <c r="BT466" s="12">
        <v>406.8</v>
      </c>
      <c r="BU466" s="12">
        <v>0</v>
      </c>
      <c r="BV466" s="12">
        <v>0</v>
      </c>
      <c r="BW466" s="12">
        <v>0</v>
      </c>
      <c r="BX466" s="12">
        <v>971.52</v>
      </c>
      <c r="BY466" s="12">
        <v>3902.4</v>
      </c>
      <c r="BZ466" s="12">
        <v>308.95999999999998</v>
      </c>
      <c r="CA466" s="12">
        <v>96.7</v>
      </c>
      <c r="CB466" s="12">
        <v>2351.4499999999998</v>
      </c>
      <c r="CC466" s="12">
        <v>506.53</v>
      </c>
      <c r="CD466" s="12">
        <v>0</v>
      </c>
      <c r="CE466" s="12">
        <v>2954.68</v>
      </c>
    </row>
    <row r="467" spans="1:83" x14ac:dyDescent="0.2">
      <c r="A467" s="4" t="s">
        <v>2710</v>
      </c>
      <c r="B467" s="2" t="s">
        <v>2711</v>
      </c>
      <c r="C467" s="2" t="str">
        <f>VLOOKUP(A467,[4]Hoja2!$A$1:$D$614,4,0)</f>
        <v>EMSAD I</v>
      </c>
      <c r="D467" s="2" t="str">
        <f>VLOOKUP(A467,[4]Hoja2!$A$1:$D$614,3,0)</f>
        <v>61 SAN JOSE DE LOS GUAJES</v>
      </c>
      <c r="E467" s="12">
        <v>267.95</v>
      </c>
      <c r="F467" s="12">
        <v>257.7</v>
      </c>
      <c r="G467" s="12">
        <v>3684.03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8.66</v>
      </c>
      <c r="N467" s="12">
        <v>126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426.19</v>
      </c>
      <c r="AC467" s="12">
        <v>0</v>
      </c>
      <c r="AD467" s="12">
        <v>0</v>
      </c>
      <c r="AE467" s="12">
        <v>0</v>
      </c>
      <c r="AF467" s="12">
        <v>0</v>
      </c>
      <c r="AG467" s="12">
        <v>0</v>
      </c>
      <c r="AH467" s="12">
        <v>0</v>
      </c>
      <c r="AI467" s="12">
        <v>0</v>
      </c>
      <c r="AJ467" s="12">
        <v>0</v>
      </c>
      <c r="AK467" s="12">
        <v>0</v>
      </c>
      <c r="AL467" s="12">
        <v>39.9</v>
      </c>
      <c r="AM467" s="12">
        <v>0</v>
      </c>
      <c r="AN467" s="12">
        <v>0</v>
      </c>
      <c r="AO467" s="12">
        <v>0</v>
      </c>
      <c r="AP467" s="12">
        <v>0</v>
      </c>
      <c r="AQ467" s="12">
        <v>0</v>
      </c>
      <c r="AR467" s="12">
        <v>0</v>
      </c>
      <c r="AS467" s="12">
        <v>2.7</v>
      </c>
      <c r="AT467" s="12">
        <v>0</v>
      </c>
      <c r="AU467" s="12">
        <v>0</v>
      </c>
      <c r="AV467" s="12">
        <v>0</v>
      </c>
      <c r="AW467" s="12">
        <v>551.84</v>
      </c>
      <c r="AX467" s="13">
        <v>-2727.42</v>
      </c>
      <c r="AY467" s="12">
        <v>2727.42</v>
      </c>
      <c r="AZ467" s="12">
        <v>0</v>
      </c>
      <c r="BA467" s="12">
        <v>0</v>
      </c>
      <c r="BB467" s="12">
        <v>5364.97</v>
      </c>
      <c r="BC467" s="12">
        <v>0</v>
      </c>
      <c r="BD467" s="12">
        <v>0</v>
      </c>
      <c r="BE467" s="12">
        <v>0</v>
      </c>
      <c r="BF467" s="12">
        <v>598.69000000000005</v>
      </c>
      <c r="BG467" s="12">
        <v>598.69000000000005</v>
      </c>
      <c r="BH467" s="12">
        <v>12</v>
      </c>
      <c r="BI467" s="12">
        <v>0.13</v>
      </c>
      <c r="BJ467" s="12">
        <v>0</v>
      </c>
      <c r="BK467" s="12">
        <v>0</v>
      </c>
      <c r="BL467" s="12">
        <v>752.92</v>
      </c>
      <c r="BM467" s="12">
        <v>0</v>
      </c>
      <c r="BN467" s="12">
        <v>0</v>
      </c>
      <c r="BO467" s="12">
        <v>59.13</v>
      </c>
      <c r="BP467" s="12">
        <v>0</v>
      </c>
      <c r="BQ467" s="12">
        <v>0</v>
      </c>
      <c r="BR467" s="12">
        <v>0</v>
      </c>
      <c r="BS467" s="12">
        <v>0</v>
      </c>
      <c r="BT467" s="12">
        <v>453.3</v>
      </c>
      <c r="BU467" s="12">
        <v>0</v>
      </c>
      <c r="BV467" s="12">
        <v>0</v>
      </c>
      <c r="BW467" s="12">
        <v>0</v>
      </c>
      <c r="BX467" s="12">
        <v>1876.17</v>
      </c>
      <c r="BY467" s="12">
        <v>3488.8</v>
      </c>
      <c r="BZ467" s="12">
        <v>262.75</v>
      </c>
      <c r="CA467" s="12">
        <v>106.5</v>
      </c>
      <c r="CB467" s="12">
        <v>811.26</v>
      </c>
      <c r="CC467" s="12">
        <v>330.91</v>
      </c>
      <c r="CD467" s="12">
        <v>0</v>
      </c>
      <c r="CE467" s="12">
        <v>1248.67</v>
      </c>
    </row>
    <row r="468" spans="1:83" x14ac:dyDescent="0.2">
      <c r="A468" s="4" t="s">
        <v>2712</v>
      </c>
      <c r="B468" s="2" t="s">
        <v>2713</v>
      </c>
      <c r="C468" s="2" t="str">
        <f>VLOOKUP(A468,[4]Hoja2!$A$1:$D$614,4,0)</f>
        <v>EMSAD I</v>
      </c>
      <c r="D468" s="2" t="str">
        <f>VLOOKUP(A468,[4]Hoja2!$A$1:$D$614,3,0)</f>
        <v>61 SAN JOSE DE LOS GUAJES</v>
      </c>
      <c r="E468" s="12">
        <v>209.7</v>
      </c>
      <c r="F468" s="12">
        <v>0</v>
      </c>
      <c r="G468" s="12">
        <v>3157.74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0</v>
      </c>
      <c r="N468" s="12">
        <v>108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333.54</v>
      </c>
      <c r="AC468" s="12">
        <v>0</v>
      </c>
      <c r="AD468" s="12">
        <v>0</v>
      </c>
      <c r="AE468" s="12">
        <v>0</v>
      </c>
      <c r="AF468" s="12">
        <v>0</v>
      </c>
      <c r="AG468" s="12">
        <v>0</v>
      </c>
      <c r="AH468" s="12">
        <v>0</v>
      </c>
      <c r="AI468" s="12">
        <v>0</v>
      </c>
      <c r="AJ468" s="12">
        <v>0</v>
      </c>
      <c r="AK468" s="12">
        <v>0</v>
      </c>
      <c r="AL468" s="12">
        <v>34.200000000000003</v>
      </c>
      <c r="AM468" s="12">
        <v>0</v>
      </c>
      <c r="AN468" s="12">
        <v>0</v>
      </c>
      <c r="AO468" s="12">
        <v>0</v>
      </c>
      <c r="AP468" s="12">
        <v>0</v>
      </c>
      <c r="AQ468" s="12">
        <v>0</v>
      </c>
      <c r="AR468" s="12">
        <v>0</v>
      </c>
      <c r="AS468" s="12">
        <v>0</v>
      </c>
      <c r="AT468" s="12">
        <v>0</v>
      </c>
      <c r="AU468" s="12">
        <v>0</v>
      </c>
      <c r="AV468" s="12">
        <v>0</v>
      </c>
      <c r="AW468" s="12">
        <v>378.93</v>
      </c>
      <c r="AX468" s="13">
        <v>-2146.42</v>
      </c>
      <c r="AY468" s="12">
        <v>2146.42</v>
      </c>
      <c r="AZ468" s="12">
        <v>0</v>
      </c>
      <c r="BA468" s="12">
        <v>0</v>
      </c>
      <c r="BB468" s="12">
        <v>4222.1099999999997</v>
      </c>
      <c r="BC468" s="12">
        <v>0</v>
      </c>
      <c r="BD468" s="12">
        <v>0</v>
      </c>
      <c r="BE468" s="12">
        <v>0</v>
      </c>
      <c r="BF468" s="12">
        <v>384.57</v>
      </c>
      <c r="BG468" s="12">
        <v>384.57</v>
      </c>
      <c r="BH468" s="12">
        <v>7.35</v>
      </c>
      <c r="BI468" s="13">
        <v>-0.12</v>
      </c>
      <c r="BJ468" s="12">
        <v>0</v>
      </c>
      <c r="BK468" s="12">
        <v>0</v>
      </c>
      <c r="BL468" s="12">
        <v>0</v>
      </c>
      <c r="BM468" s="12">
        <v>0</v>
      </c>
      <c r="BN468" s="12">
        <v>0</v>
      </c>
      <c r="BO468" s="12">
        <v>47.37</v>
      </c>
      <c r="BP468" s="12">
        <v>0</v>
      </c>
      <c r="BQ468" s="12">
        <v>0</v>
      </c>
      <c r="BR468" s="12">
        <v>0</v>
      </c>
      <c r="BS468" s="12">
        <v>0</v>
      </c>
      <c r="BT468" s="12">
        <v>363.14</v>
      </c>
      <c r="BU468" s="12">
        <v>0</v>
      </c>
      <c r="BV468" s="12">
        <v>0</v>
      </c>
      <c r="BW468" s="12">
        <v>0</v>
      </c>
      <c r="BX468" s="12">
        <v>802.31</v>
      </c>
      <c r="BY468" s="12">
        <v>3419.8</v>
      </c>
      <c r="BZ468" s="12">
        <v>263.92</v>
      </c>
      <c r="CA468" s="12">
        <v>83.76</v>
      </c>
      <c r="CB468" s="12">
        <v>850.51</v>
      </c>
      <c r="CC468" s="12">
        <v>335.38</v>
      </c>
      <c r="CD468" s="12">
        <v>0</v>
      </c>
      <c r="CE468" s="12">
        <v>1269.6500000000001</v>
      </c>
    </row>
    <row r="469" spans="1:83" x14ac:dyDescent="0.2">
      <c r="A469" s="4" t="s">
        <v>2714</v>
      </c>
      <c r="B469" s="2" t="s">
        <v>2715</v>
      </c>
      <c r="C469" s="2" t="str">
        <f>VLOOKUP(A469,[4]Hoja2!$A$1:$D$614,4,0)</f>
        <v>EMSAD II</v>
      </c>
      <c r="D469" s="2" t="str">
        <f>VLOOKUP(A469,[4]Hoja2!$A$1:$D$614,3,0)</f>
        <v>61 SAN JOSE DE LOS GUAJES</v>
      </c>
      <c r="E469" s="12">
        <v>209.7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3537.36</v>
      </c>
      <c r="L469" s="12">
        <v>0</v>
      </c>
      <c r="M469" s="12">
        <v>0</v>
      </c>
      <c r="N469" s="12">
        <v>0</v>
      </c>
      <c r="O469" s="12">
        <v>0</v>
      </c>
      <c r="P469" s="12">
        <v>0</v>
      </c>
      <c r="Q469" s="12">
        <v>0</v>
      </c>
      <c r="R469" s="12">
        <v>117.9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333.54</v>
      </c>
      <c r="AC469" s="12">
        <v>0</v>
      </c>
      <c r="AD469" s="12">
        <v>0</v>
      </c>
      <c r="AE469" s="12">
        <v>0</v>
      </c>
      <c r="AF469" s="12">
        <v>0</v>
      </c>
      <c r="AG469" s="12">
        <v>0</v>
      </c>
      <c r="AH469" s="12">
        <v>0</v>
      </c>
      <c r="AI469" s="12">
        <v>0</v>
      </c>
      <c r="AJ469" s="12">
        <v>0</v>
      </c>
      <c r="AK469" s="12">
        <v>0</v>
      </c>
      <c r="AL469" s="12">
        <v>0</v>
      </c>
      <c r="AM469" s="12">
        <v>0</v>
      </c>
      <c r="AN469" s="12">
        <v>38.700000000000003</v>
      </c>
      <c r="AO469" s="12">
        <v>0</v>
      </c>
      <c r="AP469" s="12">
        <v>0</v>
      </c>
      <c r="AQ469" s="12">
        <v>0</v>
      </c>
      <c r="AR469" s="12">
        <v>0</v>
      </c>
      <c r="AS469" s="12">
        <v>0</v>
      </c>
      <c r="AT469" s="12">
        <v>0</v>
      </c>
      <c r="AU469" s="12">
        <v>0</v>
      </c>
      <c r="AV469" s="12">
        <v>0</v>
      </c>
      <c r="AW469" s="12">
        <v>424.48</v>
      </c>
      <c r="AX469" s="13">
        <v>-2370.46</v>
      </c>
      <c r="AY469" s="12">
        <v>2370.46</v>
      </c>
      <c r="AZ469" s="12">
        <v>0</v>
      </c>
      <c r="BA469" s="12">
        <v>0</v>
      </c>
      <c r="BB469" s="12">
        <v>4661.68</v>
      </c>
      <c r="BC469" s="12">
        <v>0</v>
      </c>
      <c r="BD469" s="12">
        <v>0</v>
      </c>
      <c r="BE469" s="12">
        <v>0</v>
      </c>
      <c r="BF469" s="12">
        <v>462.91</v>
      </c>
      <c r="BG469" s="12">
        <v>462.91</v>
      </c>
      <c r="BH469" s="12">
        <v>9.9</v>
      </c>
      <c r="BI469" s="12">
        <v>0.01</v>
      </c>
      <c r="BJ469" s="12">
        <v>0</v>
      </c>
      <c r="BK469" s="12">
        <v>0</v>
      </c>
      <c r="BL469" s="12">
        <v>0</v>
      </c>
      <c r="BM469" s="12">
        <v>0</v>
      </c>
      <c r="BN469" s="12">
        <v>0</v>
      </c>
      <c r="BO469" s="12">
        <v>53.06</v>
      </c>
      <c r="BP469" s="12">
        <v>0</v>
      </c>
      <c r="BQ469" s="12">
        <v>0</v>
      </c>
      <c r="BR469" s="12">
        <v>0</v>
      </c>
      <c r="BS469" s="12">
        <v>0</v>
      </c>
      <c r="BT469" s="12">
        <v>406.8</v>
      </c>
      <c r="BU469" s="12">
        <v>0</v>
      </c>
      <c r="BV469" s="12">
        <v>0</v>
      </c>
      <c r="BW469" s="12">
        <v>0</v>
      </c>
      <c r="BX469" s="12">
        <v>932.68</v>
      </c>
      <c r="BY469" s="12">
        <v>3729</v>
      </c>
      <c r="BZ469" s="12">
        <v>263.92</v>
      </c>
      <c r="CA469" s="12">
        <v>92.46</v>
      </c>
      <c r="CB469" s="12">
        <v>850.51</v>
      </c>
      <c r="CC469" s="12">
        <v>335.38</v>
      </c>
      <c r="CD469" s="12">
        <v>0</v>
      </c>
      <c r="CE469" s="12">
        <v>1278.3499999999999</v>
      </c>
    </row>
    <row r="470" spans="1:83" x14ac:dyDescent="0.2">
      <c r="A470" s="4" t="s">
        <v>2716</v>
      </c>
      <c r="B470" s="2" t="s">
        <v>2717</v>
      </c>
      <c r="C470" s="2" t="str">
        <f>VLOOKUP(A470,[4]Hoja2!$A$1:$D$614,4,0)</f>
        <v>EMSAD II</v>
      </c>
      <c r="D470" s="2" t="str">
        <f>VLOOKUP(A470,[4]Hoja2!$A$1:$D$614,3,0)</f>
        <v>62 SAN CRISTOBAL DE LA BARRANCA</v>
      </c>
      <c r="E470" s="12">
        <v>465.5</v>
      </c>
      <c r="F470" s="12">
        <v>128.85</v>
      </c>
      <c r="G470" s="12">
        <v>0</v>
      </c>
      <c r="H470" s="12">
        <v>0</v>
      </c>
      <c r="I470" s="12">
        <v>0</v>
      </c>
      <c r="J470" s="12">
        <v>0</v>
      </c>
      <c r="K470" s="12">
        <v>4519.96</v>
      </c>
      <c r="L470" s="12">
        <v>0</v>
      </c>
      <c r="M470" s="12">
        <v>4.33</v>
      </c>
      <c r="N470" s="12">
        <v>0</v>
      </c>
      <c r="O470" s="12">
        <v>0</v>
      </c>
      <c r="P470" s="12">
        <v>0</v>
      </c>
      <c r="Q470" s="12">
        <v>0</v>
      </c>
      <c r="R470" s="12">
        <v>162.88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444.72</v>
      </c>
      <c r="AC470" s="12">
        <v>0</v>
      </c>
      <c r="AD470" s="12">
        <v>0</v>
      </c>
      <c r="AE470" s="12">
        <v>0</v>
      </c>
      <c r="AF470" s="12">
        <v>0</v>
      </c>
      <c r="AG470" s="12">
        <v>338.85</v>
      </c>
      <c r="AH470" s="12">
        <v>0</v>
      </c>
      <c r="AI470" s="12">
        <v>0</v>
      </c>
      <c r="AJ470" s="12">
        <v>0</v>
      </c>
      <c r="AK470" s="12">
        <v>0</v>
      </c>
      <c r="AL470" s="12">
        <v>0</v>
      </c>
      <c r="AM470" s="12">
        <v>0</v>
      </c>
      <c r="AN470" s="12">
        <v>49.45</v>
      </c>
      <c r="AO470" s="12">
        <v>0</v>
      </c>
      <c r="AP470" s="12">
        <v>0</v>
      </c>
      <c r="AQ470" s="12">
        <v>0</v>
      </c>
      <c r="AR470" s="12">
        <v>0</v>
      </c>
      <c r="AS470" s="12">
        <v>1.35</v>
      </c>
      <c r="AT470" s="12">
        <v>0</v>
      </c>
      <c r="AU470" s="12">
        <v>0</v>
      </c>
      <c r="AV470" s="12">
        <v>0</v>
      </c>
      <c r="AW470" s="12">
        <v>698.27</v>
      </c>
      <c r="AX470" s="13">
        <v>-3463.94</v>
      </c>
      <c r="AY470" s="12">
        <v>3463.94</v>
      </c>
      <c r="AZ470" s="12">
        <v>0</v>
      </c>
      <c r="BA470" s="12">
        <v>0</v>
      </c>
      <c r="BB470" s="12">
        <v>6814.16</v>
      </c>
      <c r="BC470" s="12">
        <v>0</v>
      </c>
      <c r="BD470" s="12">
        <v>0</v>
      </c>
      <c r="BE470" s="12">
        <v>0</v>
      </c>
      <c r="BF470" s="12">
        <v>908.24</v>
      </c>
      <c r="BG470" s="12">
        <v>908.24</v>
      </c>
      <c r="BH470" s="12">
        <v>19.95</v>
      </c>
      <c r="BI470" s="12">
        <v>0.06</v>
      </c>
      <c r="BJ470" s="12">
        <v>0</v>
      </c>
      <c r="BK470" s="12">
        <v>0</v>
      </c>
      <c r="BL470" s="12">
        <v>1131</v>
      </c>
      <c r="BM470" s="12">
        <v>0</v>
      </c>
      <c r="BN470" s="12">
        <v>0</v>
      </c>
      <c r="BO470" s="12">
        <v>69.73</v>
      </c>
      <c r="BP470" s="12">
        <v>0</v>
      </c>
      <c r="BQ470" s="12">
        <v>0</v>
      </c>
      <c r="BR470" s="12">
        <v>0</v>
      </c>
      <c r="BS470" s="12">
        <v>0</v>
      </c>
      <c r="BT470" s="12">
        <v>573.58000000000004</v>
      </c>
      <c r="BU470" s="12">
        <v>0</v>
      </c>
      <c r="BV470" s="12">
        <v>0</v>
      </c>
      <c r="BW470" s="12">
        <v>0</v>
      </c>
      <c r="BX470" s="12">
        <v>2702.56</v>
      </c>
      <c r="BY470" s="12">
        <v>4111.6000000000004</v>
      </c>
      <c r="BZ470" s="12">
        <v>262.75</v>
      </c>
      <c r="CA470" s="12">
        <v>128.52000000000001</v>
      </c>
      <c r="CB470" s="12">
        <v>811.26</v>
      </c>
      <c r="CC470" s="12">
        <v>330.91</v>
      </c>
      <c r="CD470" s="12">
        <v>0</v>
      </c>
      <c r="CE470" s="12">
        <v>1270.69</v>
      </c>
    </row>
    <row r="471" spans="1:83" x14ac:dyDescent="0.2">
      <c r="A471" s="4" t="s">
        <v>2718</v>
      </c>
      <c r="B471" s="2" t="s">
        <v>2719</v>
      </c>
      <c r="C471" s="2" t="str">
        <f>VLOOKUP(A471,[4]Hoja2!$A$1:$D$614,4,0)</f>
        <v>EMSAD II</v>
      </c>
      <c r="D471" s="2" t="str">
        <f>VLOOKUP(A471,[4]Hoja2!$A$1:$D$614,3,0)</f>
        <v>62 SAN CRISTOBAL DE LA BARRANCA</v>
      </c>
      <c r="E471" s="12">
        <v>465.5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v>5109.5200000000004</v>
      </c>
      <c r="L471" s="12">
        <v>0</v>
      </c>
      <c r="M471" s="12">
        <v>0</v>
      </c>
      <c r="N471" s="12">
        <v>0</v>
      </c>
      <c r="O471" s="12">
        <v>0</v>
      </c>
      <c r="P471" s="12">
        <v>0</v>
      </c>
      <c r="Q471" s="12">
        <v>0</v>
      </c>
      <c r="R471" s="12">
        <v>182.53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12">
        <v>0</v>
      </c>
      <c r="AB471" s="12">
        <v>481.78</v>
      </c>
      <c r="AC471" s="12">
        <v>0</v>
      </c>
      <c r="AD471" s="12">
        <v>0</v>
      </c>
      <c r="AE471" s="12">
        <v>0</v>
      </c>
      <c r="AF471" s="12">
        <v>0</v>
      </c>
      <c r="AG471" s="12">
        <v>338.85</v>
      </c>
      <c r="AH471" s="12">
        <v>0</v>
      </c>
      <c r="AI471" s="12">
        <v>0</v>
      </c>
      <c r="AJ471" s="12">
        <v>0</v>
      </c>
      <c r="AK471" s="12">
        <v>0</v>
      </c>
      <c r="AL471" s="12">
        <v>0</v>
      </c>
      <c r="AM471" s="12">
        <v>0</v>
      </c>
      <c r="AN471" s="12">
        <v>55.9</v>
      </c>
      <c r="AO471" s="12">
        <v>0</v>
      </c>
      <c r="AP471" s="12">
        <v>0</v>
      </c>
      <c r="AQ471" s="12">
        <v>0</v>
      </c>
      <c r="AR471" s="12">
        <v>0</v>
      </c>
      <c r="AS471" s="12">
        <v>0</v>
      </c>
      <c r="AT471" s="12">
        <v>0</v>
      </c>
      <c r="AU471" s="12">
        <v>0</v>
      </c>
      <c r="AV471" s="12">
        <v>0</v>
      </c>
      <c r="AW471" s="12">
        <v>762.77</v>
      </c>
      <c r="AX471" s="13">
        <v>-3760.54</v>
      </c>
      <c r="AY471" s="12">
        <v>3760.54</v>
      </c>
      <c r="AZ471" s="12">
        <v>0</v>
      </c>
      <c r="BA471" s="12">
        <v>0</v>
      </c>
      <c r="BB471" s="12">
        <v>7396.85</v>
      </c>
      <c r="BC471" s="12">
        <v>0</v>
      </c>
      <c r="BD471" s="12">
        <v>0</v>
      </c>
      <c r="BE471" s="12">
        <v>0</v>
      </c>
      <c r="BF471" s="12">
        <v>1032.7</v>
      </c>
      <c r="BG471" s="12">
        <v>1032.7</v>
      </c>
      <c r="BH471" s="12">
        <v>24.3</v>
      </c>
      <c r="BI471" s="13">
        <v>-0.15</v>
      </c>
      <c r="BJ471" s="12">
        <v>0</v>
      </c>
      <c r="BK471" s="12">
        <v>0</v>
      </c>
      <c r="BL471" s="12">
        <v>0</v>
      </c>
      <c r="BM471" s="12">
        <v>0</v>
      </c>
      <c r="BN471" s="12">
        <v>0</v>
      </c>
      <c r="BO471" s="12">
        <v>76.64</v>
      </c>
      <c r="BP471" s="12">
        <v>0</v>
      </c>
      <c r="BQ471" s="12">
        <v>0</v>
      </c>
      <c r="BR471" s="12">
        <v>0</v>
      </c>
      <c r="BS471" s="12">
        <v>0</v>
      </c>
      <c r="BT471" s="12">
        <v>626.55999999999995</v>
      </c>
      <c r="BU471" s="12">
        <v>0</v>
      </c>
      <c r="BV471" s="12">
        <v>0</v>
      </c>
      <c r="BW471" s="12">
        <v>0</v>
      </c>
      <c r="BX471" s="12">
        <v>1760.05</v>
      </c>
      <c r="BY471" s="12">
        <v>5636.8</v>
      </c>
      <c r="BZ471" s="12">
        <v>262.75</v>
      </c>
      <c r="CA471" s="12">
        <v>140.04</v>
      </c>
      <c r="CB471" s="12">
        <v>811.26</v>
      </c>
      <c r="CC471" s="12">
        <v>330.91</v>
      </c>
      <c r="CD471" s="12">
        <v>0</v>
      </c>
      <c r="CE471" s="12">
        <v>1282.21</v>
      </c>
    </row>
    <row r="472" spans="1:83" x14ac:dyDescent="0.2">
      <c r="A472" s="4" t="s">
        <v>2720</v>
      </c>
      <c r="B472" s="2" t="s">
        <v>2721</v>
      </c>
      <c r="C472" s="2" t="str">
        <f>VLOOKUP(A472,[4]Hoja2!$A$1:$D$614,4,0)</f>
        <v>EMSAD II</v>
      </c>
      <c r="D472" s="2" t="str">
        <f>VLOOKUP(A472,[4]Hoja2!$A$1:$D$614,3,0)</f>
        <v>62 SAN CRISTOBAL DE LA BARRANCA</v>
      </c>
      <c r="E472" s="12">
        <v>221.35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3733.88</v>
      </c>
      <c r="L472" s="12">
        <v>0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124.45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12">
        <v>0</v>
      </c>
      <c r="AB472" s="12">
        <v>352.07</v>
      </c>
      <c r="AC472" s="12">
        <v>0</v>
      </c>
      <c r="AD472" s="12">
        <v>0</v>
      </c>
      <c r="AE472" s="12">
        <v>0</v>
      </c>
      <c r="AF472" s="12">
        <v>0</v>
      </c>
      <c r="AG472" s="12">
        <v>0</v>
      </c>
      <c r="AH472" s="12">
        <v>0</v>
      </c>
      <c r="AI472" s="12">
        <v>0</v>
      </c>
      <c r="AJ472" s="12">
        <v>0</v>
      </c>
      <c r="AK472" s="12">
        <v>0</v>
      </c>
      <c r="AL472" s="12">
        <v>0</v>
      </c>
      <c r="AM472" s="12">
        <v>0</v>
      </c>
      <c r="AN472" s="12">
        <v>40.85</v>
      </c>
      <c r="AO472" s="12">
        <v>0</v>
      </c>
      <c r="AP472" s="12">
        <v>0</v>
      </c>
      <c r="AQ472" s="12">
        <v>0</v>
      </c>
      <c r="AR472" s="12">
        <v>0</v>
      </c>
      <c r="AS472" s="12">
        <v>0</v>
      </c>
      <c r="AT472" s="12">
        <v>0</v>
      </c>
      <c r="AU472" s="12">
        <v>0</v>
      </c>
      <c r="AV472" s="12">
        <v>0</v>
      </c>
      <c r="AW472" s="12">
        <v>448.07</v>
      </c>
      <c r="AX472" s="13">
        <v>-2502.15</v>
      </c>
      <c r="AY472" s="12">
        <v>2502.15</v>
      </c>
      <c r="AZ472" s="12">
        <v>0</v>
      </c>
      <c r="BA472" s="12">
        <v>0</v>
      </c>
      <c r="BB472" s="12">
        <v>4920.67</v>
      </c>
      <c r="BC472" s="12">
        <v>0</v>
      </c>
      <c r="BD472" s="12">
        <v>0</v>
      </c>
      <c r="BE472" s="12">
        <v>0</v>
      </c>
      <c r="BF472" s="12">
        <v>509.32</v>
      </c>
      <c r="BG472" s="12">
        <v>509.32</v>
      </c>
      <c r="BH472" s="12">
        <v>11.85</v>
      </c>
      <c r="BI472" s="12">
        <v>0.09</v>
      </c>
      <c r="BJ472" s="12">
        <v>0</v>
      </c>
      <c r="BK472" s="12">
        <v>0</v>
      </c>
      <c r="BL472" s="12">
        <v>0</v>
      </c>
      <c r="BM472" s="12">
        <v>0</v>
      </c>
      <c r="BN472" s="12">
        <v>0</v>
      </c>
      <c r="BO472" s="12">
        <v>56.01</v>
      </c>
      <c r="BP472" s="12">
        <v>0</v>
      </c>
      <c r="BQ472" s="12">
        <v>0</v>
      </c>
      <c r="BR472" s="12">
        <v>0</v>
      </c>
      <c r="BS472" s="12">
        <v>0</v>
      </c>
      <c r="BT472" s="12">
        <v>429.4</v>
      </c>
      <c r="BU472" s="12">
        <v>0</v>
      </c>
      <c r="BV472" s="12">
        <v>0</v>
      </c>
      <c r="BW472" s="12">
        <v>0</v>
      </c>
      <c r="BX472" s="12">
        <v>1006.67</v>
      </c>
      <c r="BY472" s="12">
        <v>3914</v>
      </c>
      <c r="BZ472" s="12">
        <v>262.75</v>
      </c>
      <c r="CA472" s="12">
        <v>97.6</v>
      </c>
      <c r="CB472" s="12">
        <v>811.26</v>
      </c>
      <c r="CC472" s="12">
        <v>330.91</v>
      </c>
      <c r="CD472" s="12">
        <v>0</v>
      </c>
      <c r="CE472" s="12">
        <v>1239.77</v>
      </c>
    </row>
    <row r="473" spans="1:83" x14ac:dyDescent="0.2">
      <c r="A473" s="4" t="s">
        <v>2722</v>
      </c>
      <c r="B473" s="2" t="s">
        <v>2723</v>
      </c>
      <c r="C473" s="2" t="str">
        <f>VLOOKUP(A473,[4]Hoja2!$A$1:$D$614,4,0)</f>
        <v>EMSAD II</v>
      </c>
      <c r="D473" s="2" t="str">
        <f>VLOOKUP(A473,[4]Hoja2!$A$1:$D$614,3,0)</f>
        <v>62 SAN CRISTOBAL DE LA BARRANCA</v>
      </c>
      <c r="E473" s="12">
        <v>465.5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5306.04</v>
      </c>
      <c r="L473" s="12">
        <v>0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189.08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500.31</v>
      </c>
      <c r="AC473" s="12">
        <v>0</v>
      </c>
      <c r="AD473" s="12">
        <v>0</v>
      </c>
      <c r="AE473" s="12">
        <v>0</v>
      </c>
      <c r="AF473" s="12">
        <v>0</v>
      </c>
      <c r="AG473" s="12">
        <v>338.85</v>
      </c>
      <c r="AH473" s="12">
        <v>0</v>
      </c>
      <c r="AI473" s="12">
        <v>0</v>
      </c>
      <c r="AJ473" s="12">
        <v>0</v>
      </c>
      <c r="AK473" s="12">
        <v>0</v>
      </c>
      <c r="AL473" s="12">
        <v>0</v>
      </c>
      <c r="AM473" s="12">
        <v>0</v>
      </c>
      <c r="AN473" s="12">
        <v>58.05</v>
      </c>
      <c r="AO473" s="12">
        <v>0</v>
      </c>
      <c r="AP473" s="12">
        <v>0</v>
      </c>
      <c r="AQ473" s="12">
        <v>0</v>
      </c>
      <c r="AR473" s="12">
        <v>0</v>
      </c>
      <c r="AS473" s="12">
        <v>0</v>
      </c>
      <c r="AT473" s="12">
        <v>0</v>
      </c>
      <c r="AU473" s="12">
        <v>0</v>
      </c>
      <c r="AV473" s="12">
        <v>0</v>
      </c>
      <c r="AW473" s="12">
        <v>790.28</v>
      </c>
      <c r="AX473" s="13">
        <v>-3888.41</v>
      </c>
      <c r="AY473" s="12">
        <v>3888.41</v>
      </c>
      <c r="AZ473" s="12">
        <v>0</v>
      </c>
      <c r="BA473" s="12">
        <v>0</v>
      </c>
      <c r="BB473" s="12">
        <v>7648.11</v>
      </c>
      <c r="BC473" s="12">
        <v>0</v>
      </c>
      <c r="BD473" s="12">
        <v>0</v>
      </c>
      <c r="BE473" s="12">
        <v>0</v>
      </c>
      <c r="BF473" s="12">
        <v>1086.3699999999999</v>
      </c>
      <c r="BG473" s="12">
        <v>1086.3699999999999</v>
      </c>
      <c r="BH473" s="12">
        <v>25.2</v>
      </c>
      <c r="BI473" s="12">
        <v>0.08</v>
      </c>
      <c r="BJ473" s="12">
        <v>0</v>
      </c>
      <c r="BK473" s="12">
        <v>0</v>
      </c>
      <c r="BL473" s="12">
        <v>771.71</v>
      </c>
      <c r="BM473" s="12">
        <v>0</v>
      </c>
      <c r="BN473" s="12">
        <v>0</v>
      </c>
      <c r="BO473" s="12">
        <v>79.59</v>
      </c>
      <c r="BP473" s="12">
        <v>0</v>
      </c>
      <c r="BQ473" s="12">
        <v>0</v>
      </c>
      <c r="BR473" s="12">
        <v>0</v>
      </c>
      <c r="BS473" s="12">
        <v>0</v>
      </c>
      <c r="BT473" s="12">
        <v>649.16</v>
      </c>
      <c r="BU473" s="12">
        <v>0</v>
      </c>
      <c r="BV473" s="12">
        <v>0</v>
      </c>
      <c r="BW473" s="12">
        <v>0</v>
      </c>
      <c r="BX473" s="12">
        <v>2612.11</v>
      </c>
      <c r="BY473" s="12">
        <v>5036</v>
      </c>
      <c r="BZ473" s="12">
        <v>262.75</v>
      </c>
      <c r="CA473" s="12">
        <v>145.02000000000001</v>
      </c>
      <c r="CB473" s="12">
        <v>811.26</v>
      </c>
      <c r="CC473" s="12">
        <v>330.91</v>
      </c>
      <c r="CD473" s="12">
        <v>0</v>
      </c>
      <c r="CE473" s="12">
        <v>1287.19</v>
      </c>
    </row>
    <row r="474" spans="1:83" x14ac:dyDescent="0.2">
      <c r="A474" s="4" t="s">
        <v>2724</v>
      </c>
      <c r="B474" s="2" t="s">
        <v>2725</v>
      </c>
      <c r="C474" s="2" t="str">
        <f>VLOOKUP(A474,[4]Hoja2!$A$1:$D$614,4,0)</f>
        <v>EMSAD II</v>
      </c>
      <c r="D474" s="2" t="str">
        <f>VLOOKUP(A474,[4]Hoja2!$A$1:$D$614,3,0)</f>
        <v>62 SAN CRISTOBAL DE LA BARRANCA</v>
      </c>
      <c r="E474" s="12">
        <v>186.4</v>
      </c>
      <c r="F474" s="12">
        <v>128.85</v>
      </c>
      <c r="G474" s="12">
        <v>0</v>
      </c>
      <c r="H474" s="12">
        <v>0</v>
      </c>
      <c r="I474" s="12">
        <v>0</v>
      </c>
      <c r="J474" s="12">
        <v>0</v>
      </c>
      <c r="K474" s="12">
        <v>2947.8</v>
      </c>
      <c r="L474" s="12">
        <v>0</v>
      </c>
      <c r="M474" s="12">
        <v>4.33</v>
      </c>
      <c r="N474" s="12">
        <v>0</v>
      </c>
      <c r="O474" s="12">
        <v>0</v>
      </c>
      <c r="P474" s="12">
        <v>0</v>
      </c>
      <c r="Q474" s="12">
        <v>0</v>
      </c>
      <c r="R474" s="12">
        <v>98.25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12">
        <v>0</v>
      </c>
      <c r="AB474" s="12">
        <v>296.48</v>
      </c>
      <c r="AC474" s="12">
        <v>0</v>
      </c>
      <c r="AD474" s="12">
        <v>0</v>
      </c>
      <c r="AE474" s="12">
        <v>0</v>
      </c>
      <c r="AF474" s="12">
        <v>0</v>
      </c>
      <c r="AG474" s="12">
        <v>0</v>
      </c>
      <c r="AH474" s="12">
        <v>0</v>
      </c>
      <c r="AI474" s="12">
        <v>0</v>
      </c>
      <c r="AJ474" s="12">
        <v>0</v>
      </c>
      <c r="AK474" s="12">
        <v>0</v>
      </c>
      <c r="AL474" s="12">
        <v>0</v>
      </c>
      <c r="AM474" s="12">
        <v>0</v>
      </c>
      <c r="AN474" s="12">
        <v>32.25</v>
      </c>
      <c r="AO474" s="12">
        <v>0</v>
      </c>
      <c r="AP474" s="12">
        <v>0</v>
      </c>
      <c r="AQ474" s="12">
        <v>0</v>
      </c>
      <c r="AR474" s="12">
        <v>0</v>
      </c>
      <c r="AS474" s="12">
        <v>1.35</v>
      </c>
      <c r="AT474" s="12">
        <v>0</v>
      </c>
      <c r="AU474" s="12">
        <v>0</v>
      </c>
      <c r="AV474" s="12">
        <v>0</v>
      </c>
      <c r="AW474" s="12">
        <v>369.2</v>
      </c>
      <c r="AX474" s="13">
        <v>-2066.91</v>
      </c>
      <c r="AY474" s="12">
        <v>2066.91</v>
      </c>
      <c r="AZ474" s="12">
        <v>0</v>
      </c>
      <c r="BA474" s="12">
        <v>0</v>
      </c>
      <c r="BB474" s="12">
        <v>4064.91</v>
      </c>
      <c r="BC474" s="12">
        <v>0</v>
      </c>
      <c r="BD474" s="12">
        <v>0</v>
      </c>
      <c r="BE474" s="12">
        <v>0</v>
      </c>
      <c r="BF474" s="12">
        <v>359.42</v>
      </c>
      <c r="BG474" s="12">
        <v>359.42</v>
      </c>
      <c r="BH474" s="12">
        <v>8.1</v>
      </c>
      <c r="BI474" s="12">
        <v>0.03</v>
      </c>
      <c r="BJ474" s="12">
        <v>0</v>
      </c>
      <c r="BK474" s="12">
        <v>0</v>
      </c>
      <c r="BL474" s="12">
        <v>776</v>
      </c>
      <c r="BM474" s="12">
        <v>0</v>
      </c>
      <c r="BN474" s="12">
        <v>0</v>
      </c>
      <c r="BO474" s="12">
        <v>46.15</v>
      </c>
      <c r="BP474" s="12">
        <v>0</v>
      </c>
      <c r="BQ474" s="12">
        <v>0</v>
      </c>
      <c r="BR474" s="12">
        <v>0</v>
      </c>
      <c r="BS474" s="12">
        <v>0</v>
      </c>
      <c r="BT474" s="12">
        <v>353.81</v>
      </c>
      <c r="BU474" s="12">
        <v>0</v>
      </c>
      <c r="BV474" s="12">
        <v>0</v>
      </c>
      <c r="BW474" s="12">
        <v>0</v>
      </c>
      <c r="BX474" s="12">
        <v>1543.51</v>
      </c>
      <c r="BY474" s="12">
        <v>2521.4</v>
      </c>
      <c r="BZ474" s="12">
        <v>262.75</v>
      </c>
      <c r="CA474" s="12">
        <v>80.650000000000006</v>
      </c>
      <c r="CB474" s="12">
        <v>811.26</v>
      </c>
      <c r="CC474" s="12">
        <v>330.91</v>
      </c>
      <c r="CD474" s="12">
        <v>0</v>
      </c>
      <c r="CE474" s="12">
        <v>1222.82</v>
      </c>
    </row>
    <row r="475" spans="1:83" x14ac:dyDescent="0.2">
      <c r="A475" s="4" t="s">
        <v>2726</v>
      </c>
      <c r="B475" s="2" t="s">
        <v>2727</v>
      </c>
      <c r="C475" s="2" t="str">
        <f>VLOOKUP(A475,[4]Hoja2!$A$1:$D$614,4,0)</f>
        <v>EMSAD II</v>
      </c>
      <c r="D475" s="2" t="str">
        <f>VLOOKUP(A475,[4]Hoja2!$A$1:$D$614,3,0)</f>
        <v>62 SAN CRISTOBAL DE LA BARRANCA</v>
      </c>
      <c r="E475" s="12">
        <v>465.5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5306.04</v>
      </c>
      <c r="L475" s="12">
        <v>0</v>
      </c>
      <c r="M475" s="12">
        <v>0</v>
      </c>
      <c r="N475" s="12">
        <v>0</v>
      </c>
      <c r="O475" s="12">
        <v>0</v>
      </c>
      <c r="P475" s="12">
        <v>0</v>
      </c>
      <c r="Q475" s="12">
        <v>0</v>
      </c>
      <c r="R475" s="12">
        <v>189.08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12">
        <v>0</v>
      </c>
      <c r="AB475" s="12">
        <v>500.31</v>
      </c>
      <c r="AC475" s="12">
        <v>0</v>
      </c>
      <c r="AD475" s="12">
        <v>0</v>
      </c>
      <c r="AE475" s="12">
        <v>0</v>
      </c>
      <c r="AF475" s="12">
        <v>0</v>
      </c>
      <c r="AG475" s="12">
        <v>338.85</v>
      </c>
      <c r="AH475" s="12">
        <v>0</v>
      </c>
      <c r="AI475" s="12">
        <v>0</v>
      </c>
      <c r="AJ475" s="12">
        <v>0</v>
      </c>
      <c r="AK475" s="12">
        <v>0</v>
      </c>
      <c r="AL475" s="12">
        <v>0</v>
      </c>
      <c r="AM475" s="12">
        <v>0</v>
      </c>
      <c r="AN475" s="12">
        <v>58.05</v>
      </c>
      <c r="AO475" s="12">
        <v>0</v>
      </c>
      <c r="AP475" s="12">
        <v>0</v>
      </c>
      <c r="AQ475" s="12">
        <v>0</v>
      </c>
      <c r="AR475" s="12">
        <v>0</v>
      </c>
      <c r="AS475" s="12">
        <v>0</v>
      </c>
      <c r="AT475" s="12">
        <v>0</v>
      </c>
      <c r="AU475" s="12">
        <v>0</v>
      </c>
      <c r="AV475" s="12">
        <v>0</v>
      </c>
      <c r="AW475" s="12">
        <v>790.28</v>
      </c>
      <c r="AX475" s="13">
        <v>-3888.41</v>
      </c>
      <c r="AY475" s="12">
        <v>3888.41</v>
      </c>
      <c r="AZ475" s="12">
        <v>0</v>
      </c>
      <c r="BA475" s="12">
        <v>0</v>
      </c>
      <c r="BB475" s="12">
        <v>7648.11</v>
      </c>
      <c r="BC475" s="12">
        <v>0</v>
      </c>
      <c r="BD475" s="12">
        <v>0</v>
      </c>
      <c r="BE475" s="12">
        <v>0</v>
      </c>
      <c r="BF475" s="12">
        <v>1086.3699999999999</v>
      </c>
      <c r="BG475" s="12">
        <v>1086.3699999999999</v>
      </c>
      <c r="BH475" s="12">
        <v>25.65</v>
      </c>
      <c r="BI475" s="13">
        <v>-0.06</v>
      </c>
      <c r="BJ475" s="12">
        <v>0</v>
      </c>
      <c r="BK475" s="12">
        <v>0</v>
      </c>
      <c r="BL475" s="12">
        <v>0</v>
      </c>
      <c r="BM475" s="12">
        <v>0</v>
      </c>
      <c r="BN475" s="12">
        <v>0</v>
      </c>
      <c r="BO475" s="12">
        <v>79.59</v>
      </c>
      <c r="BP475" s="12">
        <v>0</v>
      </c>
      <c r="BQ475" s="12">
        <v>0</v>
      </c>
      <c r="BR475" s="12">
        <v>0</v>
      </c>
      <c r="BS475" s="12">
        <v>0</v>
      </c>
      <c r="BT475" s="12">
        <v>649.16</v>
      </c>
      <c r="BU475" s="12">
        <v>0</v>
      </c>
      <c r="BV475" s="12">
        <v>0</v>
      </c>
      <c r="BW475" s="12">
        <v>0</v>
      </c>
      <c r="BX475" s="12">
        <v>1840.71</v>
      </c>
      <c r="BY475" s="12">
        <v>5807.4</v>
      </c>
      <c r="BZ475" s="12">
        <v>262.75</v>
      </c>
      <c r="CA475" s="12">
        <v>145.02000000000001</v>
      </c>
      <c r="CB475" s="12">
        <v>811.26</v>
      </c>
      <c r="CC475" s="12">
        <v>330.91</v>
      </c>
      <c r="CD475" s="12">
        <v>0</v>
      </c>
      <c r="CE475" s="12">
        <v>1287.19</v>
      </c>
    </row>
    <row r="476" spans="1:83" x14ac:dyDescent="0.2">
      <c r="A476" s="4" t="s">
        <v>2728</v>
      </c>
      <c r="B476" s="2" t="s">
        <v>2729</v>
      </c>
      <c r="C476" s="2" t="str">
        <f>VLOOKUP(A476,[4]Hoja2!$A$1:$D$614,4,0)</f>
        <v>EMSAD I</v>
      </c>
      <c r="D476" s="2" t="str">
        <f>VLOOKUP(A476,[4]Hoja2!$A$1:$D$614,3,0)</f>
        <v>62 SAN CRISTOBAL DE LA BARRANCA</v>
      </c>
      <c r="E476" s="12">
        <v>465.5</v>
      </c>
      <c r="F476" s="12">
        <v>0</v>
      </c>
      <c r="G476" s="12">
        <v>3859.46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0</v>
      </c>
      <c r="N476" s="12">
        <v>142.6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407.66</v>
      </c>
      <c r="AC476" s="12">
        <v>0</v>
      </c>
      <c r="AD476" s="12">
        <v>0</v>
      </c>
      <c r="AE476" s="12">
        <v>286.52999999999997</v>
      </c>
      <c r="AF476" s="12">
        <v>0</v>
      </c>
      <c r="AG476" s="12">
        <v>0</v>
      </c>
      <c r="AH476" s="12">
        <v>0</v>
      </c>
      <c r="AI476" s="12">
        <v>0</v>
      </c>
      <c r="AJ476" s="12">
        <v>0</v>
      </c>
      <c r="AK476" s="12">
        <v>0</v>
      </c>
      <c r="AL476" s="12">
        <v>41.8</v>
      </c>
      <c r="AM476" s="12">
        <v>0</v>
      </c>
      <c r="AN476" s="12">
        <v>0</v>
      </c>
      <c r="AO476" s="12">
        <v>0</v>
      </c>
      <c r="AP476" s="12">
        <v>0</v>
      </c>
      <c r="AQ476" s="12">
        <v>0</v>
      </c>
      <c r="AR476" s="12">
        <v>0</v>
      </c>
      <c r="AS476" s="12">
        <v>0</v>
      </c>
      <c r="AT476" s="12">
        <v>0</v>
      </c>
      <c r="AU476" s="12">
        <v>0</v>
      </c>
      <c r="AV476" s="12">
        <v>0</v>
      </c>
      <c r="AW476" s="12">
        <v>0</v>
      </c>
      <c r="AX476" s="13">
        <v>-2643.23</v>
      </c>
      <c r="AY476" s="12">
        <v>2643.23</v>
      </c>
      <c r="AZ476" s="12">
        <v>0</v>
      </c>
      <c r="BA476" s="12">
        <v>0</v>
      </c>
      <c r="BB476" s="12">
        <v>5203.55</v>
      </c>
      <c r="BC476" s="12">
        <v>0</v>
      </c>
      <c r="BD476" s="12">
        <v>0</v>
      </c>
      <c r="BE476" s="12">
        <v>0</v>
      </c>
      <c r="BF476" s="12">
        <v>564.22</v>
      </c>
      <c r="BG476" s="12">
        <v>564.22</v>
      </c>
      <c r="BH476" s="12">
        <v>13.2</v>
      </c>
      <c r="BI476" s="12">
        <v>0.05</v>
      </c>
      <c r="BJ476" s="12">
        <v>0</v>
      </c>
      <c r="BK476" s="12">
        <v>0</v>
      </c>
      <c r="BL476" s="12">
        <v>1117</v>
      </c>
      <c r="BM476" s="12">
        <v>0</v>
      </c>
      <c r="BN476" s="12">
        <v>0</v>
      </c>
      <c r="BO476" s="12">
        <v>57.89</v>
      </c>
      <c r="BP476" s="12">
        <v>0</v>
      </c>
      <c r="BQ476" s="12">
        <v>0</v>
      </c>
      <c r="BR476" s="12">
        <v>0</v>
      </c>
      <c r="BS476" s="12">
        <v>0</v>
      </c>
      <c r="BT476" s="12">
        <v>476.79</v>
      </c>
      <c r="BU476" s="12">
        <v>0</v>
      </c>
      <c r="BV476" s="12">
        <v>0</v>
      </c>
      <c r="BW476" s="12">
        <v>0</v>
      </c>
      <c r="BX476" s="12">
        <v>2229.15</v>
      </c>
      <c r="BY476" s="12">
        <v>2974.4</v>
      </c>
      <c r="BZ476" s="12">
        <v>238.4</v>
      </c>
      <c r="CA476" s="12">
        <v>97.5</v>
      </c>
      <c r="CB476" s="12">
        <v>0</v>
      </c>
      <c r="CC476" s="12">
        <v>238.4</v>
      </c>
      <c r="CD476" s="12">
        <v>0</v>
      </c>
      <c r="CE476" s="12">
        <v>335.9</v>
      </c>
    </row>
    <row r="477" spans="1:83" x14ac:dyDescent="0.2">
      <c r="A477" s="4" t="s">
        <v>2730</v>
      </c>
      <c r="B477" s="2" t="s">
        <v>2731</v>
      </c>
      <c r="C477" s="2" t="str">
        <f>VLOOKUP(A477,[4]Hoja2!$A$1:$D$614,4,0)</f>
        <v>EMSAD I</v>
      </c>
      <c r="D477" s="2" t="str">
        <f>VLOOKUP(A477,[4]Hoja2!$A$1:$D$614,3,0)</f>
        <v>63 DIGPRES</v>
      </c>
      <c r="E477" s="12">
        <v>465.5</v>
      </c>
      <c r="F477" s="12">
        <v>0</v>
      </c>
      <c r="G477" s="12">
        <v>5262.9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  <c r="N477" s="12">
        <v>190.6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555.9</v>
      </c>
      <c r="AC477" s="12">
        <v>0</v>
      </c>
      <c r="AD477" s="12">
        <v>0</v>
      </c>
      <c r="AE477" s="12">
        <v>286.52999999999997</v>
      </c>
      <c r="AF477" s="12">
        <v>0</v>
      </c>
      <c r="AG477" s="12">
        <v>0</v>
      </c>
      <c r="AH477" s="12">
        <v>0</v>
      </c>
      <c r="AI477" s="12">
        <v>0</v>
      </c>
      <c r="AJ477" s="12">
        <v>0</v>
      </c>
      <c r="AK477" s="12">
        <v>0</v>
      </c>
      <c r="AL477" s="12">
        <v>57</v>
      </c>
      <c r="AM477" s="12">
        <v>0</v>
      </c>
      <c r="AN477" s="12">
        <v>0</v>
      </c>
      <c r="AO477" s="12">
        <v>0</v>
      </c>
      <c r="AP477" s="12">
        <v>0</v>
      </c>
      <c r="AQ477" s="12">
        <v>0</v>
      </c>
      <c r="AR477" s="12">
        <v>0</v>
      </c>
      <c r="AS477" s="12">
        <v>0</v>
      </c>
      <c r="AT477" s="12">
        <v>0</v>
      </c>
      <c r="AU477" s="12">
        <v>0</v>
      </c>
      <c r="AV477" s="12">
        <v>0</v>
      </c>
      <c r="AW477" s="12">
        <v>665.93</v>
      </c>
      <c r="AX477" s="13">
        <v>-3804.33</v>
      </c>
      <c r="AY477" s="12">
        <v>3804.33</v>
      </c>
      <c r="AZ477" s="12">
        <v>0</v>
      </c>
      <c r="BA477" s="12">
        <v>0</v>
      </c>
      <c r="BB477" s="12">
        <v>7484.36</v>
      </c>
      <c r="BC477" s="12">
        <v>0</v>
      </c>
      <c r="BD477" s="12">
        <v>0</v>
      </c>
      <c r="BE477" s="12">
        <v>0</v>
      </c>
      <c r="BF477" s="12">
        <v>1051.4000000000001</v>
      </c>
      <c r="BG477" s="12">
        <v>1051.4000000000001</v>
      </c>
      <c r="BH477" s="12">
        <v>23.1</v>
      </c>
      <c r="BI477" s="12">
        <v>0.14000000000000001</v>
      </c>
      <c r="BJ477" s="12">
        <v>0</v>
      </c>
      <c r="BK477" s="12">
        <v>0</v>
      </c>
      <c r="BL477" s="12">
        <v>1555</v>
      </c>
      <c r="BM477" s="12">
        <v>0</v>
      </c>
      <c r="BN477" s="12">
        <v>0</v>
      </c>
      <c r="BO477" s="12">
        <v>78.94</v>
      </c>
      <c r="BP477" s="12">
        <v>0</v>
      </c>
      <c r="BQ477" s="12">
        <v>0</v>
      </c>
      <c r="BR477" s="12">
        <v>0</v>
      </c>
      <c r="BS477" s="12">
        <v>0</v>
      </c>
      <c r="BT477" s="12">
        <v>638.17999999999995</v>
      </c>
      <c r="BU477" s="12">
        <v>0</v>
      </c>
      <c r="BV477" s="12">
        <v>0</v>
      </c>
      <c r="BW477" s="12">
        <v>0</v>
      </c>
      <c r="BX477" s="12">
        <v>3346.76</v>
      </c>
      <c r="BY477" s="12">
        <v>4137.6000000000004</v>
      </c>
      <c r="BZ477" s="12">
        <v>263.92</v>
      </c>
      <c r="CA477" s="12">
        <v>142.82</v>
      </c>
      <c r="CB477" s="12">
        <v>850.51</v>
      </c>
      <c r="CC477" s="12">
        <v>335.38</v>
      </c>
      <c r="CD477" s="12">
        <v>0</v>
      </c>
      <c r="CE477" s="12">
        <v>1328.71</v>
      </c>
    </row>
    <row r="478" spans="1:83" x14ac:dyDescent="0.2">
      <c r="A478" s="4" t="s">
        <v>2732</v>
      </c>
      <c r="B478" s="2" t="s">
        <v>2733</v>
      </c>
      <c r="C478" s="2" t="str">
        <f>VLOOKUP(A478,[4]Hoja2!$A$1:$D$614,4,0)</f>
        <v>EMSAD II</v>
      </c>
      <c r="D478" s="2" t="str">
        <f>VLOOKUP(A478,[4]Hoja2!$A$1:$D$614,3,0)</f>
        <v>63 DIGPRES</v>
      </c>
      <c r="E478" s="12">
        <v>465.5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7467.76</v>
      </c>
      <c r="L478" s="12">
        <v>0</v>
      </c>
      <c r="M478" s="12">
        <v>0</v>
      </c>
      <c r="N478" s="12">
        <v>0</v>
      </c>
      <c r="O478" s="12">
        <v>0</v>
      </c>
      <c r="P478" s="12">
        <v>0</v>
      </c>
      <c r="Q478" s="12">
        <v>0</v>
      </c>
      <c r="R478" s="12">
        <v>261.13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704.14</v>
      </c>
      <c r="AC478" s="12">
        <v>0</v>
      </c>
      <c r="AD478" s="12">
        <v>0</v>
      </c>
      <c r="AE478" s="12">
        <v>0</v>
      </c>
      <c r="AF478" s="12">
        <v>0</v>
      </c>
      <c r="AG478" s="12">
        <v>338.85</v>
      </c>
      <c r="AH478" s="12">
        <v>0</v>
      </c>
      <c r="AI478" s="12">
        <v>0</v>
      </c>
      <c r="AJ478" s="12">
        <v>0</v>
      </c>
      <c r="AK478" s="12">
        <v>0</v>
      </c>
      <c r="AL478" s="12">
        <v>0</v>
      </c>
      <c r="AM478" s="12">
        <v>0</v>
      </c>
      <c r="AN478" s="12">
        <v>81.7</v>
      </c>
      <c r="AO478" s="12">
        <v>0</v>
      </c>
      <c r="AP478" s="12">
        <v>0</v>
      </c>
      <c r="AQ478" s="12">
        <v>0</v>
      </c>
      <c r="AR478" s="12">
        <v>0</v>
      </c>
      <c r="AS478" s="12">
        <v>0</v>
      </c>
      <c r="AT478" s="12">
        <v>0</v>
      </c>
      <c r="AU478" s="12">
        <v>0</v>
      </c>
      <c r="AV478" s="12">
        <v>0</v>
      </c>
      <c r="AW478" s="12">
        <v>936.79</v>
      </c>
      <c r="AX478" s="13">
        <v>-5215.37</v>
      </c>
      <c r="AY478" s="12">
        <v>5215.37</v>
      </c>
      <c r="AZ478" s="12">
        <v>0</v>
      </c>
      <c r="BA478" s="12">
        <v>0</v>
      </c>
      <c r="BB478" s="12">
        <v>10255.870000000001</v>
      </c>
      <c r="BC478" s="12">
        <v>0</v>
      </c>
      <c r="BD478" s="12">
        <v>0</v>
      </c>
      <c r="BE478" s="12">
        <v>0</v>
      </c>
      <c r="BF478" s="12">
        <v>1643.55</v>
      </c>
      <c r="BG478" s="12">
        <v>1643.55</v>
      </c>
      <c r="BH478" s="12">
        <v>36.299999999999997</v>
      </c>
      <c r="BI478" s="12">
        <v>0.04</v>
      </c>
      <c r="BJ478" s="12">
        <v>0</v>
      </c>
      <c r="BK478" s="12">
        <v>73.8</v>
      </c>
      <c r="BL478" s="12">
        <v>0</v>
      </c>
      <c r="BM478" s="12">
        <v>3300.2</v>
      </c>
      <c r="BN478" s="12">
        <v>0</v>
      </c>
      <c r="BO478" s="12">
        <v>112.02</v>
      </c>
      <c r="BP478" s="12">
        <v>0</v>
      </c>
      <c r="BQ478" s="12">
        <v>0</v>
      </c>
      <c r="BR478" s="12">
        <v>0</v>
      </c>
      <c r="BS478" s="12">
        <v>0</v>
      </c>
      <c r="BT478" s="12">
        <v>897.76</v>
      </c>
      <c r="BU478" s="12">
        <v>0</v>
      </c>
      <c r="BV478" s="12">
        <v>0</v>
      </c>
      <c r="BW478" s="12">
        <v>0</v>
      </c>
      <c r="BX478" s="12">
        <v>6063.67</v>
      </c>
      <c r="BY478" s="12">
        <v>4192.2</v>
      </c>
      <c r="BZ478" s="12">
        <v>281.58</v>
      </c>
      <c r="CA478" s="12">
        <v>196.71</v>
      </c>
      <c r="CB478" s="12">
        <v>1439.01</v>
      </c>
      <c r="CC478" s="12">
        <v>402.48</v>
      </c>
      <c r="CD478" s="12">
        <v>0</v>
      </c>
      <c r="CE478" s="12">
        <v>2038.2</v>
      </c>
    </row>
    <row r="479" spans="1:83" x14ac:dyDescent="0.2">
      <c r="A479" s="4" t="s">
        <v>2734</v>
      </c>
      <c r="B479" s="2" t="s">
        <v>2735</v>
      </c>
      <c r="C479" s="2" t="str">
        <f>VLOOKUP(A479,[4]Hoja2!$A$1:$D$614,4,0)</f>
        <v>EMSAD I</v>
      </c>
      <c r="D479" s="2" t="str">
        <f>VLOOKUP(A479,[4]Hoja2!$A$1:$D$614,3,0)</f>
        <v>64 SAN RAFAEL DE LOS MORENOS</v>
      </c>
      <c r="E479" s="12">
        <v>93.2</v>
      </c>
      <c r="F479" s="12">
        <v>0</v>
      </c>
      <c r="G479" s="12">
        <v>0</v>
      </c>
      <c r="H479" s="12">
        <v>1692.96</v>
      </c>
      <c r="I479" s="12">
        <v>0</v>
      </c>
      <c r="J479" s="12">
        <v>0</v>
      </c>
      <c r="K479" s="12">
        <v>0</v>
      </c>
      <c r="L479" s="12">
        <v>0</v>
      </c>
      <c r="M479" s="12">
        <v>0</v>
      </c>
      <c r="N479" s="12">
        <v>0</v>
      </c>
      <c r="O479" s="12">
        <v>59.44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  <c r="AD479" s="12">
        <v>0</v>
      </c>
      <c r="AE479" s="12">
        <v>0</v>
      </c>
      <c r="AF479" s="12">
        <v>0</v>
      </c>
      <c r="AG479" s="12">
        <v>0</v>
      </c>
      <c r="AH479" s="12">
        <v>0</v>
      </c>
      <c r="AI479" s="12">
        <v>0</v>
      </c>
      <c r="AJ479" s="12">
        <v>0</v>
      </c>
      <c r="AK479" s="12">
        <v>25.4</v>
      </c>
      <c r="AL479" s="12">
        <v>0</v>
      </c>
      <c r="AM479" s="12">
        <v>18.8</v>
      </c>
      <c r="AN479" s="12">
        <v>0</v>
      </c>
      <c r="AO479" s="12">
        <v>0</v>
      </c>
      <c r="AP479" s="12">
        <v>0</v>
      </c>
      <c r="AQ479" s="12">
        <v>0</v>
      </c>
      <c r="AR479" s="12">
        <v>0</v>
      </c>
      <c r="AS479" s="12">
        <v>0</v>
      </c>
      <c r="AT479" s="12">
        <v>0</v>
      </c>
      <c r="AU479" s="12">
        <v>0</v>
      </c>
      <c r="AV479" s="12">
        <v>0</v>
      </c>
      <c r="AW479" s="12">
        <v>372.45</v>
      </c>
      <c r="AX479" s="13">
        <v>-1151.78</v>
      </c>
      <c r="AY479" s="12">
        <v>1151.78</v>
      </c>
      <c r="AZ479" s="12">
        <v>0</v>
      </c>
      <c r="BA479" s="12">
        <v>0</v>
      </c>
      <c r="BB479" s="12">
        <v>2262.25</v>
      </c>
      <c r="BC479" s="12">
        <v>1.07</v>
      </c>
      <c r="BD479" s="12">
        <v>0</v>
      </c>
      <c r="BE479" s="12">
        <v>0</v>
      </c>
      <c r="BF479" s="12">
        <v>142.09</v>
      </c>
      <c r="BG479" s="12">
        <v>142.09</v>
      </c>
      <c r="BH479" s="12">
        <v>0</v>
      </c>
      <c r="BI479" s="13">
        <v>-0.12</v>
      </c>
      <c r="BJ479" s="12">
        <v>0</v>
      </c>
      <c r="BK479" s="12">
        <v>0</v>
      </c>
      <c r="BL479" s="12">
        <v>0</v>
      </c>
      <c r="BM479" s="12">
        <v>0</v>
      </c>
      <c r="BN479" s="12">
        <v>0</v>
      </c>
      <c r="BO479" s="12">
        <v>25.39</v>
      </c>
      <c r="BP479" s="12">
        <v>0</v>
      </c>
      <c r="BQ479" s="12">
        <v>0</v>
      </c>
      <c r="BR479" s="12">
        <v>0</v>
      </c>
      <c r="BS479" s="12">
        <v>0</v>
      </c>
      <c r="BT479" s="12">
        <v>194.69</v>
      </c>
      <c r="BU479" s="12">
        <v>0</v>
      </c>
      <c r="BV479" s="12">
        <v>0</v>
      </c>
      <c r="BW479" s="12">
        <v>0</v>
      </c>
      <c r="BX479" s="12">
        <v>362.05</v>
      </c>
      <c r="BY479" s="12">
        <v>1900.2</v>
      </c>
      <c r="BZ479" s="12">
        <v>330.99</v>
      </c>
      <c r="CA479" s="12">
        <v>44.87</v>
      </c>
      <c r="CB479" s="12">
        <v>2987.31</v>
      </c>
      <c r="CC479" s="12">
        <v>581.98</v>
      </c>
      <c r="CD479" s="12">
        <v>0</v>
      </c>
      <c r="CE479" s="12">
        <v>3614.16</v>
      </c>
    </row>
    <row r="480" spans="1:83" x14ac:dyDescent="0.2">
      <c r="A480" s="4" t="s">
        <v>2736</v>
      </c>
      <c r="B480" s="2" t="s">
        <v>2737</v>
      </c>
      <c r="C480" s="2" t="str">
        <f>VLOOKUP(A480,[4]Hoja2!$A$1:$D$614,4,0)</f>
        <v>EMSAD II</v>
      </c>
      <c r="D480" s="2" t="str">
        <f>VLOOKUP(A480,[4]Hoja2!$A$1:$D$614,3,0)</f>
        <v>64 SAN RAFAEL DE LOS MORENOS</v>
      </c>
      <c r="E480" s="12">
        <v>139.80000000000001</v>
      </c>
      <c r="F480" s="12">
        <v>0</v>
      </c>
      <c r="G480" s="12">
        <v>0</v>
      </c>
      <c r="H480" s="12">
        <v>0</v>
      </c>
      <c r="I480" s="12">
        <v>0</v>
      </c>
      <c r="J480" s="12">
        <v>2861.52</v>
      </c>
      <c r="K480" s="12">
        <v>0</v>
      </c>
      <c r="L480" s="12">
        <v>0</v>
      </c>
      <c r="M480" s="12">
        <v>0</v>
      </c>
      <c r="N480" s="12">
        <v>0</v>
      </c>
      <c r="O480" s="12">
        <v>0</v>
      </c>
      <c r="P480" s="12">
        <v>0</v>
      </c>
      <c r="Q480" s="12">
        <v>94.2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>
        <v>0</v>
      </c>
      <c r="AE480" s="12">
        <v>0</v>
      </c>
      <c r="AF480" s="12">
        <v>0</v>
      </c>
      <c r="AG480" s="12">
        <v>0</v>
      </c>
      <c r="AH480" s="12">
        <v>0</v>
      </c>
      <c r="AI480" s="12">
        <v>0</v>
      </c>
      <c r="AJ480" s="12">
        <v>0</v>
      </c>
      <c r="AK480" s="12">
        <v>38.1</v>
      </c>
      <c r="AL480" s="12">
        <v>0</v>
      </c>
      <c r="AM480" s="12">
        <v>0</v>
      </c>
      <c r="AN480" s="12">
        <v>0</v>
      </c>
      <c r="AO480" s="12">
        <v>31.2</v>
      </c>
      <c r="AP480" s="12">
        <v>0</v>
      </c>
      <c r="AQ480" s="12">
        <v>0</v>
      </c>
      <c r="AR480" s="12">
        <v>0</v>
      </c>
      <c r="AS480" s="12">
        <v>0</v>
      </c>
      <c r="AT480" s="12">
        <v>0</v>
      </c>
      <c r="AU480" s="12">
        <v>0</v>
      </c>
      <c r="AV480" s="12">
        <v>0</v>
      </c>
      <c r="AW480" s="12">
        <v>629.53</v>
      </c>
      <c r="AX480" s="13">
        <v>-1932.09</v>
      </c>
      <c r="AY480" s="12">
        <v>1932.09</v>
      </c>
      <c r="AZ480" s="12">
        <v>0</v>
      </c>
      <c r="BA480" s="12">
        <v>0</v>
      </c>
      <c r="BB480" s="12">
        <v>3794.35</v>
      </c>
      <c r="BC480" s="12">
        <v>0</v>
      </c>
      <c r="BD480" s="12">
        <v>0</v>
      </c>
      <c r="BE480" s="12">
        <v>0</v>
      </c>
      <c r="BF480" s="12">
        <v>316.13</v>
      </c>
      <c r="BG480" s="12">
        <v>316.13</v>
      </c>
      <c r="BH480" s="12">
        <v>6.3</v>
      </c>
      <c r="BI480" s="12">
        <v>0.13</v>
      </c>
      <c r="BJ480" s="12">
        <v>0</v>
      </c>
      <c r="BK480" s="12">
        <v>0</v>
      </c>
      <c r="BL480" s="12">
        <v>0</v>
      </c>
      <c r="BM480" s="12">
        <v>0</v>
      </c>
      <c r="BN480" s="12">
        <v>0</v>
      </c>
      <c r="BO480" s="12">
        <v>42.92</v>
      </c>
      <c r="BP480" s="12">
        <v>0</v>
      </c>
      <c r="BQ480" s="12">
        <v>0</v>
      </c>
      <c r="BR480" s="12">
        <v>0</v>
      </c>
      <c r="BS480" s="12">
        <v>0</v>
      </c>
      <c r="BT480" s="12">
        <v>329.07</v>
      </c>
      <c r="BU480" s="12">
        <v>0</v>
      </c>
      <c r="BV480" s="12">
        <v>0</v>
      </c>
      <c r="BW480" s="12">
        <v>0</v>
      </c>
      <c r="BX480" s="12">
        <v>694.55</v>
      </c>
      <c r="BY480" s="12">
        <v>3099.8</v>
      </c>
      <c r="BZ480" s="12">
        <v>278.73</v>
      </c>
      <c r="CA480" s="12">
        <v>75.260000000000005</v>
      </c>
      <c r="CB480" s="12">
        <v>1344.28</v>
      </c>
      <c r="CC480" s="12">
        <v>391.68</v>
      </c>
      <c r="CD480" s="12">
        <v>0</v>
      </c>
      <c r="CE480" s="12">
        <v>1811.22</v>
      </c>
    </row>
    <row r="481" spans="1:83" x14ac:dyDescent="0.2">
      <c r="A481" s="4" t="s">
        <v>2738</v>
      </c>
      <c r="B481" s="2" t="s">
        <v>2739</v>
      </c>
      <c r="C481" s="2" t="str">
        <f>VLOOKUP(A481,[4]Hoja2!$A$1:$D$614,4,0)</f>
        <v>EMSAD III</v>
      </c>
      <c r="D481" s="2" t="str">
        <f>VLOOKUP(A481,[4]Hoja2!$A$1:$D$614,3,0)</f>
        <v>64 SAN RAFAEL DE LOS MORENOS</v>
      </c>
      <c r="E481" s="12">
        <v>465.5</v>
      </c>
      <c r="F481" s="12">
        <v>0</v>
      </c>
      <c r="G481" s="12">
        <v>0</v>
      </c>
      <c r="H481" s="12">
        <v>0</v>
      </c>
      <c r="I481" s="12">
        <v>0</v>
      </c>
      <c r="J481" s="12">
        <v>0</v>
      </c>
      <c r="K481" s="12">
        <v>0</v>
      </c>
      <c r="L481" s="12">
        <v>0</v>
      </c>
      <c r="M481" s="12">
        <v>0</v>
      </c>
      <c r="N481" s="12">
        <v>0</v>
      </c>
      <c r="O481" s="12">
        <v>0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2">
        <v>5486</v>
      </c>
      <c r="W481" s="12">
        <v>191.6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12">
        <v>0</v>
      </c>
      <c r="AD481" s="12">
        <v>0</v>
      </c>
      <c r="AE481" s="12">
        <v>0</v>
      </c>
      <c r="AF481" s="12">
        <v>0</v>
      </c>
      <c r="AG481" s="12">
        <v>0</v>
      </c>
      <c r="AH481" s="12">
        <v>0</v>
      </c>
      <c r="AI481" s="12">
        <v>0</v>
      </c>
      <c r="AJ481" s="12">
        <v>438.79</v>
      </c>
      <c r="AK481" s="12">
        <v>63.5</v>
      </c>
      <c r="AL481" s="12">
        <v>0</v>
      </c>
      <c r="AM481" s="12">
        <v>0</v>
      </c>
      <c r="AN481" s="12">
        <v>0</v>
      </c>
      <c r="AO481" s="12">
        <v>0</v>
      </c>
      <c r="AP481" s="12">
        <v>0</v>
      </c>
      <c r="AQ481" s="12">
        <v>60</v>
      </c>
      <c r="AR481" s="12">
        <v>0</v>
      </c>
      <c r="AS481" s="12">
        <v>0</v>
      </c>
      <c r="AT481" s="12">
        <v>0</v>
      </c>
      <c r="AU481" s="12">
        <v>0</v>
      </c>
      <c r="AV481" s="12">
        <v>0</v>
      </c>
      <c r="AW481" s="12">
        <v>1066.46</v>
      </c>
      <c r="AX481" s="13">
        <v>-3955.84</v>
      </c>
      <c r="AY481" s="12">
        <v>3955.84</v>
      </c>
      <c r="AZ481" s="12">
        <v>0</v>
      </c>
      <c r="BA481" s="12">
        <v>0</v>
      </c>
      <c r="BB481" s="12">
        <v>7771.85</v>
      </c>
      <c r="BC481" s="12">
        <v>0</v>
      </c>
      <c r="BD481" s="12">
        <v>0</v>
      </c>
      <c r="BE481" s="12">
        <v>0</v>
      </c>
      <c r="BF481" s="12">
        <v>1112.8</v>
      </c>
      <c r="BG481" s="12">
        <v>1112.8</v>
      </c>
      <c r="BH481" s="12">
        <v>24</v>
      </c>
      <c r="BI481" s="12">
        <v>0.01</v>
      </c>
      <c r="BJ481" s="12">
        <v>0</v>
      </c>
      <c r="BK481" s="12">
        <v>0</v>
      </c>
      <c r="BL481" s="12">
        <v>0</v>
      </c>
      <c r="BM481" s="12">
        <v>0</v>
      </c>
      <c r="BN481" s="12">
        <v>0</v>
      </c>
      <c r="BO481" s="12">
        <v>82.29</v>
      </c>
      <c r="BP481" s="12">
        <v>0</v>
      </c>
      <c r="BQ481" s="12">
        <v>0</v>
      </c>
      <c r="BR481" s="12">
        <v>0</v>
      </c>
      <c r="BS481" s="12">
        <v>0</v>
      </c>
      <c r="BT481" s="12">
        <v>681.35</v>
      </c>
      <c r="BU481" s="12">
        <v>0</v>
      </c>
      <c r="BV481" s="12">
        <v>0</v>
      </c>
      <c r="BW481" s="12">
        <v>0</v>
      </c>
      <c r="BX481" s="12">
        <v>1900.45</v>
      </c>
      <c r="BY481" s="12">
        <v>5871.4</v>
      </c>
      <c r="BZ481" s="12">
        <v>278.73</v>
      </c>
      <c r="CA481" s="12">
        <v>141.63</v>
      </c>
      <c r="CB481" s="12">
        <v>1344.28</v>
      </c>
      <c r="CC481" s="12">
        <v>391.68</v>
      </c>
      <c r="CD481" s="12">
        <v>0</v>
      </c>
      <c r="CE481" s="12">
        <v>1877.59</v>
      </c>
    </row>
    <row r="482" spans="1:83" x14ac:dyDescent="0.2">
      <c r="A482" s="4" t="s">
        <v>2740</v>
      </c>
      <c r="B482" s="2" t="s">
        <v>2741</v>
      </c>
      <c r="C482" s="2" t="str">
        <f>VLOOKUP(A482,[4]Hoja2!$A$1:$D$614,4,0)</f>
        <v>EMSAD II</v>
      </c>
      <c r="D482" s="2" t="str">
        <f>VLOOKUP(A482,[4]Hoja2!$A$1:$D$614,3,0)</f>
        <v>64 SAN RAFAEL DE LOS MORENOS</v>
      </c>
      <c r="E482" s="12">
        <v>34.950000000000003</v>
      </c>
      <c r="F482" s="12">
        <v>0</v>
      </c>
      <c r="G482" s="12">
        <v>0</v>
      </c>
      <c r="H482" s="12">
        <v>0</v>
      </c>
      <c r="I482" s="12">
        <v>0</v>
      </c>
      <c r="J482" s="12">
        <v>715.38</v>
      </c>
      <c r="K482" s="12">
        <v>0</v>
      </c>
      <c r="L482" s="12">
        <v>0</v>
      </c>
      <c r="M482" s="12">
        <v>0</v>
      </c>
      <c r="N482" s="12">
        <v>0</v>
      </c>
      <c r="O482" s="12">
        <v>0</v>
      </c>
      <c r="P482" s="12">
        <v>0</v>
      </c>
      <c r="Q482" s="12">
        <v>23.55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12">
        <v>0</v>
      </c>
      <c r="AB482" s="12">
        <v>0</v>
      </c>
      <c r="AC482" s="12">
        <v>0</v>
      </c>
      <c r="AD482" s="12">
        <v>0</v>
      </c>
      <c r="AE482" s="12">
        <v>0</v>
      </c>
      <c r="AF482" s="12">
        <v>0</v>
      </c>
      <c r="AG482" s="12">
        <v>0</v>
      </c>
      <c r="AH482" s="12">
        <v>0</v>
      </c>
      <c r="AI482" s="12">
        <v>0</v>
      </c>
      <c r="AJ482" s="12">
        <v>0</v>
      </c>
      <c r="AK482" s="12">
        <v>9.52</v>
      </c>
      <c r="AL482" s="12">
        <v>0</v>
      </c>
      <c r="AM482" s="12">
        <v>0</v>
      </c>
      <c r="AN482" s="12">
        <v>0</v>
      </c>
      <c r="AO482" s="12">
        <v>7.8</v>
      </c>
      <c r="AP482" s="12">
        <v>0</v>
      </c>
      <c r="AQ482" s="12">
        <v>0</v>
      </c>
      <c r="AR482" s="12">
        <v>0</v>
      </c>
      <c r="AS482" s="12">
        <v>0</v>
      </c>
      <c r="AT482" s="12">
        <v>0</v>
      </c>
      <c r="AU482" s="12">
        <v>0</v>
      </c>
      <c r="AV482" s="12">
        <v>0</v>
      </c>
      <c r="AW482" s="12">
        <v>114.46</v>
      </c>
      <c r="AX482" s="13">
        <v>-461.13</v>
      </c>
      <c r="AY482" s="12">
        <v>461.13</v>
      </c>
      <c r="AZ482" s="12">
        <v>0</v>
      </c>
      <c r="BA482" s="12">
        <v>0</v>
      </c>
      <c r="BB482" s="12">
        <v>905.66</v>
      </c>
      <c r="BC482" s="12">
        <v>0</v>
      </c>
      <c r="BD482" s="12">
        <v>0</v>
      </c>
      <c r="BE482" s="12">
        <v>0</v>
      </c>
      <c r="BF482" s="12">
        <v>46.99</v>
      </c>
      <c r="BG482" s="12">
        <v>46.99</v>
      </c>
      <c r="BH482" s="12">
        <v>0</v>
      </c>
      <c r="BI482" s="12">
        <v>0</v>
      </c>
      <c r="BJ482" s="12">
        <v>0</v>
      </c>
      <c r="BK482" s="12">
        <v>0</v>
      </c>
      <c r="BL482" s="12">
        <v>0</v>
      </c>
      <c r="BM482" s="12">
        <v>0</v>
      </c>
      <c r="BN482" s="12">
        <v>0</v>
      </c>
      <c r="BO482" s="12">
        <v>0</v>
      </c>
      <c r="BP482" s="12">
        <v>0</v>
      </c>
      <c r="BQ482" s="12">
        <v>0</v>
      </c>
      <c r="BR482" s="12">
        <v>0</v>
      </c>
      <c r="BS482" s="12">
        <v>0</v>
      </c>
      <c r="BT482" s="12">
        <v>82.27</v>
      </c>
      <c r="BU482" s="12">
        <v>0</v>
      </c>
      <c r="BV482" s="12">
        <v>0</v>
      </c>
      <c r="BW482" s="12">
        <v>0</v>
      </c>
      <c r="BX482" s="12">
        <v>129.26</v>
      </c>
      <c r="BY482" s="12">
        <v>776.4</v>
      </c>
      <c r="BZ482" s="12">
        <v>260.58999999999997</v>
      </c>
      <c r="CA482" s="12">
        <v>17.96</v>
      </c>
      <c r="CB482" s="12">
        <v>739.45</v>
      </c>
      <c r="CC482" s="12">
        <v>322.72000000000003</v>
      </c>
      <c r="CD482" s="12">
        <v>0</v>
      </c>
      <c r="CE482" s="12">
        <v>1080.1300000000001</v>
      </c>
    </row>
    <row r="483" spans="1:83" x14ac:dyDescent="0.2">
      <c r="A483" s="4" t="s">
        <v>2742</v>
      </c>
      <c r="B483" s="2" t="s">
        <v>2743</v>
      </c>
      <c r="C483" s="2" t="str">
        <f>VLOOKUP(A483,[4]Hoja2!$A$1:$D$614,4,0)</f>
        <v>EMSAD I</v>
      </c>
      <c r="D483" s="2" t="str">
        <f>VLOOKUP(A483,[4]Hoja2!$A$1:$D$614,3,0)</f>
        <v>64 SAN RAFAEL DE LOS MORENOS</v>
      </c>
      <c r="E483" s="12">
        <v>465.5</v>
      </c>
      <c r="F483" s="12">
        <v>0</v>
      </c>
      <c r="G483" s="12">
        <v>0</v>
      </c>
      <c r="H483" s="12">
        <v>5502.12</v>
      </c>
      <c r="I483" s="12">
        <v>0</v>
      </c>
      <c r="J483" s="12">
        <v>0</v>
      </c>
      <c r="K483" s="12">
        <v>0</v>
      </c>
      <c r="L483" s="12">
        <v>0</v>
      </c>
      <c r="M483" s="12">
        <v>0</v>
      </c>
      <c r="N483" s="12">
        <v>0</v>
      </c>
      <c r="O483" s="12">
        <v>203.28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12">
        <v>0</v>
      </c>
      <c r="AD483" s="12">
        <v>0</v>
      </c>
      <c r="AE483" s="12">
        <v>0</v>
      </c>
      <c r="AF483" s="12">
        <v>331.22</v>
      </c>
      <c r="AG483" s="12">
        <v>0</v>
      </c>
      <c r="AH483" s="12">
        <v>0</v>
      </c>
      <c r="AI483" s="12">
        <v>0</v>
      </c>
      <c r="AJ483" s="12">
        <v>0</v>
      </c>
      <c r="AK483" s="12">
        <v>82.55</v>
      </c>
      <c r="AL483" s="12">
        <v>0</v>
      </c>
      <c r="AM483" s="12">
        <v>61.1</v>
      </c>
      <c r="AN483" s="12">
        <v>0</v>
      </c>
      <c r="AO483" s="12">
        <v>0</v>
      </c>
      <c r="AP483" s="12">
        <v>0</v>
      </c>
      <c r="AQ483" s="12">
        <v>0</v>
      </c>
      <c r="AR483" s="12">
        <v>0</v>
      </c>
      <c r="AS483" s="12">
        <v>0</v>
      </c>
      <c r="AT483" s="12">
        <v>0</v>
      </c>
      <c r="AU483" s="12">
        <v>0</v>
      </c>
      <c r="AV483" s="12">
        <v>0</v>
      </c>
      <c r="AW483" s="12">
        <v>1050</v>
      </c>
      <c r="AX483" s="13">
        <v>-3916.72</v>
      </c>
      <c r="AY483" s="12">
        <v>3916.72</v>
      </c>
      <c r="AZ483" s="12">
        <v>0</v>
      </c>
      <c r="BA483" s="12">
        <v>0</v>
      </c>
      <c r="BB483" s="12">
        <v>7695.77</v>
      </c>
      <c r="BC483" s="12">
        <v>1.83</v>
      </c>
      <c r="BD483" s="12">
        <v>0</v>
      </c>
      <c r="BE483" s="12">
        <v>0</v>
      </c>
      <c r="BF483" s="12">
        <v>1096.55</v>
      </c>
      <c r="BG483" s="12">
        <v>1096.55</v>
      </c>
      <c r="BH483" s="12">
        <v>22.05</v>
      </c>
      <c r="BI483" s="13">
        <v>-0.04</v>
      </c>
      <c r="BJ483" s="12">
        <v>0</v>
      </c>
      <c r="BK483" s="12">
        <v>0</v>
      </c>
      <c r="BL483" s="12">
        <v>829.25</v>
      </c>
      <c r="BM483" s="12">
        <v>0</v>
      </c>
      <c r="BN483" s="12">
        <v>0</v>
      </c>
      <c r="BO483" s="12">
        <v>82.53</v>
      </c>
      <c r="BP483" s="12">
        <v>0</v>
      </c>
      <c r="BQ483" s="12">
        <v>0</v>
      </c>
      <c r="BR483" s="12">
        <v>0</v>
      </c>
      <c r="BS483" s="12">
        <v>0</v>
      </c>
      <c r="BT483" s="12">
        <v>670.83</v>
      </c>
      <c r="BU483" s="12">
        <v>0</v>
      </c>
      <c r="BV483" s="12">
        <v>0</v>
      </c>
      <c r="BW483" s="12">
        <v>0</v>
      </c>
      <c r="BX483" s="12">
        <v>2701.17</v>
      </c>
      <c r="BY483" s="12">
        <v>4994.6000000000004</v>
      </c>
      <c r="BZ483" s="12">
        <v>337.55</v>
      </c>
      <c r="CA483" s="12">
        <v>146.07</v>
      </c>
      <c r="CB483" s="12">
        <v>3136.75</v>
      </c>
      <c r="CC483" s="12">
        <v>601.09</v>
      </c>
      <c r="CD483" s="12">
        <v>0</v>
      </c>
      <c r="CE483" s="12">
        <v>3883.91</v>
      </c>
    </row>
    <row r="484" spans="1:83" x14ac:dyDescent="0.2">
      <c r="A484" s="4" t="s">
        <v>2744</v>
      </c>
      <c r="B484" s="2" t="s">
        <v>2745</v>
      </c>
      <c r="C484" s="2" t="str">
        <f>VLOOKUP(A484,[4]Hoja2!$A$1:$D$614,4,0)</f>
        <v>EMSAD I</v>
      </c>
      <c r="D484" s="2" t="str">
        <f>VLOOKUP(A484,[4]Hoja2!$A$1:$D$614,3,0)</f>
        <v>64 SAN RAFAEL DE LOS MORENOS</v>
      </c>
      <c r="E484" s="12">
        <v>81.55</v>
      </c>
      <c r="F484" s="12">
        <v>0</v>
      </c>
      <c r="G484" s="12">
        <v>0</v>
      </c>
      <c r="H484" s="12">
        <v>1481.34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>
        <v>0</v>
      </c>
      <c r="O484" s="12">
        <v>52.01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0</v>
      </c>
      <c r="AD484" s="12">
        <v>0</v>
      </c>
      <c r="AE484" s="12">
        <v>0</v>
      </c>
      <c r="AF484" s="12">
        <v>0</v>
      </c>
      <c r="AG484" s="12">
        <v>0</v>
      </c>
      <c r="AH484" s="12">
        <v>0</v>
      </c>
      <c r="AI484" s="12">
        <v>0</v>
      </c>
      <c r="AJ484" s="12">
        <v>0</v>
      </c>
      <c r="AK484" s="12">
        <v>22.22</v>
      </c>
      <c r="AL484" s="12">
        <v>0</v>
      </c>
      <c r="AM484" s="12">
        <v>16.45</v>
      </c>
      <c r="AN484" s="12">
        <v>0</v>
      </c>
      <c r="AO484" s="12">
        <v>0</v>
      </c>
      <c r="AP484" s="12">
        <v>0</v>
      </c>
      <c r="AQ484" s="12">
        <v>0</v>
      </c>
      <c r="AR484" s="12">
        <v>0</v>
      </c>
      <c r="AS484" s="12">
        <v>0</v>
      </c>
      <c r="AT484" s="12">
        <v>0</v>
      </c>
      <c r="AU484" s="12">
        <v>0</v>
      </c>
      <c r="AV484" s="12">
        <v>0</v>
      </c>
      <c r="AW484" s="12">
        <v>237.01</v>
      </c>
      <c r="AX484" s="13">
        <v>-962.47</v>
      </c>
      <c r="AY484" s="12">
        <v>962.47</v>
      </c>
      <c r="AZ484" s="12">
        <v>0</v>
      </c>
      <c r="BA484" s="12">
        <v>0</v>
      </c>
      <c r="BB484" s="12">
        <v>1890.58</v>
      </c>
      <c r="BC484" s="12">
        <v>0</v>
      </c>
      <c r="BD484" s="12">
        <v>0</v>
      </c>
      <c r="BE484" s="12">
        <v>0</v>
      </c>
      <c r="BF484" s="12">
        <v>110.03</v>
      </c>
      <c r="BG484" s="12">
        <v>110.03</v>
      </c>
      <c r="BH484" s="12">
        <v>0</v>
      </c>
      <c r="BI484" s="12">
        <v>0.18</v>
      </c>
      <c r="BJ484" s="12">
        <v>0</v>
      </c>
      <c r="BK484" s="12">
        <v>0</v>
      </c>
      <c r="BL484" s="12">
        <v>494</v>
      </c>
      <c r="BM484" s="12">
        <v>0</v>
      </c>
      <c r="BN484" s="12">
        <v>0</v>
      </c>
      <c r="BO484" s="12">
        <v>22.22</v>
      </c>
      <c r="BP484" s="12">
        <v>0</v>
      </c>
      <c r="BQ484" s="12">
        <v>0</v>
      </c>
      <c r="BR484" s="12">
        <v>0</v>
      </c>
      <c r="BS484" s="12">
        <v>0</v>
      </c>
      <c r="BT484" s="12">
        <v>170.35</v>
      </c>
      <c r="BU484" s="12">
        <v>0</v>
      </c>
      <c r="BV484" s="12">
        <v>0</v>
      </c>
      <c r="BW484" s="12">
        <v>0</v>
      </c>
      <c r="BX484" s="12">
        <v>796.78</v>
      </c>
      <c r="BY484" s="12">
        <v>1093.8</v>
      </c>
      <c r="BZ484" s="12">
        <v>269.77</v>
      </c>
      <c r="CA484" s="12">
        <v>37.479999999999997</v>
      </c>
      <c r="CB484" s="12">
        <v>1045.54</v>
      </c>
      <c r="CC484" s="12">
        <v>357.61</v>
      </c>
      <c r="CD484" s="12">
        <v>0</v>
      </c>
      <c r="CE484" s="12">
        <v>1440.63</v>
      </c>
    </row>
    <row r="485" spans="1:83" x14ac:dyDescent="0.2">
      <c r="A485" s="4" t="s">
        <v>2746</v>
      </c>
      <c r="B485" s="2" t="s">
        <v>2747</v>
      </c>
      <c r="C485" s="2" t="str">
        <f>VLOOKUP(A485,[4]Hoja2!$A$1:$D$614,4,0)</f>
        <v>EMSAD I</v>
      </c>
      <c r="D485" s="2" t="str">
        <f>VLOOKUP(A485,[4]Hoja2!$A$1:$D$614,3,0)</f>
        <v>64 SAN RAFAEL DE LOS MORENOS</v>
      </c>
      <c r="E485" s="12">
        <v>139.80000000000001</v>
      </c>
      <c r="F485" s="12">
        <v>0</v>
      </c>
      <c r="G485" s="12">
        <v>0</v>
      </c>
      <c r="H485" s="12">
        <v>2539.44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12">
        <v>0</v>
      </c>
      <c r="O485" s="12">
        <v>89.16</v>
      </c>
      <c r="P485" s="12">
        <v>0</v>
      </c>
      <c r="Q485" s="12">
        <v>0</v>
      </c>
      <c r="R485" s="12">
        <v>0</v>
      </c>
      <c r="S485" s="12">
        <v>0</v>
      </c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12">
        <v>0</v>
      </c>
      <c r="AD485" s="12">
        <v>0</v>
      </c>
      <c r="AE485" s="12">
        <v>0</v>
      </c>
      <c r="AF485" s="12">
        <v>0</v>
      </c>
      <c r="AG485" s="12">
        <v>0</v>
      </c>
      <c r="AH485" s="12">
        <v>0</v>
      </c>
      <c r="AI485" s="12">
        <v>0</v>
      </c>
      <c r="AJ485" s="12">
        <v>0</v>
      </c>
      <c r="AK485" s="12">
        <v>38.1</v>
      </c>
      <c r="AL485" s="12">
        <v>0</v>
      </c>
      <c r="AM485" s="12">
        <v>28.2</v>
      </c>
      <c r="AN485" s="12">
        <v>0</v>
      </c>
      <c r="AO485" s="12">
        <v>0</v>
      </c>
      <c r="AP485" s="12">
        <v>0</v>
      </c>
      <c r="AQ485" s="12">
        <v>0</v>
      </c>
      <c r="AR485" s="12">
        <v>0</v>
      </c>
      <c r="AS485" s="12">
        <v>0</v>
      </c>
      <c r="AT485" s="12">
        <v>0</v>
      </c>
      <c r="AU485" s="12">
        <v>0</v>
      </c>
      <c r="AV485" s="12">
        <v>0</v>
      </c>
      <c r="AW485" s="12">
        <v>0</v>
      </c>
      <c r="AX485" s="13">
        <v>-1442.74</v>
      </c>
      <c r="AY485" s="12">
        <v>1442.74</v>
      </c>
      <c r="AZ485" s="12">
        <v>0</v>
      </c>
      <c r="BA485" s="12">
        <v>0</v>
      </c>
      <c r="BB485" s="12">
        <v>2834.7</v>
      </c>
      <c r="BC485" s="12">
        <v>0</v>
      </c>
      <c r="BD485" s="13">
        <v>-145.38</v>
      </c>
      <c r="BE485" s="12">
        <v>0</v>
      </c>
      <c r="BF485" s="12">
        <v>204.38</v>
      </c>
      <c r="BG485" s="12">
        <v>59</v>
      </c>
      <c r="BH485" s="12">
        <v>0</v>
      </c>
      <c r="BI485" s="12">
        <v>0.06</v>
      </c>
      <c r="BJ485" s="12">
        <v>0</v>
      </c>
      <c r="BK485" s="12">
        <v>0</v>
      </c>
      <c r="BL485" s="12">
        <v>0</v>
      </c>
      <c r="BM485" s="12">
        <v>0</v>
      </c>
      <c r="BN485" s="12">
        <v>0</v>
      </c>
      <c r="BO485" s="12">
        <v>0</v>
      </c>
      <c r="BP485" s="12">
        <v>0</v>
      </c>
      <c r="BQ485" s="12">
        <v>0</v>
      </c>
      <c r="BR485" s="12">
        <v>0</v>
      </c>
      <c r="BS485" s="12">
        <v>0</v>
      </c>
      <c r="BT485" s="12">
        <v>292.04000000000002</v>
      </c>
      <c r="BU485" s="12">
        <v>0</v>
      </c>
      <c r="BV485" s="12">
        <v>0</v>
      </c>
      <c r="BW485" s="12">
        <v>0</v>
      </c>
      <c r="BX485" s="12">
        <v>351.1</v>
      </c>
      <c r="BY485" s="12">
        <v>2483.6</v>
      </c>
      <c r="BZ485" s="12">
        <v>238.4</v>
      </c>
      <c r="CA485" s="12">
        <v>56.13</v>
      </c>
      <c r="CB485" s="12">
        <v>0</v>
      </c>
      <c r="CC485" s="12">
        <v>238.4</v>
      </c>
      <c r="CD485" s="12">
        <v>0</v>
      </c>
      <c r="CE485" s="12">
        <v>294.52999999999997</v>
      </c>
    </row>
    <row r="486" spans="1:83" x14ac:dyDescent="0.2">
      <c r="A486" s="4" t="s">
        <v>2748</v>
      </c>
      <c r="B486" s="2" t="s">
        <v>2749</v>
      </c>
      <c r="C486" s="2" t="str">
        <f>VLOOKUP(A486,[4]Hoja2!$A$1:$D$614,4,0)</f>
        <v>EMSAD III</v>
      </c>
      <c r="D486" s="2" t="str">
        <f>VLOOKUP(A486,[4]Hoja2!$A$1:$D$614,3,0)</f>
        <v>65 ZAPOTAN</v>
      </c>
      <c r="E486" s="12">
        <v>198.05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3855.94</v>
      </c>
      <c r="M486" s="12">
        <v>0</v>
      </c>
      <c r="N486" s="12">
        <v>0</v>
      </c>
      <c r="O486" s="12">
        <v>0</v>
      </c>
      <c r="P486" s="12">
        <v>0</v>
      </c>
      <c r="Q486" s="12">
        <v>0</v>
      </c>
      <c r="R486" s="12">
        <v>0</v>
      </c>
      <c r="S486" s="12">
        <v>135.15</v>
      </c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12">
        <v>0</v>
      </c>
      <c r="AB486" s="12">
        <v>315.01</v>
      </c>
      <c r="AC486" s="12">
        <v>0</v>
      </c>
      <c r="AD486" s="12">
        <v>0</v>
      </c>
      <c r="AE486" s="12">
        <v>0</v>
      </c>
      <c r="AF486" s="12">
        <v>0</v>
      </c>
      <c r="AG486" s="12">
        <v>0</v>
      </c>
      <c r="AH486" s="12">
        <v>0</v>
      </c>
      <c r="AI486" s="12">
        <v>0</v>
      </c>
      <c r="AJ486" s="12">
        <v>0</v>
      </c>
      <c r="AK486" s="12">
        <v>0</v>
      </c>
      <c r="AL486" s="12">
        <v>0</v>
      </c>
      <c r="AM486" s="12">
        <v>0</v>
      </c>
      <c r="AN486" s="12">
        <v>0</v>
      </c>
      <c r="AO486" s="12">
        <v>0</v>
      </c>
      <c r="AP486" s="12">
        <v>42.5</v>
      </c>
      <c r="AQ486" s="12">
        <v>0</v>
      </c>
      <c r="AR486" s="12">
        <v>0</v>
      </c>
      <c r="AS486" s="12">
        <v>0</v>
      </c>
      <c r="AT486" s="12">
        <v>0</v>
      </c>
      <c r="AU486" s="12">
        <v>0</v>
      </c>
      <c r="AV486" s="12">
        <v>0</v>
      </c>
      <c r="AW486" s="12">
        <v>1002.54</v>
      </c>
      <c r="AX486" s="13">
        <v>-2823.18</v>
      </c>
      <c r="AY486" s="12">
        <v>2823.18</v>
      </c>
      <c r="AZ486" s="12">
        <v>0</v>
      </c>
      <c r="BA486" s="12">
        <v>0</v>
      </c>
      <c r="BB486" s="12">
        <v>5549.19</v>
      </c>
      <c r="BC486" s="12">
        <v>0</v>
      </c>
      <c r="BD486" s="12">
        <v>0</v>
      </c>
      <c r="BE486" s="12">
        <v>0</v>
      </c>
      <c r="BF486" s="12">
        <v>638.04</v>
      </c>
      <c r="BG486" s="12">
        <v>638.04</v>
      </c>
      <c r="BH486" s="12">
        <v>13.95</v>
      </c>
      <c r="BI486" s="12">
        <v>0.13</v>
      </c>
      <c r="BJ486" s="12">
        <v>0</v>
      </c>
      <c r="BK486" s="12">
        <v>0</v>
      </c>
      <c r="BL486" s="12">
        <v>0</v>
      </c>
      <c r="BM486" s="12">
        <v>0</v>
      </c>
      <c r="BN486" s="12">
        <v>0</v>
      </c>
      <c r="BO486" s="12">
        <v>57.84</v>
      </c>
      <c r="BP486" s="12">
        <v>0</v>
      </c>
      <c r="BQ486" s="12">
        <v>0</v>
      </c>
      <c r="BR486" s="12">
        <v>0</v>
      </c>
      <c r="BS486" s="12">
        <v>0</v>
      </c>
      <c r="BT486" s="12">
        <v>443.43</v>
      </c>
      <c r="BU486" s="12">
        <v>0</v>
      </c>
      <c r="BV486" s="12">
        <v>0</v>
      </c>
      <c r="BW486" s="12">
        <v>0</v>
      </c>
      <c r="BX486" s="12">
        <v>1153.3900000000001</v>
      </c>
      <c r="BY486" s="12">
        <v>4395.8</v>
      </c>
      <c r="BZ486" s="12">
        <v>292.60000000000002</v>
      </c>
      <c r="CA486" s="12">
        <v>110.13</v>
      </c>
      <c r="CB486" s="12">
        <v>1806.14</v>
      </c>
      <c r="CC486" s="12">
        <v>444.35</v>
      </c>
      <c r="CD486" s="12">
        <v>0</v>
      </c>
      <c r="CE486" s="12">
        <v>2360.62</v>
      </c>
    </row>
    <row r="487" spans="1:83" x14ac:dyDescent="0.2">
      <c r="A487" s="4" t="s">
        <v>2750</v>
      </c>
      <c r="B487" s="2" t="s">
        <v>2751</v>
      </c>
      <c r="C487" s="2" t="str">
        <f>VLOOKUP(A487,[4]Hoja2!$A$1:$D$614,4,0)</f>
        <v>EMSAD II</v>
      </c>
      <c r="D487" s="2" t="str">
        <f>VLOOKUP(A487,[4]Hoja2!$A$1:$D$614,3,0)</f>
        <v>65 ZAPOTAN</v>
      </c>
      <c r="E487" s="12">
        <v>116.5</v>
      </c>
      <c r="F487" s="12">
        <v>0</v>
      </c>
      <c r="G487" s="12">
        <v>0</v>
      </c>
      <c r="H487" s="12">
        <v>0</v>
      </c>
      <c r="I487" s="12">
        <v>0</v>
      </c>
      <c r="J487" s="12">
        <v>0</v>
      </c>
      <c r="K487" s="12">
        <v>1965.2</v>
      </c>
      <c r="L487" s="12">
        <v>0</v>
      </c>
      <c r="M487" s="12">
        <v>0</v>
      </c>
      <c r="N487" s="12">
        <v>0</v>
      </c>
      <c r="O487" s="12">
        <v>0</v>
      </c>
      <c r="P487" s="12">
        <v>0</v>
      </c>
      <c r="Q487" s="12">
        <v>0</v>
      </c>
      <c r="R487" s="12">
        <v>65.5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12">
        <v>0</v>
      </c>
      <c r="AB487" s="12">
        <v>185.3</v>
      </c>
      <c r="AC487" s="12">
        <v>0</v>
      </c>
      <c r="AD487" s="12">
        <v>0</v>
      </c>
      <c r="AE487" s="12">
        <v>0</v>
      </c>
      <c r="AF487" s="12">
        <v>0</v>
      </c>
      <c r="AG487" s="12">
        <v>0</v>
      </c>
      <c r="AH487" s="12">
        <v>0</v>
      </c>
      <c r="AI487" s="12">
        <v>0</v>
      </c>
      <c r="AJ487" s="12">
        <v>0</v>
      </c>
      <c r="AK487" s="12">
        <v>0</v>
      </c>
      <c r="AL487" s="12">
        <v>0</v>
      </c>
      <c r="AM487" s="12">
        <v>0</v>
      </c>
      <c r="AN487" s="12">
        <v>21.5</v>
      </c>
      <c r="AO487" s="12">
        <v>0</v>
      </c>
      <c r="AP487" s="12">
        <v>0</v>
      </c>
      <c r="AQ487" s="12">
        <v>0</v>
      </c>
      <c r="AR487" s="12">
        <v>0</v>
      </c>
      <c r="AS487" s="12">
        <v>0</v>
      </c>
      <c r="AT487" s="12">
        <v>0</v>
      </c>
      <c r="AU487" s="12">
        <v>0</v>
      </c>
      <c r="AV487" s="12">
        <v>0</v>
      </c>
      <c r="AW487" s="12">
        <v>353.74</v>
      </c>
      <c r="AX487" s="13">
        <v>-1377.06</v>
      </c>
      <c r="AY487" s="12">
        <v>1377.06</v>
      </c>
      <c r="AZ487" s="12">
        <v>0</v>
      </c>
      <c r="BA487" s="12">
        <v>0</v>
      </c>
      <c r="BB487" s="12">
        <v>2707.74</v>
      </c>
      <c r="BC487" s="12">
        <v>0</v>
      </c>
      <c r="BD487" s="12">
        <v>0</v>
      </c>
      <c r="BE487" s="12">
        <v>0</v>
      </c>
      <c r="BF487" s="12">
        <v>190.56</v>
      </c>
      <c r="BG487" s="12">
        <v>190.56</v>
      </c>
      <c r="BH487" s="12">
        <v>0.75</v>
      </c>
      <c r="BI487" s="13">
        <v>-0.05</v>
      </c>
      <c r="BJ487" s="12">
        <v>0</v>
      </c>
      <c r="BK487" s="12">
        <v>0</v>
      </c>
      <c r="BL487" s="12">
        <v>0</v>
      </c>
      <c r="BM487" s="12">
        <v>0</v>
      </c>
      <c r="BN487" s="12">
        <v>0</v>
      </c>
      <c r="BO487" s="12">
        <v>29.48</v>
      </c>
      <c r="BP487" s="12">
        <v>0</v>
      </c>
      <c r="BQ487" s="12">
        <v>0</v>
      </c>
      <c r="BR487" s="12">
        <v>0</v>
      </c>
      <c r="BS487" s="12">
        <v>0</v>
      </c>
      <c r="BT487" s="12">
        <v>226</v>
      </c>
      <c r="BU487" s="12">
        <v>0</v>
      </c>
      <c r="BV487" s="12">
        <v>0</v>
      </c>
      <c r="BW487" s="12">
        <v>0</v>
      </c>
      <c r="BX487" s="12">
        <v>446.74</v>
      </c>
      <c r="BY487" s="12">
        <v>2261</v>
      </c>
      <c r="BZ487" s="12">
        <v>264.85000000000002</v>
      </c>
      <c r="CA487" s="12">
        <v>53.72</v>
      </c>
      <c r="CB487" s="12">
        <v>881.29</v>
      </c>
      <c r="CC487" s="12">
        <v>338.89</v>
      </c>
      <c r="CD487" s="12">
        <v>0</v>
      </c>
      <c r="CE487" s="12">
        <v>1273.9000000000001</v>
      </c>
    </row>
    <row r="488" spans="1:83" x14ac:dyDescent="0.2">
      <c r="A488" s="4" t="s">
        <v>2752</v>
      </c>
      <c r="B488" s="2" t="s">
        <v>2753</v>
      </c>
      <c r="C488" s="2" t="str">
        <f>VLOOKUP(A488,[4]Hoja2!$A$1:$D$614,4,0)</f>
        <v>EMSAD I</v>
      </c>
      <c r="D488" s="2" t="str">
        <f>VLOOKUP(A488,[4]Hoja2!$A$1:$D$614,3,0)</f>
        <v>65 ZAPOTAN</v>
      </c>
      <c r="E488" s="12">
        <v>465.5</v>
      </c>
      <c r="F488" s="12">
        <v>0</v>
      </c>
      <c r="G488" s="12">
        <v>4561.18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2">
        <v>166.6</v>
      </c>
      <c r="O488" s="12">
        <v>0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12">
        <v>0</v>
      </c>
      <c r="AB488" s="12">
        <v>481.78</v>
      </c>
      <c r="AC488" s="12">
        <v>0</v>
      </c>
      <c r="AD488" s="12">
        <v>0</v>
      </c>
      <c r="AE488" s="12">
        <v>286.52999999999997</v>
      </c>
      <c r="AF488" s="12">
        <v>0</v>
      </c>
      <c r="AG488" s="12">
        <v>0</v>
      </c>
      <c r="AH488" s="12">
        <v>0</v>
      </c>
      <c r="AI488" s="12">
        <v>0</v>
      </c>
      <c r="AJ488" s="12">
        <v>0</v>
      </c>
      <c r="AK488" s="12">
        <v>0</v>
      </c>
      <c r="AL488" s="12">
        <v>49.4</v>
      </c>
      <c r="AM488" s="12">
        <v>0</v>
      </c>
      <c r="AN488" s="12">
        <v>0</v>
      </c>
      <c r="AO488" s="12">
        <v>0</v>
      </c>
      <c r="AP488" s="12">
        <v>0</v>
      </c>
      <c r="AQ488" s="12">
        <v>0</v>
      </c>
      <c r="AR488" s="12">
        <v>0</v>
      </c>
      <c r="AS488" s="12">
        <v>0</v>
      </c>
      <c r="AT488" s="12">
        <v>0</v>
      </c>
      <c r="AU488" s="12">
        <v>0</v>
      </c>
      <c r="AV488" s="12">
        <v>0</v>
      </c>
      <c r="AW488" s="12">
        <v>581.73</v>
      </c>
      <c r="AX488" s="13">
        <v>-3350.65</v>
      </c>
      <c r="AY488" s="12">
        <v>3350.65</v>
      </c>
      <c r="AZ488" s="12">
        <v>0</v>
      </c>
      <c r="BA488" s="12">
        <v>0</v>
      </c>
      <c r="BB488" s="12">
        <v>6592.72</v>
      </c>
      <c r="BC488" s="12">
        <v>0</v>
      </c>
      <c r="BD488" s="12">
        <v>0</v>
      </c>
      <c r="BE488" s="12">
        <v>0</v>
      </c>
      <c r="BF488" s="12">
        <v>860.94</v>
      </c>
      <c r="BG488" s="12">
        <v>860.94</v>
      </c>
      <c r="BH488" s="12">
        <v>18.149999999999999</v>
      </c>
      <c r="BI488" s="13">
        <v>-0.08</v>
      </c>
      <c r="BJ488" s="12">
        <v>0</v>
      </c>
      <c r="BK488" s="12">
        <v>0</v>
      </c>
      <c r="BL488" s="12">
        <v>0</v>
      </c>
      <c r="BM488" s="12">
        <v>0</v>
      </c>
      <c r="BN488" s="12">
        <v>0</v>
      </c>
      <c r="BO488" s="12">
        <v>68.42</v>
      </c>
      <c r="BP488" s="12">
        <v>0</v>
      </c>
      <c r="BQ488" s="12">
        <v>0</v>
      </c>
      <c r="BR488" s="12">
        <v>0</v>
      </c>
      <c r="BS488" s="12">
        <v>0</v>
      </c>
      <c r="BT488" s="12">
        <v>557.49</v>
      </c>
      <c r="BU488" s="12">
        <v>0</v>
      </c>
      <c r="BV488" s="12">
        <v>0</v>
      </c>
      <c r="BW488" s="12">
        <v>0</v>
      </c>
      <c r="BX488" s="12">
        <v>1504.92</v>
      </c>
      <c r="BY488" s="12">
        <v>5087.8</v>
      </c>
      <c r="BZ488" s="12">
        <v>291.93</v>
      </c>
      <c r="CA488" s="12">
        <v>125.14</v>
      </c>
      <c r="CB488" s="12">
        <v>1784.1</v>
      </c>
      <c r="CC488" s="12">
        <v>441.82</v>
      </c>
      <c r="CD488" s="12">
        <v>0</v>
      </c>
      <c r="CE488" s="12">
        <v>2351.06</v>
      </c>
    </row>
    <row r="489" spans="1:83" x14ac:dyDescent="0.2">
      <c r="A489" s="4" t="s">
        <v>2754</v>
      </c>
      <c r="B489" s="2" t="s">
        <v>2755</v>
      </c>
      <c r="C489" s="2" t="str">
        <f>VLOOKUP(A489,[4]Hoja2!$A$1:$D$614,4,0)</f>
        <v>EMSAD I</v>
      </c>
      <c r="D489" s="2" t="str">
        <f>VLOOKUP(A489,[4]Hoja2!$A$1:$D$614,3,0)</f>
        <v>65 ZAPOTAN</v>
      </c>
      <c r="E489" s="12">
        <v>186.4</v>
      </c>
      <c r="F489" s="12">
        <v>0</v>
      </c>
      <c r="G489" s="12">
        <v>2806.88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12">
        <v>96</v>
      </c>
      <c r="O489" s="12">
        <v>0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12">
        <v>0</v>
      </c>
      <c r="AB489" s="12">
        <v>296.48</v>
      </c>
      <c r="AC489" s="12">
        <v>0</v>
      </c>
      <c r="AD489" s="12">
        <v>0</v>
      </c>
      <c r="AE489" s="12">
        <v>0</v>
      </c>
      <c r="AF489" s="12">
        <v>0</v>
      </c>
      <c r="AG489" s="12">
        <v>0</v>
      </c>
      <c r="AH489" s="12">
        <v>0</v>
      </c>
      <c r="AI489" s="12">
        <v>0</v>
      </c>
      <c r="AJ489" s="12">
        <v>0</v>
      </c>
      <c r="AK489" s="12">
        <v>0</v>
      </c>
      <c r="AL489" s="12">
        <v>30.4</v>
      </c>
      <c r="AM489" s="12">
        <v>0</v>
      </c>
      <c r="AN489" s="12">
        <v>0</v>
      </c>
      <c r="AO489" s="12">
        <v>0</v>
      </c>
      <c r="AP489" s="12">
        <v>0</v>
      </c>
      <c r="AQ489" s="12">
        <v>0</v>
      </c>
      <c r="AR489" s="12">
        <v>0</v>
      </c>
      <c r="AS489" s="12">
        <v>0</v>
      </c>
      <c r="AT489" s="12">
        <v>0</v>
      </c>
      <c r="AU489" s="12">
        <v>0</v>
      </c>
      <c r="AV489" s="12">
        <v>0</v>
      </c>
      <c r="AW489" s="12">
        <v>0</v>
      </c>
      <c r="AX489" s="13">
        <v>-1736.15</v>
      </c>
      <c r="AY489" s="12">
        <v>1736.15</v>
      </c>
      <c r="AZ489" s="12">
        <v>0</v>
      </c>
      <c r="BA489" s="12">
        <v>0</v>
      </c>
      <c r="BB489" s="12">
        <v>3416.16</v>
      </c>
      <c r="BC489" s="12">
        <v>0</v>
      </c>
      <c r="BD489" s="13">
        <v>-125.1</v>
      </c>
      <c r="BE489" s="12">
        <v>0</v>
      </c>
      <c r="BF489" s="12">
        <v>267.64</v>
      </c>
      <c r="BG489" s="12">
        <v>142.54</v>
      </c>
      <c r="BH489" s="12">
        <v>1.8</v>
      </c>
      <c r="BI489" s="12">
        <v>0.03</v>
      </c>
      <c r="BJ489" s="12">
        <v>0</v>
      </c>
      <c r="BK489" s="12">
        <v>0</v>
      </c>
      <c r="BL489" s="12">
        <v>0</v>
      </c>
      <c r="BM489" s="12">
        <v>0</v>
      </c>
      <c r="BN489" s="12">
        <v>0</v>
      </c>
      <c r="BO489" s="12">
        <v>0</v>
      </c>
      <c r="BP489" s="12">
        <v>0</v>
      </c>
      <c r="BQ489" s="12">
        <v>0</v>
      </c>
      <c r="BR489" s="12">
        <v>0</v>
      </c>
      <c r="BS489" s="12">
        <v>0</v>
      </c>
      <c r="BT489" s="12">
        <v>322.79000000000002</v>
      </c>
      <c r="BU489" s="12">
        <v>0</v>
      </c>
      <c r="BV489" s="12">
        <v>0</v>
      </c>
      <c r="BW489" s="12">
        <v>0</v>
      </c>
      <c r="BX489" s="12">
        <v>467.16</v>
      </c>
      <c r="BY489" s="12">
        <v>2949</v>
      </c>
      <c r="BZ489" s="12">
        <v>238.4</v>
      </c>
      <c r="CA489" s="12">
        <v>67.72</v>
      </c>
      <c r="CB489" s="12">
        <v>0</v>
      </c>
      <c r="CC489" s="12">
        <v>238.4</v>
      </c>
      <c r="CD489" s="12">
        <v>0</v>
      </c>
      <c r="CE489" s="12">
        <v>306.12</v>
      </c>
    </row>
    <row r="490" spans="1:83" x14ac:dyDescent="0.2">
      <c r="A490" s="4" t="s">
        <v>2756</v>
      </c>
      <c r="B490" s="2" t="s">
        <v>2757</v>
      </c>
      <c r="C490" s="2" t="str">
        <f>VLOOKUP(A490,[4]Hoja2!$A$1:$D$614,4,0)</f>
        <v>EMSAD III</v>
      </c>
      <c r="D490" s="2" t="str">
        <f>VLOOKUP(A490,[4]Hoja2!$A$1:$D$614,3,0)</f>
        <v>66 QUILA</v>
      </c>
      <c r="E490" s="12">
        <v>221.35</v>
      </c>
      <c r="F490" s="12">
        <v>0</v>
      </c>
      <c r="G490" s="12">
        <v>0</v>
      </c>
      <c r="H490" s="12">
        <v>0</v>
      </c>
      <c r="I490" s="12">
        <v>0</v>
      </c>
      <c r="J490" s="12">
        <v>0</v>
      </c>
      <c r="K490" s="12">
        <v>0</v>
      </c>
      <c r="L490" s="12">
        <v>4309.58</v>
      </c>
      <c r="M490" s="12">
        <v>0</v>
      </c>
      <c r="N490" s="12">
        <v>0</v>
      </c>
      <c r="O490" s="12">
        <v>0</v>
      </c>
      <c r="P490" s="12">
        <v>0</v>
      </c>
      <c r="Q490" s="12">
        <v>0</v>
      </c>
      <c r="R490" s="12">
        <v>0</v>
      </c>
      <c r="S490" s="12">
        <v>151.05000000000001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352.07</v>
      </c>
      <c r="AC490" s="12">
        <v>0</v>
      </c>
      <c r="AD490" s="12">
        <v>0</v>
      </c>
      <c r="AE490" s="12">
        <v>0</v>
      </c>
      <c r="AF490" s="12">
        <v>0</v>
      </c>
      <c r="AG490" s="12">
        <v>0</v>
      </c>
      <c r="AH490" s="12">
        <v>0</v>
      </c>
      <c r="AI490" s="12">
        <v>0</v>
      </c>
      <c r="AJ490" s="12">
        <v>0</v>
      </c>
      <c r="AK490" s="12">
        <v>0</v>
      </c>
      <c r="AL490" s="12">
        <v>0</v>
      </c>
      <c r="AM490" s="12">
        <v>0</v>
      </c>
      <c r="AN490" s="12">
        <v>0</v>
      </c>
      <c r="AO490" s="12">
        <v>0</v>
      </c>
      <c r="AP490" s="12">
        <v>47.5</v>
      </c>
      <c r="AQ490" s="12">
        <v>0</v>
      </c>
      <c r="AR490" s="12">
        <v>0</v>
      </c>
      <c r="AS490" s="12">
        <v>0</v>
      </c>
      <c r="AT490" s="12">
        <v>0</v>
      </c>
      <c r="AU490" s="12">
        <v>0</v>
      </c>
      <c r="AV490" s="12">
        <v>0</v>
      </c>
      <c r="AW490" s="12">
        <v>775.72</v>
      </c>
      <c r="AX490" s="13">
        <v>-2979.49</v>
      </c>
      <c r="AY490" s="12">
        <v>2979.49</v>
      </c>
      <c r="AZ490" s="12">
        <v>0</v>
      </c>
      <c r="BA490" s="12">
        <v>0</v>
      </c>
      <c r="BB490" s="12">
        <v>5857.27</v>
      </c>
      <c r="BC490" s="12">
        <v>0</v>
      </c>
      <c r="BD490" s="12">
        <v>0</v>
      </c>
      <c r="BE490" s="12">
        <v>0</v>
      </c>
      <c r="BF490" s="12">
        <v>703.85</v>
      </c>
      <c r="BG490" s="12">
        <v>703.85</v>
      </c>
      <c r="BH490" s="12">
        <v>16.5</v>
      </c>
      <c r="BI490" s="12">
        <v>0.08</v>
      </c>
      <c r="BJ490" s="12">
        <v>0</v>
      </c>
      <c r="BK490" s="12">
        <v>0</v>
      </c>
      <c r="BL490" s="12">
        <v>0</v>
      </c>
      <c r="BM490" s="12">
        <v>0</v>
      </c>
      <c r="BN490" s="12">
        <v>0</v>
      </c>
      <c r="BO490" s="12">
        <v>64.64</v>
      </c>
      <c r="BP490" s="12">
        <v>0</v>
      </c>
      <c r="BQ490" s="12">
        <v>0</v>
      </c>
      <c r="BR490" s="12">
        <v>0</v>
      </c>
      <c r="BS490" s="12">
        <v>0</v>
      </c>
      <c r="BT490" s="12">
        <v>495.6</v>
      </c>
      <c r="BU490" s="12">
        <v>0</v>
      </c>
      <c r="BV490" s="12">
        <v>0</v>
      </c>
      <c r="BW490" s="12">
        <v>0</v>
      </c>
      <c r="BX490" s="12">
        <v>1280.67</v>
      </c>
      <c r="BY490" s="12">
        <v>4576.6000000000004</v>
      </c>
      <c r="BZ490" s="12">
        <v>305.25</v>
      </c>
      <c r="CA490" s="12">
        <v>116.2</v>
      </c>
      <c r="CB490" s="12">
        <v>2227.7199999999998</v>
      </c>
      <c r="CC490" s="12">
        <v>492.42</v>
      </c>
      <c r="CD490" s="12">
        <v>0</v>
      </c>
      <c r="CE490" s="12">
        <v>2836.34</v>
      </c>
    </row>
    <row r="491" spans="1:83" x14ac:dyDescent="0.2">
      <c r="A491" s="4" t="s">
        <v>2758</v>
      </c>
      <c r="B491" s="2" t="s">
        <v>2759</v>
      </c>
      <c r="C491" s="2" t="str">
        <f>VLOOKUP(A491,[4]Hoja2!$A$1:$D$614,4,0)</f>
        <v>EMSAD I</v>
      </c>
      <c r="D491" s="2" t="str">
        <f>VLOOKUP(A491,[4]Hoja2!$A$1:$D$614,3,0)</f>
        <v>66 QUILA</v>
      </c>
      <c r="E491" s="12">
        <v>233</v>
      </c>
      <c r="F491" s="12">
        <v>0</v>
      </c>
      <c r="G491" s="12">
        <v>3508.6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0</v>
      </c>
      <c r="N491" s="12">
        <v>120</v>
      </c>
      <c r="O491" s="12">
        <v>0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370.6</v>
      </c>
      <c r="AC491" s="12">
        <v>0</v>
      </c>
      <c r="AD491" s="12">
        <v>0</v>
      </c>
      <c r="AE491" s="12">
        <v>0</v>
      </c>
      <c r="AF491" s="12">
        <v>0</v>
      </c>
      <c r="AG491" s="12">
        <v>0</v>
      </c>
      <c r="AH491" s="12">
        <v>0</v>
      </c>
      <c r="AI491" s="12">
        <v>0</v>
      </c>
      <c r="AJ491" s="12">
        <v>0</v>
      </c>
      <c r="AK491" s="12">
        <v>0</v>
      </c>
      <c r="AL491" s="12">
        <v>38</v>
      </c>
      <c r="AM491" s="12">
        <v>0</v>
      </c>
      <c r="AN491" s="12">
        <v>0</v>
      </c>
      <c r="AO491" s="12">
        <v>0</v>
      </c>
      <c r="AP491" s="12">
        <v>0</v>
      </c>
      <c r="AQ491" s="12">
        <v>0</v>
      </c>
      <c r="AR491" s="12">
        <v>0</v>
      </c>
      <c r="AS491" s="12">
        <v>0</v>
      </c>
      <c r="AT491" s="12">
        <v>0</v>
      </c>
      <c r="AU491" s="12">
        <v>0</v>
      </c>
      <c r="AV491" s="12">
        <v>0</v>
      </c>
      <c r="AW491" s="12">
        <v>561.38</v>
      </c>
      <c r="AX491" s="13">
        <v>-2456.4899999999998</v>
      </c>
      <c r="AY491" s="12">
        <v>2456.4899999999998</v>
      </c>
      <c r="AZ491" s="12">
        <v>0</v>
      </c>
      <c r="BA491" s="12">
        <v>0</v>
      </c>
      <c r="BB491" s="12">
        <v>4831.58</v>
      </c>
      <c r="BC491" s="12">
        <v>0</v>
      </c>
      <c r="BD491" s="12">
        <v>0</v>
      </c>
      <c r="BE491" s="12">
        <v>0</v>
      </c>
      <c r="BF491" s="12">
        <v>493.36</v>
      </c>
      <c r="BG491" s="12">
        <v>493.36</v>
      </c>
      <c r="BH491" s="12">
        <v>10.199999999999999</v>
      </c>
      <c r="BI491" s="13">
        <v>-0.1</v>
      </c>
      <c r="BJ491" s="12">
        <v>0</v>
      </c>
      <c r="BK491" s="12">
        <v>0</v>
      </c>
      <c r="BL491" s="12">
        <v>991</v>
      </c>
      <c r="BM491" s="12">
        <v>0</v>
      </c>
      <c r="BN491" s="12">
        <v>0</v>
      </c>
      <c r="BO491" s="12">
        <v>52.63</v>
      </c>
      <c r="BP491" s="12">
        <v>0</v>
      </c>
      <c r="BQ491" s="12">
        <v>0</v>
      </c>
      <c r="BR491" s="12">
        <v>0</v>
      </c>
      <c r="BS491" s="12">
        <v>0</v>
      </c>
      <c r="BT491" s="12">
        <v>403.49</v>
      </c>
      <c r="BU491" s="12">
        <v>0</v>
      </c>
      <c r="BV491" s="12">
        <v>0</v>
      </c>
      <c r="BW491" s="12">
        <v>0</v>
      </c>
      <c r="BX491" s="12">
        <v>1950.58</v>
      </c>
      <c r="BY491" s="12">
        <v>2881</v>
      </c>
      <c r="BZ491" s="12">
        <v>238.4</v>
      </c>
      <c r="CA491" s="12">
        <v>95.87</v>
      </c>
      <c r="CB491" s="12">
        <v>0</v>
      </c>
      <c r="CC491" s="12">
        <v>238.4</v>
      </c>
      <c r="CD491" s="12">
        <v>0</v>
      </c>
      <c r="CE491" s="12">
        <v>334.27</v>
      </c>
    </row>
    <row r="492" spans="1:83" x14ac:dyDescent="0.2">
      <c r="A492" s="4" t="s">
        <v>2760</v>
      </c>
      <c r="B492" s="2" t="s">
        <v>2761</v>
      </c>
      <c r="C492" s="2" t="str">
        <f>VLOOKUP(A492,[4]Hoja2!$A$1:$D$614,4,0)</f>
        <v>EMSAD I</v>
      </c>
      <c r="D492" s="2" t="str">
        <f>VLOOKUP(A492,[4]Hoja2!$A$1:$D$614,3,0)</f>
        <v>66 QUILA</v>
      </c>
      <c r="E492" s="12">
        <v>349.5</v>
      </c>
      <c r="F492" s="12">
        <v>0</v>
      </c>
      <c r="G492" s="12">
        <v>5262.9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0</v>
      </c>
      <c r="N492" s="12">
        <v>180</v>
      </c>
      <c r="O492" s="12">
        <v>0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555.9</v>
      </c>
      <c r="AC492" s="12">
        <v>0</v>
      </c>
      <c r="AD492" s="12">
        <v>0</v>
      </c>
      <c r="AE492" s="12">
        <v>0</v>
      </c>
      <c r="AF492" s="12">
        <v>0</v>
      </c>
      <c r="AG492" s="12">
        <v>0</v>
      </c>
      <c r="AH492" s="12">
        <v>0</v>
      </c>
      <c r="AI492" s="12">
        <v>0</v>
      </c>
      <c r="AJ492" s="12">
        <v>0</v>
      </c>
      <c r="AK492" s="12">
        <v>0</v>
      </c>
      <c r="AL492" s="12">
        <v>57</v>
      </c>
      <c r="AM492" s="12">
        <v>0</v>
      </c>
      <c r="AN492" s="12">
        <v>0</v>
      </c>
      <c r="AO492" s="12">
        <v>0</v>
      </c>
      <c r="AP492" s="12">
        <v>0</v>
      </c>
      <c r="AQ492" s="12">
        <v>0</v>
      </c>
      <c r="AR492" s="12">
        <v>0</v>
      </c>
      <c r="AS492" s="12">
        <v>0</v>
      </c>
      <c r="AT492" s="12">
        <v>0</v>
      </c>
      <c r="AU492" s="12">
        <v>0</v>
      </c>
      <c r="AV492" s="12">
        <v>0</v>
      </c>
      <c r="AW492" s="12">
        <v>736.81</v>
      </c>
      <c r="AX492" s="13">
        <v>-3631.05</v>
      </c>
      <c r="AY492" s="12">
        <v>3631.05</v>
      </c>
      <c r="AZ492" s="12">
        <v>0</v>
      </c>
      <c r="BA492" s="12">
        <v>0</v>
      </c>
      <c r="BB492" s="12">
        <v>7142.11</v>
      </c>
      <c r="BC492" s="12">
        <v>0</v>
      </c>
      <c r="BD492" s="12">
        <v>0</v>
      </c>
      <c r="BE492" s="12">
        <v>0</v>
      </c>
      <c r="BF492" s="12">
        <v>978.29</v>
      </c>
      <c r="BG492" s="12">
        <v>978.29</v>
      </c>
      <c r="BH492" s="12">
        <v>21.6</v>
      </c>
      <c r="BI492" s="13">
        <v>-0.02</v>
      </c>
      <c r="BJ492" s="12">
        <v>0</v>
      </c>
      <c r="BK492" s="12">
        <v>0</v>
      </c>
      <c r="BL492" s="12">
        <v>1204.67</v>
      </c>
      <c r="BM492" s="12">
        <v>0</v>
      </c>
      <c r="BN492" s="12">
        <v>0</v>
      </c>
      <c r="BO492" s="12">
        <v>78.94</v>
      </c>
      <c r="BP492" s="12">
        <v>0</v>
      </c>
      <c r="BQ492" s="12">
        <v>0</v>
      </c>
      <c r="BR492" s="12">
        <v>0</v>
      </c>
      <c r="BS492" s="12">
        <v>0</v>
      </c>
      <c r="BT492" s="12">
        <v>605.23</v>
      </c>
      <c r="BU492" s="12">
        <v>0</v>
      </c>
      <c r="BV492" s="12">
        <v>0</v>
      </c>
      <c r="BW492" s="12">
        <v>0</v>
      </c>
      <c r="BX492" s="12">
        <v>2888.71</v>
      </c>
      <c r="BY492" s="12">
        <v>4253.3999999999996</v>
      </c>
      <c r="BZ492" s="12">
        <v>281.73</v>
      </c>
      <c r="CA492" s="12">
        <v>141.69999999999999</v>
      </c>
      <c r="CB492" s="12">
        <v>1444.2</v>
      </c>
      <c r="CC492" s="12">
        <v>403.07</v>
      </c>
      <c r="CD492" s="12">
        <v>0</v>
      </c>
      <c r="CE492" s="12">
        <v>1988.97</v>
      </c>
    </row>
    <row r="493" spans="1:83" x14ac:dyDescent="0.2">
      <c r="A493" s="4" t="s">
        <v>2762</v>
      </c>
      <c r="B493" s="2" t="s">
        <v>2763</v>
      </c>
      <c r="C493" s="2" t="str">
        <f>VLOOKUP(A493,[4]Hoja2!$A$1:$D$614,4,0)</f>
        <v>EMSAD I</v>
      </c>
      <c r="D493" s="2" t="str">
        <f>VLOOKUP(A493,[4]Hoja2!$A$1:$D$614,3,0)</f>
        <v>66 QUILA</v>
      </c>
      <c r="E493" s="12">
        <v>81.55</v>
      </c>
      <c r="F493" s="12">
        <v>0</v>
      </c>
      <c r="G493" s="12">
        <v>1228.01</v>
      </c>
      <c r="H493" s="12">
        <v>0</v>
      </c>
      <c r="I493" s="12">
        <v>0</v>
      </c>
      <c r="J493" s="12">
        <v>0</v>
      </c>
      <c r="K493" s="12">
        <v>0</v>
      </c>
      <c r="L493" s="12">
        <v>0</v>
      </c>
      <c r="M493" s="12">
        <v>0</v>
      </c>
      <c r="N493" s="12">
        <v>42</v>
      </c>
      <c r="O493" s="12">
        <v>0</v>
      </c>
      <c r="P493" s="12">
        <v>0</v>
      </c>
      <c r="Q493" s="12">
        <v>0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12">
        <v>0</v>
      </c>
      <c r="AB493" s="12">
        <v>129.71</v>
      </c>
      <c r="AC493" s="12">
        <v>0</v>
      </c>
      <c r="AD493" s="12">
        <v>0</v>
      </c>
      <c r="AE493" s="12">
        <v>0</v>
      </c>
      <c r="AF493" s="12">
        <v>0</v>
      </c>
      <c r="AG493" s="12">
        <v>0</v>
      </c>
      <c r="AH493" s="12">
        <v>0</v>
      </c>
      <c r="AI493" s="12">
        <v>0</v>
      </c>
      <c r="AJ493" s="12">
        <v>0</v>
      </c>
      <c r="AK493" s="12">
        <v>0</v>
      </c>
      <c r="AL493" s="12">
        <v>13.3</v>
      </c>
      <c r="AM493" s="12">
        <v>0</v>
      </c>
      <c r="AN493" s="12">
        <v>0</v>
      </c>
      <c r="AO493" s="12">
        <v>0</v>
      </c>
      <c r="AP493" s="12">
        <v>0</v>
      </c>
      <c r="AQ493" s="12">
        <v>0</v>
      </c>
      <c r="AR493" s="12">
        <v>0</v>
      </c>
      <c r="AS493" s="12">
        <v>0</v>
      </c>
      <c r="AT493" s="12">
        <v>0</v>
      </c>
      <c r="AU493" s="12">
        <v>0</v>
      </c>
      <c r="AV493" s="12">
        <v>0</v>
      </c>
      <c r="AW493" s="12">
        <v>0</v>
      </c>
      <c r="AX493" s="13">
        <v>-759.57</v>
      </c>
      <c r="AY493" s="12">
        <v>759.57</v>
      </c>
      <c r="AZ493" s="12">
        <v>0</v>
      </c>
      <c r="BA493" s="12">
        <v>0</v>
      </c>
      <c r="BB493" s="12">
        <v>1494.57</v>
      </c>
      <c r="BC493" s="12">
        <v>0</v>
      </c>
      <c r="BD493" s="13">
        <v>-200.63</v>
      </c>
      <c r="BE493" s="13">
        <v>-115.95</v>
      </c>
      <c r="BF493" s="12">
        <v>84.68</v>
      </c>
      <c r="BG493" s="12">
        <v>0</v>
      </c>
      <c r="BH493" s="12">
        <v>0</v>
      </c>
      <c r="BI493" s="12">
        <v>0.1</v>
      </c>
      <c r="BJ493" s="12">
        <v>0</v>
      </c>
      <c r="BK493" s="12">
        <v>0</v>
      </c>
      <c r="BL493" s="12">
        <v>0</v>
      </c>
      <c r="BM493" s="12">
        <v>0</v>
      </c>
      <c r="BN493" s="12">
        <v>0</v>
      </c>
      <c r="BO493" s="12">
        <v>0</v>
      </c>
      <c r="BP493" s="12">
        <v>0</v>
      </c>
      <c r="BQ493" s="12">
        <v>0</v>
      </c>
      <c r="BR493" s="12">
        <v>0</v>
      </c>
      <c r="BS493" s="12">
        <v>0</v>
      </c>
      <c r="BT493" s="12">
        <v>141.22</v>
      </c>
      <c r="BU493" s="12">
        <v>0</v>
      </c>
      <c r="BV493" s="12">
        <v>0</v>
      </c>
      <c r="BW493" s="12">
        <v>0</v>
      </c>
      <c r="BX493" s="12">
        <v>25.37</v>
      </c>
      <c r="BY493" s="12">
        <v>1469.2</v>
      </c>
      <c r="BZ493" s="12">
        <v>238.4</v>
      </c>
      <c r="CA493" s="12">
        <v>29.63</v>
      </c>
      <c r="CB493" s="12">
        <v>0</v>
      </c>
      <c r="CC493" s="12">
        <v>238.4</v>
      </c>
      <c r="CD493" s="12">
        <v>0</v>
      </c>
      <c r="CE493" s="12">
        <v>268.02999999999997</v>
      </c>
    </row>
    <row r="494" spans="1:83" x14ac:dyDescent="0.2">
      <c r="A494" s="4" t="s">
        <v>2764</v>
      </c>
      <c r="B494" s="2" t="s">
        <v>2765</v>
      </c>
      <c r="C494" s="2" t="str">
        <f>VLOOKUP(A494,[4]Hoja2!$A$1:$D$614,4,0)</f>
        <v>EMSAD II</v>
      </c>
      <c r="D494" s="2" t="str">
        <f>VLOOKUP(A494,[4]Hoja2!$A$1:$D$614,3,0)</f>
        <v>67 LA CUESTA</v>
      </c>
      <c r="E494" s="12">
        <v>465.5</v>
      </c>
      <c r="F494" s="12">
        <v>0</v>
      </c>
      <c r="G494" s="12">
        <v>0</v>
      </c>
      <c r="H494" s="12">
        <v>0</v>
      </c>
      <c r="I494" s="12">
        <v>0</v>
      </c>
      <c r="J494" s="12">
        <v>5484.58</v>
      </c>
      <c r="K494" s="12">
        <v>0</v>
      </c>
      <c r="L494" s="12">
        <v>0</v>
      </c>
      <c r="M494" s="12">
        <v>0</v>
      </c>
      <c r="N494" s="12">
        <v>0</v>
      </c>
      <c r="O494" s="12">
        <v>0</v>
      </c>
      <c r="P494" s="12">
        <v>0</v>
      </c>
      <c r="Q494" s="12">
        <v>197.43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2">
        <v>0</v>
      </c>
      <c r="AD494" s="12">
        <v>0</v>
      </c>
      <c r="AE494" s="12">
        <v>0</v>
      </c>
      <c r="AF494" s="12">
        <v>0</v>
      </c>
      <c r="AG494" s="12">
        <v>0</v>
      </c>
      <c r="AH494" s="12">
        <v>365.97</v>
      </c>
      <c r="AI494" s="12">
        <v>0</v>
      </c>
      <c r="AJ494" s="12">
        <v>0</v>
      </c>
      <c r="AK494" s="12">
        <v>73.02</v>
      </c>
      <c r="AL494" s="12">
        <v>0</v>
      </c>
      <c r="AM494" s="12">
        <v>0</v>
      </c>
      <c r="AN494" s="12">
        <v>0</v>
      </c>
      <c r="AO494" s="12">
        <v>59.8</v>
      </c>
      <c r="AP494" s="12">
        <v>0</v>
      </c>
      <c r="AQ494" s="12">
        <v>0</v>
      </c>
      <c r="AR494" s="12">
        <v>0</v>
      </c>
      <c r="AS494" s="12">
        <v>0</v>
      </c>
      <c r="AT494" s="12">
        <v>0</v>
      </c>
      <c r="AU494" s="12">
        <v>0</v>
      </c>
      <c r="AV494" s="12">
        <v>0</v>
      </c>
      <c r="AW494" s="12">
        <v>1521.14</v>
      </c>
      <c r="AX494" s="13">
        <v>-4157.4399999999996</v>
      </c>
      <c r="AY494" s="12">
        <v>4157.4399999999996</v>
      </c>
      <c r="AZ494" s="12">
        <v>0</v>
      </c>
      <c r="BA494" s="12">
        <v>0</v>
      </c>
      <c r="BB494" s="12">
        <v>8167.44</v>
      </c>
      <c r="BC494" s="12">
        <v>0</v>
      </c>
      <c r="BD494" s="12">
        <v>0</v>
      </c>
      <c r="BE494" s="12">
        <v>0</v>
      </c>
      <c r="BF494" s="12">
        <v>1197.3</v>
      </c>
      <c r="BG494" s="12">
        <v>1197.3</v>
      </c>
      <c r="BH494" s="12">
        <v>26.85</v>
      </c>
      <c r="BI494" s="12">
        <v>0.01</v>
      </c>
      <c r="BJ494" s="12">
        <v>0</v>
      </c>
      <c r="BK494" s="12">
        <v>0</v>
      </c>
      <c r="BL494" s="12">
        <v>0</v>
      </c>
      <c r="BM494" s="12">
        <v>0</v>
      </c>
      <c r="BN494" s="12">
        <v>0</v>
      </c>
      <c r="BO494" s="12">
        <v>82.27</v>
      </c>
      <c r="BP494" s="12">
        <v>0</v>
      </c>
      <c r="BQ494" s="12">
        <v>0</v>
      </c>
      <c r="BR494" s="12">
        <v>0</v>
      </c>
      <c r="BS494" s="12">
        <v>0</v>
      </c>
      <c r="BT494" s="12">
        <v>672.81</v>
      </c>
      <c r="BU494" s="12">
        <v>0</v>
      </c>
      <c r="BV494" s="12">
        <v>0</v>
      </c>
      <c r="BW494" s="12">
        <v>0</v>
      </c>
      <c r="BX494" s="12">
        <v>1979.24</v>
      </c>
      <c r="BY494" s="12">
        <v>6188.2</v>
      </c>
      <c r="BZ494" s="12">
        <v>314.60000000000002</v>
      </c>
      <c r="CA494" s="12">
        <v>154.83000000000001</v>
      </c>
      <c r="CB494" s="12">
        <v>2539.2600000000002</v>
      </c>
      <c r="CC494" s="12">
        <v>527.94000000000005</v>
      </c>
      <c r="CD494" s="12">
        <v>0</v>
      </c>
      <c r="CE494" s="12">
        <v>3222.03</v>
      </c>
    </row>
    <row r="495" spans="1:83" x14ac:dyDescent="0.2">
      <c r="A495" s="4" t="s">
        <v>2766</v>
      </c>
      <c r="B495" s="2" t="s">
        <v>2767</v>
      </c>
      <c r="C495" s="2" t="str">
        <f>VLOOKUP(A495,[4]Hoja2!$A$1:$D$614,4,0)</f>
        <v>EMSAD II</v>
      </c>
      <c r="D495" s="2" t="str">
        <f>VLOOKUP(A495,[4]Hoja2!$A$1:$D$614,3,0)</f>
        <v>67 LA CUESTA</v>
      </c>
      <c r="E495" s="12">
        <v>139.80000000000001</v>
      </c>
      <c r="F495" s="12">
        <v>0</v>
      </c>
      <c r="G495" s="12">
        <v>0</v>
      </c>
      <c r="H495" s="12">
        <v>0</v>
      </c>
      <c r="I495" s="12">
        <v>0</v>
      </c>
      <c r="J495" s="12">
        <v>2861.52</v>
      </c>
      <c r="K495" s="12">
        <v>0</v>
      </c>
      <c r="L495" s="12">
        <v>0</v>
      </c>
      <c r="M495" s="12">
        <v>0</v>
      </c>
      <c r="N495" s="12">
        <v>0</v>
      </c>
      <c r="O495" s="12">
        <v>0</v>
      </c>
      <c r="P495" s="12">
        <v>0</v>
      </c>
      <c r="Q495" s="12">
        <v>94.2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0</v>
      </c>
      <c r="AD495" s="12">
        <v>0</v>
      </c>
      <c r="AE495" s="12">
        <v>0</v>
      </c>
      <c r="AF495" s="12">
        <v>0</v>
      </c>
      <c r="AG495" s="12">
        <v>0</v>
      </c>
      <c r="AH495" s="12">
        <v>0</v>
      </c>
      <c r="AI495" s="12">
        <v>0</v>
      </c>
      <c r="AJ495" s="12">
        <v>0</v>
      </c>
      <c r="AK495" s="12">
        <v>38.1</v>
      </c>
      <c r="AL495" s="12">
        <v>0</v>
      </c>
      <c r="AM495" s="12">
        <v>0</v>
      </c>
      <c r="AN495" s="12">
        <v>0</v>
      </c>
      <c r="AO495" s="12">
        <v>31.2</v>
      </c>
      <c r="AP495" s="12">
        <v>0</v>
      </c>
      <c r="AQ495" s="12">
        <v>0</v>
      </c>
      <c r="AR495" s="12">
        <v>0</v>
      </c>
      <c r="AS495" s="12">
        <v>0</v>
      </c>
      <c r="AT495" s="12">
        <v>0</v>
      </c>
      <c r="AU495" s="12">
        <v>0</v>
      </c>
      <c r="AV495" s="12">
        <v>0</v>
      </c>
      <c r="AW495" s="12">
        <v>686.76</v>
      </c>
      <c r="AX495" s="13">
        <v>-1961.27</v>
      </c>
      <c r="AY495" s="12">
        <v>1961.27</v>
      </c>
      <c r="AZ495" s="12">
        <v>0</v>
      </c>
      <c r="BA495" s="12">
        <v>0</v>
      </c>
      <c r="BB495" s="12">
        <v>3851.58</v>
      </c>
      <c r="BC495" s="12">
        <v>0</v>
      </c>
      <c r="BD495" s="12">
        <v>0</v>
      </c>
      <c r="BE495" s="12">
        <v>0</v>
      </c>
      <c r="BF495" s="12">
        <v>325.27999999999997</v>
      </c>
      <c r="BG495" s="12">
        <v>325.27999999999997</v>
      </c>
      <c r="BH495" s="12">
        <v>6.6</v>
      </c>
      <c r="BI495" s="12">
        <v>0.03</v>
      </c>
      <c r="BJ495" s="12">
        <v>0</v>
      </c>
      <c r="BK495" s="12">
        <v>0</v>
      </c>
      <c r="BL495" s="12">
        <v>0</v>
      </c>
      <c r="BM495" s="12">
        <v>0</v>
      </c>
      <c r="BN495" s="12">
        <v>0</v>
      </c>
      <c r="BO495" s="12">
        <v>0</v>
      </c>
      <c r="BP495" s="12">
        <v>0</v>
      </c>
      <c r="BQ495" s="12">
        <v>0</v>
      </c>
      <c r="BR495" s="12">
        <v>0</v>
      </c>
      <c r="BS495" s="12">
        <v>0</v>
      </c>
      <c r="BT495" s="12">
        <v>329.07</v>
      </c>
      <c r="BU495" s="12">
        <v>0</v>
      </c>
      <c r="BV495" s="12">
        <v>0</v>
      </c>
      <c r="BW495" s="12">
        <v>0</v>
      </c>
      <c r="BX495" s="12">
        <v>660.98</v>
      </c>
      <c r="BY495" s="12">
        <v>3190.6</v>
      </c>
      <c r="BZ495" s="12">
        <v>265.3</v>
      </c>
      <c r="CA495" s="12">
        <v>76.41</v>
      </c>
      <c r="CB495" s="12">
        <v>896.23</v>
      </c>
      <c r="CC495" s="12">
        <v>340.6</v>
      </c>
      <c r="CD495" s="12">
        <v>0</v>
      </c>
      <c r="CE495" s="12">
        <v>1313.24</v>
      </c>
    </row>
    <row r="496" spans="1:83" x14ac:dyDescent="0.2">
      <c r="A496" s="4" t="s">
        <v>2768</v>
      </c>
      <c r="B496" s="2" t="s">
        <v>2769</v>
      </c>
      <c r="C496" s="2" t="str">
        <f>VLOOKUP(A496,[4]Hoja2!$A$1:$D$614,4,0)</f>
        <v>EMSAD I</v>
      </c>
      <c r="D496" s="2" t="str">
        <f>VLOOKUP(A496,[4]Hoja2!$A$1:$D$614,3,0)</f>
        <v>67 LA CUESTA</v>
      </c>
      <c r="E496" s="12">
        <v>465.5</v>
      </c>
      <c r="F496" s="12">
        <v>0</v>
      </c>
      <c r="G496" s="12">
        <v>0</v>
      </c>
      <c r="H496" s="12">
        <v>4867.26</v>
      </c>
      <c r="I496" s="12">
        <v>0</v>
      </c>
      <c r="J496" s="12">
        <v>0</v>
      </c>
      <c r="K496" s="12">
        <v>0</v>
      </c>
      <c r="L496" s="12">
        <v>0</v>
      </c>
      <c r="M496" s="12">
        <v>0</v>
      </c>
      <c r="N496" s="12">
        <v>0</v>
      </c>
      <c r="O496" s="12">
        <v>180.99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0</v>
      </c>
      <c r="AD496" s="12">
        <v>0</v>
      </c>
      <c r="AE496" s="12">
        <v>0</v>
      </c>
      <c r="AF496" s="12">
        <v>331.22</v>
      </c>
      <c r="AG496" s="12">
        <v>0</v>
      </c>
      <c r="AH496" s="12">
        <v>0</v>
      </c>
      <c r="AI496" s="12">
        <v>0</v>
      </c>
      <c r="AJ496" s="12">
        <v>0</v>
      </c>
      <c r="AK496" s="12">
        <v>73.02</v>
      </c>
      <c r="AL496" s="12">
        <v>0</v>
      </c>
      <c r="AM496" s="12">
        <v>54.05</v>
      </c>
      <c r="AN496" s="12">
        <v>0</v>
      </c>
      <c r="AO496" s="12">
        <v>0</v>
      </c>
      <c r="AP496" s="12">
        <v>0</v>
      </c>
      <c r="AQ496" s="12">
        <v>0</v>
      </c>
      <c r="AR496" s="12">
        <v>0</v>
      </c>
      <c r="AS496" s="12">
        <v>0</v>
      </c>
      <c r="AT496" s="12">
        <v>0</v>
      </c>
      <c r="AU496" s="12">
        <v>0</v>
      </c>
      <c r="AV496" s="12">
        <v>0</v>
      </c>
      <c r="AW496" s="12">
        <v>623.82000000000005</v>
      </c>
      <c r="AX496" s="13">
        <v>-3356.15</v>
      </c>
      <c r="AY496" s="12">
        <v>3356.15</v>
      </c>
      <c r="AZ496" s="12">
        <v>0</v>
      </c>
      <c r="BA496" s="12">
        <v>0</v>
      </c>
      <c r="BB496" s="12">
        <v>6595.86</v>
      </c>
      <c r="BC496" s="12">
        <v>0</v>
      </c>
      <c r="BD496" s="12">
        <v>0</v>
      </c>
      <c r="BE496" s="12">
        <v>0</v>
      </c>
      <c r="BF496" s="12">
        <v>861.61</v>
      </c>
      <c r="BG496" s="12">
        <v>861.61</v>
      </c>
      <c r="BH496" s="12">
        <v>19.8</v>
      </c>
      <c r="BI496" s="12">
        <v>0.02</v>
      </c>
      <c r="BJ496" s="12">
        <v>0</v>
      </c>
      <c r="BK496" s="12">
        <v>0</v>
      </c>
      <c r="BL496" s="12">
        <v>1806</v>
      </c>
      <c r="BM496" s="12">
        <v>0</v>
      </c>
      <c r="BN496" s="12">
        <v>0</v>
      </c>
      <c r="BO496" s="12">
        <v>0</v>
      </c>
      <c r="BP496" s="12">
        <v>0</v>
      </c>
      <c r="BQ496" s="12">
        <v>0</v>
      </c>
      <c r="BR496" s="12">
        <v>0</v>
      </c>
      <c r="BS496" s="12">
        <v>0</v>
      </c>
      <c r="BT496" s="12">
        <v>597.83000000000004</v>
      </c>
      <c r="BU496" s="12">
        <v>0</v>
      </c>
      <c r="BV496" s="12">
        <v>0</v>
      </c>
      <c r="BW496" s="12">
        <v>0</v>
      </c>
      <c r="BX496" s="12">
        <v>3285.26</v>
      </c>
      <c r="BY496" s="12">
        <v>3310.6</v>
      </c>
      <c r="BZ496" s="12">
        <v>238.4</v>
      </c>
      <c r="CA496" s="12">
        <v>124.21</v>
      </c>
      <c r="CB496" s="12">
        <v>0</v>
      </c>
      <c r="CC496" s="12">
        <v>238.4</v>
      </c>
      <c r="CD496" s="12">
        <v>0</v>
      </c>
      <c r="CE496" s="12">
        <v>362.61</v>
      </c>
    </row>
    <row r="497" spans="1:83" x14ac:dyDescent="0.2">
      <c r="A497" s="4" t="s">
        <v>2770</v>
      </c>
      <c r="B497" s="2" t="s">
        <v>2771</v>
      </c>
      <c r="C497" s="2" t="str">
        <f>VLOOKUP(A497,[4]Hoja2!$A$1:$D$614,4,0)</f>
        <v>EMSAD I</v>
      </c>
      <c r="D497" s="2" t="str">
        <f>VLOOKUP(A497,[4]Hoja2!$A$1:$D$614,3,0)</f>
        <v>67 LA CUESTA</v>
      </c>
      <c r="E497" s="12">
        <v>186.4</v>
      </c>
      <c r="F497" s="12">
        <v>0</v>
      </c>
      <c r="G497" s="12">
        <v>0</v>
      </c>
      <c r="H497" s="12">
        <v>3385.92</v>
      </c>
      <c r="I497" s="12">
        <v>0</v>
      </c>
      <c r="J497" s="12">
        <v>0</v>
      </c>
      <c r="K497" s="12">
        <v>0</v>
      </c>
      <c r="L497" s="12">
        <v>0</v>
      </c>
      <c r="M497" s="12">
        <v>0</v>
      </c>
      <c r="N497" s="12">
        <v>0</v>
      </c>
      <c r="O497" s="12">
        <v>118.88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12">
        <v>0</v>
      </c>
      <c r="AB497" s="12">
        <v>0</v>
      </c>
      <c r="AC497" s="12">
        <v>0</v>
      </c>
      <c r="AD497" s="12">
        <v>0</v>
      </c>
      <c r="AE497" s="12">
        <v>0</v>
      </c>
      <c r="AF497" s="12">
        <v>0</v>
      </c>
      <c r="AG497" s="12">
        <v>0</v>
      </c>
      <c r="AH497" s="12">
        <v>0</v>
      </c>
      <c r="AI497" s="12">
        <v>0</v>
      </c>
      <c r="AJ497" s="12">
        <v>0</v>
      </c>
      <c r="AK497" s="12">
        <v>50.8</v>
      </c>
      <c r="AL497" s="12">
        <v>0</v>
      </c>
      <c r="AM497" s="12">
        <v>37.6</v>
      </c>
      <c r="AN497" s="12">
        <v>0</v>
      </c>
      <c r="AO497" s="12">
        <v>0</v>
      </c>
      <c r="AP497" s="12">
        <v>0</v>
      </c>
      <c r="AQ497" s="12">
        <v>0</v>
      </c>
      <c r="AR497" s="12">
        <v>0</v>
      </c>
      <c r="AS497" s="12">
        <v>0</v>
      </c>
      <c r="AT497" s="12">
        <v>0</v>
      </c>
      <c r="AU497" s="12">
        <v>0</v>
      </c>
      <c r="AV497" s="12">
        <v>0</v>
      </c>
      <c r="AW497" s="12">
        <v>0</v>
      </c>
      <c r="AX497" s="13">
        <v>-1923.66</v>
      </c>
      <c r="AY497" s="12">
        <v>1923.66</v>
      </c>
      <c r="AZ497" s="12">
        <v>0</v>
      </c>
      <c r="BA497" s="12">
        <v>0</v>
      </c>
      <c r="BB497" s="12">
        <v>3779.6</v>
      </c>
      <c r="BC497" s="12">
        <v>1.33</v>
      </c>
      <c r="BD497" s="12">
        <v>0</v>
      </c>
      <c r="BE497" s="12">
        <v>0</v>
      </c>
      <c r="BF497" s="12">
        <v>313.77</v>
      </c>
      <c r="BG497" s="12">
        <v>313.77</v>
      </c>
      <c r="BH497" s="12">
        <v>6.6</v>
      </c>
      <c r="BI497" s="12">
        <v>0.06</v>
      </c>
      <c r="BJ497" s="12">
        <v>0</v>
      </c>
      <c r="BK497" s="12">
        <v>0</v>
      </c>
      <c r="BL497" s="12">
        <v>1642</v>
      </c>
      <c r="BM497" s="12">
        <v>0</v>
      </c>
      <c r="BN497" s="12">
        <v>0</v>
      </c>
      <c r="BO497" s="12">
        <v>50.79</v>
      </c>
      <c r="BP497" s="12">
        <v>0</v>
      </c>
      <c r="BQ497" s="12">
        <v>0</v>
      </c>
      <c r="BR497" s="12">
        <v>0</v>
      </c>
      <c r="BS497" s="12">
        <v>0</v>
      </c>
      <c r="BT497" s="12">
        <v>389.38</v>
      </c>
      <c r="BU497" s="12">
        <v>0</v>
      </c>
      <c r="BV497" s="12">
        <v>0</v>
      </c>
      <c r="BW497" s="12">
        <v>0</v>
      </c>
      <c r="BX497" s="12">
        <v>2402.6</v>
      </c>
      <c r="BY497" s="12">
        <v>1377</v>
      </c>
      <c r="BZ497" s="12">
        <v>333.25</v>
      </c>
      <c r="CA497" s="12">
        <v>74.84</v>
      </c>
      <c r="CB497" s="12">
        <v>3038.73</v>
      </c>
      <c r="CC497" s="12">
        <v>588.55999999999995</v>
      </c>
      <c r="CD497" s="12">
        <v>0</v>
      </c>
      <c r="CE497" s="12">
        <v>3702.13</v>
      </c>
    </row>
    <row r="498" spans="1:83" x14ac:dyDescent="0.2">
      <c r="A498" s="4" t="s">
        <v>2772</v>
      </c>
      <c r="B498" s="2" t="s">
        <v>2773</v>
      </c>
      <c r="C498" s="2" t="str">
        <f>VLOOKUP(A498,[4]Hoja2!$A$1:$D$614,4,0)</f>
        <v>EMSAD I</v>
      </c>
      <c r="D498" s="2" t="str">
        <f>VLOOKUP(A498,[4]Hoja2!$A$1:$D$614,3,0)</f>
        <v>67 LA CUESTA</v>
      </c>
      <c r="E498" s="12">
        <v>151.44999999999999</v>
      </c>
      <c r="F498" s="12">
        <v>0</v>
      </c>
      <c r="G498" s="12">
        <v>0</v>
      </c>
      <c r="H498" s="12">
        <v>2751.06</v>
      </c>
      <c r="I498" s="12">
        <v>0</v>
      </c>
      <c r="J498" s="12">
        <v>0</v>
      </c>
      <c r="K498" s="12">
        <v>0</v>
      </c>
      <c r="L498" s="12">
        <v>0</v>
      </c>
      <c r="M498" s="12">
        <v>0</v>
      </c>
      <c r="N498" s="12">
        <v>0</v>
      </c>
      <c r="O498" s="12">
        <v>96.59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12">
        <v>0</v>
      </c>
      <c r="AB498" s="12">
        <v>0</v>
      </c>
      <c r="AC498" s="12">
        <v>0</v>
      </c>
      <c r="AD498" s="12">
        <v>0</v>
      </c>
      <c r="AE498" s="12">
        <v>0</v>
      </c>
      <c r="AF498" s="12">
        <v>0</v>
      </c>
      <c r="AG498" s="12">
        <v>0</v>
      </c>
      <c r="AH498" s="12">
        <v>0</v>
      </c>
      <c r="AI498" s="12">
        <v>0</v>
      </c>
      <c r="AJ498" s="12">
        <v>0</v>
      </c>
      <c r="AK498" s="12">
        <v>41.27</v>
      </c>
      <c r="AL498" s="12">
        <v>0</v>
      </c>
      <c r="AM498" s="12">
        <v>30.55</v>
      </c>
      <c r="AN498" s="12">
        <v>0</v>
      </c>
      <c r="AO498" s="12">
        <v>0</v>
      </c>
      <c r="AP498" s="12">
        <v>0</v>
      </c>
      <c r="AQ498" s="12">
        <v>0</v>
      </c>
      <c r="AR498" s="12">
        <v>0</v>
      </c>
      <c r="AS498" s="12">
        <v>0</v>
      </c>
      <c r="AT498" s="12">
        <v>0</v>
      </c>
      <c r="AU498" s="12">
        <v>0</v>
      </c>
      <c r="AV498" s="12">
        <v>0</v>
      </c>
      <c r="AW498" s="12">
        <v>0</v>
      </c>
      <c r="AX498" s="13">
        <v>-1562.97</v>
      </c>
      <c r="AY498" s="12">
        <v>1562.97</v>
      </c>
      <c r="AZ498" s="12">
        <v>0</v>
      </c>
      <c r="BA498" s="12">
        <v>0</v>
      </c>
      <c r="BB498" s="12">
        <v>3070.92</v>
      </c>
      <c r="BC498" s="12">
        <v>0</v>
      </c>
      <c r="BD498" s="13">
        <v>-145.38</v>
      </c>
      <c r="BE498" s="12">
        <v>0</v>
      </c>
      <c r="BF498" s="12">
        <v>230.08</v>
      </c>
      <c r="BG498" s="12">
        <v>84.7</v>
      </c>
      <c r="BH498" s="12">
        <v>1.05</v>
      </c>
      <c r="BI498" s="12">
        <v>0</v>
      </c>
      <c r="BJ498" s="12">
        <v>0</v>
      </c>
      <c r="BK498" s="12">
        <v>0</v>
      </c>
      <c r="BL498" s="12">
        <v>0</v>
      </c>
      <c r="BM498" s="12">
        <v>0</v>
      </c>
      <c r="BN498" s="12">
        <v>0</v>
      </c>
      <c r="BO498" s="12">
        <v>0</v>
      </c>
      <c r="BP498" s="12">
        <v>0</v>
      </c>
      <c r="BQ498" s="12">
        <v>0</v>
      </c>
      <c r="BR498" s="12">
        <v>0</v>
      </c>
      <c r="BS498" s="12">
        <v>0</v>
      </c>
      <c r="BT498" s="12">
        <v>316.37</v>
      </c>
      <c r="BU498" s="12">
        <v>0</v>
      </c>
      <c r="BV498" s="12">
        <v>0</v>
      </c>
      <c r="BW498" s="12">
        <v>0</v>
      </c>
      <c r="BX498" s="12">
        <v>402.12</v>
      </c>
      <c r="BY498" s="12">
        <v>2668.8</v>
      </c>
      <c r="BZ498" s="12">
        <v>238.4</v>
      </c>
      <c r="CA498" s="12">
        <v>60.81</v>
      </c>
      <c r="CB498" s="12">
        <v>0</v>
      </c>
      <c r="CC498" s="12">
        <v>238.4</v>
      </c>
      <c r="CD498" s="12">
        <v>0</v>
      </c>
      <c r="CE498" s="12">
        <v>299.20999999999998</v>
      </c>
    </row>
    <row r="499" spans="1:83" x14ac:dyDescent="0.2">
      <c r="A499" s="4" t="s">
        <v>2774</v>
      </c>
      <c r="B499" s="2" t="s">
        <v>2775</v>
      </c>
      <c r="C499" s="2" t="str">
        <f>VLOOKUP(A499,[4]Hoja2!$A$1:$D$614,4,0)</f>
        <v>EMSAD I</v>
      </c>
      <c r="D499" s="2" t="str">
        <f>VLOOKUP(A499,[4]Hoja2!$A$1:$D$614,3,0)</f>
        <v>68 SANSEBASTIAN TEPONAHUATLAN</v>
      </c>
      <c r="E499" s="12">
        <v>465.5</v>
      </c>
      <c r="F499" s="12">
        <v>0</v>
      </c>
      <c r="G499" s="12">
        <v>3684.03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  <c r="M499" s="12">
        <v>0</v>
      </c>
      <c r="N499" s="12">
        <v>136.6</v>
      </c>
      <c r="O499" s="12">
        <v>0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12">
        <v>0</v>
      </c>
      <c r="AB499" s="12">
        <v>389.13</v>
      </c>
      <c r="AC499" s="12">
        <v>0</v>
      </c>
      <c r="AD499" s="12">
        <v>0</v>
      </c>
      <c r="AE499" s="12">
        <v>286.52999999999997</v>
      </c>
      <c r="AF499" s="12">
        <v>0</v>
      </c>
      <c r="AG499" s="12">
        <v>0</v>
      </c>
      <c r="AH499" s="12">
        <v>0</v>
      </c>
      <c r="AI499" s="12">
        <v>0</v>
      </c>
      <c r="AJ499" s="12">
        <v>0</v>
      </c>
      <c r="AK499" s="12">
        <v>0</v>
      </c>
      <c r="AL499" s="12">
        <v>39.9</v>
      </c>
      <c r="AM499" s="12">
        <v>0</v>
      </c>
      <c r="AN499" s="12">
        <v>0</v>
      </c>
      <c r="AO499" s="12">
        <v>0</v>
      </c>
      <c r="AP499" s="12">
        <v>0</v>
      </c>
      <c r="AQ499" s="12">
        <v>0</v>
      </c>
      <c r="AR499" s="12">
        <v>0</v>
      </c>
      <c r="AS499" s="12">
        <v>0</v>
      </c>
      <c r="AT499" s="12">
        <v>0</v>
      </c>
      <c r="AU499" s="12">
        <v>0</v>
      </c>
      <c r="AV499" s="12">
        <v>0</v>
      </c>
      <c r="AW499" s="12">
        <v>397.06</v>
      </c>
      <c r="AX499" s="13">
        <v>-2743.05</v>
      </c>
      <c r="AY499" s="12">
        <v>2743.05</v>
      </c>
      <c r="AZ499" s="12">
        <v>0</v>
      </c>
      <c r="BA499" s="12">
        <v>0</v>
      </c>
      <c r="BB499" s="12">
        <v>5398.75</v>
      </c>
      <c r="BC499" s="12">
        <v>0</v>
      </c>
      <c r="BD499" s="12">
        <v>0</v>
      </c>
      <c r="BE499" s="12">
        <v>0</v>
      </c>
      <c r="BF499" s="12">
        <v>605.91</v>
      </c>
      <c r="BG499" s="12">
        <v>605.91</v>
      </c>
      <c r="BH499" s="12">
        <v>12.45</v>
      </c>
      <c r="BI499" s="13">
        <v>-0.06</v>
      </c>
      <c r="BJ499" s="12">
        <v>0</v>
      </c>
      <c r="BK499" s="12">
        <v>0</v>
      </c>
      <c r="BL499" s="12">
        <v>0</v>
      </c>
      <c r="BM499" s="12">
        <v>0</v>
      </c>
      <c r="BN499" s="12">
        <v>0</v>
      </c>
      <c r="BO499" s="12">
        <v>0</v>
      </c>
      <c r="BP499" s="12">
        <v>0</v>
      </c>
      <c r="BQ499" s="12">
        <v>0</v>
      </c>
      <c r="BR499" s="12">
        <v>0</v>
      </c>
      <c r="BS499" s="12">
        <v>0</v>
      </c>
      <c r="BT499" s="12">
        <v>456.61</v>
      </c>
      <c r="BU499" s="12">
        <v>36.840000000000003</v>
      </c>
      <c r="BV499" s="12">
        <v>0</v>
      </c>
      <c r="BW499" s="12">
        <v>0</v>
      </c>
      <c r="BX499" s="12">
        <v>1111.75</v>
      </c>
      <c r="BY499" s="12">
        <v>4287</v>
      </c>
      <c r="BZ499" s="12">
        <v>265</v>
      </c>
      <c r="CA499" s="12">
        <v>101.45</v>
      </c>
      <c r="CB499" s="12">
        <v>886.23</v>
      </c>
      <c r="CC499" s="12">
        <v>339.46</v>
      </c>
      <c r="CD499" s="12">
        <v>0</v>
      </c>
      <c r="CE499" s="12">
        <v>1327.14</v>
      </c>
    </row>
    <row r="500" spans="1:83" x14ac:dyDescent="0.2">
      <c r="A500" s="4" t="s">
        <v>2776</v>
      </c>
      <c r="B500" s="2" t="s">
        <v>2777</v>
      </c>
      <c r="C500" s="2" t="str">
        <f>VLOOKUP(A500,[4]Hoja2!$A$1:$D$614,4,0)</f>
        <v>EMSAD I</v>
      </c>
      <c r="D500" s="2" t="str">
        <f>VLOOKUP(A500,[4]Hoja2!$A$1:$D$614,3,0)</f>
        <v>68 SANSEBASTIAN TEPONAHUATLAN</v>
      </c>
      <c r="E500" s="12">
        <v>267.95</v>
      </c>
      <c r="F500" s="12">
        <v>0</v>
      </c>
      <c r="G500" s="12">
        <v>4034.89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  <c r="N500" s="12">
        <v>138</v>
      </c>
      <c r="O500" s="12">
        <v>0</v>
      </c>
      <c r="P500" s="12">
        <v>0</v>
      </c>
      <c r="Q500" s="12">
        <v>0</v>
      </c>
      <c r="R500" s="12">
        <v>0</v>
      </c>
      <c r="S500" s="12">
        <v>0</v>
      </c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12">
        <v>0</v>
      </c>
      <c r="AB500" s="12">
        <v>426.19</v>
      </c>
      <c r="AC500" s="12">
        <v>0</v>
      </c>
      <c r="AD500" s="12">
        <v>0</v>
      </c>
      <c r="AE500" s="12">
        <v>0</v>
      </c>
      <c r="AF500" s="12">
        <v>0</v>
      </c>
      <c r="AG500" s="12">
        <v>0</v>
      </c>
      <c r="AH500" s="12">
        <v>0</v>
      </c>
      <c r="AI500" s="12">
        <v>0</v>
      </c>
      <c r="AJ500" s="12">
        <v>0</v>
      </c>
      <c r="AK500" s="12">
        <v>0</v>
      </c>
      <c r="AL500" s="12">
        <v>43.7</v>
      </c>
      <c r="AM500" s="12">
        <v>0</v>
      </c>
      <c r="AN500" s="12">
        <v>0</v>
      </c>
      <c r="AO500" s="12">
        <v>0</v>
      </c>
      <c r="AP500" s="12">
        <v>0</v>
      </c>
      <c r="AQ500" s="12">
        <v>0</v>
      </c>
      <c r="AR500" s="12">
        <v>0</v>
      </c>
      <c r="AS500" s="12">
        <v>0</v>
      </c>
      <c r="AT500" s="12">
        <v>0</v>
      </c>
      <c r="AU500" s="12">
        <v>0</v>
      </c>
      <c r="AV500" s="12">
        <v>0</v>
      </c>
      <c r="AW500" s="12">
        <v>403.49</v>
      </c>
      <c r="AX500" s="13">
        <v>-2701.49</v>
      </c>
      <c r="AY500" s="12">
        <v>2701.49</v>
      </c>
      <c r="AZ500" s="12">
        <v>0</v>
      </c>
      <c r="BA500" s="12">
        <v>0</v>
      </c>
      <c r="BB500" s="12">
        <v>5314.22</v>
      </c>
      <c r="BC500" s="12">
        <v>0</v>
      </c>
      <c r="BD500" s="12">
        <v>0</v>
      </c>
      <c r="BE500" s="12">
        <v>0</v>
      </c>
      <c r="BF500" s="12">
        <v>587.85</v>
      </c>
      <c r="BG500" s="12">
        <v>587.85</v>
      </c>
      <c r="BH500" s="12">
        <v>12.75</v>
      </c>
      <c r="BI500" s="12">
        <v>0.09</v>
      </c>
      <c r="BJ500" s="12">
        <v>0</v>
      </c>
      <c r="BK500" s="12">
        <v>0</v>
      </c>
      <c r="BL500" s="12">
        <v>706</v>
      </c>
      <c r="BM500" s="12">
        <v>0</v>
      </c>
      <c r="BN500" s="12">
        <v>0</v>
      </c>
      <c r="BO500" s="12">
        <v>60.52</v>
      </c>
      <c r="BP500" s="12">
        <v>0</v>
      </c>
      <c r="BQ500" s="12">
        <v>0</v>
      </c>
      <c r="BR500" s="12">
        <v>0</v>
      </c>
      <c r="BS500" s="12">
        <v>0</v>
      </c>
      <c r="BT500" s="12">
        <v>464.01</v>
      </c>
      <c r="BU500" s="12">
        <v>0</v>
      </c>
      <c r="BV500" s="12">
        <v>0</v>
      </c>
      <c r="BW500" s="12">
        <v>0</v>
      </c>
      <c r="BX500" s="12">
        <v>1831.22</v>
      </c>
      <c r="BY500" s="12">
        <v>3483</v>
      </c>
      <c r="BZ500" s="12">
        <v>282.72000000000003</v>
      </c>
      <c r="CA500" s="12">
        <v>105.41</v>
      </c>
      <c r="CB500" s="12">
        <v>1477.13</v>
      </c>
      <c r="CC500" s="12">
        <v>406.82</v>
      </c>
      <c r="CD500" s="12">
        <v>0</v>
      </c>
      <c r="CE500" s="12">
        <v>1989.36</v>
      </c>
    </row>
    <row r="501" spans="1:83" x14ac:dyDescent="0.2">
      <c r="A501" s="4" t="s">
        <v>2778</v>
      </c>
      <c r="B501" s="2" t="s">
        <v>2779</v>
      </c>
      <c r="C501" s="2" t="str">
        <f>VLOOKUP(A501,[4]Hoja2!$A$1:$D$614,4,0)</f>
        <v>EMSAD I</v>
      </c>
      <c r="D501" s="2" t="str">
        <f>VLOOKUP(A501,[4]Hoja2!$A$1:$D$614,3,0)</f>
        <v>68 SANSEBASTIAN TEPONAHUATLAN</v>
      </c>
      <c r="E501" s="12">
        <v>465.5</v>
      </c>
      <c r="F501" s="12">
        <v>0</v>
      </c>
      <c r="G501" s="12">
        <v>5262.9</v>
      </c>
      <c r="H501" s="12">
        <v>0</v>
      </c>
      <c r="I501" s="12">
        <v>0</v>
      </c>
      <c r="J501" s="12">
        <v>0</v>
      </c>
      <c r="K501" s="12">
        <v>0</v>
      </c>
      <c r="L501" s="12">
        <v>0</v>
      </c>
      <c r="M501" s="12">
        <v>0</v>
      </c>
      <c r="N501" s="12">
        <v>190.6</v>
      </c>
      <c r="O501" s="12">
        <v>0</v>
      </c>
      <c r="P501" s="12">
        <v>0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12">
        <v>0</v>
      </c>
      <c r="AB501" s="12">
        <v>555.9</v>
      </c>
      <c r="AC501" s="12">
        <v>0</v>
      </c>
      <c r="AD501" s="12">
        <v>0</v>
      </c>
      <c r="AE501" s="12">
        <v>286.52999999999997</v>
      </c>
      <c r="AF501" s="12">
        <v>0</v>
      </c>
      <c r="AG501" s="12">
        <v>0</v>
      </c>
      <c r="AH501" s="12">
        <v>0</v>
      </c>
      <c r="AI501" s="12">
        <v>0</v>
      </c>
      <c r="AJ501" s="12">
        <v>0</v>
      </c>
      <c r="AK501" s="12">
        <v>0</v>
      </c>
      <c r="AL501" s="12">
        <v>57</v>
      </c>
      <c r="AM501" s="12">
        <v>0</v>
      </c>
      <c r="AN501" s="12">
        <v>0</v>
      </c>
      <c r="AO501" s="12">
        <v>0</v>
      </c>
      <c r="AP501" s="12">
        <v>0</v>
      </c>
      <c r="AQ501" s="12">
        <v>0</v>
      </c>
      <c r="AR501" s="12">
        <v>0</v>
      </c>
      <c r="AS501" s="12">
        <v>0</v>
      </c>
      <c r="AT501" s="12">
        <v>0</v>
      </c>
      <c r="AU501" s="12">
        <v>0</v>
      </c>
      <c r="AV501" s="12">
        <v>0</v>
      </c>
      <c r="AW501" s="12">
        <v>554.94000000000005</v>
      </c>
      <c r="AX501" s="13">
        <v>-3747.73</v>
      </c>
      <c r="AY501" s="12">
        <v>3747.73</v>
      </c>
      <c r="AZ501" s="12">
        <v>0</v>
      </c>
      <c r="BA501" s="12">
        <v>0</v>
      </c>
      <c r="BB501" s="12">
        <v>7373.37</v>
      </c>
      <c r="BC501" s="12">
        <v>0</v>
      </c>
      <c r="BD501" s="12">
        <v>0</v>
      </c>
      <c r="BE501" s="12">
        <v>0</v>
      </c>
      <c r="BF501" s="12">
        <v>1027.69</v>
      </c>
      <c r="BG501" s="12">
        <v>1027.69</v>
      </c>
      <c r="BH501" s="12">
        <v>22.05</v>
      </c>
      <c r="BI501" s="12">
        <v>0.02</v>
      </c>
      <c r="BJ501" s="12">
        <v>0</v>
      </c>
      <c r="BK501" s="12">
        <v>0</v>
      </c>
      <c r="BL501" s="12">
        <v>1416</v>
      </c>
      <c r="BM501" s="12">
        <v>0</v>
      </c>
      <c r="BN501" s="12">
        <v>0</v>
      </c>
      <c r="BO501" s="12">
        <v>0</v>
      </c>
      <c r="BP501" s="12">
        <v>0</v>
      </c>
      <c r="BQ501" s="12">
        <v>0</v>
      </c>
      <c r="BR501" s="12">
        <v>0</v>
      </c>
      <c r="BS501" s="12">
        <v>0</v>
      </c>
      <c r="BT501" s="12">
        <v>638.17999999999995</v>
      </c>
      <c r="BU501" s="12">
        <v>52.63</v>
      </c>
      <c r="BV501" s="12">
        <v>0</v>
      </c>
      <c r="BW501" s="12">
        <v>0</v>
      </c>
      <c r="BX501" s="12">
        <v>3156.57</v>
      </c>
      <c r="BY501" s="12">
        <v>4216.8</v>
      </c>
      <c r="BZ501" s="12">
        <v>309.32</v>
      </c>
      <c r="CA501" s="12">
        <v>140.6</v>
      </c>
      <c r="CB501" s="12">
        <v>2363.48</v>
      </c>
      <c r="CC501" s="12">
        <v>507.89</v>
      </c>
      <c r="CD501" s="12">
        <v>0</v>
      </c>
      <c r="CE501" s="12">
        <v>3011.97</v>
      </c>
    </row>
    <row r="502" spans="1:83" x14ac:dyDescent="0.2">
      <c r="A502" s="4" t="s">
        <v>2780</v>
      </c>
      <c r="B502" s="2" t="s">
        <v>2781</v>
      </c>
      <c r="C502" s="2" t="str">
        <f>VLOOKUP(A502,[4]Hoja2!$A$1:$D$614,4,0)</f>
        <v>EMSAD I</v>
      </c>
      <c r="D502" s="2" t="str">
        <f>VLOOKUP(A502,[4]Hoja2!$A$1:$D$614,3,0)</f>
        <v>68 SANSEBASTIAN TEPONAHUATLAN</v>
      </c>
      <c r="E502" s="12">
        <v>128.15</v>
      </c>
      <c r="F502" s="12">
        <v>0</v>
      </c>
      <c r="G502" s="12">
        <v>1929.73</v>
      </c>
      <c r="H502" s="12">
        <v>0</v>
      </c>
      <c r="I502" s="12">
        <v>0</v>
      </c>
      <c r="J502" s="12">
        <v>0</v>
      </c>
      <c r="K502" s="12">
        <v>0</v>
      </c>
      <c r="L502" s="12">
        <v>0</v>
      </c>
      <c r="M502" s="12">
        <v>0</v>
      </c>
      <c r="N502" s="12">
        <v>66</v>
      </c>
      <c r="O502" s="12">
        <v>0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12">
        <v>0</v>
      </c>
      <c r="AB502" s="12">
        <v>203.83</v>
      </c>
      <c r="AC502" s="12">
        <v>0</v>
      </c>
      <c r="AD502" s="12">
        <v>0</v>
      </c>
      <c r="AE502" s="12">
        <v>0</v>
      </c>
      <c r="AF502" s="12">
        <v>0</v>
      </c>
      <c r="AG502" s="12">
        <v>0</v>
      </c>
      <c r="AH502" s="12">
        <v>0</v>
      </c>
      <c r="AI502" s="12">
        <v>0</v>
      </c>
      <c r="AJ502" s="12">
        <v>0</v>
      </c>
      <c r="AK502" s="12">
        <v>0</v>
      </c>
      <c r="AL502" s="12">
        <v>20.9</v>
      </c>
      <c r="AM502" s="12">
        <v>0</v>
      </c>
      <c r="AN502" s="12">
        <v>0</v>
      </c>
      <c r="AO502" s="12">
        <v>0</v>
      </c>
      <c r="AP502" s="12">
        <v>0</v>
      </c>
      <c r="AQ502" s="12">
        <v>0</v>
      </c>
      <c r="AR502" s="12">
        <v>0</v>
      </c>
      <c r="AS502" s="12">
        <v>0</v>
      </c>
      <c r="AT502" s="12">
        <v>0</v>
      </c>
      <c r="AU502" s="12">
        <v>0</v>
      </c>
      <c r="AV502" s="12">
        <v>0</v>
      </c>
      <c r="AW502" s="12">
        <v>0</v>
      </c>
      <c r="AX502" s="13">
        <v>-1193.5999999999999</v>
      </c>
      <c r="AY502" s="12">
        <v>1193.5999999999999</v>
      </c>
      <c r="AZ502" s="12">
        <v>0</v>
      </c>
      <c r="BA502" s="12">
        <v>0</v>
      </c>
      <c r="BB502" s="12">
        <v>2348.61</v>
      </c>
      <c r="BC502" s="12">
        <v>0</v>
      </c>
      <c r="BD502" s="12">
        <v>0</v>
      </c>
      <c r="BE502" s="12">
        <v>0</v>
      </c>
      <c r="BF502" s="12">
        <v>151.49</v>
      </c>
      <c r="BG502" s="12">
        <v>151.49</v>
      </c>
      <c r="BH502" s="12">
        <v>0</v>
      </c>
      <c r="BI502" s="12">
        <v>0</v>
      </c>
      <c r="BJ502" s="12">
        <v>0</v>
      </c>
      <c r="BK502" s="12">
        <v>0</v>
      </c>
      <c r="BL502" s="12">
        <v>0</v>
      </c>
      <c r="BM502" s="12">
        <v>0</v>
      </c>
      <c r="BN502" s="12">
        <v>0</v>
      </c>
      <c r="BO502" s="12">
        <v>0</v>
      </c>
      <c r="BP502" s="12">
        <v>0</v>
      </c>
      <c r="BQ502" s="12">
        <v>0</v>
      </c>
      <c r="BR502" s="12">
        <v>0</v>
      </c>
      <c r="BS502" s="12">
        <v>0</v>
      </c>
      <c r="BT502" s="12">
        <v>221.92</v>
      </c>
      <c r="BU502" s="12">
        <v>0</v>
      </c>
      <c r="BV502" s="12">
        <v>0</v>
      </c>
      <c r="BW502" s="12">
        <v>0</v>
      </c>
      <c r="BX502" s="12">
        <v>373.41</v>
      </c>
      <c r="BY502" s="12">
        <v>1975.2</v>
      </c>
      <c r="BZ502" s="12">
        <v>273.85000000000002</v>
      </c>
      <c r="CA502" s="12">
        <v>46.55</v>
      </c>
      <c r="CB502" s="12">
        <v>1181.68</v>
      </c>
      <c r="CC502" s="12">
        <v>373.13</v>
      </c>
      <c r="CD502" s="12">
        <v>0</v>
      </c>
      <c r="CE502" s="12">
        <v>1601.36</v>
      </c>
    </row>
    <row r="503" spans="1:83" x14ac:dyDescent="0.2">
      <c r="A503" s="4" t="s">
        <v>2782</v>
      </c>
      <c r="B503" s="2" t="s">
        <v>2783</v>
      </c>
      <c r="C503" s="2" t="str">
        <f>VLOOKUP(A503,[4]Hoja2!$A$1:$D$614,4,0)</f>
        <v>EMSAD I</v>
      </c>
      <c r="D503" s="2" t="str">
        <f>VLOOKUP(A503,[4]Hoja2!$A$1:$D$614,3,0)</f>
        <v>68 SANSEBASTIAN TEPONAHUATLAN</v>
      </c>
      <c r="E503" s="12">
        <v>256.3</v>
      </c>
      <c r="F503" s="12">
        <v>0</v>
      </c>
      <c r="G503" s="12">
        <v>3859.46</v>
      </c>
      <c r="H503" s="12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0</v>
      </c>
      <c r="N503" s="12">
        <v>132</v>
      </c>
      <c r="O503" s="12">
        <v>0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 s="12">
        <v>407.66</v>
      </c>
      <c r="AC503" s="12">
        <v>0</v>
      </c>
      <c r="AD503" s="12">
        <v>0</v>
      </c>
      <c r="AE503" s="12">
        <v>0</v>
      </c>
      <c r="AF503" s="12">
        <v>0</v>
      </c>
      <c r="AG503" s="12">
        <v>0</v>
      </c>
      <c r="AH503" s="12">
        <v>0</v>
      </c>
      <c r="AI503" s="12">
        <v>0</v>
      </c>
      <c r="AJ503" s="12">
        <v>0</v>
      </c>
      <c r="AK503" s="12">
        <v>0</v>
      </c>
      <c r="AL503" s="12">
        <v>41.8</v>
      </c>
      <c r="AM503" s="12">
        <v>0</v>
      </c>
      <c r="AN503" s="12">
        <v>0</v>
      </c>
      <c r="AO503" s="12">
        <v>0</v>
      </c>
      <c r="AP503" s="12">
        <v>0</v>
      </c>
      <c r="AQ503" s="12">
        <v>0</v>
      </c>
      <c r="AR503" s="12">
        <v>0</v>
      </c>
      <c r="AS503" s="12">
        <v>0</v>
      </c>
      <c r="AT503" s="12">
        <v>0</v>
      </c>
      <c r="AU503" s="12">
        <v>0</v>
      </c>
      <c r="AV503" s="12">
        <v>0</v>
      </c>
      <c r="AW503" s="12">
        <v>0</v>
      </c>
      <c r="AX503" s="13">
        <v>-2387.1999999999998</v>
      </c>
      <c r="AY503" s="12">
        <v>2387.1999999999998</v>
      </c>
      <c r="AZ503" s="12">
        <v>0</v>
      </c>
      <c r="BA503" s="12">
        <v>0</v>
      </c>
      <c r="BB503" s="12">
        <v>4697.22</v>
      </c>
      <c r="BC503" s="12">
        <v>0</v>
      </c>
      <c r="BD503" s="12">
        <v>0</v>
      </c>
      <c r="BE503" s="12">
        <v>0</v>
      </c>
      <c r="BF503" s="12">
        <v>469.28</v>
      </c>
      <c r="BG503" s="12">
        <v>469.28</v>
      </c>
      <c r="BH503" s="12">
        <v>7.8</v>
      </c>
      <c r="BI503" s="13">
        <v>-0.1</v>
      </c>
      <c r="BJ503" s="12">
        <v>0</v>
      </c>
      <c r="BK503" s="12">
        <v>0</v>
      </c>
      <c r="BL503" s="12">
        <v>0</v>
      </c>
      <c r="BM503" s="12">
        <v>0</v>
      </c>
      <c r="BN503" s="12">
        <v>0</v>
      </c>
      <c r="BO503" s="12">
        <v>0</v>
      </c>
      <c r="BP503" s="12">
        <v>0</v>
      </c>
      <c r="BQ503" s="12">
        <v>0</v>
      </c>
      <c r="BR503" s="12">
        <v>0</v>
      </c>
      <c r="BS503" s="12">
        <v>0</v>
      </c>
      <c r="BT503" s="12">
        <v>443.84</v>
      </c>
      <c r="BU503" s="12">
        <v>0</v>
      </c>
      <c r="BV503" s="12">
        <v>0</v>
      </c>
      <c r="BW503" s="12">
        <v>0</v>
      </c>
      <c r="BX503" s="12">
        <v>920.82</v>
      </c>
      <c r="BY503" s="12">
        <v>3776.4</v>
      </c>
      <c r="BZ503" s="12">
        <v>238.4</v>
      </c>
      <c r="CA503" s="12">
        <v>93.11</v>
      </c>
      <c r="CB503" s="12">
        <v>0</v>
      </c>
      <c r="CC503" s="12">
        <v>238.4</v>
      </c>
      <c r="CD503" s="12">
        <v>0</v>
      </c>
      <c r="CE503" s="12">
        <v>331.51</v>
      </c>
    </row>
    <row r="504" spans="1:83" x14ac:dyDescent="0.2">
      <c r="A504" s="4" t="s">
        <v>2784</v>
      </c>
      <c r="B504" s="2" t="s">
        <v>2785</v>
      </c>
      <c r="C504" s="2" t="str">
        <f>VLOOKUP(A504,[4]Hoja2!$A$1:$D$614,4,0)</f>
        <v>EMSAD I</v>
      </c>
      <c r="D504" s="2" t="str">
        <f>VLOOKUP(A504,[4]Hoja2!$A$1:$D$614,3,0)</f>
        <v>69 ATOTONILQUILLO</v>
      </c>
      <c r="E504" s="12">
        <v>244.65</v>
      </c>
      <c r="F504" s="12">
        <v>0</v>
      </c>
      <c r="G504" s="12">
        <v>3684.03</v>
      </c>
      <c r="H504" s="12">
        <v>0</v>
      </c>
      <c r="I504" s="12">
        <v>0</v>
      </c>
      <c r="J504" s="12">
        <v>0</v>
      </c>
      <c r="K504" s="12">
        <v>0</v>
      </c>
      <c r="L504" s="12">
        <v>0</v>
      </c>
      <c r="M504" s="12">
        <v>0</v>
      </c>
      <c r="N504" s="12">
        <v>126</v>
      </c>
      <c r="O504" s="12">
        <v>0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12">
        <v>0</v>
      </c>
      <c r="AB504" s="12">
        <v>389.13</v>
      </c>
      <c r="AC504" s="12">
        <v>0</v>
      </c>
      <c r="AD504" s="12">
        <v>0</v>
      </c>
      <c r="AE504" s="12">
        <v>0</v>
      </c>
      <c r="AF504" s="12">
        <v>0</v>
      </c>
      <c r="AG504" s="12">
        <v>0</v>
      </c>
      <c r="AH504" s="12">
        <v>0</v>
      </c>
      <c r="AI504" s="12">
        <v>0</v>
      </c>
      <c r="AJ504" s="12">
        <v>0</v>
      </c>
      <c r="AK504" s="12">
        <v>0</v>
      </c>
      <c r="AL504" s="12">
        <v>39.9</v>
      </c>
      <c r="AM504" s="12">
        <v>0</v>
      </c>
      <c r="AN504" s="12">
        <v>0</v>
      </c>
      <c r="AO504" s="12">
        <v>0</v>
      </c>
      <c r="AP504" s="12">
        <v>0</v>
      </c>
      <c r="AQ504" s="12">
        <v>0</v>
      </c>
      <c r="AR504" s="12">
        <v>0</v>
      </c>
      <c r="AS504" s="12">
        <v>0</v>
      </c>
      <c r="AT504" s="12">
        <v>0</v>
      </c>
      <c r="AU504" s="12">
        <v>0</v>
      </c>
      <c r="AV504" s="12">
        <v>0</v>
      </c>
      <c r="AW504" s="12">
        <v>368.4</v>
      </c>
      <c r="AX504" s="13">
        <v>-2466.58</v>
      </c>
      <c r="AY504" s="12">
        <v>2466.58</v>
      </c>
      <c r="AZ504" s="12">
        <v>0</v>
      </c>
      <c r="BA504" s="12">
        <v>0</v>
      </c>
      <c r="BB504" s="12">
        <v>4852.1099999999997</v>
      </c>
      <c r="BC504" s="12">
        <v>0</v>
      </c>
      <c r="BD504" s="12">
        <v>0</v>
      </c>
      <c r="BE504" s="12">
        <v>0</v>
      </c>
      <c r="BF504" s="12">
        <v>497.04</v>
      </c>
      <c r="BG504" s="12">
        <v>497.04</v>
      </c>
      <c r="BH504" s="12">
        <v>11.25</v>
      </c>
      <c r="BI504" s="12">
        <v>0.1</v>
      </c>
      <c r="BJ504" s="12">
        <v>0</v>
      </c>
      <c r="BK504" s="12">
        <v>0</v>
      </c>
      <c r="BL504" s="12">
        <v>0</v>
      </c>
      <c r="BM504" s="12">
        <v>0</v>
      </c>
      <c r="BN504" s="12">
        <v>0</v>
      </c>
      <c r="BO504" s="12">
        <v>55.26</v>
      </c>
      <c r="BP504" s="12">
        <v>0</v>
      </c>
      <c r="BQ504" s="12">
        <v>0</v>
      </c>
      <c r="BR504" s="12">
        <v>0</v>
      </c>
      <c r="BS504" s="12">
        <v>0</v>
      </c>
      <c r="BT504" s="12">
        <v>423.66</v>
      </c>
      <c r="BU504" s="12">
        <v>0</v>
      </c>
      <c r="BV504" s="12">
        <v>0</v>
      </c>
      <c r="BW504" s="12">
        <v>0</v>
      </c>
      <c r="BX504" s="12">
        <v>987.31</v>
      </c>
      <c r="BY504" s="12">
        <v>3864.8</v>
      </c>
      <c r="BZ504" s="12">
        <v>264.97000000000003</v>
      </c>
      <c r="CA504" s="12">
        <v>96.24</v>
      </c>
      <c r="CB504" s="12">
        <v>885.34</v>
      </c>
      <c r="CC504" s="12">
        <v>339.36</v>
      </c>
      <c r="CD504" s="12">
        <v>0</v>
      </c>
      <c r="CE504" s="12">
        <v>1320.94</v>
      </c>
    </row>
    <row r="505" spans="1:83" x14ac:dyDescent="0.2">
      <c r="A505" s="4" t="s">
        <v>2786</v>
      </c>
      <c r="B505" s="2" t="s">
        <v>2787</v>
      </c>
      <c r="C505" s="2" t="str">
        <f>VLOOKUP(A505,[4]Hoja2!$A$1:$D$614,4,0)</f>
        <v>EMSAD I</v>
      </c>
      <c r="D505" s="2" t="str">
        <f>VLOOKUP(A505,[4]Hoja2!$A$1:$D$614,3,0)</f>
        <v>69 ATOTONILQUILLO</v>
      </c>
      <c r="E505" s="12">
        <v>465.5</v>
      </c>
      <c r="F505" s="12">
        <v>0</v>
      </c>
      <c r="G505" s="12">
        <v>4736.6099999999997</v>
      </c>
      <c r="H505" s="12">
        <v>0</v>
      </c>
      <c r="I505" s="12">
        <v>0</v>
      </c>
      <c r="J505" s="12">
        <v>0</v>
      </c>
      <c r="K505" s="12">
        <v>0</v>
      </c>
      <c r="L505" s="12">
        <v>0</v>
      </c>
      <c r="M505" s="12">
        <v>0</v>
      </c>
      <c r="N505" s="12">
        <v>172.6</v>
      </c>
      <c r="O505" s="12">
        <v>0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500.31</v>
      </c>
      <c r="AC505" s="12">
        <v>0</v>
      </c>
      <c r="AD505" s="12">
        <v>0</v>
      </c>
      <c r="AE505" s="12">
        <v>286.52999999999997</v>
      </c>
      <c r="AF505" s="12">
        <v>0</v>
      </c>
      <c r="AG505" s="12">
        <v>0</v>
      </c>
      <c r="AH505" s="12">
        <v>0</v>
      </c>
      <c r="AI505" s="12">
        <v>0</v>
      </c>
      <c r="AJ505" s="12">
        <v>0</v>
      </c>
      <c r="AK505" s="12">
        <v>0</v>
      </c>
      <c r="AL505" s="12">
        <v>51.3</v>
      </c>
      <c r="AM505" s="12">
        <v>0</v>
      </c>
      <c r="AN505" s="12">
        <v>0</v>
      </c>
      <c r="AO505" s="12">
        <v>0</v>
      </c>
      <c r="AP505" s="12">
        <v>0</v>
      </c>
      <c r="AQ505" s="12">
        <v>0</v>
      </c>
      <c r="AR505" s="12">
        <v>0</v>
      </c>
      <c r="AS505" s="12">
        <v>0</v>
      </c>
      <c r="AT505" s="12">
        <v>0</v>
      </c>
      <c r="AU505" s="12">
        <v>0</v>
      </c>
      <c r="AV505" s="12">
        <v>0</v>
      </c>
      <c r="AW505" s="12">
        <v>502.31</v>
      </c>
      <c r="AX505" s="13">
        <v>-3412.83</v>
      </c>
      <c r="AY505" s="12">
        <v>3412.83</v>
      </c>
      <c r="AZ505" s="12">
        <v>0</v>
      </c>
      <c r="BA505" s="12">
        <v>0</v>
      </c>
      <c r="BB505" s="12">
        <v>6715.16</v>
      </c>
      <c r="BC505" s="12">
        <v>0</v>
      </c>
      <c r="BD505" s="12">
        <v>0</v>
      </c>
      <c r="BE505" s="12">
        <v>0</v>
      </c>
      <c r="BF505" s="12">
        <v>887.1</v>
      </c>
      <c r="BG505" s="12">
        <v>887.1</v>
      </c>
      <c r="BH505" s="12">
        <v>19.05</v>
      </c>
      <c r="BI505" s="13">
        <v>-0.1</v>
      </c>
      <c r="BJ505" s="12">
        <v>0</v>
      </c>
      <c r="BK505" s="12">
        <v>0</v>
      </c>
      <c r="BL505" s="12">
        <v>1794</v>
      </c>
      <c r="BM505" s="12">
        <v>0</v>
      </c>
      <c r="BN505" s="12">
        <v>0</v>
      </c>
      <c r="BO505" s="12">
        <v>71.05</v>
      </c>
      <c r="BP505" s="12">
        <v>0</v>
      </c>
      <c r="BQ505" s="12">
        <v>0</v>
      </c>
      <c r="BR505" s="12">
        <v>0</v>
      </c>
      <c r="BS505" s="12">
        <v>0</v>
      </c>
      <c r="BT505" s="12">
        <v>577.66</v>
      </c>
      <c r="BU505" s="12">
        <v>0</v>
      </c>
      <c r="BV505" s="12">
        <v>0</v>
      </c>
      <c r="BW505" s="12">
        <v>0</v>
      </c>
      <c r="BX505" s="12">
        <v>3348.76</v>
      </c>
      <c r="BY505" s="12">
        <v>3366.4</v>
      </c>
      <c r="BZ505" s="12">
        <v>264.97000000000003</v>
      </c>
      <c r="CA505" s="12">
        <v>127.55</v>
      </c>
      <c r="CB505" s="12">
        <v>885.34</v>
      </c>
      <c r="CC505" s="12">
        <v>339.36</v>
      </c>
      <c r="CD505" s="12">
        <v>0</v>
      </c>
      <c r="CE505" s="12">
        <v>1352.25</v>
      </c>
    </row>
    <row r="506" spans="1:83" x14ac:dyDescent="0.2">
      <c r="A506" s="4" t="s">
        <v>2788</v>
      </c>
      <c r="B506" s="2" t="s">
        <v>2789</v>
      </c>
      <c r="C506" s="2" t="str">
        <f>VLOOKUP(A506,[4]Hoja2!$A$1:$D$614,4,0)</f>
        <v>EMSAD I</v>
      </c>
      <c r="D506" s="2" t="str">
        <f>VLOOKUP(A506,[4]Hoja2!$A$1:$D$614,3,0)</f>
        <v>69 ATOTONILQUILLO</v>
      </c>
      <c r="E506" s="12">
        <v>465.5</v>
      </c>
      <c r="F506" s="12">
        <v>0</v>
      </c>
      <c r="G506" s="12">
        <v>5262.9</v>
      </c>
      <c r="H506" s="12">
        <v>0</v>
      </c>
      <c r="I506" s="12">
        <v>0</v>
      </c>
      <c r="J506" s="12">
        <v>0</v>
      </c>
      <c r="K506" s="12">
        <v>0</v>
      </c>
      <c r="L506" s="12">
        <v>0</v>
      </c>
      <c r="M506" s="12">
        <v>0</v>
      </c>
      <c r="N506" s="12">
        <v>190.6</v>
      </c>
      <c r="O506" s="12">
        <v>0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12">
        <v>0</v>
      </c>
      <c r="AB506" s="12">
        <v>555.9</v>
      </c>
      <c r="AC506" s="12">
        <v>0</v>
      </c>
      <c r="AD506" s="12">
        <v>0</v>
      </c>
      <c r="AE506" s="12">
        <v>286.52999999999997</v>
      </c>
      <c r="AF506" s="12">
        <v>0</v>
      </c>
      <c r="AG506" s="12">
        <v>0</v>
      </c>
      <c r="AH506" s="12">
        <v>0</v>
      </c>
      <c r="AI506" s="12">
        <v>0</v>
      </c>
      <c r="AJ506" s="12">
        <v>0</v>
      </c>
      <c r="AK506" s="12">
        <v>0</v>
      </c>
      <c r="AL506" s="12">
        <v>57</v>
      </c>
      <c r="AM506" s="12">
        <v>0</v>
      </c>
      <c r="AN506" s="12">
        <v>0</v>
      </c>
      <c r="AO506" s="12">
        <v>0</v>
      </c>
      <c r="AP506" s="12">
        <v>0</v>
      </c>
      <c r="AQ506" s="12">
        <v>0</v>
      </c>
      <c r="AR506" s="12">
        <v>0</v>
      </c>
      <c r="AS506" s="12">
        <v>0</v>
      </c>
      <c r="AT506" s="12">
        <v>0</v>
      </c>
      <c r="AU506" s="12">
        <v>0</v>
      </c>
      <c r="AV506" s="12">
        <v>0</v>
      </c>
      <c r="AW506" s="12">
        <v>554.94000000000005</v>
      </c>
      <c r="AX506" s="13">
        <v>-3747.73</v>
      </c>
      <c r="AY506" s="12">
        <v>3747.73</v>
      </c>
      <c r="AZ506" s="12">
        <v>0</v>
      </c>
      <c r="BA506" s="12">
        <v>0</v>
      </c>
      <c r="BB506" s="12">
        <v>7373.37</v>
      </c>
      <c r="BC506" s="12">
        <v>0</v>
      </c>
      <c r="BD506" s="12">
        <v>0</v>
      </c>
      <c r="BE506" s="12">
        <v>0</v>
      </c>
      <c r="BF506" s="12">
        <v>1027.69</v>
      </c>
      <c r="BG506" s="12">
        <v>1027.69</v>
      </c>
      <c r="BH506" s="12">
        <v>22.05</v>
      </c>
      <c r="BI506" s="13">
        <v>-0.09</v>
      </c>
      <c r="BJ506" s="12">
        <v>0</v>
      </c>
      <c r="BK506" s="12">
        <v>0</v>
      </c>
      <c r="BL506" s="12">
        <v>0</v>
      </c>
      <c r="BM506" s="12">
        <v>0</v>
      </c>
      <c r="BN506" s="12">
        <v>0</v>
      </c>
      <c r="BO506" s="12">
        <v>78.94</v>
      </c>
      <c r="BP506" s="12">
        <v>0</v>
      </c>
      <c r="BQ506" s="12">
        <v>0</v>
      </c>
      <c r="BR506" s="12">
        <v>0</v>
      </c>
      <c r="BS506" s="12">
        <v>0</v>
      </c>
      <c r="BT506" s="12">
        <v>638.17999999999995</v>
      </c>
      <c r="BU506" s="12">
        <v>0</v>
      </c>
      <c r="BV506" s="12">
        <v>0</v>
      </c>
      <c r="BW506" s="12">
        <v>0</v>
      </c>
      <c r="BX506" s="12">
        <v>1766.77</v>
      </c>
      <c r="BY506" s="12">
        <v>5606.6</v>
      </c>
      <c r="BZ506" s="12">
        <v>264.97000000000003</v>
      </c>
      <c r="CA506" s="12">
        <v>140.6</v>
      </c>
      <c r="CB506" s="12">
        <v>885.34</v>
      </c>
      <c r="CC506" s="12">
        <v>339.36</v>
      </c>
      <c r="CD506" s="12">
        <v>0</v>
      </c>
      <c r="CE506" s="12">
        <v>1365.3</v>
      </c>
    </row>
    <row r="507" spans="1:83" x14ac:dyDescent="0.2">
      <c r="A507" s="4" t="s">
        <v>2790</v>
      </c>
      <c r="B507" s="2" t="s">
        <v>2791</v>
      </c>
      <c r="C507" s="2" t="str">
        <f>VLOOKUP(A507,[4]Hoja2!$A$1:$D$614,4,0)</f>
        <v>EMSAD I</v>
      </c>
      <c r="D507" s="2" t="str">
        <f>VLOOKUP(A507,[4]Hoja2!$A$1:$D$614,3,0)</f>
        <v>69 ATOTONILQUILLO</v>
      </c>
      <c r="E507" s="12">
        <v>349.5</v>
      </c>
      <c r="F507" s="12">
        <v>0</v>
      </c>
      <c r="G507" s="12">
        <v>5262.9</v>
      </c>
      <c r="H507" s="12">
        <v>0</v>
      </c>
      <c r="I507" s="12">
        <v>0</v>
      </c>
      <c r="J507" s="12">
        <v>0</v>
      </c>
      <c r="K507" s="12">
        <v>0</v>
      </c>
      <c r="L507" s="12">
        <v>0</v>
      </c>
      <c r="M507" s="12">
        <v>0</v>
      </c>
      <c r="N507" s="12">
        <v>180</v>
      </c>
      <c r="O507" s="12">
        <v>0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12">
        <v>0</v>
      </c>
      <c r="AB507" s="12">
        <v>555.9</v>
      </c>
      <c r="AC507" s="12">
        <v>0</v>
      </c>
      <c r="AD507" s="12">
        <v>0</v>
      </c>
      <c r="AE507" s="12">
        <v>0</v>
      </c>
      <c r="AF507" s="12">
        <v>0</v>
      </c>
      <c r="AG507" s="12">
        <v>0</v>
      </c>
      <c r="AH507" s="12">
        <v>0</v>
      </c>
      <c r="AI507" s="12">
        <v>0</v>
      </c>
      <c r="AJ507" s="12">
        <v>0</v>
      </c>
      <c r="AK507" s="12">
        <v>0</v>
      </c>
      <c r="AL507" s="12">
        <v>57</v>
      </c>
      <c r="AM507" s="12">
        <v>0</v>
      </c>
      <c r="AN507" s="12">
        <v>0</v>
      </c>
      <c r="AO507" s="12">
        <v>0</v>
      </c>
      <c r="AP507" s="12">
        <v>0</v>
      </c>
      <c r="AQ507" s="12">
        <v>0</v>
      </c>
      <c r="AR507" s="12">
        <v>0</v>
      </c>
      <c r="AS507" s="12">
        <v>0</v>
      </c>
      <c r="AT507" s="12">
        <v>0</v>
      </c>
      <c r="AU507" s="12">
        <v>0</v>
      </c>
      <c r="AV507" s="12">
        <v>0</v>
      </c>
      <c r="AW507" s="12">
        <v>0</v>
      </c>
      <c r="AX507" s="13">
        <v>-3255.28</v>
      </c>
      <c r="AY507" s="12">
        <v>3255.28</v>
      </c>
      <c r="AZ507" s="12">
        <v>0</v>
      </c>
      <c r="BA507" s="12">
        <v>0</v>
      </c>
      <c r="BB507" s="12">
        <v>6405.3</v>
      </c>
      <c r="BC507" s="12">
        <v>0</v>
      </c>
      <c r="BD507" s="12">
        <v>0</v>
      </c>
      <c r="BE507" s="12">
        <v>0</v>
      </c>
      <c r="BF507" s="12">
        <v>820.91</v>
      </c>
      <c r="BG507" s="12">
        <v>820.91</v>
      </c>
      <c r="BH507" s="12">
        <v>18.600000000000001</v>
      </c>
      <c r="BI507" s="12">
        <v>0.02</v>
      </c>
      <c r="BJ507" s="12">
        <v>0</v>
      </c>
      <c r="BK507" s="12">
        <v>0</v>
      </c>
      <c r="BL507" s="12">
        <v>0</v>
      </c>
      <c r="BM507" s="12">
        <v>0</v>
      </c>
      <c r="BN507" s="12">
        <v>0</v>
      </c>
      <c r="BO507" s="12">
        <v>78.94</v>
      </c>
      <c r="BP507" s="12">
        <v>0</v>
      </c>
      <c r="BQ507" s="12">
        <v>0</v>
      </c>
      <c r="BR507" s="12">
        <v>0</v>
      </c>
      <c r="BS507" s="12">
        <v>0</v>
      </c>
      <c r="BT507" s="12">
        <v>605.23</v>
      </c>
      <c r="BU507" s="12">
        <v>0</v>
      </c>
      <c r="BV507" s="12">
        <v>0</v>
      </c>
      <c r="BW507" s="12">
        <v>0</v>
      </c>
      <c r="BX507" s="12">
        <v>1523.7</v>
      </c>
      <c r="BY507" s="12">
        <v>4881.6000000000004</v>
      </c>
      <c r="BZ507" s="12">
        <v>238.4</v>
      </c>
      <c r="CA507" s="12">
        <v>126.97</v>
      </c>
      <c r="CB507" s="12">
        <v>0</v>
      </c>
      <c r="CC507" s="12">
        <v>238.4</v>
      </c>
      <c r="CD507" s="12">
        <v>0</v>
      </c>
      <c r="CE507" s="12">
        <v>365.37</v>
      </c>
    </row>
    <row r="508" spans="1:83" x14ac:dyDescent="0.2">
      <c r="A508" s="4" t="s">
        <v>2792</v>
      </c>
      <c r="B508" s="2" t="s">
        <v>2793</v>
      </c>
      <c r="C508" s="2" t="str">
        <f>VLOOKUP(A508,[4]Hoja2!$A$1:$D$614,4,0)</f>
        <v>EMSAD I</v>
      </c>
      <c r="D508" s="2" t="str">
        <f>VLOOKUP(A508,[4]Hoja2!$A$1:$D$614,3,0)</f>
        <v>69 ATOTONILQUILLO</v>
      </c>
      <c r="E508" s="12">
        <v>267.95</v>
      </c>
      <c r="F508" s="12">
        <v>0</v>
      </c>
      <c r="G508" s="12">
        <v>4034.89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0</v>
      </c>
      <c r="N508" s="12">
        <v>138</v>
      </c>
      <c r="O508" s="12">
        <v>0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12">
        <v>0</v>
      </c>
      <c r="AB508" s="12">
        <v>426.19</v>
      </c>
      <c r="AC508" s="12">
        <v>0</v>
      </c>
      <c r="AD508" s="12">
        <v>0</v>
      </c>
      <c r="AE508" s="12">
        <v>0</v>
      </c>
      <c r="AF508" s="12">
        <v>0</v>
      </c>
      <c r="AG508" s="12">
        <v>0</v>
      </c>
      <c r="AH508" s="12">
        <v>0</v>
      </c>
      <c r="AI508" s="12">
        <v>0</v>
      </c>
      <c r="AJ508" s="12">
        <v>0</v>
      </c>
      <c r="AK508" s="12">
        <v>0</v>
      </c>
      <c r="AL508" s="12">
        <v>43.7</v>
      </c>
      <c r="AM508" s="12">
        <v>0</v>
      </c>
      <c r="AN508" s="12">
        <v>0</v>
      </c>
      <c r="AO508" s="12">
        <v>0</v>
      </c>
      <c r="AP508" s="12">
        <v>0</v>
      </c>
      <c r="AQ508" s="12">
        <v>0</v>
      </c>
      <c r="AR508" s="12">
        <v>0</v>
      </c>
      <c r="AS508" s="12">
        <v>0</v>
      </c>
      <c r="AT508" s="12">
        <v>0</v>
      </c>
      <c r="AU508" s="12">
        <v>0</v>
      </c>
      <c r="AV508" s="12">
        <v>0</v>
      </c>
      <c r="AW508" s="12">
        <v>0</v>
      </c>
      <c r="AX508" s="13">
        <v>-2495.71</v>
      </c>
      <c r="AY508" s="12">
        <v>2495.71</v>
      </c>
      <c r="AZ508" s="12">
        <v>0</v>
      </c>
      <c r="BA508" s="12">
        <v>0</v>
      </c>
      <c r="BB508" s="12">
        <v>4910.7299999999996</v>
      </c>
      <c r="BC508" s="12">
        <v>0</v>
      </c>
      <c r="BD508" s="12">
        <v>0</v>
      </c>
      <c r="BE508" s="12">
        <v>0</v>
      </c>
      <c r="BF508" s="12">
        <v>507.54</v>
      </c>
      <c r="BG508" s="12">
        <v>507.54</v>
      </c>
      <c r="BH508" s="12">
        <v>8.25</v>
      </c>
      <c r="BI508" s="12">
        <v>0.13</v>
      </c>
      <c r="BJ508" s="12">
        <v>0</v>
      </c>
      <c r="BK508" s="12">
        <v>0</v>
      </c>
      <c r="BL508" s="12">
        <v>0</v>
      </c>
      <c r="BM508" s="12">
        <v>0</v>
      </c>
      <c r="BN508" s="12">
        <v>0</v>
      </c>
      <c r="BO508" s="12">
        <v>0</v>
      </c>
      <c r="BP508" s="12">
        <v>0</v>
      </c>
      <c r="BQ508" s="12">
        <v>0</v>
      </c>
      <c r="BR508" s="12">
        <v>0</v>
      </c>
      <c r="BS508" s="12">
        <v>0</v>
      </c>
      <c r="BT508" s="12">
        <v>464.01</v>
      </c>
      <c r="BU508" s="12">
        <v>0</v>
      </c>
      <c r="BV508" s="12">
        <v>0</v>
      </c>
      <c r="BW508" s="12">
        <v>0</v>
      </c>
      <c r="BX508" s="12">
        <v>979.93</v>
      </c>
      <c r="BY508" s="12">
        <v>3930.8</v>
      </c>
      <c r="BZ508" s="12">
        <v>238.4</v>
      </c>
      <c r="CA508" s="12">
        <v>97.34</v>
      </c>
      <c r="CB508" s="12">
        <v>0</v>
      </c>
      <c r="CC508" s="12">
        <v>238.4</v>
      </c>
      <c r="CD508" s="12">
        <v>0</v>
      </c>
      <c r="CE508" s="12">
        <v>335.74</v>
      </c>
    </row>
    <row r="509" spans="1:83" x14ac:dyDescent="0.2">
      <c r="A509" s="4" t="s">
        <v>2794</v>
      </c>
      <c r="B509" s="2" t="s">
        <v>2795</v>
      </c>
      <c r="C509" s="2" t="str">
        <f>VLOOKUP(A509,[4]Hoja2!$A$1:$D$614,4,0)</f>
        <v>EMSAD I</v>
      </c>
      <c r="D509" s="2" t="str">
        <f>VLOOKUP(A509,[4]Hoja2!$A$1:$D$614,3,0)</f>
        <v>69 ATOTONILQUILLO</v>
      </c>
      <c r="E509" s="12">
        <v>244.65</v>
      </c>
      <c r="F509" s="12">
        <v>0</v>
      </c>
      <c r="G509" s="12">
        <v>3684.03</v>
      </c>
      <c r="H509" s="12">
        <v>0</v>
      </c>
      <c r="I509" s="12">
        <v>0</v>
      </c>
      <c r="J509" s="12">
        <v>0</v>
      </c>
      <c r="K509" s="12">
        <v>0</v>
      </c>
      <c r="L509" s="12">
        <v>0</v>
      </c>
      <c r="M509" s="12">
        <v>0</v>
      </c>
      <c r="N509" s="12">
        <v>126</v>
      </c>
      <c r="O509" s="12">
        <v>0</v>
      </c>
      <c r="P509" s="12">
        <v>0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12">
        <v>0</v>
      </c>
      <c r="AB509" s="12">
        <v>389.13</v>
      </c>
      <c r="AC509" s="12">
        <v>0</v>
      </c>
      <c r="AD509" s="12">
        <v>0</v>
      </c>
      <c r="AE509" s="12">
        <v>0</v>
      </c>
      <c r="AF509" s="12">
        <v>0</v>
      </c>
      <c r="AG509" s="12">
        <v>0</v>
      </c>
      <c r="AH509" s="12">
        <v>0</v>
      </c>
      <c r="AI509" s="12">
        <v>0</v>
      </c>
      <c r="AJ509" s="12">
        <v>0</v>
      </c>
      <c r="AK509" s="12">
        <v>0</v>
      </c>
      <c r="AL509" s="12">
        <v>39.9</v>
      </c>
      <c r="AM509" s="12">
        <v>0</v>
      </c>
      <c r="AN509" s="12">
        <v>0</v>
      </c>
      <c r="AO509" s="12">
        <v>0</v>
      </c>
      <c r="AP509" s="12">
        <v>0</v>
      </c>
      <c r="AQ509" s="12">
        <v>0</v>
      </c>
      <c r="AR509" s="12">
        <v>0</v>
      </c>
      <c r="AS509" s="12">
        <v>0</v>
      </c>
      <c r="AT509" s="12">
        <v>0</v>
      </c>
      <c r="AU509" s="12">
        <v>0</v>
      </c>
      <c r="AV509" s="12">
        <v>0</v>
      </c>
      <c r="AW509" s="12">
        <v>0</v>
      </c>
      <c r="AX509" s="13">
        <v>-2278.6999999999998</v>
      </c>
      <c r="AY509" s="12">
        <v>2278.6999999999998</v>
      </c>
      <c r="AZ509" s="12">
        <v>0</v>
      </c>
      <c r="BA509" s="12">
        <v>0</v>
      </c>
      <c r="BB509" s="12">
        <v>4483.71</v>
      </c>
      <c r="BC509" s="12">
        <v>0</v>
      </c>
      <c r="BD509" s="12">
        <v>0</v>
      </c>
      <c r="BE509" s="12">
        <v>0</v>
      </c>
      <c r="BF509" s="12">
        <v>431.02</v>
      </c>
      <c r="BG509" s="12">
        <v>431.02</v>
      </c>
      <c r="BH509" s="12">
        <v>6.45</v>
      </c>
      <c r="BI509" s="13">
        <v>-0.02</v>
      </c>
      <c r="BJ509" s="12">
        <v>0</v>
      </c>
      <c r="BK509" s="12">
        <v>0</v>
      </c>
      <c r="BL509" s="12">
        <v>0</v>
      </c>
      <c r="BM509" s="12">
        <v>0</v>
      </c>
      <c r="BN509" s="12">
        <v>0</v>
      </c>
      <c r="BO509" s="12">
        <v>0</v>
      </c>
      <c r="BP509" s="12">
        <v>0</v>
      </c>
      <c r="BQ509" s="12">
        <v>0</v>
      </c>
      <c r="BR509" s="12">
        <v>0</v>
      </c>
      <c r="BS509" s="12">
        <v>0</v>
      </c>
      <c r="BT509" s="12">
        <v>423.66</v>
      </c>
      <c r="BU509" s="12">
        <v>0</v>
      </c>
      <c r="BV509" s="12">
        <v>0</v>
      </c>
      <c r="BW509" s="12">
        <v>0</v>
      </c>
      <c r="BX509" s="12">
        <v>861.11</v>
      </c>
      <c r="BY509" s="12">
        <v>3622.6</v>
      </c>
      <c r="BZ509" s="12">
        <v>238.4</v>
      </c>
      <c r="CA509" s="12">
        <v>88.88</v>
      </c>
      <c r="CB509" s="12">
        <v>0</v>
      </c>
      <c r="CC509" s="12">
        <v>238.4</v>
      </c>
      <c r="CD509" s="12">
        <v>0</v>
      </c>
      <c r="CE509" s="12">
        <v>327.27999999999997</v>
      </c>
    </row>
    <row r="510" spans="1:83" x14ac:dyDescent="0.2">
      <c r="A510" s="4" t="s">
        <v>2796</v>
      </c>
      <c r="B510" s="2" t="s">
        <v>2797</v>
      </c>
      <c r="C510" s="2" t="str">
        <f>VLOOKUP(A510,[4]Hoja2!$A$1:$D$614,4,0)</f>
        <v>EMSAD I</v>
      </c>
      <c r="D510" s="2" t="str">
        <f>VLOOKUP(A510,[4]Hoja2!$A$1:$D$614,3,0)</f>
        <v>69 ATOTONILQUILLO</v>
      </c>
      <c r="E510" s="12">
        <v>174.75</v>
      </c>
      <c r="F510" s="12">
        <v>0</v>
      </c>
      <c r="G510" s="12">
        <v>2631.45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0</v>
      </c>
      <c r="N510" s="12">
        <v>90</v>
      </c>
      <c r="O510" s="12">
        <v>0</v>
      </c>
      <c r="P510" s="12">
        <v>0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12">
        <v>0</v>
      </c>
      <c r="AB510" s="12">
        <v>277.95</v>
      </c>
      <c r="AC510" s="12">
        <v>0</v>
      </c>
      <c r="AD510" s="12">
        <v>0</v>
      </c>
      <c r="AE510" s="12">
        <v>0</v>
      </c>
      <c r="AF510" s="12">
        <v>0</v>
      </c>
      <c r="AG510" s="12">
        <v>0</v>
      </c>
      <c r="AH510" s="12">
        <v>0</v>
      </c>
      <c r="AI510" s="12">
        <v>0</v>
      </c>
      <c r="AJ510" s="12">
        <v>0</v>
      </c>
      <c r="AK510" s="12">
        <v>0</v>
      </c>
      <c r="AL510" s="12">
        <v>28.5</v>
      </c>
      <c r="AM510" s="12">
        <v>0</v>
      </c>
      <c r="AN510" s="12">
        <v>0</v>
      </c>
      <c r="AO510" s="12">
        <v>0</v>
      </c>
      <c r="AP510" s="12">
        <v>0</v>
      </c>
      <c r="AQ510" s="12">
        <v>0</v>
      </c>
      <c r="AR510" s="12">
        <v>0</v>
      </c>
      <c r="AS510" s="12">
        <v>0</v>
      </c>
      <c r="AT510" s="12">
        <v>0</v>
      </c>
      <c r="AU510" s="12">
        <v>0</v>
      </c>
      <c r="AV510" s="12">
        <v>0</v>
      </c>
      <c r="AW510" s="12">
        <v>0</v>
      </c>
      <c r="AX510" s="13">
        <v>-1627.64</v>
      </c>
      <c r="AY510" s="12">
        <v>1627.64</v>
      </c>
      <c r="AZ510" s="12">
        <v>0</v>
      </c>
      <c r="BA510" s="12">
        <v>0</v>
      </c>
      <c r="BB510" s="12">
        <v>3202.65</v>
      </c>
      <c r="BC510" s="12">
        <v>0</v>
      </c>
      <c r="BD510" s="13">
        <v>-125.1</v>
      </c>
      <c r="BE510" s="12">
        <v>0</v>
      </c>
      <c r="BF510" s="12">
        <v>244.41</v>
      </c>
      <c r="BG510" s="12">
        <v>119.31</v>
      </c>
      <c r="BH510" s="12">
        <v>0.75</v>
      </c>
      <c r="BI510" s="13">
        <v>-0.03</v>
      </c>
      <c r="BJ510" s="12">
        <v>0</v>
      </c>
      <c r="BK510" s="12">
        <v>0</v>
      </c>
      <c r="BL510" s="12">
        <v>0</v>
      </c>
      <c r="BM510" s="12">
        <v>0</v>
      </c>
      <c r="BN510" s="12">
        <v>0</v>
      </c>
      <c r="BO510" s="12">
        <v>0</v>
      </c>
      <c r="BP510" s="12">
        <v>0</v>
      </c>
      <c r="BQ510" s="12">
        <v>0</v>
      </c>
      <c r="BR510" s="12">
        <v>0</v>
      </c>
      <c r="BS510" s="12">
        <v>0</v>
      </c>
      <c r="BT510" s="12">
        <v>302.62</v>
      </c>
      <c r="BU510" s="12">
        <v>0</v>
      </c>
      <c r="BV510" s="12">
        <v>0</v>
      </c>
      <c r="BW510" s="12">
        <v>0</v>
      </c>
      <c r="BX510" s="12">
        <v>422.65</v>
      </c>
      <c r="BY510" s="12">
        <v>2780</v>
      </c>
      <c r="BZ510" s="12">
        <v>238.4</v>
      </c>
      <c r="CA510" s="12">
        <v>63.48</v>
      </c>
      <c r="CB510" s="12">
        <v>0</v>
      </c>
      <c r="CC510" s="12">
        <v>238.4</v>
      </c>
      <c r="CD510" s="12">
        <v>0</v>
      </c>
      <c r="CE510" s="12">
        <v>301.88</v>
      </c>
    </row>
    <row r="511" spans="1:83" x14ac:dyDescent="0.2">
      <c r="A511" s="4" t="s">
        <v>2798</v>
      </c>
      <c r="B511" s="2" t="s">
        <v>2799</v>
      </c>
      <c r="C511" s="2" t="str">
        <f>VLOOKUP(A511,[4]Hoja2!$A$1:$D$614,4,0)</f>
        <v>EMSAD I</v>
      </c>
      <c r="D511" s="2" t="str">
        <f>VLOOKUP(A511,[4]Hoja2!$A$1:$D$614,3,0)</f>
        <v>69 ATOTONILQUILLO</v>
      </c>
      <c r="E511" s="12">
        <v>314.55</v>
      </c>
      <c r="F511" s="12">
        <v>0</v>
      </c>
      <c r="G511" s="12">
        <v>4736.6099999999997</v>
      </c>
      <c r="H511" s="12">
        <v>0</v>
      </c>
      <c r="I511" s="12">
        <v>0</v>
      </c>
      <c r="J511" s="12">
        <v>0</v>
      </c>
      <c r="K511" s="12">
        <v>0</v>
      </c>
      <c r="L511" s="12">
        <v>0</v>
      </c>
      <c r="M511" s="12">
        <v>0</v>
      </c>
      <c r="N511" s="12">
        <v>162</v>
      </c>
      <c r="O511" s="12">
        <v>0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12">
        <v>0</v>
      </c>
      <c r="AB511" s="12">
        <v>500.31</v>
      </c>
      <c r="AC511" s="12">
        <v>0</v>
      </c>
      <c r="AD511" s="12">
        <v>0</v>
      </c>
      <c r="AE511" s="12">
        <v>0</v>
      </c>
      <c r="AF511" s="12">
        <v>0</v>
      </c>
      <c r="AG511" s="12">
        <v>0</v>
      </c>
      <c r="AH511" s="12">
        <v>0</v>
      </c>
      <c r="AI511" s="12">
        <v>0</v>
      </c>
      <c r="AJ511" s="12">
        <v>0</v>
      </c>
      <c r="AK511" s="12">
        <v>0</v>
      </c>
      <c r="AL511" s="12">
        <v>51.3</v>
      </c>
      <c r="AM511" s="12">
        <v>0</v>
      </c>
      <c r="AN511" s="12">
        <v>0</v>
      </c>
      <c r="AO511" s="12">
        <v>0</v>
      </c>
      <c r="AP511" s="12">
        <v>0</v>
      </c>
      <c r="AQ511" s="12">
        <v>0</v>
      </c>
      <c r="AR511" s="12">
        <v>0</v>
      </c>
      <c r="AS511" s="12">
        <v>0</v>
      </c>
      <c r="AT511" s="12">
        <v>0</v>
      </c>
      <c r="AU511" s="12">
        <v>0</v>
      </c>
      <c r="AV511" s="12">
        <v>0</v>
      </c>
      <c r="AW511" s="12">
        <v>0</v>
      </c>
      <c r="AX511" s="13">
        <v>-2929.75</v>
      </c>
      <c r="AY511" s="12">
        <v>2929.75</v>
      </c>
      <c r="AZ511" s="12">
        <v>0</v>
      </c>
      <c r="BA511" s="12">
        <v>0</v>
      </c>
      <c r="BB511" s="12">
        <v>5764.77</v>
      </c>
      <c r="BC511" s="12">
        <v>0</v>
      </c>
      <c r="BD511" s="12">
        <v>0</v>
      </c>
      <c r="BE511" s="12">
        <v>0</v>
      </c>
      <c r="BF511" s="12">
        <v>684.09</v>
      </c>
      <c r="BG511" s="12">
        <v>684.09</v>
      </c>
      <c r="BH511" s="12">
        <v>12</v>
      </c>
      <c r="BI511" s="13">
        <v>-0.03</v>
      </c>
      <c r="BJ511" s="12">
        <v>0</v>
      </c>
      <c r="BK511" s="12">
        <v>0</v>
      </c>
      <c r="BL511" s="12">
        <v>0</v>
      </c>
      <c r="BM511" s="12">
        <v>0</v>
      </c>
      <c r="BN511" s="12">
        <v>0</v>
      </c>
      <c r="BO511" s="12">
        <v>0</v>
      </c>
      <c r="BP511" s="12">
        <v>0</v>
      </c>
      <c r="BQ511" s="12">
        <v>0</v>
      </c>
      <c r="BR511" s="12">
        <v>0</v>
      </c>
      <c r="BS511" s="12">
        <v>0</v>
      </c>
      <c r="BT511" s="12">
        <v>544.71</v>
      </c>
      <c r="BU511" s="12">
        <v>0</v>
      </c>
      <c r="BV511" s="12">
        <v>0</v>
      </c>
      <c r="BW511" s="12">
        <v>0</v>
      </c>
      <c r="BX511" s="12">
        <v>1240.77</v>
      </c>
      <c r="BY511" s="12">
        <v>4524</v>
      </c>
      <c r="BZ511" s="12">
        <v>238.4</v>
      </c>
      <c r="CA511" s="12">
        <v>114.27</v>
      </c>
      <c r="CB511" s="12">
        <v>0</v>
      </c>
      <c r="CC511" s="12">
        <v>238.4</v>
      </c>
      <c r="CD511" s="12">
        <v>0</v>
      </c>
      <c r="CE511" s="12">
        <v>352.67</v>
      </c>
    </row>
    <row r="512" spans="1:83" x14ac:dyDescent="0.2">
      <c r="A512" s="4" t="s">
        <v>2800</v>
      </c>
      <c r="B512" s="2" t="s">
        <v>2801</v>
      </c>
      <c r="C512" s="2" t="str">
        <f>VLOOKUP(A512,[4]Hoja2!$A$1:$D$614,4,0)</f>
        <v>EMSAD I</v>
      </c>
      <c r="D512" s="2" t="str">
        <f>VLOOKUP(A512,[4]Hoja2!$A$1:$D$614,3,0)</f>
        <v>69 ATOTONILQUILLO</v>
      </c>
      <c r="E512" s="12">
        <v>139.80000000000001</v>
      </c>
      <c r="F512" s="12">
        <v>0</v>
      </c>
      <c r="G512" s="12">
        <v>2105.16</v>
      </c>
      <c r="H512" s="12">
        <v>0</v>
      </c>
      <c r="I512" s="12">
        <v>0</v>
      </c>
      <c r="J512" s="12">
        <v>0</v>
      </c>
      <c r="K512" s="12">
        <v>0</v>
      </c>
      <c r="L512" s="12">
        <v>0</v>
      </c>
      <c r="M512" s="12">
        <v>0</v>
      </c>
      <c r="N512" s="12">
        <v>72</v>
      </c>
      <c r="O512" s="12">
        <v>0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12">
        <v>0</v>
      </c>
      <c r="AB512" s="12">
        <v>222.36</v>
      </c>
      <c r="AC512" s="12">
        <v>0</v>
      </c>
      <c r="AD512" s="12">
        <v>0</v>
      </c>
      <c r="AE512" s="12">
        <v>0</v>
      </c>
      <c r="AF512" s="12">
        <v>0</v>
      </c>
      <c r="AG512" s="12">
        <v>0</v>
      </c>
      <c r="AH512" s="12">
        <v>0</v>
      </c>
      <c r="AI512" s="12">
        <v>0</v>
      </c>
      <c r="AJ512" s="12">
        <v>0</v>
      </c>
      <c r="AK512" s="12">
        <v>0</v>
      </c>
      <c r="AL512" s="12">
        <v>22.8</v>
      </c>
      <c r="AM512" s="12">
        <v>0</v>
      </c>
      <c r="AN512" s="12">
        <v>0</v>
      </c>
      <c r="AO512" s="12">
        <v>0</v>
      </c>
      <c r="AP512" s="12">
        <v>0</v>
      </c>
      <c r="AQ512" s="12">
        <v>0</v>
      </c>
      <c r="AR512" s="12">
        <v>0</v>
      </c>
      <c r="AS512" s="12">
        <v>0</v>
      </c>
      <c r="AT512" s="12">
        <v>0</v>
      </c>
      <c r="AU512" s="12">
        <v>0</v>
      </c>
      <c r="AV512" s="12">
        <v>0</v>
      </c>
      <c r="AW512" s="12">
        <v>0</v>
      </c>
      <c r="AX512" s="13">
        <v>-1302.1099999999999</v>
      </c>
      <c r="AY512" s="12">
        <v>1302.1099999999999</v>
      </c>
      <c r="AZ512" s="12">
        <v>0</v>
      </c>
      <c r="BA512" s="12">
        <v>0</v>
      </c>
      <c r="BB512" s="12">
        <v>2562.12</v>
      </c>
      <c r="BC512" s="12">
        <v>0</v>
      </c>
      <c r="BD512" s="13">
        <v>-160.30000000000001</v>
      </c>
      <c r="BE512" s="12">
        <v>0</v>
      </c>
      <c r="BF512" s="12">
        <v>174.72</v>
      </c>
      <c r="BG512" s="12">
        <v>14.42</v>
      </c>
      <c r="BH512" s="12">
        <v>0</v>
      </c>
      <c r="BI512" s="13">
        <v>-0.19</v>
      </c>
      <c r="BJ512" s="12">
        <v>0</v>
      </c>
      <c r="BK512" s="12">
        <v>0</v>
      </c>
      <c r="BL512" s="12">
        <v>0</v>
      </c>
      <c r="BM512" s="12">
        <v>0</v>
      </c>
      <c r="BN512" s="12">
        <v>0</v>
      </c>
      <c r="BO512" s="12">
        <v>0</v>
      </c>
      <c r="BP512" s="12">
        <v>0</v>
      </c>
      <c r="BQ512" s="12">
        <v>0</v>
      </c>
      <c r="BR512" s="12">
        <v>0</v>
      </c>
      <c r="BS512" s="12">
        <v>0</v>
      </c>
      <c r="BT512" s="12">
        <v>242.09</v>
      </c>
      <c r="BU512" s="12">
        <v>0</v>
      </c>
      <c r="BV512" s="12">
        <v>0</v>
      </c>
      <c r="BW512" s="12">
        <v>0</v>
      </c>
      <c r="BX512" s="12">
        <v>256.32</v>
      </c>
      <c r="BY512" s="12">
        <v>2305.8000000000002</v>
      </c>
      <c r="BZ512" s="12">
        <v>238.4</v>
      </c>
      <c r="CA512" s="12">
        <v>50.79</v>
      </c>
      <c r="CB512" s="12">
        <v>0</v>
      </c>
      <c r="CC512" s="12">
        <v>238.4</v>
      </c>
      <c r="CD512" s="12">
        <v>0</v>
      </c>
      <c r="CE512" s="12">
        <v>289.19</v>
      </c>
    </row>
    <row r="513" spans="1:83" x14ac:dyDescent="0.2">
      <c r="A513" s="4" t="s">
        <v>2802</v>
      </c>
      <c r="B513" s="2" t="s">
        <v>2803</v>
      </c>
      <c r="C513" s="2" t="str">
        <f>VLOOKUP(A513,[4]Hoja2!$A$1:$D$614,4,0)</f>
        <v>EMSAD I</v>
      </c>
      <c r="D513" s="2" t="str">
        <f>VLOOKUP(A513,[4]Hoja2!$A$1:$D$614,3,0)</f>
        <v>69 ATOTONILQUILLO</v>
      </c>
      <c r="E513" s="12">
        <v>209.7</v>
      </c>
      <c r="F513" s="12">
        <v>0</v>
      </c>
      <c r="G513" s="12">
        <v>3157.74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0</v>
      </c>
      <c r="N513" s="12">
        <v>108</v>
      </c>
      <c r="O513" s="12">
        <v>0</v>
      </c>
      <c r="P513" s="12">
        <v>0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12">
        <v>0</v>
      </c>
      <c r="AB513" s="12">
        <v>333.54</v>
      </c>
      <c r="AC513" s="12">
        <v>0</v>
      </c>
      <c r="AD513" s="12">
        <v>0</v>
      </c>
      <c r="AE513" s="12">
        <v>0</v>
      </c>
      <c r="AF513" s="12">
        <v>0</v>
      </c>
      <c r="AG513" s="12">
        <v>0</v>
      </c>
      <c r="AH513" s="12">
        <v>0</v>
      </c>
      <c r="AI513" s="12">
        <v>0</v>
      </c>
      <c r="AJ513" s="12">
        <v>0</v>
      </c>
      <c r="AK513" s="12">
        <v>0</v>
      </c>
      <c r="AL513" s="12">
        <v>34.200000000000003</v>
      </c>
      <c r="AM513" s="12">
        <v>0</v>
      </c>
      <c r="AN513" s="12">
        <v>0</v>
      </c>
      <c r="AO513" s="12">
        <v>0</v>
      </c>
      <c r="AP513" s="12">
        <v>0</v>
      </c>
      <c r="AQ513" s="12">
        <v>0</v>
      </c>
      <c r="AR513" s="12">
        <v>0</v>
      </c>
      <c r="AS513" s="12">
        <v>0</v>
      </c>
      <c r="AT513" s="12">
        <v>0</v>
      </c>
      <c r="AU513" s="12">
        <v>0</v>
      </c>
      <c r="AV513" s="12">
        <v>0</v>
      </c>
      <c r="AW513" s="12">
        <v>0</v>
      </c>
      <c r="AX513" s="13">
        <v>-1953.17</v>
      </c>
      <c r="AY513" s="12">
        <v>1953.17</v>
      </c>
      <c r="AZ513" s="12">
        <v>0</v>
      </c>
      <c r="BA513" s="12">
        <v>0</v>
      </c>
      <c r="BB513" s="12">
        <v>3843.18</v>
      </c>
      <c r="BC513" s="12">
        <v>0</v>
      </c>
      <c r="BD513" s="12">
        <v>0</v>
      </c>
      <c r="BE513" s="12">
        <v>0</v>
      </c>
      <c r="BF513" s="12">
        <v>323.94</v>
      </c>
      <c r="BG513" s="12">
        <v>323.94</v>
      </c>
      <c r="BH513" s="12">
        <v>3.6</v>
      </c>
      <c r="BI513" s="12">
        <v>0.1</v>
      </c>
      <c r="BJ513" s="12">
        <v>0</v>
      </c>
      <c r="BK513" s="12">
        <v>0</v>
      </c>
      <c r="BL513" s="12">
        <v>0</v>
      </c>
      <c r="BM513" s="12">
        <v>0</v>
      </c>
      <c r="BN513" s="12">
        <v>0</v>
      </c>
      <c r="BO513" s="12">
        <v>0</v>
      </c>
      <c r="BP513" s="12">
        <v>0</v>
      </c>
      <c r="BQ513" s="12">
        <v>0</v>
      </c>
      <c r="BR513" s="12">
        <v>0</v>
      </c>
      <c r="BS513" s="12">
        <v>0</v>
      </c>
      <c r="BT513" s="12">
        <v>363.14</v>
      </c>
      <c r="BU513" s="12">
        <v>0</v>
      </c>
      <c r="BV513" s="12">
        <v>0</v>
      </c>
      <c r="BW513" s="12">
        <v>0</v>
      </c>
      <c r="BX513" s="12">
        <v>690.78</v>
      </c>
      <c r="BY513" s="12">
        <v>3152.4</v>
      </c>
      <c r="BZ513" s="12">
        <v>238.4</v>
      </c>
      <c r="CA513" s="12">
        <v>76.180000000000007</v>
      </c>
      <c r="CB513" s="12">
        <v>0</v>
      </c>
      <c r="CC513" s="12">
        <v>238.4</v>
      </c>
      <c r="CD513" s="12">
        <v>0</v>
      </c>
      <c r="CE513" s="12">
        <v>314.58</v>
      </c>
    </row>
    <row r="514" spans="1:83" x14ac:dyDescent="0.2">
      <c r="A514" s="4" t="s">
        <v>2804</v>
      </c>
      <c r="B514" s="2" t="s">
        <v>2805</v>
      </c>
      <c r="C514" s="2" t="str">
        <f>VLOOKUP(A514,[4]Hoja2!$A$1:$D$614,4,0)</f>
        <v>EMSAD I</v>
      </c>
      <c r="D514" s="2" t="str">
        <f>VLOOKUP(A514,[4]Hoja2!$A$1:$D$614,3,0)</f>
        <v>69 ATOTONILQUILLO</v>
      </c>
      <c r="E514" s="12">
        <v>326.2</v>
      </c>
      <c r="F514" s="12">
        <v>0</v>
      </c>
      <c r="G514" s="12">
        <v>4912.04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  <c r="M514" s="12">
        <v>0</v>
      </c>
      <c r="N514" s="12">
        <v>168</v>
      </c>
      <c r="O514" s="12">
        <v>0</v>
      </c>
      <c r="P514" s="12">
        <v>0</v>
      </c>
      <c r="Q514" s="12">
        <v>0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12">
        <v>0</v>
      </c>
      <c r="AB514" s="12">
        <v>518.84</v>
      </c>
      <c r="AC514" s="12">
        <v>0</v>
      </c>
      <c r="AD514" s="12">
        <v>0</v>
      </c>
      <c r="AE514" s="12">
        <v>0</v>
      </c>
      <c r="AF514" s="12">
        <v>0</v>
      </c>
      <c r="AG514" s="12">
        <v>0</v>
      </c>
      <c r="AH514" s="12">
        <v>0</v>
      </c>
      <c r="AI514" s="12">
        <v>0</v>
      </c>
      <c r="AJ514" s="12">
        <v>0</v>
      </c>
      <c r="AK514" s="12">
        <v>0</v>
      </c>
      <c r="AL514" s="12">
        <v>53.2</v>
      </c>
      <c r="AM514" s="12">
        <v>0</v>
      </c>
      <c r="AN514" s="12">
        <v>0</v>
      </c>
      <c r="AO514" s="12">
        <v>0</v>
      </c>
      <c r="AP514" s="12">
        <v>0</v>
      </c>
      <c r="AQ514" s="12">
        <v>0</v>
      </c>
      <c r="AR514" s="12">
        <v>0</v>
      </c>
      <c r="AS514" s="12">
        <v>0</v>
      </c>
      <c r="AT514" s="12">
        <v>0</v>
      </c>
      <c r="AU514" s="12">
        <v>0</v>
      </c>
      <c r="AV514" s="12">
        <v>0</v>
      </c>
      <c r="AW514" s="12">
        <v>0</v>
      </c>
      <c r="AX514" s="13">
        <v>-3038.26</v>
      </c>
      <c r="AY514" s="12">
        <v>3038.26</v>
      </c>
      <c r="AZ514" s="12">
        <v>0</v>
      </c>
      <c r="BA514" s="12">
        <v>0</v>
      </c>
      <c r="BB514" s="12">
        <v>5978.28</v>
      </c>
      <c r="BC514" s="12">
        <v>0</v>
      </c>
      <c r="BD514" s="12">
        <v>0</v>
      </c>
      <c r="BE514" s="12">
        <v>0</v>
      </c>
      <c r="BF514" s="12">
        <v>729.7</v>
      </c>
      <c r="BG514" s="12">
        <v>729.7</v>
      </c>
      <c r="BH514" s="12">
        <v>0</v>
      </c>
      <c r="BI514" s="13">
        <v>-0.1</v>
      </c>
      <c r="BJ514" s="12">
        <v>0</v>
      </c>
      <c r="BK514" s="12">
        <v>0</v>
      </c>
      <c r="BL514" s="12">
        <v>0</v>
      </c>
      <c r="BM514" s="12">
        <v>0</v>
      </c>
      <c r="BN514" s="12">
        <v>0</v>
      </c>
      <c r="BO514" s="12">
        <v>0</v>
      </c>
      <c r="BP514" s="12">
        <v>0</v>
      </c>
      <c r="BQ514" s="12">
        <v>0</v>
      </c>
      <c r="BR514" s="12">
        <v>0</v>
      </c>
      <c r="BS514" s="12">
        <v>0</v>
      </c>
      <c r="BT514" s="12">
        <v>564.88</v>
      </c>
      <c r="BU514" s="12">
        <v>0</v>
      </c>
      <c r="BV514" s="12">
        <v>0</v>
      </c>
      <c r="BW514" s="12">
        <v>0</v>
      </c>
      <c r="BX514" s="12">
        <v>1294.48</v>
      </c>
      <c r="BY514" s="12">
        <v>4683.8</v>
      </c>
      <c r="BZ514" s="12">
        <v>238.4</v>
      </c>
      <c r="CA514" s="12">
        <v>118.5</v>
      </c>
      <c r="CB514" s="12">
        <v>0</v>
      </c>
      <c r="CC514" s="12">
        <v>238.4</v>
      </c>
      <c r="CD514" s="12">
        <v>0</v>
      </c>
      <c r="CE514" s="12">
        <v>356.9</v>
      </c>
    </row>
    <row r="515" spans="1:83" x14ac:dyDescent="0.2">
      <c r="A515" s="4" t="s">
        <v>2806</v>
      </c>
      <c r="B515" s="2" t="s">
        <v>2807</v>
      </c>
      <c r="C515" s="2" t="str">
        <f>VLOOKUP(A515,[4]Hoja2!$A$1:$D$614,4,0)</f>
        <v>EMSAD I</v>
      </c>
      <c r="D515" s="2" t="str">
        <f>VLOOKUP(A515,[4]Hoja2!$A$1:$D$614,3,0)</f>
        <v>70 SAN PEDRO ITZICAN</v>
      </c>
      <c r="E515" s="12">
        <v>244.65</v>
      </c>
      <c r="F515" s="12">
        <v>0</v>
      </c>
      <c r="G515" s="12">
        <v>3684.03</v>
      </c>
      <c r="H515" s="12">
        <v>0</v>
      </c>
      <c r="I515" s="12">
        <v>0</v>
      </c>
      <c r="J515" s="12">
        <v>0</v>
      </c>
      <c r="K515" s="12">
        <v>0</v>
      </c>
      <c r="L515" s="12">
        <v>0</v>
      </c>
      <c r="M515" s="12">
        <v>0</v>
      </c>
      <c r="N515" s="12">
        <v>126</v>
      </c>
      <c r="O515" s="12">
        <v>0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12">
        <v>0</v>
      </c>
      <c r="AB515" s="12">
        <v>389.13</v>
      </c>
      <c r="AC515" s="12">
        <v>0</v>
      </c>
      <c r="AD515" s="12">
        <v>0</v>
      </c>
      <c r="AE515" s="12">
        <v>0</v>
      </c>
      <c r="AF515" s="12">
        <v>0</v>
      </c>
      <c r="AG515" s="12">
        <v>0</v>
      </c>
      <c r="AH515" s="12">
        <v>0</v>
      </c>
      <c r="AI515" s="12">
        <v>0</v>
      </c>
      <c r="AJ515" s="12">
        <v>0</v>
      </c>
      <c r="AK515" s="12">
        <v>0</v>
      </c>
      <c r="AL515" s="12">
        <v>39.9</v>
      </c>
      <c r="AM515" s="12">
        <v>0</v>
      </c>
      <c r="AN515" s="12">
        <v>0</v>
      </c>
      <c r="AO515" s="12">
        <v>0</v>
      </c>
      <c r="AP515" s="12">
        <v>0</v>
      </c>
      <c r="AQ515" s="12">
        <v>0</v>
      </c>
      <c r="AR515" s="12">
        <v>0</v>
      </c>
      <c r="AS515" s="12">
        <v>0</v>
      </c>
      <c r="AT515" s="12">
        <v>0</v>
      </c>
      <c r="AU515" s="12">
        <v>0</v>
      </c>
      <c r="AV515" s="12">
        <v>0</v>
      </c>
      <c r="AW515" s="12">
        <v>368.4</v>
      </c>
      <c r="AX515" s="13">
        <v>-2466.58</v>
      </c>
      <c r="AY515" s="12">
        <v>2466.58</v>
      </c>
      <c r="AZ515" s="12">
        <v>0</v>
      </c>
      <c r="BA515" s="12">
        <v>0</v>
      </c>
      <c r="BB515" s="12">
        <v>4852.1099999999997</v>
      </c>
      <c r="BC515" s="12">
        <v>0</v>
      </c>
      <c r="BD515" s="12">
        <v>0</v>
      </c>
      <c r="BE515" s="12">
        <v>0</v>
      </c>
      <c r="BF515" s="12">
        <v>497.04</v>
      </c>
      <c r="BG515" s="12">
        <v>497.04</v>
      </c>
      <c r="BH515" s="12">
        <v>10.65</v>
      </c>
      <c r="BI515" s="13">
        <v>-0.04</v>
      </c>
      <c r="BJ515" s="12">
        <v>0</v>
      </c>
      <c r="BK515" s="12">
        <v>0</v>
      </c>
      <c r="BL515" s="12">
        <v>0</v>
      </c>
      <c r="BM515" s="12">
        <v>0</v>
      </c>
      <c r="BN515" s="12">
        <v>0</v>
      </c>
      <c r="BO515" s="12">
        <v>0</v>
      </c>
      <c r="BP515" s="12">
        <v>0</v>
      </c>
      <c r="BQ515" s="12">
        <v>0</v>
      </c>
      <c r="BR515" s="12">
        <v>0</v>
      </c>
      <c r="BS515" s="12">
        <v>0</v>
      </c>
      <c r="BT515" s="12">
        <v>423.66</v>
      </c>
      <c r="BU515" s="12">
        <v>0</v>
      </c>
      <c r="BV515" s="12">
        <v>0</v>
      </c>
      <c r="BW515" s="12">
        <v>0</v>
      </c>
      <c r="BX515" s="12">
        <v>931.31</v>
      </c>
      <c r="BY515" s="12">
        <v>3920.8</v>
      </c>
      <c r="BZ515" s="12">
        <v>264.97000000000003</v>
      </c>
      <c r="CA515" s="12">
        <v>96.24</v>
      </c>
      <c r="CB515" s="12">
        <v>885.34</v>
      </c>
      <c r="CC515" s="12">
        <v>339.36</v>
      </c>
      <c r="CD515" s="12">
        <v>0</v>
      </c>
      <c r="CE515" s="12">
        <v>1320.94</v>
      </c>
    </row>
    <row r="516" spans="1:83" x14ac:dyDescent="0.2">
      <c r="A516" s="4" t="s">
        <v>2808</v>
      </c>
      <c r="B516" s="2" t="s">
        <v>2809</v>
      </c>
      <c r="C516" s="2" t="str">
        <f>VLOOKUP(A516,[4]Hoja2!$A$1:$D$614,4,0)</f>
        <v>EMSAD I</v>
      </c>
      <c r="D516" s="2" t="str">
        <f>VLOOKUP(A516,[4]Hoja2!$A$1:$D$614,3,0)</f>
        <v>70 SAN PEDRO ITZICAN</v>
      </c>
      <c r="E516" s="12">
        <v>465.5</v>
      </c>
      <c r="F516" s="12">
        <v>0</v>
      </c>
      <c r="G516" s="12">
        <v>5262.9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0</v>
      </c>
      <c r="N516" s="12">
        <v>190.6</v>
      </c>
      <c r="O516" s="12">
        <v>0</v>
      </c>
      <c r="P516" s="12">
        <v>0</v>
      </c>
      <c r="Q516" s="12">
        <v>0</v>
      </c>
      <c r="R516" s="12">
        <v>0</v>
      </c>
      <c r="S516" s="12">
        <v>0</v>
      </c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v>0</v>
      </c>
      <c r="AA516" s="12">
        <v>0</v>
      </c>
      <c r="AB516" s="12">
        <v>555.9</v>
      </c>
      <c r="AC516" s="12">
        <v>0</v>
      </c>
      <c r="AD516" s="12">
        <v>0</v>
      </c>
      <c r="AE516" s="12">
        <v>286.52999999999997</v>
      </c>
      <c r="AF516" s="12">
        <v>0</v>
      </c>
      <c r="AG516" s="12">
        <v>0</v>
      </c>
      <c r="AH516" s="12">
        <v>0</v>
      </c>
      <c r="AI516" s="12">
        <v>0</v>
      </c>
      <c r="AJ516" s="12">
        <v>0</v>
      </c>
      <c r="AK516" s="12">
        <v>0</v>
      </c>
      <c r="AL516" s="12">
        <v>57</v>
      </c>
      <c r="AM516" s="12">
        <v>0</v>
      </c>
      <c r="AN516" s="12">
        <v>0</v>
      </c>
      <c r="AO516" s="12">
        <v>0</v>
      </c>
      <c r="AP516" s="12">
        <v>0</v>
      </c>
      <c r="AQ516" s="12">
        <v>0</v>
      </c>
      <c r="AR516" s="12">
        <v>0</v>
      </c>
      <c r="AS516" s="12">
        <v>0</v>
      </c>
      <c r="AT516" s="12">
        <v>0</v>
      </c>
      <c r="AU516" s="12">
        <v>0</v>
      </c>
      <c r="AV516" s="12">
        <v>0</v>
      </c>
      <c r="AW516" s="12">
        <v>554.94000000000005</v>
      </c>
      <c r="AX516" s="13">
        <v>-3747.73</v>
      </c>
      <c r="AY516" s="12">
        <v>3747.73</v>
      </c>
      <c r="AZ516" s="12">
        <v>0</v>
      </c>
      <c r="BA516" s="12">
        <v>0</v>
      </c>
      <c r="BB516" s="12">
        <v>7373.37</v>
      </c>
      <c r="BC516" s="12">
        <v>0</v>
      </c>
      <c r="BD516" s="12">
        <v>0</v>
      </c>
      <c r="BE516" s="12">
        <v>0</v>
      </c>
      <c r="BF516" s="12">
        <v>1027.69</v>
      </c>
      <c r="BG516" s="12">
        <v>1027.69</v>
      </c>
      <c r="BH516" s="12">
        <v>21.9</v>
      </c>
      <c r="BI516" s="12">
        <v>0.06</v>
      </c>
      <c r="BJ516" s="12">
        <v>0</v>
      </c>
      <c r="BK516" s="12">
        <v>0</v>
      </c>
      <c r="BL516" s="12">
        <v>1794</v>
      </c>
      <c r="BM516" s="12">
        <v>0</v>
      </c>
      <c r="BN516" s="12">
        <v>0</v>
      </c>
      <c r="BO516" s="12">
        <v>78.94</v>
      </c>
      <c r="BP516" s="12">
        <v>0</v>
      </c>
      <c r="BQ516" s="12">
        <v>0</v>
      </c>
      <c r="BR516" s="12">
        <v>0</v>
      </c>
      <c r="BS516" s="12">
        <v>0</v>
      </c>
      <c r="BT516" s="12">
        <v>638.17999999999995</v>
      </c>
      <c r="BU516" s="12">
        <v>0</v>
      </c>
      <c r="BV516" s="12">
        <v>0</v>
      </c>
      <c r="BW516" s="12">
        <v>0</v>
      </c>
      <c r="BX516" s="12">
        <v>3560.77</v>
      </c>
      <c r="BY516" s="12">
        <v>3812.6</v>
      </c>
      <c r="BZ516" s="12">
        <v>264.97000000000003</v>
      </c>
      <c r="CA516" s="12">
        <v>140.6</v>
      </c>
      <c r="CB516" s="12">
        <v>885.34</v>
      </c>
      <c r="CC516" s="12">
        <v>339.36</v>
      </c>
      <c r="CD516" s="12">
        <v>0</v>
      </c>
      <c r="CE516" s="12">
        <v>1365.3</v>
      </c>
    </row>
    <row r="517" spans="1:83" x14ac:dyDescent="0.2">
      <c r="A517" s="4" t="s">
        <v>2810</v>
      </c>
      <c r="B517" s="2" t="s">
        <v>2811</v>
      </c>
      <c r="C517" s="2" t="str">
        <f>VLOOKUP(A517,[4]Hoja2!$A$1:$D$614,4,0)</f>
        <v>EMSAD I</v>
      </c>
      <c r="D517" s="2" t="str">
        <f>VLOOKUP(A517,[4]Hoja2!$A$1:$D$614,3,0)</f>
        <v>70 SAN PEDRO ITZICAN</v>
      </c>
      <c r="E517" s="12">
        <v>174.75</v>
      </c>
      <c r="F517" s="12">
        <v>0</v>
      </c>
      <c r="G517" s="12">
        <v>2631.45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0</v>
      </c>
      <c r="N517" s="12">
        <v>90</v>
      </c>
      <c r="O517" s="12">
        <v>0</v>
      </c>
      <c r="P517" s="12">
        <v>0</v>
      </c>
      <c r="Q517" s="12">
        <v>0</v>
      </c>
      <c r="R517" s="12">
        <v>0</v>
      </c>
      <c r="S517" s="12">
        <v>0</v>
      </c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0</v>
      </c>
      <c r="AA517" s="12">
        <v>0</v>
      </c>
      <c r="AB517" s="12">
        <v>277.95</v>
      </c>
      <c r="AC517" s="12">
        <v>0</v>
      </c>
      <c r="AD517" s="12">
        <v>0</v>
      </c>
      <c r="AE517" s="12">
        <v>0</v>
      </c>
      <c r="AF517" s="12">
        <v>0</v>
      </c>
      <c r="AG517" s="12">
        <v>0</v>
      </c>
      <c r="AH517" s="12">
        <v>0</v>
      </c>
      <c r="AI517" s="12">
        <v>0</v>
      </c>
      <c r="AJ517" s="12">
        <v>0</v>
      </c>
      <c r="AK517" s="12">
        <v>0</v>
      </c>
      <c r="AL517" s="12">
        <v>28.5</v>
      </c>
      <c r="AM517" s="12">
        <v>0</v>
      </c>
      <c r="AN517" s="12">
        <v>0</v>
      </c>
      <c r="AO517" s="12">
        <v>0</v>
      </c>
      <c r="AP517" s="12">
        <v>0</v>
      </c>
      <c r="AQ517" s="12">
        <v>0</v>
      </c>
      <c r="AR517" s="12">
        <v>0</v>
      </c>
      <c r="AS517" s="12">
        <v>0</v>
      </c>
      <c r="AT517" s="12">
        <v>0</v>
      </c>
      <c r="AU517" s="12">
        <v>0</v>
      </c>
      <c r="AV517" s="12">
        <v>0</v>
      </c>
      <c r="AW517" s="12">
        <v>263.14</v>
      </c>
      <c r="AX517" s="13">
        <v>-1761.84</v>
      </c>
      <c r="AY517" s="12">
        <v>1761.84</v>
      </c>
      <c r="AZ517" s="12">
        <v>0</v>
      </c>
      <c r="BA517" s="12">
        <v>0</v>
      </c>
      <c r="BB517" s="12">
        <v>3465.79</v>
      </c>
      <c r="BC517" s="12">
        <v>0</v>
      </c>
      <c r="BD517" s="13">
        <v>-125.1</v>
      </c>
      <c r="BE517" s="12">
        <v>0</v>
      </c>
      <c r="BF517" s="12">
        <v>273.04000000000002</v>
      </c>
      <c r="BG517" s="12">
        <v>147.94</v>
      </c>
      <c r="BH517" s="12">
        <v>4.6500000000000004</v>
      </c>
      <c r="BI517" s="13">
        <v>-0.02</v>
      </c>
      <c r="BJ517" s="12">
        <v>0</v>
      </c>
      <c r="BK517" s="12">
        <v>0</v>
      </c>
      <c r="BL517" s="12">
        <v>0</v>
      </c>
      <c r="BM517" s="12">
        <v>0</v>
      </c>
      <c r="BN517" s="12">
        <v>0</v>
      </c>
      <c r="BO517" s="12">
        <v>0</v>
      </c>
      <c r="BP517" s="12">
        <v>0</v>
      </c>
      <c r="BQ517" s="12">
        <v>0</v>
      </c>
      <c r="BR517" s="12">
        <v>0</v>
      </c>
      <c r="BS517" s="12">
        <v>0</v>
      </c>
      <c r="BT517" s="12">
        <v>302.62</v>
      </c>
      <c r="BU517" s="12">
        <v>0</v>
      </c>
      <c r="BV517" s="12">
        <v>0</v>
      </c>
      <c r="BW517" s="12">
        <v>0</v>
      </c>
      <c r="BX517" s="12">
        <v>455.19</v>
      </c>
      <c r="BY517" s="12">
        <v>3010.6</v>
      </c>
      <c r="BZ517" s="12">
        <v>264.97000000000003</v>
      </c>
      <c r="CA517" s="12">
        <v>68.75</v>
      </c>
      <c r="CB517" s="12">
        <v>885.34</v>
      </c>
      <c r="CC517" s="12">
        <v>339.36</v>
      </c>
      <c r="CD517" s="12">
        <v>0</v>
      </c>
      <c r="CE517" s="12">
        <v>1293.45</v>
      </c>
    </row>
    <row r="518" spans="1:83" x14ac:dyDescent="0.2">
      <c r="A518" s="4" t="s">
        <v>2812</v>
      </c>
      <c r="B518" s="2" t="s">
        <v>2813</v>
      </c>
      <c r="C518" s="2" t="str">
        <f>VLOOKUP(A518,[4]Hoja2!$A$1:$D$614,4,0)</f>
        <v>EMSAD I</v>
      </c>
      <c r="D518" s="2" t="str">
        <f>VLOOKUP(A518,[4]Hoja2!$A$1:$D$614,3,0)</f>
        <v>70 SAN PEDRO ITZICAN</v>
      </c>
      <c r="E518" s="12">
        <v>69.900000000000006</v>
      </c>
      <c r="F518" s="12">
        <v>0</v>
      </c>
      <c r="G518" s="12">
        <v>1052.58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0</v>
      </c>
      <c r="N518" s="12">
        <v>36</v>
      </c>
      <c r="O518" s="12">
        <v>0</v>
      </c>
      <c r="P518" s="12">
        <v>0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0</v>
      </c>
      <c r="AA518" s="12">
        <v>0</v>
      </c>
      <c r="AB518" s="12">
        <v>111.18</v>
      </c>
      <c r="AC518" s="12">
        <v>0</v>
      </c>
      <c r="AD518" s="12">
        <v>0</v>
      </c>
      <c r="AE518" s="12">
        <v>0</v>
      </c>
      <c r="AF518" s="12">
        <v>0</v>
      </c>
      <c r="AG518" s="12">
        <v>0</v>
      </c>
      <c r="AH518" s="12">
        <v>0</v>
      </c>
      <c r="AI518" s="12">
        <v>0</v>
      </c>
      <c r="AJ518" s="12">
        <v>0</v>
      </c>
      <c r="AK518" s="12">
        <v>0</v>
      </c>
      <c r="AL518" s="12">
        <v>11.4</v>
      </c>
      <c r="AM518" s="12">
        <v>0</v>
      </c>
      <c r="AN518" s="12">
        <v>0</v>
      </c>
      <c r="AO518" s="12">
        <v>0</v>
      </c>
      <c r="AP518" s="12">
        <v>0</v>
      </c>
      <c r="AQ518" s="12">
        <v>0</v>
      </c>
      <c r="AR518" s="12">
        <v>0</v>
      </c>
      <c r="AS518" s="12">
        <v>0</v>
      </c>
      <c r="AT518" s="12">
        <v>0</v>
      </c>
      <c r="AU518" s="12">
        <v>0</v>
      </c>
      <c r="AV518" s="12">
        <v>0</v>
      </c>
      <c r="AW518" s="12">
        <v>105.26</v>
      </c>
      <c r="AX518" s="13">
        <v>-704.74</v>
      </c>
      <c r="AY518" s="12">
        <v>704.74</v>
      </c>
      <c r="AZ518" s="12">
        <v>0</v>
      </c>
      <c r="BA518" s="12">
        <v>0</v>
      </c>
      <c r="BB518" s="12">
        <v>1386.32</v>
      </c>
      <c r="BC518" s="12">
        <v>0</v>
      </c>
      <c r="BD518" s="13">
        <v>-200.63</v>
      </c>
      <c r="BE518" s="13">
        <v>-122.88</v>
      </c>
      <c r="BF518" s="12">
        <v>77.760000000000005</v>
      </c>
      <c r="BG518" s="12">
        <v>0</v>
      </c>
      <c r="BH518" s="12">
        <v>0</v>
      </c>
      <c r="BI518" s="13">
        <v>-0.05</v>
      </c>
      <c r="BJ518" s="12">
        <v>0</v>
      </c>
      <c r="BK518" s="12">
        <v>0</v>
      </c>
      <c r="BL518" s="12">
        <v>0</v>
      </c>
      <c r="BM518" s="12">
        <v>0</v>
      </c>
      <c r="BN518" s="12">
        <v>0</v>
      </c>
      <c r="BO518" s="12">
        <v>0</v>
      </c>
      <c r="BP518" s="12">
        <v>0</v>
      </c>
      <c r="BQ518" s="12">
        <v>0</v>
      </c>
      <c r="BR518" s="12">
        <v>0</v>
      </c>
      <c r="BS518" s="12">
        <v>0</v>
      </c>
      <c r="BT518" s="12">
        <v>121.05</v>
      </c>
      <c r="BU518" s="12">
        <v>0</v>
      </c>
      <c r="BV518" s="12">
        <v>0</v>
      </c>
      <c r="BW518" s="12">
        <v>0</v>
      </c>
      <c r="BX518" s="12">
        <v>-1.88</v>
      </c>
      <c r="BY518" s="12">
        <v>1388.2</v>
      </c>
      <c r="BZ518" s="12">
        <v>264.97000000000003</v>
      </c>
      <c r="CA518" s="12">
        <v>27.5</v>
      </c>
      <c r="CB518" s="12">
        <v>885.34</v>
      </c>
      <c r="CC518" s="12">
        <v>339.36</v>
      </c>
      <c r="CD518" s="12">
        <v>0</v>
      </c>
      <c r="CE518" s="12">
        <v>1252.2</v>
      </c>
    </row>
    <row r="519" spans="1:83" x14ac:dyDescent="0.2">
      <c r="A519" s="4" t="s">
        <v>2814</v>
      </c>
      <c r="B519" s="2" t="s">
        <v>2815</v>
      </c>
      <c r="C519" s="2" t="str">
        <f>VLOOKUP(A519,[4]Hoja2!$A$1:$D$614,4,0)</f>
        <v>EMSAD I</v>
      </c>
      <c r="D519" s="2" t="str">
        <f>VLOOKUP(A519,[4]Hoja2!$A$1:$D$614,3,0)</f>
        <v>70 SAN PEDRO ITZICAN</v>
      </c>
      <c r="E519" s="12">
        <v>139.80000000000001</v>
      </c>
      <c r="F519" s="12">
        <v>0</v>
      </c>
      <c r="G519" s="12">
        <v>2105.16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0</v>
      </c>
      <c r="N519" s="12">
        <v>72</v>
      </c>
      <c r="O519" s="12">
        <v>0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12">
        <v>0</v>
      </c>
      <c r="AB519" s="12">
        <v>222.36</v>
      </c>
      <c r="AC519" s="12">
        <v>0</v>
      </c>
      <c r="AD519" s="12">
        <v>0</v>
      </c>
      <c r="AE519" s="12">
        <v>0</v>
      </c>
      <c r="AF519" s="12">
        <v>0</v>
      </c>
      <c r="AG519" s="12">
        <v>0</v>
      </c>
      <c r="AH519" s="12">
        <v>0</v>
      </c>
      <c r="AI519" s="12">
        <v>0</v>
      </c>
      <c r="AJ519" s="12">
        <v>0</v>
      </c>
      <c r="AK519" s="12">
        <v>0</v>
      </c>
      <c r="AL519" s="12">
        <v>22.8</v>
      </c>
      <c r="AM519" s="12">
        <v>0</v>
      </c>
      <c r="AN519" s="12">
        <v>0</v>
      </c>
      <c r="AO519" s="12">
        <v>0</v>
      </c>
      <c r="AP519" s="12">
        <v>0</v>
      </c>
      <c r="AQ519" s="12">
        <v>0</v>
      </c>
      <c r="AR519" s="12">
        <v>0</v>
      </c>
      <c r="AS519" s="12">
        <v>0</v>
      </c>
      <c r="AT519" s="12">
        <v>0</v>
      </c>
      <c r="AU519" s="12">
        <v>0</v>
      </c>
      <c r="AV519" s="12">
        <v>0</v>
      </c>
      <c r="AW519" s="12">
        <v>210.52</v>
      </c>
      <c r="AX519" s="13">
        <v>-1409.48</v>
      </c>
      <c r="AY519" s="12">
        <v>1409.48</v>
      </c>
      <c r="AZ519" s="12">
        <v>0</v>
      </c>
      <c r="BA519" s="12">
        <v>0</v>
      </c>
      <c r="BB519" s="12">
        <v>2772.64</v>
      </c>
      <c r="BC519" s="12">
        <v>0</v>
      </c>
      <c r="BD519" s="13">
        <v>-145.38</v>
      </c>
      <c r="BE519" s="12">
        <v>0</v>
      </c>
      <c r="BF519" s="12">
        <v>197.62</v>
      </c>
      <c r="BG519" s="12">
        <v>52.25</v>
      </c>
      <c r="BH519" s="12">
        <v>1.05</v>
      </c>
      <c r="BI519" s="12">
        <v>7.0000000000000007E-2</v>
      </c>
      <c r="BJ519" s="12">
        <v>0</v>
      </c>
      <c r="BK519" s="12">
        <v>0</v>
      </c>
      <c r="BL519" s="12">
        <v>0</v>
      </c>
      <c r="BM519" s="12">
        <v>0</v>
      </c>
      <c r="BN519" s="12">
        <v>0</v>
      </c>
      <c r="BO519" s="12">
        <v>31.58</v>
      </c>
      <c r="BP519" s="12">
        <v>0</v>
      </c>
      <c r="BQ519" s="12">
        <v>0</v>
      </c>
      <c r="BR519" s="12">
        <v>0</v>
      </c>
      <c r="BS519" s="12">
        <v>0</v>
      </c>
      <c r="BT519" s="12">
        <v>242.09</v>
      </c>
      <c r="BU519" s="12">
        <v>0</v>
      </c>
      <c r="BV519" s="12">
        <v>0</v>
      </c>
      <c r="BW519" s="12">
        <v>0</v>
      </c>
      <c r="BX519" s="12">
        <v>327.04000000000002</v>
      </c>
      <c r="BY519" s="12">
        <v>2445.6</v>
      </c>
      <c r="BZ519" s="12">
        <v>264.97000000000003</v>
      </c>
      <c r="CA519" s="12">
        <v>55</v>
      </c>
      <c r="CB519" s="12">
        <v>885.34</v>
      </c>
      <c r="CC519" s="12">
        <v>339.36</v>
      </c>
      <c r="CD519" s="12">
        <v>0</v>
      </c>
      <c r="CE519" s="12">
        <v>1279.7</v>
      </c>
    </row>
    <row r="520" spans="1:83" x14ac:dyDescent="0.2">
      <c r="A520" s="4" t="s">
        <v>2816</v>
      </c>
      <c r="B520" s="2" t="s">
        <v>2817</v>
      </c>
      <c r="C520" s="2" t="str">
        <f>VLOOKUP(A520,[4]Hoja2!$A$1:$D$614,4,0)</f>
        <v>EMSAD I</v>
      </c>
      <c r="D520" s="2" t="str">
        <f>VLOOKUP(A520,[4]Hoja2!$A$1:$D$614,3,0)</f>
        <v>70 SAN PEDRO ITZICAN</v>
      </c>
      <c r="E520" s="12">
        <v>302.89999999999998</v>
      </c>
      <c r="F520" s="12">
        <v>0</v>
      </c>
      <c r="G520" s="12">
        <v>4561.18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0</v>
      </c>
      <c r="N520" s="12">
        <v>156</v>
      </c>
      <c r="O520" s="12">
        <v>0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481.78</v>
      </c>
      <c r="AC520" s="12">
        <v>0</v>
      </c>
      <c r="AD520" s="12">
        <v>0</v>
      </c>
      <c r="AE520" s="12">
        <v>0</v>
      </c>
      <c r="AF520" s="12">
        <v>0</v>
      </c>
      <c r="AG520" s="12">
        <v>0</v>
      </c>
      <c r="AH520" s="12">
        <v>0</v>
      </c>
      <c r="AI520" s="12">
        <v>0</v>
      </c>
      <c r="AJ520" s="12">
        <v>0</v>
      </c>
      <c r="AK520" s="12">
        <v>0</v>
      </c>
      <c r="AL520" s="12">
        <v>49.4</v>
      </c>
      <c r="AM520" s="12">
        <v>0</v>
      </c>
      <c r="AN520" s="12">
        <v>0</v>
      </c>
      <c r="AO520" s="12">
        <v>0</v>
      </c>
      <c r="AP520" s="12">
        <v>0</v>
      </c>
      <c r="AQ520" s="12">
        <v>0</v>
      </c>
      <c r="AR520" s="12">
        <v>0</v>
      </c>
      <c r="AS520" s="12">
        <v>0</v>
      </c>
      <c r="AT520" s="12">
        <v>0</v>
      </c>
      <c r="AU520" s="12">
        <v>0</v>
      </c>
      <c r="AV520" s="12">
        <v>0</v>
      </c>
      <c r="AW520" s="12">
        <v>0</v>
      </c>
      <c r="AX520" s="13">
        <v>-2821.24</v>
      </c>
      <c r="AY520" s="12">
        <v>2821.24</v>
      </c>
      <c r="AZ520" s="12">
        <v>0</v>
      </c>
      <c r="BA520" s="12">
        <v>0</v>
      </c>
      <c r="BB520" s="12">
        <v>5551.26</v>
      </c>
      <c r="BC520" s="12">
        <v>0</v>
      </c>
      <c r="BD520" s="12">
        <v>0</v>
      </c>
      <c r="BE520" s="12">
        <v>0</v>
      </c>
      <c r="BF520" s="12">
        <v>638.49</v>
      </c>
      <c r="BG520" s="12">
        <v>638.49</v>
      </c>
      <c r="BH520" s="12">
        <v>14.4</v>
      </c>
      <c r="BI520" s="12">
        <v>0.01</v>
      </c>
      <c r="BJ520" s="12">
        <v>0</v>
      </c>
      <c r="BK520" s="12">
        <v>0</v>
      </c>
      <c r="BL520" s="12">
        <v>0</v>
      </c>
      <c r="BM520" s="12">
        <v>0</v>
      </c>
      <c r="BN520" s="12">
        <v>0</v>
      </c>
      <c r="BO520" s="12">
        <v>68.42</v>
      </c>
      <c r="BP520" s="12">
        <v>0</v>
      </c>
      <c r="BQ520" s="12">
        <v>0</v>
      </c>
      <c r="BR520" s="12">
        <v>0</v>
      </c>
      <c r="BS520" s="12">
        <v>0</v>
      </c>
      <c r="BT520" s="12">
        <v>524.54</v>
      </c>
      <c r="BU520" s="12">
        <v>0</v>
      </c>
      <c r="BV520" s="12">
        <v>0</v>
      </c>
      <c r="BW520" s="12">
        <v>0</v>
      </c>
      <c r="BX520" s="12">
        <v>1245.8599999999999</v>
      </c>
      <c r="BY520" s="12">
        <v>4305.3999999999996</v>
      </c>
      <c r="BZ520" s="12">
        <v>280.88</v>
      </c>
      <c r="CA520" s="12">
        <v>110.04</v>
      </c>
      <c r="CB520" s="12">
        <v>1415.84</v>
      </c>
      <c r="CC520" s="12">
        <v>399.83</v>
      </c>
      <c r="CD520" s="12">
        <v>0</v>
      </c>
      <c r="CE520" s="12">
        <v>1925.71</v>
      </c>
    </row>
    <row r="521" spans="1:83" x14ac:dyDescent="0.2">
      <c r="A521" s="4" t="s">
        <v>2818</v>
      </c>
      <c r="B521" s="2" t="s">
        <v>2819</v>
      </c>
      <c r="C521" s="2" t="str">
        <f>VLOOKUP(A521,[4]Hoja2!$A$1:$D$614,4,0)</f>
        <v>EMSAD I</v>
      </c>
      <c r="D521" s="2" t="str">
        <f>VLOOKUP(A521,[4]Hoja2!$A$1:$D$614,3,0)</f>
        <v>70 SAN PEDRO ITZICAN</v>
      </c>
      <c r="E521" s="12">
        <v>209.7</v>
      </c>
      <c r="F521" s="12">
        <v>0</v>
      </c>
      <c r="G521" s="12">
        <v>3157.74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  <c r="M521" s="12">
        <v>0</v>
      </c>
      <c r="N521" s="12">
        <v>108</v>
      </c>
      <c r="O521" s="12">
        <v>0</v>
      </c>
      <c r="P521" s="12">
        <v>0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12">
        <v>0</v>
      </c>
      <c r="AB521" s="12">
        <v>333.54</v>
      </c>
      <c r="AC521" s="12">
        <v>0</v>
      </c>
      <c r="AD521" s="12">
        <v>0</v>
      </c>
      <c r="AE521" s="12">
        <v>0</v>
      </c>
      <c r="AF521" s="12">
        <v>0</v>
      </c>
      <c r="AG521" s="12">
        <v>0</v>
      </c>
      <c r="AH521" s="12">
        <v>0</v>
      </c>
      <c r="AI521" s="12">
        <v>0</v>
      </c>
      <c r="AJ521" s="12">
        <v>0</v>
      </c>
      <c r="AK521" s="12">
        <v>0</v>
      </c>
      <c r="AL521" s="12">
        <v>34.200000000000003</v>
      </c>
      <c r="AM521" s="12">
        <v>0</v>
      </c>
      <c r="AN521" s="12">
        <v>0</v>
      </c>
      <c r="AO521" s="12">
        <v>0</v>
      </c>
      <c r="AP521" s="12">
        <v>0</v>
      </c>
      <c r="AQ521" s="12">
        <v>0</v>
      </c>
      <c r="AR521" s="12">
        <v>0</v>
      </c>
      <c r="AS521" s="12">
        <v>0</v>
      </c>
      <c r="AT521" s="12">
        <v>0</v>
      </c>
      <c r="AU521" s="12">
        <v>0</v>
      </c>
      <c r="AV521" s="12">
        <v>0</v>
      </c>
      <c r="AW521" s="12">
        <v>0</v>
      </c>
      <c r="AX521" s="13">
        <v>-1953.17</v>
      </c>
      <c r="AY521" s="12">
        <v>1953.17</v>
      </c>
      <c r="AZ521" s="12">
        <v>0</v>
      </c>
      <c r="BA521" s="12">
        <v>0</v>
      </c>
      <c r="BB521" s="12">
        <v>3843.18</v>
      </c>
      <c r="BC521" s="12">
        <v>0</v>
      </c>
      <c r="BD521" s="12">
        <v>0</v>
      </c>
      <c r="BE521" s="12">
        <v>0</v>
      </c>
      <c r="BF521" s="12">
        <v>323.94</v>
      </c>
      <c r="BG521" s="12">
        <v>323.94</v>
      </c>
      <c r="BH521" s="12">
        <v>3.6</v>
      </c>
      <c r="BI521" s="13">
        <v>-0.1</v>
      </c>
      <c r="BJ521" s="12">
        <v>0</v>
      </c>
      <c r="BK521" s="12">
        <v>0</v>
      </c>
      <c r="BL521" s="12">
        <v>0</v>
      </c>
      <c r="BM521" s="12">
        <v>0</v>
      </c>
      <c r="BN521" s="12">
        <v>0</v>
      </c>
      <c r="BO521" s="12">
        <v>0</v>
      </c>
      <c r="BP521" s="12">
        <v>0</v>
      </c>
      <c r="BQ521" s="12">
        <v>0</v>
      </c>
      <c r="BR521" s="12">
        <v>0</v>
      </c>
      <c r="BS521" s="12">
        <v>0</v>
      </c>
      <c r="BT521" s="12">
        <v>363.14</v>
      </c>
      <c r="BU521" s="12">
        <v>0</v>
      </c>
      <c r="BV521" s="12">
        <v>0</v>
      </c>
      <c r="BW521" s="12">
        <v>0</v>
      </c>
      <c r="BX521" s="12">
        <v>690.58</v>
      </c>
      <c r="BY521" s="12">
        <v>3152.6</v>
      </c>
      <c r="BZ521" s="12">
        <v>238.4</v>
      </c>
      <c r="CA521" s="12">
        <v>76.180000000000007</v>
      </c>
      <c r="CB521" s="12">
        <v>0</v>
      </c>
      <c r="CC521" s="12">
        <v>238.4</v>
      </c>
      <c r="CD521" s="12">
        <v>0</v>
      </c>
      <c r="CE521" s="12">
        <v>314.58</v>
      </c>
    </row>
    <row r="522" spans="1:83" x14ac:dyDescent="0.2">
      <c r="A522" s="4" t="s">
        <v>2820</v>
      </c>
      <c r="B522" s="2" t="s">
        <v>2821</v>
      </c>
      <c r="C522" s="2" t="str">
        <f>VLOOKUP(A522,[4]Hoja2!$A$1:$D$614,4,0)</f>
        <v>EMSAD I</v>
      </c>
      <c r="D522" s="2" t="str">
        <f>VLOOKUP(A522,[4]Hoja2!$A$1:$D$614,3,0)</f>
        <v>70 SAN PEDRO ITZICAN</v>
      </c>
      <c r="E522" s="12">
        <v>104.85</v>
      </c>
      <c r="F522" s="12">
        <v>0</v>
      </c>
      <c r="G522" s="12">
        <v>1578.87</v>
      </c>
      <c r="H522" s="12">
        <v>0</v>
      </c>
      <c r="I522" s="12">
        <v>0</v>
      </c>
      <c r="J522" s="12">
        <v>0</v>
      </c>
      <c r="K522" s="12">
        <v>0</v>
      </c>
      <c r="L522" s="12">
        <v>0</v>
      </c>
      <c r="M522" s="12">
        <v>0</v>
      </c>
      <c r="N522" s="12">
        <v>54</v>
      </c>
      <c r="O522" s="12">
        <v>0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12">
        <v>0</v>
      </c>
      <c r="AB522" s="12">
        <v>166.77</v>
      </c>
      <c r="AC522" s="12">
        <v>0</v>
      </c>
      <c r="AD522" s="12">
        <v>0</v>
      </c>
      <c r="AE522" s="12">
        <v>0</v>
      </c>
      <c r="AF522" s="12">
        <v>0</v>
      </c>
      <c r="AG522" s="12">
        <v>0</v>
      </c>
      <c r="AH522" s="12">
        <v>0</v>
      </c>
      <c r="AI522" s="12">
        <v>0</v>
      </c>
      <c r="AJ522" s="12">
        <v>0</v>
      </c>
      <c r="AK522" s="12">
        <v>0</v>
      </c>
      <c r="AL522" s="12">
        <v>17.100000000000001</v>
      </c>
      <c r="AM522" s="12">
        <v>0</v>
      </c>
      <c r="AN522" s="12">
        <v>0</v>
      </c>
      <c r="AO522" s="12">
        <v>0</v>
      </c>
      <c r="AP522" s="12">
        <v>0</v>
      </c>
      <c r="AQ522" s="12">
        <v>0</v>
      </c>
      <c r="AR522" s="12">
        <v>0</v>
      </c>
      <c r="AS522" s="12">
        <v>0</v>
      </c>
      <c r="AT522" s="12">
        <v>0</v>
      </c>
      <c r="AU522" s="12">
        <v>0</v>
      </c>
      <c r="AV522" s="12">
        <v>0</v>
      </c>
      <c r="AW522" s="12">
        <v>0</v>
      </c>
      <c r="AX522" s="13">
        <v>-976.58</v>
      </c>
      <c r="AY522" s="12">
        <v>976.58</v>
      </c>
      <c r="AZ522" s="12">
        <v>0</v>
      </c>
      <c r="BA522" s="12">
        <v>0</v>
      </c>
      <c r="BB522" s="12">
        <v>1921.59</v>
      </c>
      <c r="BC522" s="12">
        <v>0</v>
      </c>
      <c r="BD522" s="13">
        <v>-188.71</v>
      </c>
      <c r="BE522" s="13">
        <v>-76.7</v>
      </c>
      <c r="BF522" s="12">
        <v>112.01</v>
      </c>
      <c r="BG522" s="12">
        <v>0</v>
      </c>
      <c r="BH522" s="12">
        <v>0</v>
      </c>
      <c r="BI522" s="12">
        <v>0.12</v>
      </c>
      <c r="BJ522" s="12">
        <v>0</v>
      </c>
      <c r="BK522" s="12">
        <v>0</v>
      </c>
      <c r="BL522" s="12">
        <v>0</v>
      </c>
      <c r="BM522" s="12">
        <v>0</v>
      </c>
      <c r="BN522" s="12">
        <v>0</v>
      </c>
      <c r="BO522" s="12">
        <v>0</v>
      </c>
      <c r="BP522" s="12">
        <v>0</v>
      </c>
      <c r="BQ522" s="12">
        <v>0</v>
      </c>
      <c r="BR522" s="12">
        <v>0</v>
      </c>
      <c r="BS522" s="12">
        <v>0</v>
      </c>
      <c r="BT522" s="12">
        <v>181.57</v>
      </c>
      <c r="BU522" s="12">
        <v>0</v>
      </c>
      <c r="BV522" s="12">
        <v>0</v>
      </c>
      <c r="BW522" s="12">
        <v>0</v>
      </c>
      <c r="BX522" s="12">
        <v>104.99</v>
      </c>
      <c r="BY522" s="12">
        <v>1816.6</v>
      </c>
      <c r="BZ522" s="12">
        <v>238.4</v>
      </c>
      <c r="CA522" s="12">
        <v>38.090000000000003</v>
      </c>
      <c r="CB522" s="12">
        <v>0</v>
      </c>
      <c r="CC522" s="12">
        <v>238.4</v>
      </c>
      <c r="CD522" s="12">
        <v>0</v>
      </c>
      <c r="CE522" s="12">
        <v>276.49</v>
      </c>
    </row>
    <row r="523" spans="1:83" x14ac:dyDescent="0.2">
      <c r="A523" s="4" t="s">
        <v>2822</v>
      </c>
      <c r="B523" s="2" t="s">
        <v>2823</v>
      </c>
      <c r="C523" s="2" t="str">
        <f>VLOOKUP(A523,[4]Hoja2!$A$1:$D$614,4,0)</f>
        <v>EMSAD I</v>
      </c>
      <c r="D523" s="2" t="str">
        <f>VLOOKUP(A523,[4]Hoja2!$A$1:$D$614,3,0)</f>
        <v>70 SAN PEDRO ITZICAN</v>
      </c>
      <c r="E523" s="12">
        <v>163.1</v>
      </c>
      <c r="F523" s="12">
        <v>0</v>
      </c>
      <c r="G523" s="12">
        <v>2456.02</v>
      </c>
      <c r="H523" s="12">
        <v>0</v>
      </c>
      <c r="I523" s="12">
        <v>0</v>
      </c>
      <c r="J523" s="12">
        <v>0</v>
      </c>
      <c r="K523" s="12">
        <v>0</v>
      </c>
      <c r="L523" s="12">
        <v>0</v>
      </c>
      <c r="M523" s="12">
        <v>0</v>
      </c>
      <c r="N523" s="12">
        <v>84</v>
      </c>
      <c r="O523" s="12">
        <v>0</v>
      </c>
      <c r="P523" s="12">
        <v>0</v>
      </c>
      <c r="Q523" s="12">
        <v>0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12">
        <v>0</v>
      </c>
      <c r="AB523" s="12">
        <v>259.42</v>
      </c>
      <c r="AC523" s="12">
        <v>0</v>
      </c>
      <c r="AD523" s="12">
        <v>0</v>
      </c>
      <c r="AE523" s="12">
        <v>0</v>
      </c>
      <c r="AF523" s="12">
        <v>0</v>
      </c>
      <c r="AG523" s="12">
        <v>0</v>
      </c>
      <c r="AH523" s="12">
        <v>0</v>
      </c>
      <c r="AI523" s="12">
        <v>0</v>
      </c>
      <c r="AJ523" s="12">
        <v>0</v>
      </c>
      <c r="AK523" s="12">
        <v>0</v>
      </c>
      <c r="AL523" s="12">
        <v>26.6</v>
      </c>
      <c r="AM523" s="12">
        <v>0</v>
      </c>
      <c r="AN523" s="12">
        <v>0</v>
      </c>
      <c r="AO523" s="12">
        <v>0</v>
      </c>
      <c r="AP523" s="12">
        <v>0</v>
      </c>
      <c r="AQ523" s="12">
        <v>0</v>
      </c>
      <c r="AR523" s="12">
        <v>0</v>
      </c>
      <c r="AS523" s="12">
        <v>0</v>
      </c>
      <c r="AT523" s="12">
        <v>0</v>
      </c>
      <c r="AU523" s="12">
        <v>0</v>
      </c>
      <c r="AV523" s="12">
        <v>0</v>
      </c>
      <c r="AW523" s="12">
        <v>0</v>
      </c>
      <c r="AX523" s="13">
        <v>-1519.13</v>
      </c>
      <c r="AY523" s="12">
        <v>1519.13</v>
      </c>
      <c r="AZ523" s="12">
        <v>0</v>
      </c>
      <c r="BA523" s="12">
        <v>0</v>
      </c>
      <c r="BB523" s="12">
        <v>2989.14</v>
      </c>
      <c r="BC523" s="12">
        <v>0</v>
      </c>
      <c r="BD523" s="13">
        <v>-145.38</v>
      </c>
      <c r="BE523" s="12">
        <v>0</v>
      </c>
      <c r="BF523" s="12">
        <v>221.18</v>
      </c>
      <c r="BG523" s="12">
        <v>75.8</v>
      </c>
      <c r="BH523" s="12">
        <v>0</v>
      </c>
      <c r="BI523" s="13">
        <v>-0.1</v>
      </c>
      <c r="BJ523" s="12">
        <v>0</v>
      </c>
      <c r="BK523" s="12">
        <v>0</v>
      </c>
      <c r="BL523" s="12">
        <v>0</v>
      </c>
      <c r="BM523" s="12">
        <v>0</v>
      </c>
      <c r="BN523" s="12">
        <v>0</v>
      </c>
      <c r="BO523" s="12">
        <v>0</v>
      </c>
      <c r="BP523" s="12">
        <v>0</v>
      </c>
      <c r="BQ523" s="12">
        <v>0</v>
      </c>
      <c r="BR523" s="12">
        <v>0</v>
      </c>
      <c r="BS523" s="12">
        <v>0</v>
      </c>
      <c r="BT523" s="12">
        <v>282.44</v>
      </c>
      <c r="BU523" s="12">
        <v>0</v>
      </c>
      <c r="BV523" s="12">
        <v>0</v>
      </c>
      <c r="BW523" s="12">
        <v>0</v>
      </c>
      <c r="BX523" s="12">
        <v>358.14</v>
      </c>
      <c r="BY523" s="12">
        <v>2631</v>
      </c>
      <c r="BZ523" s="12">
        <v>238.4</v>
      </c>
      <c r="CA523" s="12">
        <v>59.25</v>
      </c>
      <c r="CB523" s="12">
        <v>0</v>
      </c>
      <c r="CC523" s="12">
        <v>238.4</v>
      </c>
      <c r="CD523" s="12">
        <v>0</v>
      </c>
      <c r="CE523" s="12">
        <v>297.64999999999998</v>
      </c>
    </row>
    <row r="524" spans="1:83" x14ac:dyDescent="0.2">
      <c r="A524" s="4" t="s">
        <v>2824</v>
      </c>
      <c r="B524" s="2" t="s">
        <v>2825</v>
      </c>
      <c r="C524" s="2" t="str">
        <f>VLOOKUP(A524,[4]Hoja2!$A$1:$D$614,4,0)</f>
        <v>EMSAD I</v>
      </c>
      <c r="D524" s="2" t="str">
        <f>VLOOKUP(A524,[4]Hoja2!$A$1:$D$614,3,0)</f>
        <v>EXT 11B CARREON</v>
      </c>
      <c r="E524" s="12">
        <v>221.35</v>
      </c>
      <c r="F524" s="12">
        <v>0</v>
      </c>
      <c r="G524" s="12">
        <v>3333.17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2">
        <v>114</v>
      </c>
      <c r="O524" s="12">
        <v>0</v>
      </c>
      <c r="P524" s="12">
        <v>0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12">
        <v>0</v>
      </c>
      <c r="AB524" s="12">
        <v>352.07</v>
      </c>
      <c r="AC524" s="12">
        <v>0</v>
      </c>
      <c r="AD524" s="12">
        <v>0</v>
      </c>
      <c r="AE524" s="12">
        <v>0</v>
      </c>
      <c r="AF524" s="12">
        <v>0</v>
      </c>
      <c r="AG524" s="12">
        <v>0</v>
      </c>
      <c r="AH524" s="12">
        <v>0</v>
      </c>
      <c r="AI524" s="12">
        <v>0</v>
      </c>
      <c r="AJ524" s="12">
        <v>0</v>
      </c>
      <c r="AK524" s="12">
        <v>0</v>
      </c>
      <c r="AL524" s="12">
        <v>36.1</v>
      </c>
      <c r="AM524" s="12">
        <v>0</v>
      </c>
      <c r="AN524" s="12">
        <v>0</v>
      </c>
      <c r="AO524" s="12">
        <v>0</v>
      </c>
      <c r="AP524" s="12">
        <v>0</v>
      </c>
      <c r="AQ524" s="12">
        <v>0</v>
      </c>
      <c r="AR524" s="12">
        <v>0</v>
      </c>
      <c r="AS524" s="12">
        <v>0</v>
      </c>
      <c r="AT524" s="12">
        <v>0</v>
      </c>
      <c r="AU524" s="12">
        <v>0</v>
      </c>
      <c r="AV524" s="12">
        <v>0</v>
      </c>
      <c r="AW524" s="12">
        <v>533.30999999999995</v>
      </c>
      <c r="AX524" s="13">
        <v>-2333.66</v>
      </c>
      <c r="AY524" s="12">
        <v>2333.66</v>
      </c>
      <c r="AZ524" s="12">
        <v>0</v>
      </c>
      <c r="BA524" s="12">
        <v>0</v>
      </c>
      <c r="BB524" s="12">
        <v>4590</v>
      </c>
      <c r="BC524" s="12">
        <v>0</v>
      </c>
      <c r="BD524" s="12">
        <v>0</v>
      </c>
      <c r="BE524" s="12">
        <v>0</v>
      </c>
      <c r="BF524" s="12">
        <v>450.07</v>
      </c>
      <c r="BG524" s="12">
        <v>450.07</v>
      </c>
      <c r="BH524" s="12">
        <v>7.8</v>
      </c>
      <c r="BI524" s="12">
        <v>0.02</v>
      </c>
      <c r="BJ524" s="12">
        <v>0</v>
      </c>
      <c r="BK524" s="12">
        <v>0</v>
      </c>
      <c r="BL524" s="12">
        <v>0</v>
      </c>
      <c r="BM524" s="12">
        <v>0</v>
      </c>
      <c r="BN524" s="12">
        <v>0</v>
      </c>
      <c r="BO524" s="12">
        <v>50</v>
      </c>
      <c r="BP524" s="12">
        <v>0</v>
      </c>
      <c r="BQ524" s="12">
        <v>0</v>
      </c>
      <c r="BR524" s="12">
        <v>0</v>
      </c>
      <c r="BS524" s="12">
        <v>0</v>
      </c>
      <c r="BT524" s="12">
        <v>383.31</v>
      </c>
      <c r="BU524" s="12">
        <v>0</v>
      </c>
      <c r="BV524" s="12">
        <v>0</v>
      </c>
      <c r="BW524" s="12">
        <v>0</v>
      </c>
      <c r="BX524" s="12">
        <v>891.2</v>
      </c>
      <c r="BY524" s="12">
        <v>3698.8</v>
      </c>
      <c r="BZ524" s="12">
        <v>261.48</v>
      </c>
      <c r="CA524" s="12">
        <v>91.08</v>
      </c>
      <c r="CB524" s="12">
        <v>769.08</v>
      </c>
      <c r="CC524" s="12">
        <v>326.10000000000002</v>
      </c>
      <c r="CD524" s="12">
        <v>0</v>
      </c>
      <c r="CE524" s="12">
        <v>1186.26</v>
      </c>
    </row>
    <row r="525" spans="1:83" x14ac:dyDescent="0.2">
      <c r="A525" s="4" t="s">
        <v>2826</v>
      </c>
      <c r="B525" s="2" t="s">
        <v>2827</v>
      </c>
      <c r="C525" s="2" t="str">
        <f>VLOOKUP(A525,[4]Hoja2!$A$1:$D$614,4,0)</f>
        <v>EMSAD I</v>
      </c>
      <c r="D525" s="2" t="str">
        <f>VLOOKUP(A525,[4]Hoja2!$A$1:$D$614,3,0)</f>
        <v>EXT 11B CARREON</v>
      </c>
      <c r="E525" s="12">
        <v>314.55</v>
      </c>
      <c r="F525" s="12">
        <v>0</v>
      </c>
      <c r="G525" s="12">
        <v>4736.6099999999997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0</v>
      </c>
      <c r="N525" s="12">
        <v>162</v>
      </c>
      <c r="O525" s="12">
        <v>0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12">
        <v>0</v>
      </c>
      <c r="AB525" s="12">
        <v>500.31</v>
      </c>
      <c r="AC525" s="12">
        <v>0</v>
      </c>
      <c r="AD525" s="12">
        <v>0</v>
      </c>
      <c r="AE525" s="12">
        <v>0</v>
      </c>
      <c r="AF525" s="12">
        <v>0</v>
      </c>
      <c r="AG525" s="12">
        <v>0</v>
      </c>
      <c r="AH525" s="12">
        <v>0</v>
      </c>
      <c r="AI525" s="12">
        <v>0</v>
      </c>
      <c r="AJ525" s="12">
        <v>0</v>
      </c>
      <c r="AK525" s="12">
        <v>0</v>
      </c>
      <c r="AL525" s="12">
        <v>51.3</v>
      </c>
      <c r="AM525" s="12">
        <v>0</v>
      </c>
      <c r="AN525" s="12">
        <v>0</v>
      </c>
      <c r="AO525" s="12">
        <v>0</v>
      </c>
      <c r="AP525" s="12">
        <v>0</v>
      </c>
      <c r="AQ525" s="12">
        <v>0</v>
      </c>
      <c r="AR525" s="12">
        <v>0</v>
      </c>
      <c r="AS525" s="12">
        <v>0</v>
      </c>
      <c r="AT525" s="12">
        <v>0</v>
      </c>
      <c r="AU525" s="12">
        <v>0</v>
      </c>
      <c r="AV525" s="12">
        <v>0</v>
      </c>
      <c r="AW525" s="12">
        <v>757.86</v>
      </c>
      <c r="AX525" s="13">
        <v>-3316.26</v>
      </c>
      <c r="AY525" s="12">
        <v>3316.26</v>
      </c>
      <c r="AZ525" s="12">
        <v>0</v>
      </c>
      <c r="BA525" s="12">
        <v>0</v>
      </c>
      <c r="BB525" s="12">
        <v>6522.63</v>
      </c>
      <c r="BC525" s="12">
        <v>0</v>
      </c>
      <c r="BD525" s="12">
        <v>0</v>
      </c>
      <c r="BE525" s="12">
        <v>0</v>
      </c>
      <c r="BF525" s="12">
        <v>845.97</v>
      </c>
      <c r="BG525" s="12">
        <v>845.97</v>
      </c>
      <c r="BH525" s="12">
        <v>15.6</v>
      </c>
      <c r="BI525" s="12">
        <v>0.1</v>
      </c>
      <c r="BJ525" s="12">
        <v>0</v>
      </c>
      <c r="BK525" s="12">
        <v>0</v>
      </c>
      <c r="BL525" s="12">
        <v>0</v>
      </c>
      <c r="BM525" s="12">
        <v>0</v>
      </c>
      <c r="BN525" s="12">
        <v>0</v>
      </c>
      <c r="BO525" s="12">
        <v>71.05</v>
      </c>
      <c r="BP525" s="12">
        <v>0</v>
      </c>
      <c r="BQ525" s="12">
        <v>0</v>
      </c>
      <c r="BR525" s="12">
        <v>0</v>
      </c>
      <c r="BS525" s="12">
        <v>0</v>
      </c>
      <c r="BT525" s="12">
        <v>544.71</v>
      </c>
      <c r="BU525" s="12">
        <v>0</v>
      </c>
      <c r="BV525" s="12">
        <v>0</v>
      </c>
      <c r="BW525" s="12">
        <v>0</v>
      </c>
      <c r="BX525" s="12">
        <v>1477.43</v>
      </c>
      <c r="BY525" s="12">
        <v>5045.2</v>
      </c>
      <c r="BZ525" s="12">
        <v>275.83</v>
      </c>
      <c r="CA525" s="12">
        <v>129.43</v>
      </c>
      <c r="CB525" s="12">
        <v>1247.4000000000001</v>
      </c>
      <c r="CC525" s="12">
        <v>380.63</v>
      </c>
      <c r="CD525" s="12">
        <v>0</v>
      </c>
      <c r="CE525" s="12">
        <v>1757.46</v>
      </c>
    </row>
    <row r="526" spans="1:83" x14ac:dyDescent="0.2">
      <c r="A526" s="4" t="s">
        <v>2828</v>
      </c>
      <c r="B526" s="2" t="s">
        <v>2829</v>
      </c>
      <c r="C526" s="2" t="str">
        <f>VLOOKUP(A526,[4]Hoja2!$A$1:$D$614,4,0)</f>
        <v>EMSAD I</v>
      </c>
      <c r="D526" s="2" t="str">
        <f>VLOOKUP(A526,[4]Hoja2!$A$1:$D$614,3,0)</f>
        <v>EXT 11B CARREON</v>
      </c>
      <c r="E526" s="12">
        <v>465.5</v>
      </c>
      <c r="F526" s="12">
        <v>0</v>
      </c>
      <c r="G526" s="12">
        <v>5087.47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0</v>
      </c>
      <c r="N526" s="12">
        <v>184.6</v>
      </c>
      <c r="O526" s="12">
        <v>0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12">
        <v>0</v>
      </c>
      <c r="AB526" s="12">
        <v>537.37</v>
      </c>
      <c r="AC526" s="12">
        <v>0</v>
      </c>
      <c r="AD526" s="12">
        <v>0</v>
      </c>
      <c r="AE526" s="12">
        <v>286.52999999999997</v>
      </c>
      <c r="AF526" s="12">
        <v>0</v>
      </c>
      <c r="AG526" s="12">
        <v>0</v>
      </c>
      <c r="AH526" s="12">
        <v>0</v>
      </c>
      <c r="AI526" s="12">
        <v>0</v>
      </c>
      <c r="AJ526" s="12">
        <v>0</v>
      </c>
      <c r="AK526" s="12">
        <v>0</v>
      </c>
      <c r="AL526" s="12">
        <v>55.1</v>
      </c>
      <c r="AM526" s="12">
        <v>0</v>
      </c>
      <c r="AN526" s="12">
        <v>0</v>
      </c>
      <c r="AO526" s="12">
        <v>0</v>
      </c>
      <c r="AP526" s="12">
        <v>0</v>
      </c>
      <c r="AQ526" s="12">
        <v>0</v>
      </c>
      <c r="AR526" s="12">
        <v>0</v>
      </c>
      <c r="AS526" s="12">
        <v>0</v>
      </c>
      <c r="AT526" s="12">
        <v>0</v>
      </c>
      <c r="AU526" s="12">
        <v>0</v>
      </c>
      <c r="AV526" s="12">
        <v>0</v>
      </c>
      <c r="AW526" s="12">
        <v>752.36</v>
      </c>
      <c r="AX526" s="13">
        <v>-3745.73</v>
      </c>
      <c r="AY526" s="12">
        <v>3745.73</v>
      </c>
      <c r="AZ526" s="12">
        <v>0</v>
      </c>
      <c r="BA526" s="12">
        <v>0</v>
      </c>
      <c r="BB526" s="12">
        <v>7368.93</v>
      </c>
      <c r="BC526" s="12">
        <v>0</v>
      </c>
      <c r="BD526" s="12">
        <v>0</v>
      </c>
      <c r="BE526" s="12">
        <v>0</v>
      </c>
      <c r="BF526" s="12">
        <v>1026.74</v>
      </c>
      <c r="BG526" s="12">
        <v>1026.74</v>
      </c>
      <c r="BH526" s="12">
        <v>21.3</v>
      </c>
      <c r="BI526" s="13">
        <v>-0.03</v>
      </c>
      <c r="BJ526" s="12">
        <v>0</v>
      </c>
      <c r="BK526" s="12">
        <v>0</v>
      </c>
      <c r="BL526" s="12">
        <v>0</v>
      </c>
      <c r="BM526" s="12">
        <v>0</v>
      </c>
      <c r="BN526" s="12">
        <v>0</v>
      </c>
      <c r="BO526" s="12">
        <v>76.31</v>
      </c>
      <c r="BP526" s="12">
        <v>0</v>
      </c>
      <c r="BQ526" s="12">
        <v>0</v>
      </c>
      <c r="BR526" s="12">
        <v>0</v>
      </c>
      <c r="BS526" s="12">
        <v>0</v>
      </c>
      <c r="BT526" s="12">
        <v>618.01</v>
      </c>
      <c r="BU526" s="12">
        <v>0</v>
      </c>
      <c r="BV526" s="12">
        <v>0</v>
      </c>
      <c r="BW526" s="12">
        <v>0</v>
      </c>
      <c r="BX526" s="12">
        <v>1742.33</v>
      </c>
      <c r="BY526" s="12">
        <v>5626.6</v>
      </c>
      <c r="BZ526" s="12">
        <v>271.22000000000003</v>
      </c>
      <c r="CA526" s="12">
        <v>140.55000000000001</v>
      </c>
      <c r="CB526" s="12">
        <v>1093.92</v>
      </c>
      <c r="CC526" s="12">
        <v>363.12</v>
      </c>
      <c r="CD526" s="12">
        <v>0</v>
      </c>
      <c r="CE526" s="12">
        <v>1597.59</v>
      </c>
    </row>
    <row r="527" spans="1:83" x14ac:dyDescent="0.2">
      <c r="A527" s="4" t="s">
        <v>2830</v>
      </c>
      <c r="B527" s="2" t="s">
        <v>2831</v>
      </c>
      <c r="C527" s="2" t="str">
        <f>VLOOKUP(A527,[4]Hoja2!$A$1:$D$614,4,0)</f>
        <v>EMSAD I</v>
      </c>
      <c r="D527" s="2" t="str">
        <f>VLOOKUP(A527,[4]Hoja2!$A$1:$D$614,3,0)</f>
        <v>EXT 11B CARREON</v>
      </c>
      <c r="E527" s="12">
        <v>221.35</v>
      </c>
      <c r="F527" s="12">
        <v>0</v>
      </c>
      <c r="G527" s="12">
        <v>3333.17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2">
        <v>114</v>
      </c>
      <c r="O527" s="12">
        <v>0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12">
        <v>0</v>
      </c>
      <c r="AB527" s="12">
        <v>352.07</v>
      </c>
      <c r="AC527" s="12">
        <v>0</v>
      </c>
      <c r="AD527" s="12">
        <v>0</v>
      </c>
      <c r="AE527" s="12">
        <v>0</v>
      </c>
      <c r="AF527" s="12">
        <v>0</v>
      </c>
      <c r="AG527" s="12">
        <v>0</v>
      </c>
      <c r="AH527" s="12">
        <v>0</v>
      </c>
      <c r="AI527" s="12">
        <v>0</v>
      </c>
      <c r="AJ527" s="12">
        <v>0</v>
      </c>
      <c r="AK527" s="12">
        <v>0</v>
      </c>
      <c r="AL527" s="12">
        <v>36.1</v>
      </c>
      <c r="AM527" s="12">
        <v>0</v>
      </c>
      <c r="AN527" s="12">
        <v>0</v>
      </c>
      <c r="AO527" s="12">
        <v>0</v>
      </c>
      <c r="AP527" s="12">
        <v>0</v>
      </c>
      <c r="AQ527" s="12">
        <v>0</v>
      </c>
      <c r="AR527" s="12">
        <v>0</v>
      </c>
      <c r="AS527" s="12">
        <v>0</v>
      </c>
      <c r="AT527" s="12">
        <v>0</v>
      </c>
      <c r="AU527" s="12">
        <v>0</v>
      </c>
      <c r="AV527" s="12">
        <v>0</v>
      </c>
      <c r="AW527" s="12">
        <v>0</v>
      </c>
      <c r="AX527" s="13">
        <v>-2061.6799999999998</v>
      </c>
      <c r="AY527" s="12">
        <v>2061.6799999999998</v>
      </c>
      <c r="AZ527" s="12">
        <v>0</v>
      </c>
      <c r="BA527" s="12">
        <v>0</v>
      </c>
      <c r="BB527" s="12">
        <v>4056.69</v>
      </c>
      <c r="BC527" s="12">
        <v>0</v>
      </c>
      <c r="BD527" s="12">
        <v>0</v>
      </c>
      <c r="BE527" s="12">
        <v>0</v>
      </c>
      <c r="BF527" s="12">
        <v>358.1</v>
      </c>
      <c r="BG527" s="12">
        <v>358.1</v>
      </c>
      <c r="BH527" s="12">
        <v>4.05</v>
      </c>
      <c r="BI527" s="12">
        <v>0.03</v>
      </c>
      <c r="BJ527" s="12">
        <v>0</v>
      </c>
      <c r="BK527" s="12">
        <v>0</v>
      </c>
      <c r="BL527" s="12">
        <v>0</v>
      </c>
      <c r="BM527" s="12">
        <v>0</v>
      </c>
      <c r="BN527" s="12">
        <v>0</v>
      </c>
      <c r="BO527" s="12">
        <v>0</v>
      </c>
      <c r="BP527" s="12">
        <v>0</v>
      </c>
      <c r="BQ527" s="12">
        <v>0</v>
      </c>
      <c r="BR527" s="12">
        <v>0</v>
      </c>
      <c r="BS527" s="12">
        <v>0</v>
      </c>
      <c r="BT527" s="12">
        <v>383.31</v>
      </c>
      <c r="BU527" s="12">
        <v>0</v>
      </c>
      <c r="BV527" s="12">
        <v>0</v>
      </c>
      <c r="BW527" s="12">
        <v>0</v>
      </c>
      <c r="BX527" s="12">
        <v>745.49</v>
      </c>
      <c r="BY527" s="12">
        <v>3311.2</v>
      </c>
      <c r="BZ527" s="12">
        <v>238.4</v>
      </c>
      <c r="CA527" s="12">
        <v>80.41</v>
      </c>
      <c r="CB527" s="12">
        <v>0</v>
      </c>
      <c r="CC527" s="12">
        <v>238.4</v>
      </c>
      <c r="CD527" s="12">
        <v>0</v>
      </c>
      <c r="CE527" s="12">
        <v>318.81</v>
      </c>
    </row>
    <row r="528" spans="1:83" x14ac:dyDescent="0.2">
      <c r="A528" s="4" t="s">
        <v>2832</v>
      </c>
      <c r="B528" s="2" t="s">
        <v>2833</v>
      </c>
      <c r="C528" s="2" t="str">
        <f>VLOOKUP(A528,[4]Hoja2!$A$1:$D$614,4,0)</f>
        <v>EMSAD II</v>
      </c>
      <c r="D528" s="2" t="str">
        <f>VLOOKUP(A528,[4]Hoja2!$A$1:$D$614,3,0)</f>
        <v>EXT 12A BOCA DE TOMATLAN</v>
      </c>
      <c r="E528" s="12">
        <v>465.5</v>
      </c>
      <c r="F528" s="12">
        <v>0</v>
      </c>
      <c r="G528" s="12">
        <v>0</v>
      </c>
      <c r="H528" s="12">
        <v>0</v>
      </c>
      <c r="I528" s="12">
        <v>0</v>
      </c>
      <c r="J528" s="12">
        <v>9538.4</v>
      </c>
      <c r="K528" s="12">
        <v>0</v>
      </c>
      <c r="L528" s="12">
        <v>0</v>
      </c>
      <c r="M528" s="12">
        <v>0</v>
      </c>
      <c r="N528" s="12">
        <v>0</v>
      </c>
      <c r="O528" s="12">
        <v>0</v>
      </c>
      <c r="P528" s="12">
        <v>0</v>
      </c>
      <c r="Q528" s="12">
        <v>330.88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12">
        <v>0</v>
      </c>
      <c r="AD528" s="12">
        <v>0</v>
      </c>
      <c r="AE528" s="12">
        <v>0</v>
      </c>
      <c r="AF528" s="12">
        <v>0</v>
      </c>
      <c r="AG528" s="12">
        <v>0</v>
      </c>
      <c r="AH528" s="12">
        <v>365.97</v>
      </c>
      <c r="AI528" s="12">
        <v>0</v>
      </c>
      <c r="AJ528" s="12">
        <v>0</v>
      </c>
      <c r="AK528" s="12">
        <v>127</v>
      </c>
      <c r="AL528" s="12">
        <v>0</v>
      </c>
      <c r="AM528" s="12">
        <v>0</v>
      </c>
      <c r="AN528" s="12">
        <v>0</v>
      </c>
      <c r="AO528" s="12">
        <v>104</v>
      </c>
      <c r="AP528" s="12">
        <v>0</v>
      </c>
      <c r="AQ528" s="12">
        <v>0</v>
      </c>
      <c r="AR528" s="12">
        <v>0</v>
      </c>
      <c r="AS528" s="12">
        <v>0</v>
      </c>
      <c r="AT528" s="12">
        <v>0</v>
      </c>
      <c r="AU528" s="12">
        <v>0</v>
      </c>
      <c r="AV528" s="12">
        <v>0</v>
      </c>
      <c r="AW528" s="12">
        <v>2575.14</v>
      </c>
      <c r="AX528" s="13">
        <v>-6878.24</v>
      </c>
      <c r="AY528" s="12">
        <v>6878.24</v>
      </c>
      <c r="AZ528" s="12">
        <v>0</v>
      </c>
      <c r="BA528" s="12">
        <v>0</v>
      </c>
      <c r="BB528" s="12">
        <v>13506.89</v>
      </c>
      <c r="BC528" s="12">
        <v>0</v>
      </c>
      <c r="BD528" s="12">
        <v>0</v>
      </c>
      <c r="BE528" s="12">
        <v>0</v>
      </c>
      <c r="BF528" s="12">
        <v>2408.19</v>
      </c>
      <c r="BG528" s="12">
        <v>2408.19</v>
      </c>
      <c r="BH528" s="12">
        <v>54.75</v>
      </c>
      <c r="BI528" s="12">
        <v>7.0000000000000007E-2</v>
      </c>
      <c r="BJ528" s="12">
        <v>0</v>
      </c>
      <c r="BK528" s="12">
        <v>0</v>
      </c>
      <c r="BL528" s="12">
        <v>0</v>
      </c>
      <c r="BM528" s="12">
        <v>0</v>
      </c>
      <c r="BN528" s="12">
        <v>0</v>
      </c>
      <c r="BO528" s="12">
        <v>143.08000000000001</v>
      </c>
      <c r="BP528" s="12">
        <v>0</v>
      </c>
      <c r="BQ528" s="12">
        <v>0</v>
      </c>
      <c r="BR528" s="12">
        <v>0</v>
      </c>
      <c r="BS528" s="12">
        <v>0</v>
      </c>
      <c r="BT528" s="12">
        <v>1139</v>
      </c>
      <c r="BU528" s="12">
        <v>0</v>
      </c>
      <c r="BV528" s="12">
        <v>0</v>
      </c>
      <c r="BW528" s="12">
        <v>0</v>
      </c>
      <c r="BX528" s="12">
        <v>3745.09</v>
      </c>
      <c r="BY528" s="12">
        <v>9761.7999999999993</v>
      </c>
      <c r="BZ528" s="12">
        <v>265.3</v>
      </c>
      <c r="CA528" s="12">
        <v>260.74</v>
      </c>
      <c r="CB528" s="12">
        <v>896.23</v>
      </c>
      <c r="CC528" s="12">
        <v>340.6</v>
      </c>
      <c r="CD528" s="12">
        <v>0</v>
      </c>
      <c r="CE528" s="12">
        <v>1497.57</v>
      </c>
    </row>
    <row r="529" spans="1:83" x14ac:dyDescent="0.2">
      <c r="A529" s="4" t="s">
        <v>2834</v>
      </c>
      <c r="B529" s="2" t="s">
        <v>2835</v>
      </c>
      <c r="C529" s="2" t="str">
        <f>VLOOKUP(A529,[4]Hoja2!$A$1:$D$614,4,0)</f>
        <v>EMSAD III</v>
      </c>
      <c r="D529" s="2" t="str">
        <f>VLOOKUP(A529,[4]Hoja2!$A$1:$D$614,3,0)</f>
        <v>EXT 12A BOCA DE TOMATLAN</v>
      </c>
      <c r="E529" s="12">
        <v>151.44999999999999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0</v>
      </c>
      <c r="N529" s="12">
        <v>0</v>
      </c>
      <c r="O529" s="12">
        <v>0</v>
      </c>
      <c r="P529" s="12">
        <v>0</v>
      </c>
      <c r="Q529" s="12">
        <v>0</v>
      </c>
      <c r="R529" s="12">
        <v>0</v>
      </c>
      <c r="S529" s="12">
        <v>0</v>
      </c>
      <c r="T529" s="12">
        <v>0</v>
      </c>
      <c r="U529" s="12">
        <v>0</v>
      </c>
      <c r="V529" s="12">
        <v>3565.9</v>
      </c>
      <c r="W529" s="12">
        <v>124.54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12">
        <v>0</v>
      </c>
      <c r="AD529" s="12">
        <v>0</v>
      </c>
      <c r="AE529" s="12">
        <v>0</v>
      </c>
      <c r="AF529" s="12">
        <v>0</v>
      </c>
      <c r="AG529" s="12">
        <v>0</v>
      </c>
      <c r="AH529" s="12">
        <v>0</v>
      </c>
      <c r="AI529" s="12">
        <v>0</v>
      </c>
      <c r="AJ529" s="12">
        <v>0</v>
      </c>
      <c r="AK529" s="12">
        <v>41.27</v>
      </c>
      <c r="AL529" s="12">
        <v>0</v>
      </c>
      <c r="AM529" s="12">
        <v>0</v>
      </c>
      <c r="AN529" s="12">
        <v>0</v>
      </c>
      <c r="AO529" s="12">
        <v>0</v>
      </c>
      <c r="AP529" s="12">
        <v>0</v>
      </c>
      <c r="AQ529" s="12">
        <v>39</v>
      </c>
      <c r="AR529" s="12">
        <v>0</v>
      </c>
      <c r="AS529" s="12">
        <v>0</v>
      </c>
      <c r="AT529" s="12">
        <v>0</v>
      </c>
      <c r="AU529" s="12">
        <v>0</v>
      </c>
      <c r="AV529" s="12">
        <v>0</v>
      </c>
      <c r="AW529" s="12">
        <v>855.82</v>
      </c>
      <c r="AX529" s="13">
        <v>-2433.21</v>
      </c>
      <c r="AY529" s="12">
        <v>2433.21</v>
      </c>
      <c r="AZ529" s="12">
        <v>0</v>
      </c>
      <c r="BA529" s="12">
        <v>0</v>
      </c>
      <c r="BB529" s="12">
        <v>4777.9799999999996</v>
      </c>
      <c r="BC529" s="12">
        <v>0</v>
      </c>
      <c r="BD529" s="12">
        <v>0</v>
      </c>
      <c r="BE529" s="12">
        <v>0</v>
      </c>
      <c r="BF529" s="12">
        <v>483.75</v>
      </c>
      <c r="BG529" s="12">
        <v>483.75</v>
      </c>
      <c r="BH529" s="12">
        <v>11.25</v>
      </c>
      <c r="BI529" s="12">
        <v>0.01</v>
      </c>
      <c r="BJ529" s="12">
        <v>0</v>
      </c>
      <c r="BK529" s="12">
        <v>0</v>
      </c>
      <c r="BL529" s="12">
        <v>1105</v>
      </c>
      <c r="BM529" s="12">
        <v>0</v>
      </c>
      <c r="BN529" s="12">
        <v>0</v>
      </c>
      <c r="BO529" s="12">
        <v>53.49</v>
      </c>
      <c r="BP529" s="12">
        <v>0</v>
      </c>
      <c r="BQ529" s="12">
        <v>0</v>
      </c>
      <c r="BR529" s="12">
        <v>0</v>
      </c>
      <c r="BS529" s="12">
        <v>0</v>
      </c>
      <c r="BT529" s="12">
        <v>410.08</v>
      </c>
      <c r="BU529" s="12">
        <v>0</v>
      </c>
      <c r="BV529" s="12">
        <v>0</v>
      </c>
      <c r="BW529" s="12">
        <v>0</v>
      </c>
      <c r="BX529" s="12">
        <v>2063.58</v>
      </c>
      <c r="BY529" s="12">
        <v>2714.4</v>
      </c>
      <c r="BZ529" s="12">
        <v>292.60000000000002</v>
      </c>
      <c r="CA529" s="12">
        <v>92.29</v>
      </c>
      <c r="CB529" s="12">
        <v>1806.14</v>
      </c>
      <c r="CC529" s="12">
        <v>444.35</v>
      </c>
      <c r="CD529" s="12">
        <v>0</v>
      </c>
      <c r="CE529" s="12">
        <v>2342.7800000000002</v>
      </c>
    </row>
    <row r="530" spans="1:83" x14ac:dyDescent="0.2">
      <c r="A530" s="4" t="s">
        <v>2836</v>
      </c>
      <c r="B530" s="2" t="s">
        <v>2837</v>
      </c>
      <c r="C530" s="2" t="str">
        <f>VLOOKUP(A530,[4]Hoja2!$A$1:$D$614,4,0)</f>
        <v>EMSAD III</v>
      </c>
      <c r="D530" s="2" t="str">
        <f>VLOOKUP(A530,[4]Hoja2!$A$1:$D$614,3,0)</f>
        <v>EXT 12A BOCA DE TOMATLAN</v>
      </c>
      <c r="E530" s="12">
        <v>209.7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2">
        <v>0</v>
      </c>
      <c r="O530" s="12">
        <v>0</v>
      </c>
      <c r="P530" s="12">
        <v>0</v>
      </c>
      <c r="Q530" s="12">
        <v>0</v>
      </c>
      <c r="R530" s="12">
        <v>0</v>
      </c>
      <c r="S530" s="12">
        <v>0</v>
      </c>
      <c r="T530" s="12">
        <v>0</v>
      </c>
      <c r="U530" s="12">
        <v>0</v>
      </c>
      <c r="V530" s="12">
        <v>4937.3999999999996</v>
      </c>
      <c r="W530" s="12">
        <v>172.44</v>
      </c>
      <c r="X530" s="12">
        <v>0</v>
      </c>
      <c r="Y530" s="12">
        <v>0</v>
      </c>
      <c r="Z530" s="12">
        <v>0</v>
      </c>
      <c r="AA530" s="12">
        <v>0</v>
      </c>
      <c r="AB530" s="12">
        <v>0</v>
      </c>
      <c r="AC530" s="12">
        <v>0</v>
      </c>
      <c r="AD530" s="12">
        <v>0</v>
      </c>
      <c r="AE530" s="12">
        <v>0</v>
      </c>
      <c r="AF530" s="12">
        <v>0</v>
      </c>
      <c r="AG530" s="12">
        <v>0</v>
      </c>
      <c r="AH530" s="12">
        <v>0</v>
      </c>
      <c r="AI530" s="12">
        <v>0</v>
      </c>
      <c r="AJ530" s="12">
        <v>0</v>
      </c>
      <c r="AK530" s="12">
        <v>57.15</v>
      </c>
      <c r="AL530" s="12">
        <v>0</v>
      </c>
      <c r="AM530" s="12">
        <v>0</v>
      </c>
      <c r="AN530" s="12">
        <v>0</v>
      </c>
      <c r="AO530" s="12">
        <v>0</v>
      </c>
      <c r="AP530" s="12">
        <v>0</v>
      </c>
      <c r="AQ530" s="12">
        <v>54</v>
      </c>
      <c r="AR530" s="12">
        <v>0</v>
      </c>
      <c r="AS530" s="12">
        <v>0</v>
      </c>
      <c r="AT530" s="12">
        <v>0</v>
      </c>
      <c r="AU530" s="12">
        <v>0</v>
      </c>
      <c r="AV530" s="12">
        <v>0</v>
      </c>
      <c r="AW530" s="12">
        <v>1184.98</v>
      </c>
      <c r="AX530" s="13">
        <v>-3369.06</v>
      </c>
      <c r="AY530" s="12">
        <v>3369.06</v>
      </c>
      <c r="AZ530" s="12">
        <v>0</v>
      </c>
      <c r="BA530" s="12">
        <v>0</v>
      </c>
      <c r="BB530" s="12">
        <v>6615.67</v>
      </c>
      <c r="BC530" s="12">
        <v>0</v>
      </c>
      <c r="BD530" s="12">
        <v>0</v>
      </c>
      <c r="BE530" s="12">
        <v>0</v>
      </c>
      <c r="BF530" s="12">
        <v>865.84</v>
      </c>
      <c r="BG530" s="12">
        <v>865.84</v>
      </c>
      <c r="BH530" s="12">
        <v>20.399999999999999</v>
      </c>
      <c r="BI530" s="12">
        <v>0</v>
      </c>
      <c r="BJ530" s="12">
        <v>0</v>
      </c>
      <c r="BK530" s="12">
        <v>48.3</v>
      </c>
      <c r="BL530" s="12">
        <v>0</v>
      </c>
      <c r="BM530" s="12">
        <v>1953.47</v>
      </c>
      <c r="BN530" s="12">
        <v>0</v>
      </c>
      <c r="BO530" s="12">
        <v>74.06</v>
      </c>
      <c r="BP530" s="12">
        <v>0</v>
      </c>
      <c r="BQ530" s="12">
        <v>0</v>
      </c>
      <c r="BR530" s="12">
        <v>0</v>
      </c>
      <c r="BS530" s="12">
        <v>0</v>
      </c>
      <c r="BT530" s="12">
        <v>567.79999999999995</v>
      </c>
      <c r="BU530" s="12">
        <v>0</v>
      </c>
      <c r="BV530" s="12">
        <v>0</v>
      </c>
      <c r="BW530" s="12">
        <v>0</v>
      </c>
      <c r="BX530" s="12">
        <v>3529.87</v>
      </c>
      <c r="BY530" s="12">
        <v>3085.8</v>
      </c>
      <c r="BZ530" s="12">
        <v>292.60000000000002</v>
      </c>
      <c r="CA530" s="12">
        <v>127.78</v>
      </c>
      <c r="CB530" s="12">
        <v>1806.14</v>
      </c>
      <c r="CC530" s="12">
        <v>444.35</v>
      </c>
      <c r="CD530" s="12">
        <v>0</v>
      </c>
      <c r="CE530" s="12">
        <v>2378.27</v>
      </c>
    </row>
    <row r="531" spans="1:83" x14ac:dyDescent="0.2">
      <c r="A531" s="4" t="s">
        <v>2838</v>
      </c>
      <c r="B531" s="2" t="s">
        <v>2839</v>
      </c>
      <c r="C531" s="2" t="str">
        <f>VLOOKUP(A531,[4]Hoja2!$A$1:$D$614,4,0)</f>
        <v>EMSAD I</v>
      </c>
      <c r="D531" s="2" t="str">
        <f>VLOOKUP(A531,[4]Hoja2!$A$1:$D$614,3,0)</f>
        <v>EXT 12A BOCA DE TOMATLAN</v>
      </c>
      <c r="E531" s="12">
        <v>465.5</v>
      </c>
      <c r="F531" s="12">
        <v>0</v>
      </c>
      <c r="G531" s="12">
        <v>0</v>
      </c>
      <c r="H531" s="12">
        <v>4655.6400000000003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2">
        <v>0</v>
      </c>
      <c r="O531" s="12">
        <v>173.56</v>
      </c>
      <c r="P531" s="12">
        <v>0</v>
      </c>
      <c r="Q531" s="12">
        <v>0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  <c r="Z531" s="12">
        <v>0</v>
      </c>
      <c r="AA531" s="12">
        <v>0</v>
      </c>
      <c r="AB531" s="12">
        <v>0</v>
      </c>
      <c r="AC531" s="12">
        <v>0</v>
      </c>
      <c r="AD531" s="12">
        <v>0</v>
      </c>
      <c r="AE531" s="12">
        <v>0</v>
      </c>
      <c r="AF531" s="12">
        <v>331.22</v>
      </c>
      <c r="AG531" s="12">
        <v>0</v>
      </c>
      <c r="AH531" s="12">
        <v>0</v>
      </c>
      <c r="AI531" s="12">
        <v>0</v>
      </c>
      <c r="AJ531" s="12">
        <v>0</v>
      </c>
      <c r="AK531" s="12">
        <v>69.849999999999994</v>
      </c>
      <c r="AL531" s="12">
        <v>0</v>
      </c>
      <c r="AM531" s="12">
        <v>51.7</v>
      </c>
      <c r="AN531" s="12">
        <v>0</v>
      </c>
      <c r="AO531" s="12">
        <v>0</v>
      </c>
      <c r="AP531" s="12">
        <v>0</v>
      </c>
      <c r="AQ531" s="12">
        <v>0</v>
      </c>
      <c r="AR531" s="12">
        <v>0</v>
      </c>
      <c r="AS531" s="12">
        <v>0</v>
      </c>
      <c r="AT531" s="12">
        <v>0</v>
      </c>
      <c r="AU531" s="12">
        <v>0</v>
      </c>
      <c r="AV531" s="12">
        <v>0</v>
      </c>
      <c r="AW531" s="12">
        <v>1097.1099999999999</v>
      </c>
      <c r="AX531" s="13">
        <v>-3483.13</v>
      </c>
      <c r="AY531" s="12">
        <v>3483.13</v>
      </c>
      <c r="AZ531" s="12">
        <v>863.41</v>
      </c>
      <c r="BA531" s="12">
        <v>0</v>
      </c>
      <c r="BB531" s="12">
        <v>7707.99</v>
      </c>
      <c r="BC531" s="12">
        <v>4.09</v>
      </c>
      <c r="BD531" s="12">
        <v>0</v>
      </c>
      <c r="BE531" s="12">
        <v>0</v>
      </c>
      <c r="BF531" s="12">
        <v>1099.1600000000001</v>
      </c>
      <c r="BG531" s="12">
        <v>1099.1600000000001</v>
      </c>
      <c r="BH531" s="12">
        <v>23.7</v>
      </c>
      <c r="BI531" s="12">
        <v>0.01</v>
      </c>
      <c r="BJ531" s="12">
        <v>0</v>
      </c>
      <c r="BK531" s="12">
        <v>0</v>
      </c>
      <c r="BL531" s="12">
        <v>1612</v>
      </c>
      <c r="BM531" s="12">
        <v>0</v>
      </c>
      <c r="BN531" s="12">
        <v>0</v>
      </c>
      <c r="BO531" s="12">
        <v>69.83</v>
      </c>
      <c r="BP531" s="12">
        <v>0</v>
      </c>
      <c r="BQ531" s="12">
        <v>0</v>
      </c>
      <c r="BR531" s="12">
        <v>0</v>
      </c>
      <c r="BS531" s="12">
        <v>0</v>
      </c>
      <c r="BT531" s="12">
        <v>573.49</v>
      </c>
      <c r="BU531" s="12">
        <v>0</v>
      </c>
      <c r="BV531" s="12">
        <v>0</v>
      </c>
      <c r="BW531" s="12">
        <v>0</v>
      </c>
      <c r="BX531" s="12">
        <v>3378.19</v>
      </c>
      <c r="BY531" s="12">
        <v>4329.8</v>
      </c>
      <c r="BZ531" s="12">
        <v>357.23</v>
      </c>
      <c r="CA531" s="12">
        <v>146.5</v>
      </c>
      <c r="CB531" s="12">
        <v>3584.8</v>
      </c>
      <c r="CC531" s="12">
        <v>658.42</v>
      </c>
      <c r="CD531" s="12">
        <v>0</v>
      </c>
      <c r="CE531" s="12">
        <v>4389.72</v>
      </c>
    </row>
    <row r="532" spans="1:83" x14ac:dyDescent="0.2">
      <c r="A532" s="4" t="s">
        <v>2840</v>
      </c>
      <c r="B532" s="2" t="s">
        <v>2841</v>
      </c>
      <c r="C532" s="2" t="str">
        <f>VLOOKUP(A532,[4]Hoja2!$A$1:$D$614,4,0)</f>
        <v>EMSAD I</v>
      </c>
      <c r="D532" s="2" t="str">
        <f>VLOOKUP(A532,[4]Hoja2!$A$1:$D$614,3,0)</f>
        <v>EXT 12A BOCA DE TOMATLAN</v>
      </c>
      <c r="E532" s="12">
        <v>174.75</v>
      </c>
      <c r="F532" s="12">
        <v>0</v>
      </c>
      <c r="G532" s="12">
        <v>0</v>
      </c>
      <c r="H532" s="12">
        <v>3174.3</v>
      </c>
      <c r="I532" s="12">
        <v>0</v>
      </c>
      <c r="J532" s="12">
        <v>0</v>
      </c>
      <c r="K532" s="12">
        <v>0</v>
      </c>
      <c r="L532" s="12">
        <v>0</v>
      </c>
      <c r="M532" s="12">
        <v>0</v>
      </c>
      <c r="N532" s="12">
        <v>0</v>
      </c>
      <c r="O532" s="12">
        <v>111.45</v>
      </c>
      <c r="P532" s="12">
        <v>0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v>0</v>
      </c>
      <c r="AA532" s="12">
        <v>0</v>
      </c>
      <c r="AB532" s="12">
        <v>0</v>
      </c>
      <c r="AC532" s="12">
        <v>0</v>
      </c>
      <c r="AD532" s="12">
        <v>0</v>
      </c>
      <c r="AE532" s="12">
        <v>0</v>
      </c>
      <c r="AF532" s="12">
        <v>0</v>
      </c>
      <c r="AG532" s="12">
        <v>0</v>
      </c>
      <c r="AH532" s="12">
        <v>0</v>
      </c>
      <c r="AI532" s="12">
        <v>0</v>
      </c>
      <c r="AJ532" s="12">
        <v>0</v>
      </c>
      <c r="AK532" s="12">
        <v>47.63</v>
      </c>
      <c r="AL532" s="12">
        <v>0</v>
      </c>
      <c r="AM532" s="12">
        <v>35.25</v>
      </c>
      <c r="AN532" s="12">
        <v>0</v>
      </c>
      <c r="AO532" s="12">
        <v>0</v>
      </c>
      <c r="AP532" s="12">
        <v>0</v>
      </c>
      <c r="AQ532" s="12">
        <v>0</v>
      </c>
      <c r="AR532" s="12">
        <v>0</v>
      </c>
      <c r="AS532" s="12">
        <v>0</v>
      </c>
      <c r="AT532" s="12">
        <v>0</v>
      </c>
      <c r="AU532" s="12">
        <v>0</v>
      </c>
      <c r="AV532" s="12">
        <v>0</v>
      </c>
      <c r="AW532" s="12">
        <v>380.92</v>
      </c>
      <c r="AX532" s="13">
        <v>-1997.7</v>
      </c>
      <c r="AY532" s="12">
        <v>1997.7</v>
      </c>
      <c r="AZ532" s="12">
        <v>0</v>
      </c>
      <c r="BA532" s="12">
        <v>0</v>
      </c>
      <c r="BB532" s="12">
        <v>3924.3</v>
      </c>
      <c r="BC532" s="12">
        <v>0</v>
      </c>
      <c r="BD532" s="12">
        <v>0</v>
      </c>
      <c r="BE532" s="12">
        <v>0</v>
      </c>
      <c r="BF532" s="12">
        <v>336.92</v>
      </c>
      <c r="BG532" s="12">
        <v>336.92</v>
      </c>
      <c r="BH532" s="12">
        <v>6.75</v>
      </c>
      <c r="BI532" s="13">
        <v>-0.01</v>
      </c>
      <c r="BJ532" s="12">
        <v>0</v>
      </c>
      <c r="BK532" s="12">
        <v>0</v>
      </c>
      <c r="BL532" s="12">
        <v>0</v>
      </c>
      <c r="BM532" s="12">
        <v>0</v>
      </c>
      <c r="BN532" s="12">
        <v>0</v>
      </c>
      <c r="BO532" s="12">
        <v>0</v>
      </c>
      <c r="BP532" s="12">
        <v>0</v>
      </c>
      <c r="BQ532" s="12">
        <v>0</v>
      </c>
      <c r="BR532" s="12">
        <v>0</v>
      </c>
      <c r="BS532" s="12">
        <v>0</v>
      </c>
      <c r="BT532" s="12">
        <v>365.04</v>
      </c>
      <c r="BU532" s="12">
        <v>0</v>
      </c>
      <c r="BV532" s="12">
        <v>0</v>
      </c>
      <c r="BW532" s="12">
        <v>0</v>
      </c>
      <c r="BX532" s="12">
        <v>708.7</v>
      </c>
      <c r="BY532" s="12">
        <v>3215.6</v>
      </c>
      <c r="BZ532" s="12">
        <v>278.02</v>
      </c>
      <c r="CA532" s="12">
        <v>77.78</v>
      </c>
      <c r="CB532" s="12">
        <v>1320.35</v>
      </c>
      <c r="CC532" s="12">
        <v>388.95</v>
      </c>
      <c r="CD532" s="12">
        <v>0</v>
      </c>
      <c r="CE532" s="12">
        <v>1787.08</v>
      </c>
    </row>
    <row r="533" spans="1:83" x14ac:dyDescent="0.2">
      <c r="A533" s="4" t="s">
        <v>2842</v>
      </c>
      <c r="B533" s="2" t="s">
        <v>2843</v>
      </c>
      <c r="C533" s="2" t="str">
        <f>VLOOKUP(A533,[4]Hoja2!$A$1:$D$614,4,0)</f>
        <v>EMSAD I</v>
      </c>
      <c r="D533" s="2" t="str">
        <f>VLOOKUP(A533,[4]Hoja2!$A$1:$D$614,3,0)</f>
        <v>EXT 12A BOCA DE TOMATLAN</v>
      </c>
      <c r="E533" s="12">
        <v>139.80000000000001</v>
      </c>
      <c r="F533" s="12">
        <v>0</v>
      </c>
      <c r="G533" s="12">
        <v>0</v>
      </c>
      <c r="H533" s="12">
        <v>2539.44</v>
      </c>
      <c r="I533" s="12">
        <v>0</v>
      </c>
      <c r="J533" s="12">
        <v>0</v>
      </c>
      <c r="K533" s="12">
        <v>0</v>
      </c>
      <c r="L533" s="12">
        <v>0</v>
      </c>
      <c r="M533" s="12">
        <v>0</v>
      </c>
      <c r="N533" s="12">
        <v>0</v>
      </c>
      <c r="O533" s="12">
        <v>89.16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v>0</v>
      </c>
      <c r="AA533" s="12">
        <v>0</v>
      </c>
      <c r="AB533" s="12">
        <v>0</v>
      </c>
      <c r="AC533" s="12">
        <v>0</v>
      </c>
      <c r="AD533" s="12">
        <v>0</v>
      </c>
      <c r="AE533" s="12">
        <v>0</v>
      </c>
      <c r="AF533" s="12">
        <v>0</v>
      </c>
      <c r="AG533" s="12">
        <v>0</v>
      </c>
      <c r="AH533" s="12">
        <v>0</v>
      </c>
      <c r="AI533" s="12">
        <v>0</v>
      </c>
      <c r="AJ533" s="12">
        <v>0</v>
      </c>
      <c r="AK533" s="12">
        <v>38.1</v>
      </c>
      <c r="AL533" s="12">
        <v>0</v>
      </c>
      <c r="AM533" s="12">
        <v>28.2</v>
      </c>
      <c r="AN533" s="12">
        <v>0</v>
      </c>
      <c r="AO533" s="12">
        <v>0</v>
      </c>
      <c r="AP533" s="12">
        <v>0</v>
      </c>
      <c r="AQ533" s="12">
        <v>0</v>
      </c>
      <c r="AR533" s="12">
        <v>0</v>
      </c>
      <c r="AS533" s="12">
        <v>0</v>
      </c>
      <c r="AT533" s="12">
        <v>0</v>
      </c>
      <c r="AU533" s="12">
        <v>0</v>
      </c>
      <c r="AV533" s="12">
        <v>0</v>
      </c>
      <c r="AW533" s="12">
        <v>0</v>
      </c>
      <c r="AX533" s="13">
        <v>-1442.74</v>
      </c>
      <c r="AY533" s="12">
        <v>1442.74</v>
      </c>
      <c r="AZ533" s="12">
        <v>0</v>
      </c>
      <c r="BA533" s="12">
        <v>0</v>
      </c>
      <c r="BB533" s="12">
        <v>2834.7</v>
      </c>
      <c r="BC533" s="12">
        <v>0</v>
      </c>
      <c r="BD533" s="13">
        <v>-145.38</v>
      </c>
      <c r="BE533" s="12">
        <v>0</v>
      </c>
      <c r="BF533" s="12">
        <v>204.38</v>
      </c>
      <c r="BG533" s="12">
        <v>59</v>
      </c>
      <c r="BH533" s="12">
        <v>0</v>
      </c>
      <c r="BI533" s="12">
        <v>0.06</v>
      </c>
      <c r="BJ533" s="12">
        <v>0</v>
      </c>
      <c r="BK533" s="12">
        <v>0</v>
      </c>
      <c r="BL533" s="12">
        <v>0</v>
      </c>
      <c r="BM533" s="12">
        <v>0</v>
      </c>
      <c r="BN533" s="12">
        <v>0</v>
      </c>
      <c r="BO533" s="12">
        <v>0</v>
      </c>
      <c r="BP533" s="12">
        <v>0</v>
      </c>
      <c r="BQ533" s="12">
        <v>0</v>
      </c>
      <c r="BR533" s="12">
        <v>0</v>
      </c>
      <c r="BS533" s="12">
        <v>0</v>
      </c>
      <c r="BT533" s="12">
        <v>292.04000000000002</v>
      </c>
      <c r="BU533" s="12">
        <v>0</v>
      </c>
      <c r="BV533" s="12">
        <v>0</v>
      </c>
      <c r="BW533" s="12">
        <v>0</v>
      </c>
      <c r="BX533" s="12">
        <v>351.1</v>
      </c>
      <c r="BY533" s="12">
        <v>2483.6</v>
      </c>
      <c r="BZ533" s="12">
        <v>238.4</v>
      </c>
      <c r="CA533" s="12">
        <v>56.13</v>
      </c>
      <c r="CB533" s="12">
        <v>0</v>
      </c>
      <c r="CC533" s="12">
        <v>238.4</v>
      </c>
      <c r="CD533" s="12">
        <v>0</v>
      </c>
      <c r="CE533" s="12">
        <v>294.52999999999997</v>
      </c>
    </row>
    <row r="534" spans="1:83" x14ac:dyDescent="0.2">
      <c r="A534" s="4" t="s">
        <v>2844</v>
      </c>
      <c r="B534" s="2" t="s">
        <v>2845</v>
      </c>
      <c r="C534" s="2" t="str">
        <f>VLOOKUP(A534,[4]Hoja2!$A$1:$D$614,4,0)</f>
        <v>EMSAD I</v>
      </c>
      <c r="D534" s="2" t="str">
        <f>VLOOKUP(A534,[4]Hoja2!$A$1:$D$614,3,0)</f>
        <v>EXT 25A PRIMERO DE MAYO</v>
      </c>
      <c r="E534" s="12">
        <v>465.5</v>
      </c>
      <c r="F534" s="12">
        <v>0</v>
      </c>
      <c r="G534" s="12">
        <v>4561.18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2">
        <v>166.6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12">
        <v>0</v>
      </c>
      <c r="AB534" s="12">
        <v>481.78</v>
      </c>
      <c r="AC534" s="12">
        <v>0</v>
      </c>
      <c r="AD534" s="12">
        <v>0</v>
      </c>
      <c r="AE534" s="12">
        <v>286.52999999999997</v>
      </c>
      <c r="AF534" s="12">
        <v>0</v>
      </c>
      <c r="AG534" s="12">
        <v>0</v>
      </c>
      <c r="AH534" s="12">
        <v>0</v>
      </c>
      <c r="AI534" s="12">
        <v>0</v>
      </c>
      <c r="AJ534" s="12">
        <v>0</v>
      </c>
      <c r="AK534" s="12">
        <v>0</v>
      </c>
      <c r="AL534" s="12">
        <v>49.4</v>
      </c>
      <c r="AM534" s="12">
        <v>0</v>
      </c>
      <c r="AN534" s="12">
        <v>0</v>
      </c>
      <c r="AO534" s="12">
        <v>0</v>
      </c>
      <c r="AP534" s="12">
        <v>0</v>
      </c>
      <c r="AQ534" s="12">
        <v>0</v>
      </c>
      <c r="AR534" s="12">
        <v>0</v>
      </c>
      <c r="AS534" s="12">
        <v>0</v>
      </c>
      <c r="AT534" s="12">
        <v>0</v>
      </c>
      <c r="AU534" s="12">
        <v>0</v>
      </c>
      <c r="AV534" s="12">
        <v>0</v>
      </c>
      <c r="AW534" s="12">
        <v>0</v>
      </c>
      <c r="AX534" s="13">
        <v>-3053.97</v>
      </c>
      <c r="AY534" s="12">
        <v>3053.97</v>
      </c>
      <c r="AZ534" s="12">
        <v>0</v>
      </c>
      <c r="BA534" s="12">
        <v>0</v>
      </c>
      <c r="BB534" s="12">
        <v>6010.99</v>
      </c>
      <c r="BC534" s="12">
        <v>5.78</v>
      </c>
      <c r="BD534" s="12">
        <v>0</v>
      </c>
      <c r="BE534" s="12">
        <v>0</v>
      </c>
      <c r="BF534" s="12">
        <v>736.68</v>
      </c>
      <c r="BG534" s="12">
        <v>736.68</v>
      </c>
      <c r="BH534" s="12">
        <v>15.75</v>
      </c>
      <c r="BI534" s="12">
        <v>0.05</v>
      </c>
      <c r="BJ534" s="12">
        <v>0</v>
      </c>
      <c r="BK534" s="12">
        <v>0</v>
      </c>
      <c r="BL534" s="12">
        <v>667.02</v>
      </c>
      <c r="BM534" s="12">
        <v>0</v>
      </c>
      <c r="BN534" s="12">
        <v>0</v>
      </c>
      <c r="BO534" s="12">
        <v>0</v>
      </c>
      <c r="BP534" s="12">
        <v>0</v>
      </c>
      <c r="BQ534" s="12">
        <v>0</v>
      </c>
      <c r="BR534" s="12">
        <v>0</v>
      </c>
      <c r="BS534" s="12">
        <v>0</v>
      </c>
      <c r="BT534" s="12">
        <v>557.49</v>
      </c>
      <c r="BU534" s="12">
        <v>0</v>
      </c>
      <c r="BV534" s="12">
        <v>0</v>
      </c>
      <c r="BW534" s="12">
        <v>0</v>
      </c>
      <c r="BX534" s="12">
        <v>1976.99</v>
      </c>
      <c r="BY534" s="12">
        <v>4034</v>
      </c>
      <c r="BZ534" s="12">
        <v>371.84</v>
      </c>
      <c r="CA534" s="12">
        <v>113.5</v>
      </c>
      <c r="CB534" s="12">
        <v>3917.86</v>
      </c>
      <c r="CC534" s="12">
        <v>701.01</v>
      </c>
      <c r="CD534" s="12">
        <v>0</v>
      </c>
      <c r="CE534" s="12">
        <v>4732.37</v>
      </c>
    </row>
    <row r="535" spans="1:83" x14ac:dyDescent="0.2">
      <c r="A535" s="4" t="s">
        <v>2846</v>
      </c>
      <c r="B535" s="2" t="s">
        <v>2847</v>
      </c>
      <c r="C535" s="2" t="str">
        <f>VLOOKUP(A535,[4]Hoja2!$A$1:$D$614,4,0)</f>
        <v>EMSAD I</v>
      </c>
      <c r="D535" s="2" t="str">
        <f>VLOOKUP(A535,[4]Hoja2!$A$1:$D$614,3,0)</f>
        <v>EXT 32A VILLA HIDALGO</v>
      </c>
      <c r="E535" s="12">
        <v>465.5</v>
      </c>
      <c r="F535" s="12">
        <v>0</v>
      </c>
      <c r="G535" s="12">
        <v>3859.46</v>
      </c>
      <c r="H535" s="12">
        <v>0</v>
      </c>
      <c r="I535" s="12">
        <v>0</v>
      </c>
      <c r="J535" s="12">
        <v>0</v>
      </c>
      <c r="K535" s="12">
        <v>0</v>
      </c>
      <c r="L535" s="12">
        <v>0</v>
      </c>
      <c r="M535" s="12">
        <v>0</v>
      </c>
      <c r="N535" s="12">
        <v>142.6</v>
      </c>
      <c r="O535" s="12">
        <v>0</v>
      </c>
      <c r="P535" s="12">
        <v>0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0</v>
      </c>
      <c r="AA535" s="12">
        <v>0</v>
      </c>
      <c r="AB535" s="12">
        <v>407.66</v>
      </c>
      <c r="AC535" s="12">
        <v>0</v>
      </c>
      <c r="AD535" s="12">
        <v>0</v>
      </c>
      <c r="AE535" s="12">
        <v>286.52999999999997</v>
      </c>
      <c r="AF535" s="12">
        <v>0</v>
      </c>
      <c r="AG535" s="12">
        <v>0</v>
      </c>
      <c r="AH535" s="12">
        <v>0</v>
      </c>
      <c r="AI535" s="12">
        <v>0</v>
      </c>
      <c r="AJ535" s="12">
        <v>0</v>
      </c>
      <c r="AK535" s="12">
        <v>0</v>
      </c>
      <c r="AL535" s="12">
        <v>41.8</v>
      </c>
      <c r="AM535" s="12">
        <v>0</v>
      </c>
      <c r="AN535" s="12">
        <v>0</v>
      </c>
      <c r="AO535" s="12">
        <v>0</v>
      </c>
      <c r="AP535" s="12">
        <v>0</v>
      </c>
      <c r="AQ535" s="12">
        <v>0</v>
      </c>
      <c r="AR535" s="12">
        <v>0</v>
      </c>
      <c r="AS535" s="12">
        <v>0</v>
      </c>
      <c r="AT535" s="12">
        <v>0</v>
      </c>
      <c r="AU535" s="12">
        <v>0</v>
      </c>
      <c r="AV535" s="12">
        <v>0</v>
      </c>
      <c r="AW535" s="12">
        <v>414.6</v>
      </c>
      <c r="AX535" s="13">
        <v>-2854.68</v>
      </c>
      <c r="AY535" s="12">
        <v>2854.68</v>
      </c>
      <c r="AZ535" s="12">
        <v>0</v>
      </c>
      <c r="BA535" s="12">
        <v>0</v>
      </c>
      <c r="BB535" s="12">
        <v>5618.15</v>
      </c>
      <c r="BC535" s="12">
        <v>0</v>
      </c>
      <c r="BD535" s="12">
        <v>0</v>
      </c>
      <c r="BE535" s="12">
        <v>0</v>
      </c>
      <c r="BF535" s="12">
        <v>652.77</v>
      </c>
      <c r="BG535" s="12">
        <v>652.77</v>
      </c>
      <c r="BH535" s="12">
        <v>11.85</v>
      </c>
      <c r="BI535" s="12">
        <v>0.15</v>
      </c>
      <c r="BJ535" s="12">
        <v>0</v>
      </c>
      <c r="BK535" s="12">
        <v>0</v>
      </c>
      <c r="BL535" s="12">
        <v>1146</v>
      </c>
      <c r="BM535" s="12">
        <v>0</v>
      </c>
      <c r="BN535" s="12">
        <v>0</v>
      </c>
      <c r="BO535" s="12">
        <v>0</v>
      </c>
      <c r="BP535" s="12">
        <v>0</v>
      </c>
      <c r="BQ535" s="12">
        <v>0</v>
      </c>
      <c r="BR535" s="12">
        <v>0</v>
      </c>
      <c r="BS535" s="12">
        <v>0</v>
      </c>
      <c r="BT535" s="12">
        <v>476.79</v>
      </c>
      <c r="BU535" s="12">
        <v>38.590000000000003</v>
      </c>
      <c r="BV535" s="12">
        <v>0</v>
      </c>
      <c r="BW535" s="12">
        <v>0</v>
      </c>
      <c r="BX535" s="12">
        <v>2326.15</v>
      </c>
      <c r="BY535" s="12">
        <v>3292</v>
      </c>
      <c r="BZ535" s="12">
        <v>276.39999999999998</v>
      </c>
      <c r="CA535" s="12">
        <v>105.8</v>
      </c>
      <c r="CB535" s="12">
        <v>1266.4000000000001</v>
      </c>
      <c r="CC535" s="12">
        <v>382.8</v>
      </c>
      <c r="CD535" s="12">
        <v>0</v>
      </c>
      <c r="CE535" s="12">
        <v>1755</v>
      </c>
    </row>
    <row r="536" spans="1:83" x14ac:dyDescent="0.2">
      <c r="A536" s="4" t="s">
        <v>2848</v>
      </c>
      <c r="B536" s="2" t="s">
        <v>2849</v>
      </c>
      <c r="C536" s="2" t="str">
        <f>VLOOKUP(A536,[4]Hoja2!$A$1:$D$614,4,0)</f>
        <v>EMSAD I</v>
      </c>
      <c r="D536" s="2" t="str">
        <f>VLOOKUP(A536,[4]Hoja2!$A$1:$D$614,3,0)</f>
        <v>EXT 32A VILLA HIDALGO</v>
      </c>
      <c r="E536" s="12">
        <v>465.5</v>
      </c>
      <c r="F536" s="12">
        <v>0</v>
      </c>
      <c r="G536" s="12">
        <v>6315.48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0</v>
      </c>
      <c r="N536" s="12">
        <v>226.6</v>
      </c>
      <c r="O536" s="12">
        <v>0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v>0</v>
      </c>
      <c r="AA536" s="12">
        <v>0</v>
      </c>
      <c r="AB536" s="12">
        <v>667.08</v>
      </c>
      <c r="AC536" s="12">
        <v>0</v>
      </c>
      <c r="AD536" s="12">
        <v>0</v>
      </c>
      <c r="AE536" s="12">
        <v>286.52999999999997</v>
      </c>
      <c r="AF536" s="12">
        <v>0</v>
      </c>
      <c r="AG536" s="12">
        <v>0</v>
      </c>
      <c r="AH536" s="12">
        <v>0</v>
      </c>
      <c r="AI536" s="12">
        <v>0</v>
      </c>
      <c r="AJ536" s="12">
        <v>0</v>
      </c>
      <c r="AK536" s="12">
        <v>0</v>
      </c>
      <c r="AL536" s="12">
        <v>68.400000000000006</v>
      </c>
      <c r="AM536" s="12">
        <v>0</v>
      </c>
      <c r="AN536" s="12">
        <v>0</v>
      </c>
      <c r="AO536" s="12">
        <v>0</v>
      </c>
      <c r="AP536" s="12">
        <v>0</v>
      </c>
      <c r="AQ536" s="12">
        <v>0</v>
      </c>
      <c r="AR536" s="12">
        <v>0</v>
      </c>
      <c r="AS536" s="12">
        <v>0</v>
      </c>
      <c r="AT536" s="12">
        <v>0</v>
      </c>
      <c r="AU536" s="12">
        <v>0</v>
      </c>
      <c r="AV536" s="12">
        <v>0</v>
      </c>
      <c r="AW536" s="12">
        <v>0</v>
      </c>
      <c r="AX536" s="13">
        <v>-4080.82</v>
      </c>
      <c r="AY536" s="12">
        <v>4080.82</v>
      </c>
      <c r="AZ536" s="12">
        <v>0</v>
      </c>
      <c r="BA536" s="12">
        <v>0</v>
      </c>
      <c r="BB536" s="12">
        <v>8029.59</v>
      </c>
      <c r="BC536" s="12">
        <v>6.65</v>
      </c>
      <c r="BD536" s="12">
        <v>0</v>
      </c>
      <c r="BE536" s="12">
        <v>0</v>
      </c>
      <c r="BF536" s="12">
        <v>1167.8599999999999</v>
      </c>
      <c r="BG536" s="12">
        <v>1167.8599999999999</v>
      </c>
      <c r="BH536" s="12">
        <v>25.8</v>
      </c>
      <c r="BI536" s="12">
        <v>0.1</v>
      </c>
      <c r="BJ536" s="12">
        <v>0</v>
      </c>
      <c r="BK536" s="12">
        <v>0</v>
      </c>
      <c r="BL536" s="12">
        <v>0</v>
      </c>
      <c r="BM536" s="12">
        <v>0</v>
      </c>
      <c r="BN536" s="12">
        <v>0</v>
      </c>
      <c r="BO536" s="12">
        <v>0</v>
      </c>
      <c r="BP536" s="12">
        <v>0</v>
      </c>
      <c r="BQ536" s="12">
        <v>0</v>
      </c>
      <c r="BR536" s="12">
        <v>0</v>
      </c>
      <c r="BS536" s="12">
        <v>0</v>
      </c>
      <c r="BT536" s="12">
        <v>759.23</v>
      </c>
      <c r="BU536" s="12">
        <v>0</v>
      </c>
      <c r="BV536" s="12">
        <v>0</v>
      </c>
      <c r="BW536" s="12">
        <v>0</v>
      </c>
      <c r="BX536" s="12">
        <v>1952.99</v>
      </c>
      <c r="BY536" s="12">
        <v>6076.6</v>
      </c>
      <c r="BZ536" s="12">
        <v>379.41</v>
      </c>
      <c r="CA536" s="12">
        <v>153.49</v>
      </c>
      <c r="CB536" s="12">
        <v>4090.22</v>
      </c>
      <c r="CC536" s="12">
        <v>723.06</v>
      </c>
      <c r="CD536" s="12">
        <v>0</v>
      </c>
      <c r="CE536" s="12">
        <v>4966.7700000000004</v>
      </c>
    </row>
    <row r="537" spans="1:83" x14ac:dyDescent="0.2">
      <c r="A537" s="4" t="s">
        <v>2850</v>
      </c>
      <c r="B537" s="2" t="s">
        <v>2851</v>
      </c>
      <c r="C537" s="2" t="str">
        <f>VLOOKUP(A537,[4]Hoja2!$A$1:$D$614,4,0)</f>
        <v>EMSAD I</v>
      </c>
      <c r="D537" s="2" t="str">
        <f>VLOOKUP(A537,[4]Hoja2!$A$1:$D$614,3,0)</f>
        <v>EXT 32A VILLA HIDALGO</v>
      </c>
      <c r="E537" s="12">
        <v>69.900000000000006</v>
      </c>
      <c r="F537" s="12">
        <v>0</v>
      </c>
      <c r="G537" s="12">
        <v>1052.58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0</v>
      </c>
      <c r="N537" s="12">
        <v>36</v>
      </c>
      <c r="O537" s="12">
        <v>0</v>
      </c>
      <c r="P537" s="12">
        <v>0</v>
      </c>
      <c r="Q537" s="12">
        <v>0</v>
      </c>
      <c r="R537" s="12">
        <v>0</v>
      </c>
      <c r="S537" s="12">
        <v>0</v>
      </c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v>0</v>
      </c>
      <c r="AA537" s="12">
        <v>0</v>
      </c>
      <c r="AB537" s="12">
        <v>111.18</v>
      </c>
      <c r="AC537" s="12">
        <v>0</v>
      </c>
      <c r="AD537" s="12">
        <v>0</v>
      </c>
      <c r="AE537" s="12">
        <v>0</v>
      </c>
      <c r="AF537" s="12">
        <v>0</v>
      </c>
      <c r="AG537" s="12">
        <v>0</v>
      </c>
      <c r="AH537" s="12">
        <v>0</v>
      </c>
      <c r="AI537" s="12">
        <v>0</v>
      </c>
      <c r="AJ537" s="12">
        <v>0</v>
      </c>
      <c r="AK537" s="12">
        <v>0</v>
      </c>
      <c r="AL537" s="12">
        <v>11.4</v>
      </c>
      <c r="AM537" s="12">
        <v>0</v>
      </c>
      <c r="AN537" s="12">
        <v>0</v>
      </c>
      <c r="AO537" s="12">
        <v>0</v>
      </c>
      <c r="AP537" s="12">
        <v>0</v>
      </c>
      <c r="AQ537" s="12">
        <v>0</v>
      </c>
      <c r="AR537" s="12">
        <v>0</v>
      </c>
      <c r="AS537" s="12">
        <v>0</v>
      </c>
      <c r="AT537" s="12">
        <v>0</v>
      </c>
      <c r="AU537" s="12">
        <v>0</v>
      </c>
      <c r="AV537" s="12">
        <v>0</v>
      </c>
      <c r="AW537" s="12">
        <v>0</v>
      </c>
      <c r="AX537" s="13">
        <v>-651.05999999999995</v>
      </c>
      <c r="AY537" s="12">
        <v>651.05999999999995</v>
      </c>
      <c r="AZ537" s="12">
        <v>0</v>
      </c>
      <c r="BA537" s="12">
        <v>0</v>
      </c>
      <c r="BB537" s="12">
        <v>1281.06</v>
      </c>
      <c r="BC537" s="12">
        <v>0</v>
      </c>
      <c r="BD537" s="13">
        <v>-200.74</v>
      </c>
      <c r="BE537" s="13">
        <v>-129.72</v>
      </c>
      <c r="BF537" s="12">
        <v>71.02</v>
      </c>
      <c r="BG537" s="12">
        <v>0</v>
      </c>
      <c r="BH537" s="12">
        <v>0</v>
      </c>
      <c r="BI537" s="13">
        <v>-7.0000000000000007E-2</v>
      </c>
      <c r="BJ537" s="12">
        <v>0</v>
      </c>
      <c r="BK537" s="12">
        <v>0</v>
      </c>
      <c r="BL537" s="12">
        <v>0</v>
      </c>
      <c r="BM537" s="12">
        <v>0</v>
      </c>
      <c r="BN537" s="12">
        <v>0</v>
      </c>
      <c r="BO537" s="12">
        <v>0</v>
      </c>
      <c r="BP537" s="12">
        <v>0</v>
      </c>
      <c r="BQ537" s="12">
        <v>0</v>
      </c>
      <c r="BR537" s="12">
        <v>0</v>
      </c>
      <c r="BS537" s="12">
        <v>0</v>
      </c>
      <c r="BT537" s="12">
        <v>121.05</v>
      </c>
      <c r="BU537" s="12">
        <v>0</v>
      </c>
      <c r="BV537" s="12">
        <v>0</v>
      </c>
      <c r="BW537" s="12">
        <v>0</v>
      </c>
      <c r="BX537" s="12">
        <v>-8.74</v>
      </c>
      <c r="BY537" s="12">
        <v>1289.8</v>
      </c>
      <c r="BZ537" s="12">
        <v>238.4</v>
      </c>
      <c r="CA537" s="12">
        <v>25.39</v>
      </c>
      <c r="CB537" s="12">
        <v>0</v>
      </c>
      <c r="CC537" s="12">
        <v>238.4</v>
      </c>
      <c r="CD537" s="12">
        <v>0</v>
      </c>
      <c r="CE537" s="12">
        <v>263.79000000000002</v>
      </c>
    </row>
    <row r="538" spans="1:83" x14ac:dyDescent="0.2">
      <c r="A538" s="4" t="s">
        <v>2852</v>
      </c>
      <c r="B538" s="2" t="s">
        <v>2853</v>
      </c>
      <c r="C538" s="2" t="str">
        <f>VLOOKUP(A538,[4]Hoja2!$A$1:$D$614,4,0)</f>
        <v>EMSAD I</v>
      </c>
      <c r="D538" s="2" t="str">
        <f>VLOOKUP(A538,[4]Hoja2!$A$1:$D$614,3,0)</f>
        <v>EXT 32A VILLA HIDALGO</v>
      </c>
      <c r="E538" s="12">
        <v>128.15</v>
      </c>
      <c r="F538" s="12">
        <v>1417.35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47.63</v>
      </c>
      <c r="N538" s="12">
        <v>0</v>
      </c>
      <c r="O538" s="12">
        <v>0</v>
      </c>
      <c r="P538" s="12">
        <v>0</v>
      </c>
      <c r="Q538" s="12">
        <v>0</v>
      </c>
      <c r="R538" s="12">
        <v>0</v>
      </c>
      <c r="S538" s="12">
        <v>0</v>
      </c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  <c r="Z538" s="12">
        <v>0</v>
      </c>
      <c r="AA538" s="12">
        <v>0</v>
      </c>
      <c r="AB538" s="12">
        <v>203.83</v>
      </c>
      <c r="AC538" s="12">
        <v>0</v>
      </c>
      <c r="AD538" s="12">
        <v>0</v>
      </c>
      <c r="AE538" s="12">
        <v>0</v>
      </c>
      <c r="AF538" s="12">
        <v>0</v>
      </c>
      <c r="AG538" s="12">
        <v>0</v>
      </c>
      <c r="AH538" s="12">
        <v>0</v>
      </c>
      <c r="AI538" s="12">
        <v>0</v>
      </c>
      <c r="AJ538" s="12">
        <v>0</v>
      </c>
      <c r="AK538" s="12">
        <v>0</v>
      </c>
      <c r="AL538" s="12">
        <v>0</v>
      </c>
      <c r="AM538" s="12">
        <v>0</v>
      </c>
      <c r="AN538" s="12">
        <v>0</v>
      </c>
      <c r="AO538" s="12">
        <v>0</v>
      </c>
      <c r="AP538" s="12">
        <v>0</v>
      </c>
      <c r="AQ538" s="12">
        <v>0</v>
      </c>
      <c r="AR538" s="12">
        <v>0</v>
      </c>
      <c r="AS538" s="12">
        <v>14.85</v>
      </c>
      <c r="AT538" s="12">
        <v>0</v>
      </c>
      <c r="AU538" s="12">
        <v>0</v>
      </c>
      <c r="AV538" s="12">
        <v>0</v>
      </c>
      <c r="AW538" s="12">
        <v>0</v>
      </c>
      <c r="AX538" s="13">
        <v>-920.08</v>
      </c>
      <c r="AY538" s="12">
        <v>920.08</v>
      </c>
      <c r="AZ538" s="12">
        <v>0</v>
      </c>
      <c r="BA538" s="12">
        <v>0</v>
      </c>
      <c r="BB538" s="12">
        <v>1811.81</v>
      </c>
      <c r="BC538" s="12">
        <v>0</v>
      </c>
      <c r="BD538" s="13">
        <v>-188.71</v>
      </c>
      <c r="BE538" s="13">
        <v>-83.73</v>
      </c>
      <c r="BF538" s="12">
        <v>104.99</v>
      </c>
      <c r="BG538" s="12">
        <v>0</v>
      </c>
      <c r="BH538" s="12">
        <v>0</v>
      </c>
      <c r="BI538" s="13">
        <v>-0.06</v>
      </c>
      <c r="BJ538" s="12">
        <v>0</v>
      </c>
      <c r="BK538" s="12">
        <v>0</v>
      </c>
      <c r="BL538" s="12">
        <v>0</v>
      </c>
      <c r="BM538" s="12">
        <v>0</v>
      </c>
      <c r="BN538" s="12">
        <v>0</v>
      </c>
      <c r="BO538" s="12">
        <v>0</v>
      </c>
      <c r="BP538" s="12">
        <v>0</v>
      </c>
      <c r="BQ538" s="12">
        <v>0</v>
      </c>
      <c r="BR538" s="12">
        <v>0</v>
      </c>
      <c r="BS538" s="12">
        <v>0</v>
      </c>
      <c r="BT538" s="12">
        <v>163</v>
      </c>
      <c r="BU538" s="12">
        <v>0</v>
      </c>
      <c r="BV538" s="12">
        <v>0</v>
      </c>
      <c r="BW538" s="12">
        <v>0</v>
      </c>
      <c r="BX538" s="12">
        <v>79.209999999999994</v>
      </c>
      <c r="BY538" s="12">
        <v>1732.6</v>
      </c>
      <c r="BZ538" s="12">
        <v>238.4</v>
      </c>
      <c r="CA538" s="12">
        <v>36.24</v>
      </c>
      <c r="CB538" s="12">
        <v>0</v>
      </c>
      <c r="CC538" s="12">
        <v>238.4</v>
      </c>
      <c r="CD538" s="12">
        <v>0</v>
      </c>
      <c r="CE538" s="12">
        <v>274.64</v>
      </c>
    </row>
    <row r="539" spans="1:83" x14ac:dyDescent="0.2">
      <c r="A539" s="4" t="s">
        <v>2854</v>
      </c>
      <c r="B539" s="2" t="s">
        <v>2855</v>
      </c>
      <c r="C539" s="2" t="str">
        <f>VLOOKUP(A539,[4]Hoja2!$A$1:$D$614,4,0)</f>
        <v>EMSAD I</v>
      </c>
      <c r="D539" s="2" t="str">
        <f>VLOOKUP(A539,[4]Hoja2!$A$1:$D$614,3,0)</f>
        <v>EXT 32A VILLA HIDALGO</v>
      </c>
      <c r="E539" s="12">
        <v>104.85</v>
      </c>
      <c r="F539" s="12">
        <v>0</v>
      </c>
      <c r="G539" s="12">
        <v>1578.87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2">
        <v>54</v>
      </c>
      <c r="O539" s="12">
        <v>0</v>
      </c>
      <c r="P539" s="12">
        <v>0</v>
      </c>
      <c r="Q539" s="12">
        <v>0</v>
      </c>
      <c r="R539" s="12">
        <v>0</v>
      </c>
      <c r="S539" s="12">
        <v>0</v>
      </c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  <c r="Z539" s="12">
        <v>0</v>
      </c>
      <c r="AA539" s="12">
        <v>0</v>
      </c>
      <c r="AB539" s="12">
        <v>166.77</v>
      </c>
      <c r="AC539" s="12">
        <v>0</v>
      </c>
      <c r="AD539" s="12">
        <v>0</v>
      </c>
      <c r="AE539" s="12">
        <v>0</v>
      </c>
      <c r="AF539" s="12">
        <v>0</v>
      </c>
      <c r="AG539" s="12">
        <v>0</v>
      </c>
      <c r="AH539" s="12">
        <v>0</v>
      </c>
      <c r="AI539" s="12">
        <v>0</v>
      </c>
      <c r="AJ539" s="12">
        <v>0</v>
      </c>
      <c r="AK539" s="12">
        <v>0</v>
      </c>
      <c r="AL539" s="12">
        <v>17.100000000000001</v>
      </c>
      <c r="AM539" s="12">
        <v>0</v>
      </c>
      <c r="AN539" s="12">
        <v>0</v>
      </c>
      <c r="AO539" s="12">
        <v>0</v>
      </c>
      <c r="AP539" s="12">
        <v>0</v>
      </c>
      <c r="AQ539" s="12">
        <v>0</v>
      </c>
      <c r="AR539" s="12">
        <v>0</v>
      </c>
      <c r="AS539" s="12">
        <v>0</v>
      </c>
      <c r="AT539" s="12">
        <v>0</v>
      </c>
      <c r="AU539" s="12">
        <v>0</v>
      </c>
      <c r="AV539" s="12">
        <v>0</v>
      </c>
      <c r="AW539" s="12">
        <v>0</v>
      </c>
      <c r="AX539" s="13">
        <v>-976.58</v>
      </c>
      <c r="AY539" s="12">
        <v>976.58</v>
      </c>
      <c r="AZ539" s="12">
        <v>0</v>
      </c>
      <c r="BA539" s="12">
        <v>0</v>
      </c>
      <c r="BB539" s="12">
        <v>1921.59</v>
      </c>
      <c r="BC539" s="12">
        <v>0</v>
      </c>
      <c r="BD539" s="13">
        <v>-188.71</v>
      </c>
      <c r="BE539" s="13">
        <v>-76.7</v>
      </c>
      <c r="BF539" s="12">
        <v>112.01</v>
      </c>
      <c r="BG539" s="12">
        <v>0</v>
      </c>
      <c r="BH539" s="12">
        <v>0</v>
      </c>
      <c r="BI539" s="13">
        <v>-0.08</v>
      </c>
      <c r="BJ539" s="12">
        <v>0</v>
      </c>
      <c r="BK539" s="12">
        <v>0</v>
      </c>
      <c r="BL539" s="12">
        <v>0</v>
      </c>
      <c r="BM539" s="12">
        <v>0</v>
      </c>
      <c r="BN539" s="12">
        <v>0</v>
      </c>
      <c r="BO539" s="12">
        <v>0</v>
      </c>
      <c r="BP539" s="12">
        <v>0</v>
      </c>
      <c r="BQ539" s="12">
        <v>0</v>
      </c>
      <c r="BR539" s="12">
        <v>0</v>
      </c>
      <c r="BS539" s="12">
        <v>0</v>
      </c>
      <c r="BT539" s="12">
        <v>181.57</v>
      </c>
      <c r="BU539" s="12">
        <v>0</v>
      </c>
      <c r="BV539" s="12">
        <v>0</v>
      </c>
      <c r="BW539" s="12">
        <v>0</v>
      </c>
      <c r="BX539" s="12">
        <v>104.79</v>
      </c>
      <c r="BY539" s="12">
        <v>1816.8</v>
      </c>
      <c r="BZ539" s="12">
        <v>238.4</v>
      </c>
      <c r="CA539" s="12">
        <v>38.090000000000003</v>
      </c>
      <c r="CB539" s="12">
        <v>0</v>
      </c>
      <c r="CC539" s="12">
        <v>238.4</v>
      </c>
      <c r="CD539" s="12">
        <v>0</v>
      </c>
      <c r="CE539" s="12">
        <v>276.49</v>
      </c>
    </row>
    <row r="540" spans="1:83" x14ac:dyDescent="0.2">
      <c r="A540" s="4" t="s">
        <v>2856</v>
      </c>
      <c r="B540" s="2" t="s">
        <v>2857</v>
      </c>
      <c r="C540" s="2" t="str">
        <f>VLOOKUP(A540,[4]Hoja2!$A$1:$D$614,4,0)</f>
        <v>EMSAD I</v>
      </c>
      <c r="D540" s="2" t="str">
        <f>VLOOKUP(A540,[4]Hoja2!$A$1:$D$614,3,0)</f>
        <v>EXT 32A VILLA HIDALGO</v>
      </c>
      <c r="E540" s="12">
        <v>58.25</v>
      </c>
      <c r="F540" s="12">
        <v>0</v>
      </c>
      <c r="G540" s="12">
        <v>877.15</v>
      </c>
      <c r="H540" s="12">
        <v>0</v>
      </c>
      <c r="I540" s="12">
        <v>0</v>
      </c>
      <c r="J540" s="12">
        <v>0</v>
      </c>
      <c r="K540" s="12">
        <v>0</v>
      </c>
      <c r="L540" s="12">
        <v>0</v>
      </c>
      <c r="M540" s="12">
        <v>0</v>
      </c>
      <c r="N540" s="12">
        <v>30</v>
      </c>
      <c r="O540" s="12">
        <v>0</v>
      </c>
      <c r="P540" s="12">
        <v>0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  <c r="Z540" s="12">
        <v>0</v>
      </c>
      <c r="AA540" s="12">
        <v>0</v>
      </c>
      <c r="AB540" s="12">
        <v>92.65</v>
      </c>
      <c r="AC540" s="12">
        <v>0</v>
      </c>
      <c r="AD540" s="12">
        <v>0</v>
      </c>
      <c r="AE540" s="12">
        <v>0</v>
      </c>
      <c r="AF540" s="12">
        <v>0</v>
      </c>
      <c r="AG540" s="12">
        <v>0</v>
      </c>
      <c r="AH540" s="12">
        <v>0</v>
      </c>
      <c r="AI540" s="12">
        <v>0</v>
      </c>
      <c r="AJ540" s="12">
        <v>0</v>
      </c>
      <c r="AK540" s="12">
        <v>0</v>
      </c>
      <c r="AL540" s="12">
        <v>9.5</v>
      </c>
      <c r="AM540" s="12">
        <v>0</v>
      </c>
      <c r="AN540" s="12">
        <v>0</v>
      </c>
      <c r="AO540" s="12">
        <v>0</v>
      </c>
      <c r="AP540" s="12">
        <v>0</v>
      </c>
      <c r="AQ540" s="12">
        <v>0</v>
      </c>
      <c r="AR540" s="12">
        <v>0</v>
      </c>
      <c r="AS540" s="12">
        <v>0</v>
      </c>
      <c r="AT540" s="12">
        <v>0</v>
      </c>
      <c r="AU540" s="12">
        <v>0</v>
      </c>
      <c r="AV540" s="12">
        <v>0</v>
      </c>
      <c r="AW540" s="12">
        <v>0</v>
      </c>
      <c r="AX540" s="13">
        <v>-542.54999999999995</v>
      </c>
      <c r="AY540" s="12">
        <v>542.54999999999995</v>
      </c>
      <c r="AZ540" s="12">
        <v>0</v>
      </c>
      <c r="BA540" s="12">
        <v>0</v>
      </c>
      <c r="BB540" s="12">
        <v>1067.55</v>
      </c>
      <c r="BC540" s="12">
        <v>0</v>
      </c>
      <c r="BD540" s="13">
        <v>-200.74</v>
      </c>
      <c r="BE540" s="13">
        <v>-143.38</v>
      </c>
      <c r="BF540" s="12">
        <v>57.35</v>
      </c>
      <c r="BG540" s="12">
        <v>0</v>
      </c>
      <c r="BH540" s="12">
        <v>0</v>
      </c>
      <c r="BI540" s="13">
        <v>-0.14000000000000001</v>
      </c>
      <c r="BJ540" s="12">
        <v>0</v>
      </c>
      <c r="BK540" s="12">
        <v>0</v>
      </c>
      <c r="BL540" s="12">
        <v>0</v>
      </c>
      <c r="BM540" s="12">
        <v>0</v>
      </c>
      <c r="BN540" s="12">
        <v>0</v>
      </c>
      <c r="BO540" s="12">
        <v>0</v>
      </c>
      <c r="BP540" s="12">
        <v>0</v>
      </c>
      <c r="BQ540" s="12">
        <v>0</v>
      </c>
      <c r="BR540" s="12">
        <v>0</v>
      </c>
      <c r="BS540" s="12">
        <v>0</v>
      </c>
      <c r="BT540" s="12">
        <v>100.87</v>
      </c>
      <c r="BU540" s="12">
        <v>0</v>
      </c>
      <c r="BV540" s="12">
        <v>0</v>
      </c>
      <c r="BW540" s="12">
        <v>0</v>
      </c>
      <c r="BX540" s="12">
        <v>-42.65</v>
      </c>
      <c r="BY540" s="12">
        <v>1110.2</v>
      </c>
      <c r="BZ540" s="12">
        <v>238.4</v>
      </c>
      <c r="CA540" s="12">
        <v>21.16</v>
      </c>
      <c r="CB540" s="12">
        <v>0</v>
      </c>
      <c r="CC540" s="12">
        <v>238.4</v>
      </c>
      <c r="CD540" s="12">
        <v>0</v>
      </c>
      <c r="CE540" s="12">
        <v>259.56</v>
      </c>
    </row>
    <row r="541" spans="1:83" x14ac:dyDescent="0.2">
      <c r="A541" s="4" t="s">
        <v>2858</v>
      </c>
      <c r="B541" s="2" t="s">
        <v>2859</v>
      </c>
      <c r="C541" s="2" t="str">
        <f>VLOOKUP(A541,[4]Hoja2!$A$1:$D$614,4,0)</f>
        <v>EMSAD II</v>
      </c>
      <c r="D541" s="2" t="str">
        <f>VLOOKUP(A541,[4]Hoja2!$A$1:$D$614,3,0)</f>
        <v>EXT 34XA MECHOACANEJO</v>
      </c>
      <c r="E541" s="12">
        <v>186.4</v>
      </c>
      <c r="F541" s="12">
        <v>0</v>
      </c>
      <c r="G541" s="12">
        <v>0</v>
      </c>
      <c r="H541" s="12">
        <v>0</v>
      </c>
      <c r="I541" s="12">
        <v>0</v>
      </c>
      <c r="J541" s="12">
        <v>0</v>
      </c>
      <c r="K541" s="12">
        <v>3144.32</v>
      </c>
      <c r="L541" s="12">
        <v>0</v>
      </c>
      <c r="M541" s="12">
        <v>0</v>
      </c>
      <c r="N541" s="12">
        <v>0</v>
      </c>
      <c r="O541" s="12">
        <v>0</v>
      </c>
      <c r="P541" s="12">
        <v>0</v>
      </c>
      <c r="Q541" s="12">
        <v>0</v>
      </c>
      <c r="R541" s="12">
        <v>104.8</v>
      </c>
      <c r="S541" s="12">
        <v>0</v>
      </c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  <c r="Z541" s="12">
        <v>0</v>
      </c>
      <c r="AA541" s="12">
        <v>0</v>
      </c>
      <c r="AB541" s="12">
        <v>296.48</v>
      </c>
      <c r="AC541" s="12">
        <v>0</v>
      </c>
      <c r="AD541" s="12">
        <v>0</v>
      </c>
      <c r="AE541" s="12">
        <v>0</v>
      </c>
      <c r="AF541" s="12">
        <v>0</v>
      </c>
      <c r="AG541" s="12">
        <v>0</v>
      </c>
      <c r="AH541" s="12">
        <v>0</v>
      </c>
      <c r="AI541" s="12">
        <v>0</v>
      </c>
      <c r="AJ541" s="12">
        <v>0</v>
      </c>
      <c r="AK541" s="12">
        <v>0</v>
      </c>
      <c r="AL541" s="12">
        <v>0</v>
      </c>
      <c r="AM541" s="12">
        <v>0</v>
      </c>
      <c r="AN541" s="12">
        <v>34.4</v>
      </c>
      <c r="AO541" s="12">
        <v>0</v>
      </c>
      <c r="AP541" s="12">
        <v>0</v>
      </c>
      <c r="AQ541" s="12">
        <v>0</v>
      </c>
      <c r="AR541" s="12">
        <v>0</v>
      </c>
      <c r="AS541" s="12">
        <v>0</v>
      </c>
      <c r="AT541" s="12">
        <v>0</v>
      </c>
      <c r="AU541" s="12">
        <v>0</v>
      </c>
      <c r="AV541" s="12">
        <v>0</v>
      </c>
      <c r="AW541" s="12">
        <v>691.75</v>
      </c>
      <c r="AX541" s="13">
        <v>-2267.44</v>
      </c>
      <c r="AY541" s="12">
        <v>2267.44</v>
      </c>
      <c r="AZ541" s="12">
        <v>0</v>
      </c>
      <c r="BA541" s="12">
        <v>0</v>
      </c>
      <c r="BB541" s="12">
        <v>4458.1499999999996</v>
      </c>
      <c r="BC541" s="12">
        <v>0</v>
      </c>
      <c r="BD541" s="12">
        <v>0</v>
      </c>
      <c r="BE541" s="12">
        <v>0</v>
      </c>
      <c r="BF541" s="12">
        <v>426.44</v>
      </c>
      <c r="BG541" s="12">
        <v>426.44</v>
      </c>
      <c r="BH541" s="12">
        <v>7.95</v>
      </c>
      <c r="BI541" s="12">
        <v>0</v>
      </c>
      <c r="BJ541" s="12">
        <v>0</v>
      </c>
      <c r="BK541" s="12">
        <v>0</v>
      </c>
      <c r="BL541" s="12">
        <v>0</v>
      </c>
      <c r="BM541" s="12">
        <v>0</v>
      </c>
      <c r="BN541" s="12">
        <v>0</v>
      </c>
      <c r="BO541" s="12">
        <v>47.16</v>
      </c>
      <c r="BP541" s="12">
        <v>0</v>
      </c>
      <c r="BQ541" s="12">
        <v>0</v>
      </c>
      <c r="BR541" s="12">
        <v>0</v>
      </c>
      <c r="BS541" s="12">
        <v>0</v>
      </c>
      <c r="BT541" s="12">
        <v>361.6</v>
      </c>
      <c r="BU541" s="12">
        <v>0</v>
      </c>
      <c r="BV541" s="12">
        <v>0</v>
      </c>
      <c r="BW541" s="12">
        <v>0</v>
      </c>
      <c r="BX541" s="12">
        <v>843.15</v>
      </c>
      <c r="BY541" s="12">
        <v>3615</v>
      </c>
      <c r="BZ541" s="12">
        <v>305.25</v>
      </c>
      <c r="CA541" s="12">
        <v>88.48</v>
      </c>
      <c r="CB541" s="12">
        <v>2227.7199999999998</v>
      </c>
      <c r="CC541" s="12">
        <v>492.42</v>
      </c>
      <c r="CD541" s="12">
        <v>0</v>
      </c>
      <c r="CE541" s="12">
        <v>2808.62</v>
      </c>
    </row>
    <row r="542" spans="1:83" x14ac:dyDescent="0.2">
      <c r="A542" s="4" t="s">
        <v>2860</v>
      </c>
      <c r="B542" s="2" t="s">
        <v>2861</v>
      </c>
      <c r="C542" s="2" t="str">
        <f>VLOOKUP(A542,[4]Hoja2!$A$1:$D$614,4,0)</f>
        <v>EMSAD I</v>
      </c>
      <c r="D542" s="2" t="str">
        <f>VLOOKUP(A542,[4]Hoja2!$A$1:$D$614,3,0)</f>
        <v>EXT 34XA MECHOACANEJO</v>
      </c>
      <c r="E542" s="12">
        <v>163.1</v>
      </c>
      <c r="F542" s="12">
        <v>0</v>
      </c>
      <c r="G542" s="12">
        <v>2456.02</v>
      </c>
      <c r="H542" s="12">
        <v>0</v>
      </c>
      <c r="I542" s="12">
        <v>0</v>
      </c>
      <c r="J542" s="12">
        <v>0</v>
      </c>
      <c r="K542" s="12">
        <v>0</v>
      </c>
      <c r="L542" s="12">
        <v>0</v>
      </c>
      <c r="M542" s="12">
        <v>0</v>
      </c>
      <c r="N542" s="12">
        <v>84</v>
      </c>
      <c r="O542" s="12">
        <v>0</v>
      </c>
      <c r="P542" s="12">
        <v>0</v>
      </c>
      <c r="Q542" s="12">
        <v>0</v>
      </c>
      <c r="R542" s="12">
        <v>0</v>
      </c>
      <c r="S542" s="12">
        <v>0</v>
      </c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  <c r="Z542" s="12">
        <v>0</v>
      </c>
      <c r="AA542" s="12">
        <v>0</v>
      </c>
      <c r="AB542" s="12">
        <v>259.42</v>
      </c>
      <c r="AC542" s="12">
        <v>0</v>
      </c>
      <c r="AD542" s="12">
        <v>0</v>
      </c>
      <c r="AE542" s="12">
        <v>0</v>
      </c>
      <c r="AF542" s="12">
        <v>0</v>
      </c>
      <c r="AG542" s="12">
        <v>0</v>
      </c>
      <c r="AH542" s="12">
        <v>0</v>
      </c>
      <c r="AI542" s="12">
        <v>0</v>
      </c>
      <c r="AJ542" s="12">
        <v>0</v>
      </c>
      <c r="AK542" s="12">
        <v>0</v>
      </c>
      <c r="AL542" s="12">
        <v>26.6</v>
      </c>
      <c r="AM542" s="12">
        <v>0</v>
      </c>
      <c r="AN542" s="12">
        <v>0</v>
      </c>
      <c r="AO542" s="12">
        <v>0</v>
      </c>
      <c r="AP542" s="12">
        <v>0</v>
      </c>
      <c r="AQ542" s="12">
        <v>0</v>
      </c>
      <c r="AR542" s="12">
        <v>0</v>
      </c>
      <c r="AS542" s="12">
        <v>0</v>
      </c>
      <c r="AT542" s="12">
        <v>0</v>
      </c>
      <c r="AU542" s="12">
        <v>0</v>
      </c>
      <c r="AV542" s="12">
        <v>0</v>
      </c>
      <c r="AW542" s="12">
        <v>245.6</v>
      </c>
      <c r="AX542" s="13">
        <v>-1644.39</v>
      </c>
      <c r="AY542" s="12">
        <v>1644.39</v>
      </c>
      <c r="AZ542" s="12">
        <v>0</v>
      </c>
      <c r="BA542" s="12">
        <v>0</v>
      </c>
      <c r="BB542" s="12">
        <v>3234.74</v>
      </c>
      <c r="BC542" s="12">
        <v>0</v>
      </c>
      <c r="BD542" s="13">
        <v>-125.1</v>
      </c>
      <c r="BE542" s="12">
        <v>0</v>
      </c>
      <c r="BF542" s="12">
        <v>247.9</v>
      </c>
      <c r="BG542" s="12">
        <v>122.8</v>
      </c>
      <c r="BH542" s="12">
        <v>2.25</v>
      </c>
      <c r="BI542" s="12">
        <v>0.05</v>
      </c>
      <c r="BJ542" s="12">
        <v>0</v>
      </c>
      <c r="BK542" s="12">
        <v>0</v>
      </c>
      <c r="BL542" s="12">
        <v>751</v>
      </c>
      <c r="BM542" s="12">
        <v>0</v>
      </c>
      <c r="BN542" s="12">
        <v>0</v>
      </c>
      <c r="BO542" s="12">
        <v>0</v>
      </c>
      <c r="BP542" s="12">
        <v>0</v>
      </c>
      <c r="BQ542" s="12">
        <v>0</v>
      </c>
      <c r="BR542" s="12">
        <v>0</v>
      </c>
      <c r="BS542" s="12">
        <v>0</v>
      </c>
      <c r="BT542" s="12">
        <v>282.44</v>
      </c>
      <c r="BU542" s="12">
        <v>0</v>
      </c>
      <c r="BV542" s="12">
        <v>0</v>
      </c>
      <c r="BW542" s="12">
        <v>0</v>
      </c>
      <c r="BX542" s="12">
        <v>1158.54</v>
      </c>
      <c r="BY542" s="12">
        <v>2076.1999999999998</v>
      </c>
      <c r="BZ542" s="12">
        <v>264.97000000000003</v>
      </c>
      <c r="CA542" s="12">
        <v>64.16</v>
      </c>
      <c r="CB542" s="12">
        <v>885.34</v>
      </c>
      <c r="CC542" s="12">
        <v>339.36</v>
      </c>
      <c r="CD542" s="12">
        <v>0</v>
      </c>
      <c r="CE542" s="12">
        <v>1288.8599999999999</v>
      </c>
    </row>
    <row r="543" spans="1:83" x14ac:dyDescent="0.2">
      <c r="A543" s="4" t="s">
        <v>2862</v>
      </c>
      <c r="B543" s="2" t="s">
        <v>2863</v>
      </c>
      <c r="C543" s="2" t="str">
        <f>VLOOKUP(A543,[4]Hoja2!$A$1:$D$614,4,0)</f>
        <v>TECNICO CBI</v>
      </c>
      <c r="D543" s="2" t="str">
        <f>VLOOKUP(A543,[4]Hoja2!$A$1:$D$614,3,0)</f>
        <v>EXT 34XA MECHOACANEJO</v>
      </c>
      <c r="E543" s="12">
        <v>58.25</v>
      </c>
      <c r="F543" s="12">
        <v>644.25</v>
      </c>
      <c r="G543" s="12">
        <v>0</v>
      </c>
      <c r="H543" s="12">
        <v>0</v>
      </c>
      <c r="I543" s="12">
        <v>0</v>
      </c>
      <c r="J543" s="12">
        <v>0</v>
      </c>
      <c r="K543" s="12">
        <v>0</v>
      </c>
      <c r="L543" s="12">
        <v>0</v>
      </c>
      <c r="M543" s="12">
        <v>21.65</v>
      </c>
      <c r="N543" s="12">
        <v>0</v>
      </c>
      <c r="O543" s="12">
        <v>0</v>
      </c>
      <c r="P543" s="12">
        <v>0</v>
      </c>
      <c r="Q543" s="12">
        <v>0</v>
      </c>
      <c r="R543" s="12">
        <v>0</v>
      </c>
      <c r="S543" s="12">
        <v>0</v>
      </c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  <c r="Z543" s="12">
        <v>0</v>
      </c>
      <c r="AA543" s="12">
        <v>0</v>
      </c>
      <c r="AB543" s="12">
        <v>92.65</v>
      </c>
      <c r="AC543" s="12">
        <v>0</v>
      </c>
      <c r="AD543" s="12">
        <v>0</v>
      </c>
      <c r="AE543" s="12">
        <v>0</v>
      </c>
      <c r="AF543" s="12">
        <v>0</v>
      </c>
      <c r="AG543" s="12">
        <v>0</v>
      </c>
      <c r="AH543" s="12">
        <v>0</v>
      </c>
      <c r="AI543" s="12">
        <v>0</v>
      </c>
      <c r="AJ543" s="12">
        <v>0</v>
      </c>
      <c r="AK543" s="12">
        <v>0</v>
      </c>
      <c r="AL543" s="12">
        <v>0</v>
      </c>
      <c r="AM543" s="12">
        <v>0</v>
      </c>
      <c r="AN543" s="12">
        <v>0</v>
      </c>
      <c r="AO543" s="12">
        <v>0</v>
      </c>
      <c r="AP543" s="12">
        <v>0</v>
      </c>
      <c r="AQ543" s="12">
        <v>0</v>
      </c>
      <c r="AR543" s="12">
        <v>0</v>
      </c>
      <c r="AS543" s="12">
        <v>6.75</v>
      </c>
      <c r="AT543" s="12">
        <v>0</v>
      </c>
      <c r="AU543" s="12">
        <v>0</v>
      </c>
      <c r="AV543" s="12">
        <v>0</v>
      </c>
      <c r="AW543" s="12">
        <v>0</v>
      </c>
      <c r="AX543" s="13">
        <v>-418.22</v>
      </c>
      <c r="AY543" s="12">
        <v>418.22</v>
      </c>
      <c r="AZ543" s="12">
        <v>0</v>
      </c>
      <c r="BA543" s="12">
        <v>0</v>
      </c>
      <c r="BB543" s="12">
        <v>823.55</v>
      </c>
      <c r="BC543" s="12">
        <v>0</v>
      </c>
      <c r="BD543" s="12">
        <v>0</v>
      </c>
      <c r="BE543" s="12">
        <v>0</v>
      </c>
      <c r="BF543" s="12">
        <v>41.74</v>
      </c>
      <c r="BG543" s="12">
        <v>41.74</v>
      </c>
      <c r="BH543" s="12">
        <v>0</v>
      </c>
      <c r="BI543" s="13">
        <v>-0.08</v>
      </c>
      <c r="BJ543" s="12">
        <v>0</v>
      </c>
      <c r="BK543" s="12">
        <v>0</v>
      </c>
      <c r="BL543" s="12">
        <v>0</v>
      </c>
      <c r="BM543" s="12">
        <v>0</v>
      </c>
      <c r="BN543" s="12">
        <v>0</v>
      </c>
      <c r="BO543" s="12">
        <v>0</v>
      </c>
      <c r="BP543" s="12">
        <v>0</v>
      </c>
      <c r="BQ543" s="12">
        <v>0</v>
      </c>
      <c r="BR543" s="12">
        <v>0</v>
      </c>
      <c r="BS543" s="12">
        <v>0</v>
      </c>
      <c r="BT543" s="12">
        <v>74.09</v>
      </c>
      <c r="BU543" s="12">
        <v>0</v>
      </c>
      <c r="BV543" s="12">
        <v>0</v>
      </c>
      <c r="BW543" s="12">
        <v>0</v>
      </c>
      <c r="BX543" s="12">
        <v>115.75</v>
      </c>
      <c r="BY543" s="12">
        <v>707.8</v>
      </c>
      <c r="BZ543" s="12">
        <v>238.4</v>
      </c>
      <c r="CA543" s="12">
        <v>16.47</v>
      </c>
      <c r="CB543" s="12">
        <v>0</v>
      </c>
      <c r="CC543" s="12">
        <v>238.4</v>
      </c>
      <c r="CD543" s="12">
        <v>0</v>
      </c>
      <c r="CE543" s="12">
        <v>254.87</v>
      </c>
    </row>
    <row r="544" spans="1:83" x14ac:dyDescent="0.2">
      <c r="A544" s="4" t="s">
        <v>2864</v>
      </c>
      <c r="B544" s="2" t="s">
        <v>2865</v>
      </c>
      <c r="C544" s="2" t="str">
        <f>VLOOKUP(A544,[4]Hoja2!$A$1:$D$614,4,0)</f>
        <v>TECNICO CBI</v>
      </c>
      <c r="D544" s="2" t="str">
        <f>VLOOKUP(A544,[4]Hoja2!$A$1:$D$614,3,0)</f>
        <v>EXT 34XA MECHOACANEJO</v>
      </c>
      <c r="E544" s="12">
        <v>23.3</v>
      </c>
      <c r="F544" s="12">
        <v>257.7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8.66</v>
      </c>
      <c r="N544" s="12">
        <v>0</v>
      </c>
      <c r="O544" s="12">
        <v>0</v>
      </c>
      <c r="P544" s="12">
        <v>0</v>
      </c>
      <c r="Q544" s="12">
        <v>0</v>
      </c>
      <c r="R544" s="12">
        <v>0</v>
      </c>
      <c r="S544" s="12">
        <v>0</v>
      </c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  <c r="Z544" s="12">
        <v>0</v>
      </c>
      <c r="AA544" s="12">
        <v>0</v>
      </c>
      <c r="AB544" s="12">
        <v>37.06</v>
      </c>
      <c r="AC544" s="12">
        <v>0</v>
      </c>
      <c r="AD544" s="12">
        <v>0</v>
      </c>
      <c r="AE544" s="12">
        <v>0</v>
      </c>
      <c r="AF544" s="12">
        <v>0</v>
      </c>
      <c r="AG544" s="12">
        <v>0</v>
      </c>
      <c r="AH544" s="12">
        <v>0</v>
      </c>
      <c r="AI544" s="12">
        <v>0</v>
      </c>
      <c r="AJ544" s="12">
        <v>0</v>
      </c>
      <c r="AK544" s="12">
        <v>0</v>
      </c>
      <c r="AL544" s="12">
        <v>0</v>
      </c>
      <c r="AM544" s="12">
        <v>0</v>
      </c>
      <c r="AN544" s="12">
        <v>0</v>
      </c>
      <c r="AO544" s="12">
        <v>0</v>
      </c>
      <c r="AP544" s="12">
        <v>0</v>
      </c>
      <c r="AQ544" s="12">
        <v>0</v>
      </c>
      <c r="AR544" s="12">
        <v>0</v>
      </c>
      <c r="AS544" s="12">
        <v>2.7</v>
      </c>
      <c r="AT544" s="12">
        <v>0</v>
      </c>
      <c r="AU544" s="12">
        <v>0</v>
      </c>
      <c r="AV544" s="12">
        <v>0</v>
      </c>
      <c r="AW544" s="12">
        <v>0</v>
      </c>
      <c r="AX544" s="13">
        <v>-167.29</v>
      </c>
      <c r="AY544" s="12">
        <v>167.29</v>
      </c>
      <c r="AZ544" s="12">
        <v>0</v>
      </c>
      <c r="BA544" s="12">
        <v>0</v>
      </c>
      <c r="BB544" s="12">
        <v>329.42</v>
      </c>
      <c r="BC544" s="12">
        <v>0</v>
      </c>
      <c r="BD544" s="13">
        <v>-200.83</v>
      </c>
      <c r="BE544" s="13">
        <v>-190.72</v>
      </c>
      <c r="BF544" s="12">
        <v>10.11</v>
      </c>
      <c r="BG544" s="12">
        <v>0</v>
      </c>
      <c r="BH544" s="12">
        <v>0</v>
      </c>
      <c r="BI544" s="12">
        <v>0.1</v>
      </c>
      <c r="BJ544" s="12">
        <v>0</v>
      </c>
      <c r="BK544" s="12">
        <v>0</v>
      </c>
      <c r="BL544" s="12">
        <v>0</v>
      </c>
      <c r="BM544" s="12">
        <v>0</v>
      </c>
      <c r="BN544" s="12">
        <v>0</v>
      </c>
      <c r="BO544" s="12">
        <v>0</v>
      </c>
      <c r="BP544" s="12">
        <v>0</v>
      </c>
      <c r="BQ544" s="12">
        <v>0</v>
      </c>
      <c r="BR544" s="12">
        <v>0</v>
      </c>
      <c r="BS544" s="12">
        <v>0</v>
      </c>
      <c r="BT544" s="12">
        <v>29.64</v>
      </c>
      <c r="BU544" s="12">
        <v>0</v>
      </c>
      <c r="BV544" s="12">
        <v>0</v>
      </c>
      <c r="BW544" s="12">
        <v>0</v>
      </c>
      <c r="BX544" s="12">
        <v>-160.97999999999999</v>
      </c>
      <c r="BY544" s="12">
        <v>490.4</v>
      </c>
      <c r="BZ544" s="12">
        <v>238.4</v>
      </c>
      <c r="CA544" s="12">
        <v>6.59</v>
      </c>
      <c r="CB544" s="12">
        <v>0</v>
      </c>
      <c r="CC544" s="12">
        <v>238.4</v>
      </c>
      <c r="CD544" s="12">
        <v>0</v>
      </c>
      <c r="CE544" s="12">
        <v>244.99</v>
      </c>
    </row>
    <row r="545" spans="1:83" x14ac:dyDescent="0.2">
      <c r="A545" s="4" t="s">
        <v>1</v>
      </c>
      <c r="B545" s="2" t="s">
        <v>1</v>
      </c>
      <c r="C545" s="2" t="e">
        <f>VLOOKUP(A545,[4]Hoja2!$A$1:$D$614,4,0)</f>
        <v>#N/A</v>
      </c>
      <c r="D545" s="2" t="e">
        <f>VLOOKUP(A545,[4]Hoja2!$A$1:$D$614,3,0)</f>
        <v>#N/A</v>
      </c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</row>
  </sheetData>
  <mergeCells count="4">
    <mergeCell ref="B1:H1"/>
    <mergeCell ref="B2:H2"/>
    <mergeCell ref="B3:H3"/>
    <mergeCell ref="B4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93"/>
  <sheetViews>
    <sheetView workbookViewId="0">
      <selection activeCell="B3" sqref="B3:H3"/>
    </sheetView>
  </sheetViews>
  <sheetFormatPr baseColWidth="10" defaultRowHeight="11.25" x14ac:dyDescent="0.2"/>
  <cols>
    <col min="1" max="1" width="12.28515625" style="4" customWidth="1"/>
    <col min="2" max="4" width="30.7109375" style="2" customWidth="1"/>
    <col min="5" max="106" width="15.7109375" style="2" customWidth="1"/>
    <col min="107" max="16384" width="11.42578125" style="2"/>
  </cols>
  <sheetData>
    <row r="1" spans="1:106" ht="18" customHeight="1" x14ac:dyDescent="0.25">
      <c r="A1" s="1" t="s">
        <v>0</v>
      </c>
      <c r="B1" s="17" t="s">
        <v>1</v>
      </c>
      <c r="C1" s="17"/>
      <c r="D1" s="17"/>
      <c r="E1" s="18"/>
      <c r="F1" s="18"/>
      <c r="G1" s="18"/>
      <c r="H1" s="18"/>
    </row>
    <row r="2" spans="1:106" ht="24.95" customHeight="1" x14ac:dyDescent="0.2">
      <c r="A2" s="3" t="s">
        <v>2</v>
      </c>
      <c r="B2" s="19" t="s">
        <v>4454</v>
      </c>
      <c r="C2" s="19"/>
      <c r="D2" s="19"/>
      <c r="E2" s="20"/>
      <c r="F2" s="20"/>
      <c r="G2" s="20"/>
      <c r="H2" s="20"/>
    </row>
    <row r="3" spans="1:106" ht="15.75" x14ac:dyDescent="0.25">
      <c r="B3" s="21" t="s">
        <v>3</v>
      </c>
      <c r="C3" s="21"/>
      <c r="D3" s="21"/>
      <c r="E3" s="18"/>
      <c r="F3" s="18"/>
      <c r="G3" s="18"/>
      <c r="H3" s="18"/>
      <c r="I3" s="5" t="s">
        <v>4</v>
      </c>
    </row>
    <row r="4" spans="1:106" ht="15" x14ac:dyDescent="0.25">
      <c r="B4" s="22" t="s">
        <v>1746</v>
      </c>
      <c r="C4" s="22"/>
      <c r="D4" s="22"/>
      <c r="E4" s="18"/>
      <c r="F4" s="18"/>
      <c r="G4" s="18"/>
      <c r="H4" s="18"/>
      <c r="I4" s="5" t="s">
        <v>2866</v>
      </c>
    </row>
    <row r="5" spans="1:106" x14ac:dyDescent="0.2">
      <c r="B5" s="6" t="s">
        <v>7</v>
      </c>
      <c r="C5" s="6"/>
      <c r="D5" s="6"/>
    </row>
    <row r="6" spans="1:106" x14ac:dyDescent="0.2">
      <c r="B6" s="6" t="s">
        <v>8</v>
      </c>
      <c r="C6" s="6"/>
      <c r="D6" s="6"/>
    </row>
    <row r="8" spans="1:106" s="11" customFormat="1" ht="34.5" thickBot="1" x14ac:dyDescent="0.25">
      <c r="A8" s="7" t="s">
        <v>9</v>
      </c>
      <c r="B8" s="8" t="s">
        <v>10</v>
      </c>
      <c r="C8" s="8" t="s">
        <v>11</v>
      </c>
      <c r="D8" s="8" t="s">
        <v>12</v>
      </c>
      <c r="E8" s="8" t="s">
        <v>1748</v>
      </c>
      <c r="F8" s="8" t="s">
        <v>1749</v>
      </c>
      <c r="G8" s="8" t="s">
        <v>1750</v>
      </c>
      <c r="H8" s="8" t="s">
        <v>1751</v>
      </c>
      <c r="I8" s="8" t="s">
        <v>1752</v>
      </c>
      <c r="J8" s="8" t="s">
        <v>1753</v>
      </c>
      <c r="K8" s="8" t="s">
        <v>2867</v>
      </c>
      <c r="L8" s="8" t="s">
        <v>1754</v>
      </c>
      <c r="M8" s="8" t="s">
        <v>2868</v>
      </c>
      <c r="N8" s="8" t="s">
        <v>1755</v>
      </c>
      <c r="O8" s="8" t="s">
        <v>1756</v>
      </c>
      <c r="P8" s="8" t="s">
        <v>1757</v>
      </c>
      <c r="Q8" s="8" t="s">
        <v>1758</v>
      </c>
      <c r="R8" s="8" t="s">
        <v>1759</v>
      </c>
      <c r="S8" s="8" t="s">
        <v>1760</v>
      </c>
      <c r="T8" s="8" t="s">
        <v>2869</v>
      </c>
      <c r="U8" s="8" t="s">
        <v>1761</v>
      </c>
      <c r="V8" s="8" t="s">
        <v>2870</v>
      </c>
      <c r="W8" s="8" t="s">
        <v>1762</v>
      </c>
      <c r="X8" s="8" t="s">
        <v>2871</v>
      </c>
      <c r="Y8" s="8" t="s">
        <v>2872</v>
      </c>
      <c r="Z8" s="8" t="s">
        <v>1765</v>
      </c>
      <c r="AA8" s="8" t="s">
        <v>1766</v>
      </c>
      <c r="AB8" s="8" t="s">
        <v>2873</v>
      </c>
      <c r="AC8" s="8" t="s">
        <v>2874</v>
      </c>
      <c r="AD8" s="8" t="s">
        <v>2875</v>
      </c>
      <c r="AE8" s="8" t="s">
        <v>2876</v>
      </c>
      <c r="AF8" s="8" t="s">
        <v>2877</v>
      </c>
      <c r="AG8" s="8" t="s">
        <v>2878</v>
      </c>
      <c r="AH8" s="8" t="s">
        <v>17</v>
      </c>
      <c r="AI8" s="8" t="s">
        <v>777</v>
      </c>
      <c r="AJ8" s="8" t="s">
        <v>2879</v>
      </c>
      <c r="AK8" s="8" t="s">
        <v>1770</v>
      </c>
      <c r="AL8" s="8" t="s">
        <v>1771</v>
      </c>
      <c r="AM8" s="8" t="s">
        <v>1772</v>
      </c>
      <c r="AN8" s="8" t="s">
        <v>1773</v>
      </c>
      <c r="AO8" s="8" t="s">
        <v>1774</v>
      </c>
      <c r="AP8" s="8" t="s">
        <v>1775</v>
      </c>
      <c r="AQ8" s="8" t="s">
        <v>1776</v>
      </c>
      <c r="AR8" s="8" t="s">
        <v>1777</v>
      </c>
      <c r="AS8" s="8" t="s">
        <v>2880</v>
      </c>
      <c r="AT8" s="8" t="s">
        <v>2881</v>
      </c>
      <c r="AU8" s="8" t="s">
        <v>2882</v>
      </c>
      <c r="AV8" s="8" t="s">
        <v>2883</v>
      </c>
      <c r="AW8" s="8" t="s">
        <v>2884</v>
      </c>
      <c r="AX8" s="8" t="s">
        <v>2885</v>
      </c>
      <c r="AY8" s="8" t="s">
        <v>2886</v>
      </c>
      <c r="AZ8" s="8" t="s">
        <v>2887</v>
      </c>
      <c r="BA8" s="8" t="s">
        <v>2888</v>
      </c>
      <c r="BB8" s="8" t="s">
        <v>2889</v>
      </c>
      <c r="BC8" s="8" t="s">
        <v>2890</v>
      </c>
      <c r="BD8" s="8" t="s">
        <v>2891</v>
      </c>
      <c r="BE8" s="8" t="s">
        <v>2892</v>
      </c>
      <c r="BF8" s="8" t="s">
        <v>2893</v>
      </c>
      <c r="BG8" s="8" t="s">
        <v>2894</v>
      </c>
      <c r="BH8" s="8" t="s">
        <v>1788</v>
      </c>
      <c r="BI8" s="8" t="s">
        <v>2895</v>
      </c>
      <c r="BJ8" s="8" t="s">
        <v>2896</v>
      </c>
      <c r="BK8" s="8" t="s">
        <v>2897</v>
      </c>
      <c r="BL8" s="8" t="s">
        <v>2898</v>
      </c>
      <c r="BM8" s="8" t="s">
        <v>2899</v>
      </c>
      <c r="BN8" s="8" t="s">
        <v>2900</v>
      </c>
      <c r="BO8" s="8" t="s">
        <v>2901</v>
      </c>
      <c r="BP8" s="8" t="s">
        <v>2902</v>
      </c>
      <c r="BQ8" s="8" t="s">
        <v>22</v>
      </c>
      <c r="BR8" s="8" t="s">
        <v>23</v>
      </c>
      <c r="BS8" s="8" t="s">
        <v>1790</v>
      </c>
      <c r="BT8" s="9" t="s">
        <v>24</v>
      </c>
      <c r="BU8" s="9" t="s">
        <v>25</v>
      </c>
      <c r="BV8" s="8" t="s">
        <v>26</v>
      </c>
      <c r="BW8" s="8" t="s">
        <v>1791</v>
      </c>
      <c r="BX8" s="8" t="s">
        <v>1792</v>
      </c>
      <c r="BY8" s="8" t="s">
        <v>27</v>
      </c>
      <c r="BZ8" s="8" t="s">
        <v>28</v>
      </c>
      <c r="CA8" s="8" t="s">
        <v>29</v>
      </c>
      <c r="CB8" s="8" t="s">
        <v>31</v>
      </c>
      <c r="CC8" s="8" t="s">
        <v>30</v>
      </c>
      <c r="CD8" s="8" t="s">
        <v>30</v>
      </c>
      <c r="CE8" s="8" t="s">
        <v>30</v>
      </c>
      <c r="CF8" s="8" t="s">
        <v>30</v>
      </c>
      <c r="CG8" s="8" t="s">
        <v>30</v>
      </c>
      <c r="CH8" s="8" t="s">
        <v>30</v>
      </c>
      <c r="CI8" s="8" t="s">
        <v>30</v>
      </c>
      <c r="CJ8" s="8" t="s">
        <v>30</v>
      </c>
      <c r="CK8" s="8" t="s">
        <v>30</v>
      </c>
      <c r="CL8" s="8" t="s">
        <v>30</v>
      </c>
      <c r="CM8" s="8" t="s">
        <v>30</v>
      </c>
      <c r="CN8" s="8" t="s">
        <v>30</v>
      </c>
      <c r="CO8" s="8" t="s">
        <v>30</v>
      </c>
      <c r="CP8" s="8" t="s">
        <v>30</v>
      </c>
      <c r="CQ8" s="8" t="s">
        <v>30</v>
      </c>
      <c r="CR8" s="8" t="s">
        <v>30</v>
      </c>
      <c r="CS8" s="8" t="s">
        <v>1793</v>
      </c>
      <c r="CT8" s="9" t="s">
        <v>32</v>
      </c>
      <c r="CU8" s="9" t="s">
        <v>33</v>
      </c>
      <c r="CV8" s="10" t="s">
        <v>34</v>
      </c>
      <c r="CW8" s="8" t="s">
        <v>35</v>
      </c>
      <c r="CX8" s="8" t="s">
        <v>36</v>
      </c>
      <c r="CY8" s="8" t="s">
        <v>37</v>
      </c>
      <c r="CZ8" s="8" t="s">
        <v>38</v>
      </c>
      <c r="DA8" s="9" t="s">
        <v>39</v>
      </c>
      <c r="DB8" s="9" t="s">
        <v>40</v>
      </c>
    </row>
    <row r="9" spans="1:106" ht="12" thickTop="1" x14ac:dyDescent="0.2">
      <c r="A9" s="4" t="s">
        <v>2903</v>
      </c>
      <c r="B9" s="2" t="s">
        <v>2904</v>
      </c>
      <c r="C9" s="2" t="str">
        <f>VLOOKUP(A9,[5]Hoja2!$A$1:$D$604,4,0)</f>
        <v>PROFESOR CBIV</v>
      </c>
      <c r="D9" s="2" t="str">
        <f>VLOOKUP(A9,[5]Hoja2!$A$1:$D$604,3,0)</f>
        <v>PLANTEL 01 BASILIO VADILLO</v>
      </c>
      <c r="E9" s="12">
        <v>465.5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7747.8</v>
      </c>
      <c r="AC9" s="12">
        <v>279.89999999999998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555.9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658.95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88.5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2">
        <v>0</v>
      </c>
      <c r="BJ9" s="12">
        <v>2353.89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3">
        <v>-6182.83</v>
      </c>
      <c r="BR9" s="12">
        <v>6182.83</v>
      </c>
      <c r="BS9" s="12">
        <v>1363.61</v>
      </c>
      <c r="BT9" s="12">
        <v>0</v>
      </c>
      <c r="BU9" s="12">
        <v>13514.05</v>
      </c>
      <c r="BV9" s="12">
        <v>8.36</v>
      </c>
      <c r="BW9" s="12">
        <v>0</v>
      </c>
      <c r="BX9" s="12">
        <v>0</v>
      </c>
      <c r="BY9" s="12">
        <v>2409.88</v>
      </c>
      <c r="BZ9" s="12">
        <v>2409.88</v>
      </c>
      <c r="CA9" s="12">
        <v>48.6</v>
      </c>
      <c r="CB9" s="12">
        <v>0.17</v>
      </c>
      <c r="CC9" s="12">
        <v>0</v>
      </c>
      <c r="CD9" s="12">
        <v>0</v>
      </c>
      <c r="CE9" s="12">
        <v>0</v>
      </c>
      <c r="CF9" s="12">
        <v>0</v>
      </c>
      <c r="CG9" s="12">
        <v>0</v>
      </c>
      <c r="CH9" s="12">
        <v>0</v>
      </c>
      <c r="CI9" s="12">
        <v>0</v>
      </c>
      <c r="CJ9" s="12">
        <v>116.22</v>
      </c>
      <c r="CK9" s="12">
        <v>0</v>
      </c>
      <c r="CL9" s="12">
        <v>0</v>
      </c>
      <c r="CM9" s="12">
        <v>0</v>
      </c>
      <c r="CN9" s="12">
        <v>0</v>
      </c>
      <c r="CO9" s="12">
        <v>0</v>
      </c>
      <c r="CP9" s="12">
        <v>966.78</v>
      </c>
      <c r="CQ9" s="12">
        <v>0</v>
      </c>
      <c r="CR9" s="12">
        <v>0</v>
      </c>
      <c r="CS9" s="12">
        <v>0</v>
      </c>
      <c r="CT9" s="12">
        <v>0</v>
      </c>
      <c r="CU9" s="12">
        <v>3541.65</v>
      </c>
      <c r="CV9" s="12">
        <v>9972.4</v>
      </c>
      <c r="CW9" s="12">
        <v>394.32</v>
      </c>
      <c r="CX9" s="12">
        <v>264.68</v>
      </c>
      <c r="CY9" s="12">
        <v>4429.87</v>
      </c>
      <c r="CZ9" s="12">
        <v>766.5</v>
      </c>
      <c r="DA9" s="12">
        <v>0</v>
      </c>
      <c r="DB9" s="12">
        <v>5461.05</v>
      </c>
    </row>
    <row r="10" spans="1:106" x14ac:dyDescent="0.2">
      <c r="A10" s="4" t="s">
        <v>2905</v>
      </c>
      <c r="B10" s="2" t="s">
        <v>2906</v>
      </c>
      <c r="C10" s="2" t="str">
        <f>VLOOKUP(A10,[5]Hoja2!$A$1:$D$604,4,0)</f>
        <v>PROFESOR CBIV</v>
      </c>
      <c r="D10" s="2" t="str">
        <f>VLOOKUP(A10,[5]Hoja2!$A$1:$D$604,3,0)</f>
        <v>PLANTEL 01 BASILIO VADILLO</v>
      </c>
      <c r="E10" s="12">
        <v>465.5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8006.06</v>
      </c>
      <c r="AC10" s="12">
        <v>289.23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574.42999999999995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658.95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91.45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3466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3">
        <v>-6897.12</v>
      </c>
      <c r="BR10" s="12">
        <v>6897.12</v>
      </c>
      <c r="BS10" s="12">
        <v>0</v>
      </c>
      <c r="BT10" s="12">
        <v>0</v>
      </c>
      <c r="BU10" s="12">
        <v>13551.62</v>
      </c>
      <c r="BV10" s="12">
        <v>7.08</v>
      </c>
      <c r="BW10" s="12">
        <v>0</v>
      </c>
      <c r="BX10" s="12">
        <v>0</v>
      </c>
      <c r="BY10" s="12">
        <v>2418.71</v>
      </c>
      <c r="BZ10" s="12">
        <v>2418.71</v>
      </c>
      <c r="CA10" s="12">
        <v>50.85</v>
      </c>
      <c r="CB10" s="12">
        <v>0.12</v>
      </c>
      <c r="CC10" s="12">
        <v>195</v>
      </c>
      <c r="CD10" s="12">
        <v>0</v>
      </c>
      <c r="CE10" s="12">
        <v>0</v>
      </c>
      <c r="CF10" s="12">
        <v>0</v>
      </c>
      <c r="CG10" s="12">
        <v>0</v>
      </c>
      <c r="CH10" s="12">
        <v>0</v>
      </c>
      <c r="CI10" s="12">
        <v>0</v>
      </c>
      <c r="CJ10" s="12">
        <v>120.09</v>
      </c>
      <c r="CK10" s="12">
        <v>0</v>
      </c>
      <c r="CL10" s="12">
        <v>3168.37</v>
      </c>
      <c r="CM10" s="12">
        <v>0</v>
      </c>
      <c r="CN10" s="12">
        <v>0</v>
      </c>
      <c r="CO10" s="12">
        <v>0</v>
      </c>
      <c r="CP10" s="12">
        <v>996.48</v>
      </c>
      <c r="CQ10" s="12">
        <v>0</v>
      </c>
      <c r="CR10" s="12">
        <v>0</v>
      </c>
      <c r="CS10" s="12">
        <v>0</v>
      </c>
      <c r="CT10" s="12">
        <v>0</v>
      </c>
      <c r="CU10" s="12">
        <v>6949.62</v>
      </c>
      <c r="CV10" s="12">
        <v>6602</v>
      </c>
      <c r="CW10" s="12">
        <v>383.14</v>
      </c>
      <c r="CX10" s="12">
        <v>265.25</v>
      </c>
      <c r="CY10" s="12">
        <v>4175.1899999999996</v>
      </c>
      <c r="CZ10" s="12">
        <v>733.93</v>
      </c>
      <c r="DA10" s="12">
        <v>0</v>
      </c>
      <c r="DB10" s="12">
        <v>5174.37</v>
      </c>
    </row>
    <row r="11" spans="1:106" x14ac:dyDescent="0.2">
      <c r="A11" s="4" t="s">
        <v>2907</v>
      </c>
      <c r="B11" s="2" t="s">
        <v>2908</v>
      </c>
      <c r="C11" s="2" t="str">
        <f>VLOOKUP(A11,[5]Hoja2!$A$1:$D$604,4,0)</f>
        <v>PROFESOR CBIV</v>
      </c>
      <c r="D11" s="2" t="str">
        <f>VLOOKUP(A11,[5]Hoja2!$A$1:$D$604,3,0)</f>
        <v>PLANTEL 01 BASILIO VADILLO</v>
      </c>
      <c r="E11" s="12">
        <v>465.5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9297.36</v>
      </c>
      <c r="AC11" s="12">
        <v>335.88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667.08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658.95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106.2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3783.4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3">
        <v>-7794.58</v>
      </c>
      <c r="BR11" s="12">
        <v>7794.58</v>
      </c>
      <c r="BS11" s="12">
        <v>0</v>
      </c>
      <c r="BT11" s="12">
        <v>0</v>
      </c>
      <c r="BU11" s="12">
        <v>15314.37</v>
      </c>
      <c r="BV11" s="12">
        <v>11.87</v>
      </c>
      <c r="BW11" s="12">
        <v>0</v>
      </c>
      <c r="BX11" s="12">
        <v>0</v>
      </c>
      <c r="BY11" s="12">
        <v>2833.31</v>
      </c>
      <c r="BZ11" s="12">
        <v>2833.31</v>
      </c>
      <c r="CA11" s="12">
        <v>60.3</v>
      </c>
      <c r="CB11" s="12">
        <v>0.03</v>
      </c>
      <c r="CC11" s="12">
        <v>475.8</v>
      </c>
      <c r="CD11" s="12">
        <v>12.35</v>
      </c>
      <c r="CE11" s="12">
        <v>0</v>
      </c>
      <c r="CF11" s="12">
        <v>183.47</v>
      </c>
      <c r="CG11" s="12">
        <v>0</v>
      </c>
      <c r="CH11" s="12">
        <v>0</v>
      </c>
      <c r="CI11" s="12">
        <v>0</v>
      </c>
      <c r="CJ11" s="12">
        <v>139.46</v>
      </c>
      <c r="CK11" s="12">
        <v>0</v>
      </c>
      <c r="CL11" s="12">
        <v>4151.87</v>
      </c>
      <c r="CM11" s="12">
        <v>0</v>
      </c>
      <c r="CN11" s="12">
        <v>0</v>
      </c>
      <c r="CO11" s="12">
        <v>0</v>
      </c>
      <c r="CP11" s="12">
        <v>1144.98</v>
      </c>
      <c r="CQ11" s="12">
        <v>0</v>
      </c>
      <c r="CR11" s="12">
        <v>0</v>
      </c>
      <c r="CS11" s="12">
        <v>0</v>
      </c>
      <c r="CT11" s="12">
        <v>0</v>
      </c>
      <c r="CU11" s="12">
        <v>9001.57</v>
      </c>
      <c r="CV11" s="12">
        <v>6312.8</v>
      </c>
      <c r="CW11" s="12">
        <v>424.78</v>
      </c>
      <c r="CX11" s="12">
        <v>299.57</v>
      </c>
      <c r="CY11" s="12">
        <v>5123.6000000000004</v>
      </c>
      <c r="CZ11" s="12">
        <v>855.25</v>
      </c>
      <c r="DA11" s="12">
        <v>0</v>
      </c>
      <c r="DB11" s="12">
        <v>6278.42</v>
      </c>
    </row>
    <row r="12" spans="1:106" x14ac:dyDescent="0.2">
      <c r="A12" s="4" t="s">
        <v>2909</v>
      </c>
      <c r="B12" s="2" t="s">
        <v>2910</v>
      </c>
      <c r="C12" s="2" t="str">
        <f>VLOOKUP(A12,[5]Hoja2!$A$1:$D$604,4,0)</f>
        <v>PROFESOR CBIV</v>
      </c>
      <c r="D12" s="2" t="str">
        <f>VLOOKUP(A12,[5]Hoja2!$A$1:$D$604,3,0)</f>
        <v>PLANTEL 01 BASILIO VADILLO</v>
      </c>
      <c r="E12" s="12">
        <v>465.5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8006.06</v>
      </c>
      <c r="AC12" s="12">
        <v>289.23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574.42999999999995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658.95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91.45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3119.4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3">
        <v>-6720.35</v>
      </c>
      <c r="BR12" s="12">
        <v>6720.35</v>
      </c>
      <c r="BS12" s="12">
        <v>0</v>
      </c>
      <c r="BT12" s="12">
        <v>0</v>
      </c>
      <c r="BU12" s="12">
        <v>13205.02</v>
      </c>
      <c r="BV12" s="12">
        <v>10.94</v>
      </c>
      <c r="BW12" s="12">
        <v>0</v>
      </c>
      <c r="BX12" s="12">
        <v>0</v>
      </c>
      <c r="BY12" s="12">
        <v>2337.19</v>
      </c>
      <c r="BZ12" s="12">
        <v>2337.19</v>
      </c>
      <c r="CA12" s="12">
        <v>50.1</v>
      </c>
      <c r="CB12" s="12">
        <v>0.02</v>
      </c>
      <c r="CC12" s="12">
        <v>159</v>
      </c>
      <c r="CD12" s="12">
        <v>0</v>
      </c>
      <c r="CE12" s="12">
        <v>928</v>
      </c>
      <c r="CF12" s="12">
        <v>0</v>
      </c>
      <c r="CG12" s="12">
        <v>0</v>
      </c>
      <c r="CH12" s="12">
        <v>0</v>
      </c>
      <c r="CI12" s="12">
        <v>0</v>
      </c>
      <c r="CJ12" s="12">
        <v>120.09</v>
      </c>
      <c r="CK12" s="12">
        <v>0</v>
      </c>
      <c r="CL12" s="12">
        <v>3113.14</v>
      </c>
      <c r="CM12" s="12">
        <v>0</v>
      </c>
      <c r="CN12" s="12">
        <v>0</v>
      </c>
      <c r="CO12" s="12">
        <v>0</v>
      </c>
      <c r="CP12" s="12">
        <v>996.48</v>
      </c>
      <c r="CQ12" s="12">
        <v>0</v>
      </c>
      <c r="CR12" s="12">
        <v>0</v>
      </c>
      <c r="CS12" s="12">
        <v>0</v>
      </c>
      <c r="CT12" s="12">
        <v>0</v>
      </c>
      <c r="CU12" s="12">
        <v>7704.02</v>
      </c>
      <c r="CV12" s="12">
        <v>5501</v>
      </c>
      <c r="CW12" s="12">
        <v>416.75</v>
      </c>
      <c r="CX12" s="12">
        <v>258.32</v>
      </c>
      <c r="CY12" s="12">
        <v>4940.6099999999997</v>
      </c>
      <c r="CZ12" s="12">
        <v>831.85</v>
      </c>
      <c r="DA12" s="12">
        <v>0</v>
      </c>
      <c r="DB12" s="12">
        <v>6030.78</v>
      </c>
    </row>
    <row r="13" spans="1:106" x14ac:dyDescent="0.2">
      <c r="A13" s="4" t="s">
        <v>2911</v>
      </c>
      <c r="B13" s="2" t="s">
        <v>2912</v>
      </c>
      <c r="C13" s="2" t="str">
        <f>VLOOKUP(A13,[5]Hoja2!$A$1:$D$604,4,0)</f>
        <v>PROFESOR CBIV</v>
      </c>
      <c r="D13" s="2" t="str">
        <f>VLOOKUP(A13,[5]Hoja2!$A$1:$D$604,3,0)</f>
        <v>PLANTEL 01 BASILIO VADILLO</v>
      </c>
      <c r="E13" s="12">
        <v>465.5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7747.8</v>
      </c>
      <c r="AC13" s="12">
        <v>279.89999999999998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555.9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658.95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88.5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2353.89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3">
        <v>-6182.83</v>
      </c>
      <c r="BR13" s="12">
        <v>6182.83</v>
      </c>
      <c r="BS13" s="12">
        <v>0</v>
      </c>
      <c r="BT13" s="12">
        <v>0</v>
      </c>
      <c r="BU13" s="12">
        <v>12150.44</v>
      </c>
      <c r="BV13" s="12">
        <v>7.5</v>
      </c>
      <c r="BW13" s="12">
        <v>0</v>
      </c>
      <c r="BX13" s="12">
        <v>0</v>
      </c>
      <c r="BY13" s="12">
        <v>2089.15</v>
      </c>
      <c r="BZ13" s="12">
        <v>2089.15</v>
      </c>
      <c r="CA13" s="12">
        <v>45.3</v>
      </c>
      <c r="CB13" s="13">
        <v>-0.01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116.22</v>
      </c>
      <c r="CK13" s="12">
        <v>0</v>
      </c>
      <c r="CL13" s="12">
        <v>0</v>
      </c>
      <c r="CM13" s="12">
        <v>0</v>
      </c>
      <c r="CN13" s="12">
        <v>0</v>
      </c>
      <c r="CO13" s="12">
        <v>0</v>
      </c>
      <c r="CP13" s="12">
        <v>966.78</v>
      </c>
      <c r="CQ13" s="12">
        <v>0</v>
      </c>
      <c r="CR13" s="12">
        <v>0</v>
      </c>
      <c r="CS13" s="12">
        <v>0</v>
      </c>
      <c r="CT13" s="12">
        <v>0</v>
      </c>
      <c r="CU13" s="12">
        <v>3217.44</v>
      </c>
      <c r="CV13" s="12">
        <v>8933</v>
      </c>
      <c r="CW13" s="12">
        <v>386.79</v>
      </c>
      <c r="CX13" s="12">
        <v>237.41</v>
      </c>
      <c r="CY13" s="12">
        <v>4258.2700000000004</v>
      </c>
      <c r="CZ13" s="12">
        <v>744.57</v>
      </c>
      <c r="DA13" s="12">
        <v>0</v>
      </c>
      <c r="DB13" s="12">
        <v>5240.25</v>
      </c>
    </row>
    <row r="14" spans="1:106" x14ac:dyDescent="0.2">
      <c r="A14" s="4" t="s">
        <v>2913</v>
      </c>
      <c r="B14" s="2" t="s">
        <v>2914</v>
      </c>
      <c r="C14" s="2" t="str">
        <f>VLOOKUP(A14,[5]Hoja2!$A$1:$D$604,4,0)</f>
        <v>PROFESOR CBI</v>
      </c>
      <c r="D14" s="2" t="str">
        <f>VLOOKUP(A14,[5]Hoja2!$A$1:$D$604,3,0)</f>
        <v>PLANTEL 01 BASILIO VADILLO</v>
      </c>
      <c r="E14" s="12">
        <v>465.5</v>
      </c>
      <c r="F14" s="12">
        <v>0</v>
      </c>
      <c r="G14" s="12">
        <v>5438.33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196.6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574.42999999999995</v>
      </c>
      <c r="AK14" s="12">
        <v>0</v>
      </c>
      <c r="AL14" s="12">
        <v>0</v>
      </c>
      <c r="AM14" s="12">
        <v>286.52999999999997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58.9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1946.45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3">
        <v>-4560.08</v>
      </c>
      <c r="BR14" s="12">
        <v>4560.08</v>
      </c>
      <c r="BS14" s="12">
        <v>0</v>
      </c>
      <c r="BT14" s="12">
        <v>0</v>
      </c>
      <c r="BU14" s="12">
        <v>8966.74</v>
      </c>
      <c r="BV14" s="12">
        <v>2.33</v>
      </c>
      <c r="BW14" s="12">
        <v>0</v>
      </c>
      <c r="BX14" s="12">
        <v>0</v>
      </c>
      <c r="BY14" s="12">
        <v>1368.03</v>
      </c>
      <c r="BZ14" s="12">
        <v>1368.03</v>
      </c>
      <c r="CA14" s="12">
        <v>29.25</v>
      </c>
      <c r="CB14" s="12">
        <v>0.12</v>
      </c>
      <c r="CC14" s="12">
        <v>141.9</v>
      </c>
      <c r="CD14" s="12">
        <v>6.3</v>
      </c>
      <c r="CE14" s="12">
        <v>0</v>
      </c>
      <c r="CF14" s="12">
        <v>228.7</v>
      </c>
      <c r="CG14" s="12">
        <v>0</v>
      </c>
      <c r="CH14" s="12">
        <v>0</v>
      </c>
      <c r="CI14" s="12">
        <v>0</v>
      </c>
      <c r="CJ14" s="12">
        <v>81.569999999999993</v>
      </c>
      <c r="CK14" s="12">
        <v>0</v>
      </c>
      <c r="CL14" s="12">
        <v>2395.5100000000002</v>
      </c>
      <c r="CM14" s="12">
        <v>0</v>
      </c>
      <c r="CN14" s="12">
        <v>0</v>
      </c>
      <c r="CO14" s="12">
        <v>0</v>
      </c>
      <c r="CP14" s="12">
        <v>658.36</v>
      </c>
      <c r="CQ14" s="12">
        <v>0</v>
      </c>
      <c r="CR14" s="12">
        <v>0</v>
      </c>
      <c r="CS14" s="12">
        <v>0</v>
      </c>
      <c r="CT14" s="12">
        <v>0</v>
      </c>
      <c r="CU14" s="12">
        <v>4909.74</v>
      </c>
      <c r="CV14" s="12">
        <v>4057</v>
      </c>
      <c r="CW14" s="12">
        <v>341.92</v>
      </c>
      <c r="CX14" s="12">
        <v>179.33</v>
      </c>
      <c r="CY14" s="12">
        <v>3236.29</v>
      </c>
      <c r="CZ14" s="12">
        <v>613.83000000000004</v>
      </c>
      <c r="DA14" s="12">
        <v>0</v>
      </c>
      <c r="DB14" s="12">
        <v>4029.45</v>
      </c>
    </row>
    <row r="15" spans="1:106" x14ac:dyDescent="0.2">
      <c r="A15" s="4" t="s">
        <v>2915</v>
      </c>
      <c r="B15" s="2" t="s">
        <v>2916</v>
      </c>
      <c r="C15" s="2" t="str">
        <f>VLOOKUP(A15,[5]Hoja2!$A$1:$D$604,4,0)</f>
        <v>PROFESOR CBIV</v>
      </c>
      <c r="D15" s="2" t="str">
        <f>VLOOKUP(A15,[5]Hoja2!$A$1:$D$604,3,0)</f>
        <v>PLANTEL 01 BASILIO VADILLO</v>
      </c>
      <c r="E15" s="12">
        <v>465.5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8264.32</v>
      </c>
      <c r="AC15" s="12">
        <v>298.56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592.96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658.95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94.4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3033.91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3">
        <v>-6823.87</v>
      </c>
      <c r="BR15" s="12">
        <v>6823.87</v>
      </c>
      <c r="BS15" s="12">
        <v>1115.68</v>
      </c>
      <c r="BT15" s="12">
        <v>0</v>
      </c>
      <c r="BU15" s="12">
        <v>14524.28</v>
      </c>
      <c r="BV15" s="12">
        <v>11.87</v>
      </c>
      <c r="BW15" s="12">
        <v>0</v>
      </c>
      <c r="BX15" s="12">
        <v>0</v>
      </c>
      <c r="BY15" s="12">
        <v>2647.48</v>
      </c>
      <c r="BZ15" s="12">
        <v>2647.48</v>
      </c>
      <c r="CA15" s="12">
        <v>54</v>
      </c>
      <c r="CB15" s="12">
        <v>0.06</v>
      </c>
      <c r="CC15" s="12">
        <v>0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123.96</v>
      </c>
      <c r="CK15" s="12">
        <v>0</v>
      </c>
      <c r="CL15" s="12">
        <v>0</v>
      </c>
      <c r="CM15" s="12">
        <v>0</v>
      </c>
      <c r="CN15" s="12">
        <v>0</v>
      </c>
      <c r="CO15" s="12">
        <v>0</v>
      </c>
      <c r="CP15" s="12">
        <v>1026.18</v>
      </c>
      <c r="CQ15" s="12">
        <v>0</v>
      </c>
      <c r="CR15" s="12">
        <v>0</v>
      </c>
      <c r="CS15" s="12">
        <v>0</v>
      </c>
      <c r="CT15" s="12">
        <v>0</v>
      </c>
      <c r="CU15" s="12">
        <v>3851.68</v>
      </c>
      <c r="CV15" s="12">
        <v>10672.6</v>
      </c>
      <c r="CW15" s="12">
        <v>424.78</v>
      </c>
      <c r="CX15" s="12">
        <v>284.51</v>
      </c>
      <c r="CY15" s="12">
        <v>5123.6000000000004</v>
      </c>
      <c r="CZ15" s="12">
        <v>855.25</v>
      </c>
      <c r="DA15" s="12">
        <v>0</v>
      </c>
      <c r="DB15" s="12">
        <v>6263.36</v>
      </c>
    </row>
    <row r="16" spans="1:106" x14ac:dyDescent="0.2">
      <c r="A16" s="4" t="s">
        <v>2917</v>
      </c>
      <c r="B16" s="2" t="s">
        <v>2918</v>
      </c>
      <c r="C16" s="2" t="str">
        <f>VLOOKUP(A16,[5]Hoja2!$A$1:$D$604,4,0)</f>
        <v>PROFESOR CBIV</v>
      </c>
      <c r="D16" s="2" t="str">
        <f>VLOOKUP(A16,[5]Hoja2!$A$1:$D$604,3,0)</f>
        <v>PLANTEL 01 BASILIO VADILLO</v>
      </c>
      <c r="E16" s="12">
        <v>465.5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9555.6200000000008</v>
      </c>
      <c r="AC16" s="12">
        <v>345.21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685.61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658.95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109.15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3472.95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3">
        <v>-7783.37</v>
      </c>
      <c r="BR16" s="12">
        <v>7783.37</v>
      </c>
      <c r="BS16" s="12">
        <v>0</v>
      </c>
      <c r="BT16" s="12">
        <v>0</v>
      </c>
      <c r="BU16" s="12">
        <v>15292.99</v>
      </c>
      <c r="BV16" s="12">
        <v>7.89</v>
      </c>
      <c r="BW16" s="12">
        <v>0</v>
      </c>
      <c r="BX16" s="12">
        <v>0</v>
      </c>
      <c r="BY16" s="12">
        <v>2828.28</v>
      </c>
      <c r="BZ16" s="12">
        <v>2828.28</v>
      </c>
      <c r="CA16" s="12">
        <v>59.4</v>
      </c>
      <c r="CB16" s="12">
        <v>0.1</v>
      </c>
      <c r="CC16" s="12">
        <v>0</v>
      </c>
      <c r="CD16" s="12">
        <v>0</v>
      </c>
      <c r="CE16" s="12">
        <v>0</v>
      </c>
      <c r="CF16" s="12">
        <v>0</v>
      </c>
      <c r="CG16" s="12">
        <v>0</v>
      </c>
      <c r="CH16" s="12">
        <v>0</v>
      </c>
      <c r="CI16" s="12">
        <v>0</v>
      </c>
      <c r="CJ16" s="12">
        <v>143.33000000000001</v>
      </c>
      <c r="CK16" s="12">
        <v>0</v>
      </c>
      <c r="CL16" s="12">
        <v>0</v>
      </c>
      <c r="CM16" s="12">
        <v>0</v>
      </c>
      <c r="CN16" s="12">
        <v>0</v>
      </c>
      <c r="CO16" s="12">
        <v>0</v>
      </c>
      <c r="CP16" s="12">
        <v>1174.68</v>
      </c>
      <c r="CQ16" s="12">
        <v>0</v>
      </c>
      <c r="CR16" s="12">
        <v>0</v>
      </c>
      <c r="CS16" s="12">
        <v>0</v>
      </c>
      <c r="CT16" s="12">
        <v>0</v>
      </c>
      <c r="CU16" s="12">
        <v>4205.79</v>
      </c>
      <c r="CV16" s="12">
        <v>11087.2</v>
      </c>
      <c r="CW16" s="12">
        <v>390.19</v>
      </c>
      <c r="CX16" s="12">
        <v>298.95999999999998</v>
      </c>
      <c r="CY16" s="12">
        <v>4335.7700000000004</v>
      </c>
      <c r="CZ16" s="12">
        <v>754.47</v>
      </c>
      <c r="DA16" s="12">
        <v>0</v>
      </c>
      <c r="DB16" s="12">
        <v>5389.2</v>
      </c>
    </row>
    <row r="17" spans="1:106" x14ac:dyDescent="0.2">
      <c r="A17" s="4" t="s">
        <v>2919</v>
      </c>
      <c r="B17" s="2" t="s">
        <v>2920</v>
      </c>
      <c r="C17" s="2" t="str">
        <f>VLOOKUP(A17,[5]Hoja2!$A$1:$D$604,4,0)</f>
        <v>PROFESOR CBIV</v>
      </c>
      <c r="D17" s="2" t="str">
        <f>VLOOKUP(A17,[5]Hoja2!$A$1:$D$604,3,0)</f>
        <v>PLANTEL 01 BASILIO VADILLO</v>
      </c>
      <c r="E17" s="12">
        <v>465.5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9039.1</v>
      </c>
      <c r="AC17" s="12">
        <v>326.55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648.54999999999995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658.95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103.25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3103.38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3">
        <v>-7300.65</v>
      </c>
      <c r="BR17" s="12">
        <v>7300.65</v>
      </c>
      <c r="BS17" s="12">
        <v>0</v>
      </c>
      <c r="BT17" s="12">
        <v>0</v>
      </c>
      <c r="BU17" s="12">
        <v>14345.28</v>
      </c>
      <c r="BV17" s="12">
        <v>10.94</v>
      </c>
      <c r="BW17" s="12">
        <v>0</v>
      </c>
      <c r="BX17" s="12">
        <v>0</v>
      </c>
      <c r="BY17" s="12">
        <v>2605.38</v>
      </c>
      <c r="BZ17" s="12">
        <v>2605.38</v>
      </c>
      <c r="CA17" s="12">
        <v>55.35</v>
      </c>
      <c r="CB17" s="13">
        <v>-0.01</v>
      </c>
      <c r="CC17" s="12">
        <v>185.9</v>
      </c>
      <c r="CD17" s="12">
        <v>0</v>
      </c>
      <c r="CE17" s="12">
        <v>2026</v>
      </c>
      <c r="CF17" s="12">
        <v>0</v>
      </c>
      <c r="CG17" s="12">
        <v>0</v>
      </c>
      <c r="CH17" s="12">
        <v>0</v>
      </c>
      <c r="CI17" s="12">
        <v>0</v>
      </c>
      <c r="CJ17" s="12">
        <v>135.59</v>
      </c>
      <c r="CK17" s="12">
        <v>0</v>
      </c>
      <c r="CL17" s="12">
        <v>1988.99</v>
      </c>
      <c r="CM17" s="12">
        <v>0</v>
      </c>
      <c r="CN17" s="12">
        <v>0</v>
      </c>
      <c r="CO17" s="12">
        <v>0</v>
      </c>
      <c r="CP17" s="12">
        <v>1115.28</v>
      </c>
      <c r="CQ17" s="12">
        <v>0</v>
      </c>
      <c r="CR17" s="12">
        <v>0</v>
      </c>
      <c r="CS17" s="12">
        <v>0</v>
      </c>
      <c r="CT17" s="12">
        <v>0</v>
      </c>
      <c r="CU17" s="12">
        <v>8112.48</v>
      </c>
      <c r="CV17" s="12">
        <v>6232.8</v>
      </c>
      <c r="CW17" s="12">
        <v>416.71</v>
      </c>
      <c r="CX17" s="12">
        <v>280.37</v>
      </c>
      <c r="CY17" s="12">
        <v>4939.72</v>
      </c>
      <c r="CZ17" s="12">
        <v>831.73</v>
      </c>
      <c r="DA17" s="12">
        <v>0</v>
      </c>
      <c r="DB17" s="12">
        <v>6051.82</v>
      </c>
    </row>
    <row r="18" spans="1:106" x14ac:dyDescent="0.2">
      <c r="A18" s="4" t="s">
        <v>2921</v>
      </c>
      <c r="B18" s="2" t="s">
        <v>2922</v>
      </c>
      <c r="C18" s="2" t="str">
        <f>VLOOKUP(A18,[5]Hoja2!$A$1:$D$604,4,0)</f>
        <v>PROFESOR CBIII</v>
      </c>
      <c r="D18" s="2" t="str">
        <f>VLOOKUP(A18,[5]Hoja2!$A$1:$D$604,3,0)</f>
        <v>PLANTEL 01 BASILIO VADILLO</v>
      </c>
      <c r="E18" s="12">
        <v>465.5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7938.7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278.25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648.54999999999995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390.93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87.5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2665.48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3">
        <v>-6347.41</v>
      </c>
      <c r="BR18" s="12">
        <v>6347.41</v>
      </c>
      <c r="BS18" s="12">
        <v>0</v>
      </c>
      <c r="BT18" s="12">
        <v>0</v>
      </c>
      <c r="BU18" s="12">
        <v>12474.91</v>
      </c>
      <c r="BV18" s="12">
        <v>6.34</v>
      </c>
      <c r="BW18" s="12">
        <v>0</v>
      </c>
      <c r="BX18" s="12">
        <v>0</v>
      </c>
      <c r="BY18" s="12">
        <v>2165.4699999999998</v>
      </c>
      <c r="BZ18" s="12">
        <v>2165.4699999999998</v>
      </c>
      <c r="CA18" s="12">
        <v>47.25</v>
      </c>
      <c r="CB18" s="12">
        <v>0</v>
      </c>
      <c r="CC18" s="12">
        <v>0</v>
      </c>
      <c r="CD18" s="12">
        <v>0</v>
      </c>
      <c r="CE18" s="12">
        <v>0</v>
      </c>
      <c r="CF18" s="12">
        <v>0</v>
      </c>
      <c r="CG18" s="12">
        <v>0</v>
      </c>
      <c r="CH18" s="12">
        <v>0</v>
      </c>
      <c r="CI18" s="12">
        <v>0</v>
      </c>
      <c r="CJ18" s="12">
        <v>119.08</v>
      </c>
      <c r="CK18" s="12">
        <v>0</v>
      </c>
      <c r="CL18" s="12">
        <v>0</v>
      </c>
      <c r="CM18" s="12">
        <v>0</v>
      </c>
      <c r="CN18" s="12">
        <v>0</v>
      </c>
      <c r="CO18" s="12">
        <v>0</v>
      </c>
      <c r="CP18" s="12">
        <v>957.91</v>
      </c>
      <c r="CQ18" s="12">
        <v>0</v>
      </c>
      <c r="CR18" s="12">
        <v>0</v>
      </c>
      <c r="CS18" s="12">
        <v>0</v>
      </c>
      <c r="CT18" s="12">
        <v>0</v>
      </c>
      <c r="CU18" s="12">
        <v>3289.71</v>
      </c>
      <c r="CV18" s="12">
        <v>9185.2000000000007</v>
      </c>
      <c r="CW18" s="12">
        <v>376.73</v>
      </c>
      <c r="CX18" s="12">
        <v>249.5</v>
      </c>
      <c r="CY18" s="12">
        <v>4029.05</v>
      </c>
      <c r="CZ18" s="12">
        <v>715.24</v>
      </c>
      <c r="DA18" s="12">
        <v>0</v>
      </c>
      <c r="DB18" s="12">
        <v>4993.79</v>
      </c>
    </row>
    <row r="19" spans="1:106" x14ac:dyDescent="0.2">
      <c r="A19" s="4" t="s">
        <v>2923</v>
      </c>
      <c r="B19" s="2" t="s">
        <v>2924</v>
      </c>
      <c r="C19" s="2" t="str">
        <f>VLOOKUP(A19,[5]Hoja2!$A$1:$D$604,4,0)</f>
        <v>PROFESOR CBIV</v>
      </c>
      <c r="D19" s="2" t="str">
        <f>VLOOKUP(A19,[5]Hoja2!$A$1:$D$604,3,0)</f>
        <v>PLANTEL 01 BASILIO VADILLO</v>
      </c>
      <c r="E19" s="12">
        <v>465.5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8006.06</v>
      </c>
      <c r="AC19" s="12">
        <v>289.23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574.42999999999995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658.95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91.45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2772.8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3">
        <v>-6543.59</v>
      </c>
      <c r="BR19" s="12">
        <v>6543.59</v>
      </c>
      <c r="BS19" s="12">
        <v>0</v>
      </c>
      <c r="BT19" s="12">
        <v>0</v>
      </c>
      <c r="BU19" s="12">
        <v>12858.42</v>
      </c>
      <c r="BV19" s="12">
        <v>11.87</v>
      </c>
      <c r="BW19" s="12">
        <v>0</v>
      </c>
      <c r="BX19" s="12">
        <v>0</v>
      </c>
      <c r="BY19" s="12">
        <v>2255.67</v>
      </c>
      <c r="BZ19" s="12">
        <v>2255.67</v>
      </c>
      <c r="CA19" s="12">
        <v>48.6</v>
      </c>
      <c r="CB19" s="13">
        <v>-0.02</v>
      </c>
      <c r="CC19" s="12">
        <v>0</v>
      </c>
      <c r="CD19" s="12">
        <v>0</v>
      </c>
      <c r="CE19" s="12">
        <v>0</v>
      </c>
      <c r="CF19" s="12">
        <v>0</v>
      </c>
      <c r="CG19" s="12">
        <v>0</v>
      </c>
      <c r="CH19" s="12">
        <v>0</v>
      </c>
      <c r="CI19" s="12">
        <v>0</v>
      </c>
      <c r="CJ19" s="12">
        <v>120.09</v>
      </c>
      <c r="CK19" s="12">
        <v>0</v>
      </c>
      <c r="CL19" s="12">
        <v>0</v>
      </c>
      <c r="CM19" s="12">
        <v>0</v>
      </c>
      <c r="CN19" s="12">
        <v>0</v>
      </c>
      <c r="CO19" s="12">
        <v>0</v>
      </c>
      <c r="CP19" s="12">
        <v>996.48</v>
      </c>
      <c r="CQ19" s="12">
        <v>0</v>
      </c>
      <c r="CR19" s="12">
        <v>0</v>
      </c>
      <c r="CS19" s="12">
        <v>0</v>
      </c>
      <c r="CT19" s="12">
        <v>0</v>
      </c>
      <c r="CU19" s="12">
        <v>3420.82</v>
      </c>
      <c r="CV19" s="12">
        <v>9437.6</v>
      </c>
      <c r="CW19" s="12">
        <v>424.78</v>
      </c>
      <c r="CX19" s="12">
        <v>251.38</v>
      </c>
      <c r="CY19" s="12">
        <v>5123.6000000000004</v>
      </c>
      <c r="CZ19" s="12">
        <v>855.25</v>
      </c>
      <c r="DA19" s="12">
        <v>0</v>
      </c>
      <c r="DB19" s="12">
        <v>6230.23</v>
      </c>
    </row>
    <row r="20" spans="1:106" x14ac:dyDescent="0.2">
      <c r="A20" s="4" t="s">
        <v>2925</v>
      </c>
      <c r="B20" s="2" t="s">
        <v>2926</v>
      </c>
      <c r="C20" s="2" t="str">
        <f>VLOOKUP(A20,[5]Hoja2!$A$1:$D$604,4,0)</f>
        <v>PROFESOR CBIII</v>
      </c>
      <c r="D20" s="2" t="str">
        <f>VLOOKUP(A20,[5]Hoja2!$A$1:$D$604,3,0)</f>
        <v>PLANTEL 01 BASILIO VADILLO</v>
      </c>
      <c r="E20" s="12">
        <v>465.5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7031.42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246.45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574.42999999999995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390.93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77.5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2226.6999999999998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3">
        <v>-5602.96</v>
      </c>
      <c r="BR20" s="12">
        <v>5602.96</v>
      </c>
      <c r="BS20" s="12">
        <v>0</v>
      </c>
      <c r="BT20" s="12">
        <v>0</v>
      </c>
      <c r="BU20" s="12">
        <v>11012.93</v>
      </c>
      <c r="BV20" s="12">
        <v>8.6999999999999993</v>
      </c>
      <c r="BW20" s="12">
        <v>0</v>
      </c>
      <c r="BX20" s="12">
        <v>0</v>
      </c>
      <c r="BY20" s="12">
        <v>1821.61</v>
      </c>
      <c r="BZ20" s="12">
        <v>1821.61</v>
      </c>
      <c r="CA20" s="12">
        <v>39.75</v>
      </c>
      <c r="CB20" s="12">
        <v>0.13</v>
      </c>
      <c r="CC20" s="12">
        <v>0</v>
      </c>
      <c r="CD20" s="12">
        <v>0</v>
      </c>
      <c r="CE20" s="12">
        <v>3481</v>
      </c>
      <c r="CF20" s="12">
        <v>0</v>
      </c>
      <c r="CG20" s="12">
        <v>0</v>
      </c>
      <c r="CH20" s="12">
        <v>0</v>
      </c>
      <c r="CI20" s="12">
        <v>0</v>
      </c>
      <c r="CJ20" s="12">
        <v>105.47</v>
      </c>
      <c r="CK20" s="12">
        <v>0</v>
      </c>
      <c r="CL20" s="12">
        <v>0</v>
      </c>
      <c r="CM20" s="12">
        <v>0</v>
      </c>
      <c r="CN20" s="12">
        <v>0</v>
      </c>
      <c r="CO20" s="12">
        <v>0</v>
      </c>
      <c r="CP20" s="12">
        <v>853.57</v>
      </c>
      <c r="CQ20" s="12">
        <v>0</v>
      </c>
      <c r="CR20" s="12">
        <v>0</v>
      </c>
      <c r="CS20" s="12">
        <v>0</v>
      </c>
      <c r="CT20" s="12">
        <v>0</v>
      </c>
      <c r="CU20" s="12">
        <v>6301.53</v>
      </c>
      <c r="CV20" s="12">
        <v>4711.3999999999996</v>
      </c>
      <c r="CW20" s="12">
        <v>397.25</v>
      </c>
      <c r="CX20" s="12">
        <v>220.26</v>
      </c>
      <c r="CY20" s="12">
        <v>4496.4799999999996</v>
      </c>
      <c r="CZ20" s="12">
        <v>775.03</v>
      </c>
      <c r="DA20" s="12">
        <v>0</v>
      </c>
      <c r="DB20" s="12">
        <v>5491.77</v>
      </c>
    </row>
    <row r="21" spans="1:106" x14ac:dyDescent="0.2">
      <c r="A21" s="4" t="s">
        <v>2927</v>
      </c>
      <c r="B21" s="2" t="s">
        <v>2928</v>
      </c>
      <c r="C21" s="2" t="str">
        <f>VLOOKUP(A21,[5]Hoja2!$A$1:$D$604,4,0)</f>
        <v>PROFESOR CBIV</v>
      </c>
      <c r="D21" s="2" t="str">
        <f>VLOOKUP(A21,[5]Hoja2!$A$1:$D$604,3,0)</f>
        <v>PLANTEL 01 BASILIO VADILLO</v>
      </c>
      <c r="E21" s="12">
        <v>465.5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8006.06</v>
      </c>
      <c r="AC21" s="12">
        <v>289.23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574.42999999999995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658.95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91.45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2772.8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3">
        <v>-6543.59</v>
      </c>
      <c r="BR21" s="12">
        <v>6543.59</v>
      </c>
      <c r="BS21" s="12">
        <v>0</v>
      </c>
      <c r="BT21" s="12">
        <v>0</v>
      </c>
      <c r="BU21" s="12">
        <v>12858.42</v>
      </c>
      <c r="BV21" s="12">
        <v>12.79</v>
      </c>
      <c r="BW21" s="12">
        <v>0</v>
      </c>
      <c r="BX21" s="12">
        <v>0</v>
      </c>
      <c r="BY21" s="12">
        <v>2255.67</v>
      </c>
      <c r="BZ21" s="12">
        <v>2255.67</v>
      </c>
      <c r="CA21" s="12">
        <v>49.95</v>
      </c>
      <c r="CB21" s="12">
        <v>0.03</v>
      </c>
      <c r="CC21" s="12">
        <v>0</v>
      </c>
      <c r="CD21" s="12">
        <v>0</v>
      </c>
      <c r="CE21" s="12">
        <v>0</v>
      </c>
      <c r="CF21" s="12">
        <v>0</v>
      </c>
      <c r="CG21" s="12">
        <v>0</v>
      </c>
      <c r="CH21" s="12">
        <v>0</v>
      </c>
      <c r="CI21" s="12">
        <v>0</v>
      </c>
      <c r="CJ21" s="12">
        <v>120.09</v>
      </c>
      <c r="CK21" s="12">
        <v>0</v>
      </c>
      <c r="CL21" s="12">
        <v>0</v>
      </c>
      <c r="CM21" s="12">
        <v>0</v>
      </c>
      <c r="CN21" s="12">
        <v>0</v>
      </c>
      <c r="CO21" s="12">
        <v>0</v>
      </c>
      <c r="CP21" s="12">
        <v>996.48</v>
      </c>
      <c r="CQ21" s="12">
        <v>0</v>
      </c>
      <c r="CR21" s="12">
        <v>0</v>
      </c>
      <c r="CS21" s="12">
        <v>0</v>
      </c>
      <c r="CT21" s="12">
        <v>0</v>
      </c>
      <c r="CU21" s="12">
        <v>3422.22</v>
      </c>
      <c r="CV21" s="12">
        <v>9436.2000000000007</v>
      </c>
      <c r="CW21" s="12">
        <v>432.81</v>
      </c>
      <c r="CX21" s="12">
        <v>251.38</v>
      </c>
      <c r="CY21" s="12">
        <v>5306.6</v>
      </c>
      <c r="CZ21" s="12">
        <v>878.66</v>
      </c>
      <c r="DA21" s="12">
        <v>0</v>
      </c>
      <c r="DB21" s="12">
        <v>6436.64</v>
      </c>
    </row>
    <row r="22" spans="1:106" x14ac:dyDescent="0.2">
      <c r="A22" s="4" t="s">
        <v>2929</v>
      </c>
      <c r="B22" s="2" t="s">
        <v>2930</v>
      </c>
      <c r="C22" s="2" t="str">
        <f>VLOOKUP(A22,[5]Hoja2!$A$1:$D$604,4,0)</f>
        <v>PROFESOR CBIV</v>
      </c>
      <c r="D22" s="2" t="str">
        <f>VLOOKUP(A22,[5]Hoja2!$A$1:$D$604,3,0)</f>
        <v>PLANTEL 01 BASILIO VADILLO</v>
      </c>
      <c r="E22" s="12">
        <v>465.5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7747.8</v>
      </c>
      <c r="AC22" s="12">
        <v>279.89999999999998</v>
      </c>
      <c r="AD22" s="12">
        <v>0</v>
      </c>
      <c r="AE22" s="12">
        <v>0</v>
      </c>
      <c r="AF22" s="12">
        <v>0</v>
      </c>
      <c r="AG22" s="12">
        <v>0</v>
      </c>
      <c r="AH22" s="12">
        <v>2500</v>
      </c>
      <c r="AI22" s="12">
        <v>0</v>
      </c>
      <c r="AJ22" s="12">
        <v>555.9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658.95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88.5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2690.16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3">
        <v>-7604.32</v>
      </c>
      <c r="BR22" s="12">
        <v>7604.32</v>
      </c>
      <c r="BS22" s="12">
        <v>0</v>
      </c>
      <c r="BT22" s="12">
        <v>0</v>
      </c>
      <c r="BU22" s="12">
        <v>14986.71</v>
      </c>
      <c r="BV22" s="12">
        <v>0.84</v>
      </c>
      <c r="BW22" s="12">
        <v>0</v>
      </c>
      <c r="BX22" s="12">
        <v>0</v>
      </c>
      <c r="BY22" s="12">
        <v>2168.25</v>
      </c>
      <c r="BZ22" s="12">
        <v>2168.25</v>
      </c>
      <c r="CA22" s="12">
        <v>43.05</v>
      </c>
      <c r="CB22" s="12">
        <v>0.04</v>
      </c>
      <c r="CC22" s="12">
        <v>402.55</v>
      </c>
      <c r="CD22" s="12">
        <v>0</v>
      </c>
      <c r="CE22" s="12">
        <v>892</v>
      </c>
      <c r="CF22" s="12">
        <v>0</v>
      </c>
      <c r="CG22" s="12">
        <v>0</v>
      </c>
      <c r="CH22" s="12">
        <v>0</v>
      </c>
      <c r="CI22" s="12">
        <v>0</v>
      </c>
      <c r="CJ22" s="12">
        <v>0</v>
      </c>
      <c r="CK22" s="12">
        <v>0</v>
      </c>
      <c r="CL22" s="12">
        <v>2780.96</v>
      </c>
      <c r="CM22" s="12">
        <v>0</v>
      </c>
      <c r="CN22" s="12">
        <v>0</v>
      </c>
      <c r="CO22" s="12">
        <v>0</v>
      </c>
      <c r="CP22" s="12">
        <v>966.78</v>
      </c>
      <c r="CQ22" s="12">
        <v>0</v>
      </c>
      <c r="CR22" s="12">
        <v>77.48</v>
      </c>
      <c r="CS22" s="12">
        <v>0</v>
      </c>
      <c r="CT22" s="12">
        <v>0</v>
      </c>
      <c r="CU22" s="12">
        <v>7331.11</v>
      </c>
      <c r="CV22" s="12">
        <v>7655.6</v>
      </c>
      <c r="CW22" s="12">
        <v>328.93</v>
      </c>
      <c r="CX22" s="12">
        <v>244.14</v>
      </c>
      <c r="CY22" s="12">
        <v>2940.48</v>
      </c>
      <c r="CZ22" s="12">
        <v>575.98</v>
      </c>
      <c r="DA22" s="12">
        <v>0</v>
      </c>
      <c r="DB22" s="12">
        <v>3760.6</v>
      </c>
    </row>
    <row r="23" spans="1:106" x14ac:dyDescent="0.2">
      <c r="A23" s="4" t="s">
        <v>2931</v>
      </c>
      <c r="B23" s="2" t="s">
        <v>2932</v>
      </c>
      <c r="C23" s="2" t="str">
        <f>VLOOKUP(A23,[5]Hoja2!$A$1:$D$604,4,0)</f>
        <v>PROFESOR CBII</v>
      </c>
      <c r="D23" s="2" t="str">
        <f>VLOOKUP(A23,[5]Hoja2!$A$1:$D$604,3,0)</f>
        <v>PLANTEL 01 BASILIO VADILLO</v>
      </c>
      <c r="E23" s="12">
        <v>209.7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3537.36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117.9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333.54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38.700000000000003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990.46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3">
        <v>-2659.11</v>
      </c>
      <c r="BR23" s="12">
        <v>2659.11</v>
      </c>
      <c r="BS23" s="12">
        <v>0</v>
      </c>
      <c r="BT23" s="12">
        <v>0</v>
      </c>
      <c r="BU23" s="12">
        <v>5227.66</v>
      </c>
      <c r="BV23" s="12">
        <v>0</v>
      </c>
      <c r="BW23" s="12">
        <v>0</v>
      </c>
      <c r="BX23" s="12">
        <v>0</v>
      </c>
      <c r="BY23" s="12">
        <v>569.37</v>
      </c>
      <c r="BZ23" s="12">
        <v>569.37</v>
      </c>
      <c r="CA23" s="12">
        <v>12.45</v>
      </c>
      <c r="CB23" s="13">
        <v>-0.02</v>
      </c>
      <c r="CC23" s="12">
        <v>0</v>
      </c>
      <c r="CD23" s="12">
        <v>0</v>
      </c>
      <c r="CE23" s="12">
        <v>0</v>
      </c>
      <c r="CF23" s="12">
        <v>0</v>
      </c>
      <c r="CG23" s="12">
        <v>0</v>
      </c>
      <c r="CH23" s="12">
        <v>0</v>
      </c>
      <c r="CI23" s="12">
        <v>0</v>
      </c>
      <c r="CJ23" s="12">
        <v>53.06</v>
      </c>
      <c r="CK23" s="12">
        <v>0</v>
      </c>
      <c r="CL23" s="12">
        <v>0</v>
      </c>
      <c r="CM23" s="12">
        <v>0</v>
      </c>
      <c r="CN23" s="12">
        <v>0</v>
      </c>
      <c r="CO23" s="12">
        <v>0</v>
      </c>
      <c r="CP23" s="12">
        <v>406.8</v>
      </c>
      <c r="CQ23" s="12">
        <v>0</v>
      </c>
      <c r="CR23" s="12">
        <v>0</v>
      </c>
      <c r="CS23" s="12">
        <v>0</v>
      </c>
      <c r="CT23" s="12">
        <v>0</v>
      </c>
      <c r="CU23" s="12">
        <v>1041.6600000000001</v>
      </c>
      <c r="CV23" s="12">
        <v>4186</v>
      </c>
      <c r="CW23" s="12">
        <v>305.25</v>
      </c>
      <c r="CX23" s="12">
        <v>104.55</v>
      </c>
      <c r="CY23" s="12">
        <v>2227.7199999999998</v>
      </c>
      <c r="CZ23" s="12">
        <v>492.42</v>
      </c>
      <c r="DA23" s="12">
        <v>0</v>
      </c>
      <c r="DB23" s="12">
        <v>2824.69</v>
      </c>
    </row>
    <row r="24" spans="1:106" x14ac:dyDescent="0.2">
      <c r="A24" s="4" t="s">
        <v>2933</v>
      </c>
      <c r="B24" s="2" t="s">
        <v>2934</v>
      </c>
      <c r="C24" s="2" t="str">
        <f>VLOOKUP(A24,[5]Hoja2!$A$1:$D$604,4,0)</f>
        <v>PROFESOR CBIV</v>
      </c>
      <c r="D24" s="2" t="str">
        <f>VLOOKUP(A24,[5]Hoja2!$A$1:$D$604,3,0)</f>
        <v>PLANTEL 01 BASILIO VADILLO</v>
      </c>
      <c r="E24" s="12">
        <v>465.5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5681.72</v>
      </c>
      <c r="AC24" s="12">
        <v>205.26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407.66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658.95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64.900000000000006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1775.39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3">
        <v>-4710.8500000000004</v>
      </c>
      <c r="BR24" s="12">
        <v>4710.8500000000004</v>
      </c>
      <c r="BS24" s="12">
        <v>0</v>
      </c>
      <c r="BT24" s="12">
        <v>0</v>
      </c>
      <c r="BU24" s="12">
        <v>9259.3799999999992</v>
      </c>
      <c r="BV24" s="12">
        <v>3.02</v>
      </c>
      <c r="BW24" s="12">
        <v>0</v>
      </c>
      <c r="BX24" s="12">
        <v>0</v>
      </c>
      <c r="BY24" s="12">
        <v>1430.54</v>
      </c>
      <c r="BZ24" s="12">
        <v>1430.54</v>
      </c>
      <c r="CA24" s="12">
        <v>31.2</v>
      </c>
      <c r="CB24" s="13">
        <v>-0.08</v>
      </c>
      <c r="CC24" s="12">
        <v>88.2</v>
      </c>
      <c r="CD24" s="12">
        <v>0</v>
      </c>
      <c r="CE24" s="12">
        <v>1199</v>
      </c>
      <c r="CF24" s="12">
        <v>0</v>
      </c>
      <c r="CG24" s="12">
        <v>0</v>
      </c>
      <c r="CH24" s="12">
        <v>0</v>
      </c>
      <c r="CI24" s="12">
        <v>0</v>
      </c>
      <c r="CJ24" s="12">
        <v>85.23</v>
      </c>
      <c r="CK24" s="12">
        <v>0</v>
      </c>
      <c r="CL24" s="12">
        <v>1726.91</v>
      </c>
      <c r="CM24" s="12">
        <v>0</v>
      </c>
      <c r="CN24" s="12">
        <v>0</v>
      </c>
      <c r="CO24" s="12">
        <v>0</v>
      </c>
      <c r="CP24" s="12">
        <v>729.18</v>
      </c>
      <c r="CQ24" s="12">
        <v>0</v>
      </c>
      <c r="CR24" s="12">
        <v>0</v>
      </c>
      <c r="CS24" s="12">
        <v>0</v>
      </c>
      <c r="CT24" s="12">
        <v>0</v>
      </c>
      <c r="CU24" s="12">
        <v>5290.18</v>
      </c>
      <c r="CV24" s="12">
        <v>3969.2</v>
      </c>
      <c r="CW24" s="12">
        <v>347.89</v>
      </c>
      <c r="CX24" s="12">
        <v>181.08</v>
      </c>
      <c r="CY24" s="12">
        <v>3372.3</v>
      </c>
      <c r="CZ24" s="12">
        <v>631.22</v>
      </c>
      <c r="DA24" s="12">
        <v>0</v>
      </c>
      <c r="DB24" s="12">
        <v>4184.6000000000004</v>
      </c>
    </row>
    <row r="25" spans="1:106" x14ac:dyDescent="0.2">
      <c r="A25" s="4" t="s">
        <v>2935</v>
      </c>
      <c r="B25" s="2" t="s">
        <v>2936</v>
      </c>
      <c r="C25" s="2" t="str">
        <f>VLOOKUP(A25,[5]Hoja2!$A$1:$D$604,4,0)</f>
        <v>PROFESOR CBIV</v>
      </c>
      <c r="D25" s="2" t="str">
        <f>VLOOKUP(A25,[5]Hoja2!$A$1:$D$604,3,0)</f>
        <v>PLANTEL 01 BASILIO VADILLO</v>
      </c>
      <c r="E25" s="12">
        <v>465.5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8006.06</v>
      </c>
      <c r="AC25" s="12">
        <v>289.23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574.42999999999995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658.95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91.45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2426.1999999999998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3">
        <v>-6366.82</v>
      </c>
      <c r="BR25" s="12">
        <v>6366.82</v>
      </c>
      <c r="BS25" s="12">
        <v>0</v>
      </c>
      <c r="BT25" s="12">
        <v>0</v>
      </c>
      <c r="BU25" s="12">
        <v>12511.82</v>
      </c>
      <c r="BV25" s="12">
        <v>8.6999999999999993</v>
      </c>
      <c r="BW25" s="12">
        <v>0</v>
      </c>
      <c r="BX25" s="12">
        <v>0</v>
      </c>
      <c r="BY25" s="12">
        <v>2174.15</v>
      </c>
      <c r="BZ25" s="12">
        <v>2174.15</v>
      </c>
      <c r="CA25" s="12">
        <v>46.95</v>
      </c>
      <c r="CB25" s="13">
        <v>-0.05</v>
      </c>
      <c r="CC25" s="12">
        <v>0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v>120.09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996.48</v>
      </c>
      <c r="CQ25" s="12">
        <v>0</v>
      </c>
      <c r="CR25" s="12">
        <v>0</v>
      </c>
      <c r="CS25" s="12">
        <v>0</v>
      </c>
      <c r="CT25" s="12">
        <v>0</v>
      </c>
      <c r="CU25" s="12">
        <v>3337.62</v>
      </c>
      <c r="CV25" s="12">
        <v>9174.2000000000007</v>
      </c>
      <c r="CW25" s="12">
        <v>397.25</v>
      </c>
      <c r="CX25" s="12">
        <v>244.45</v>
      </c>
      <c r="CY25" s="12">
        <v>4496.4799999999996</v>
      </c>
      <c r="CZ25" s="12">
        <v>775.03</v>
      </c>
      <c r="DA25" s="12">
        <v>0</v>
      </c>
      <c r="DB25" s="12">
        <v>5515.96</v>
      </c>
    </row>
    <row r="26" spans="1:106" x14ac:dyDescent="0.2">
      <c r="A26" s="4" t="s">
        <v>2937</v>
      </c>
      <c r="B26" s="2" t="s">
        <v>2938</v>
      </c>
      <c r="C26" s="2" t="str">
        <f>VLOOKUP(A26,[5]Hoja2!$A$1:$D$604,4,0)</f>
        <v>PROFESOR CBIV</v>
      </c>
      <c r="D26" s="2" t="str">
        <f>VLOOKUP(A26,[5]Hoja2!$A$1:$D$604,3,0)</f>
        <v>PLANTEL 01 BASILIO VADILLO</v>
      </c>
      <c r="E26" s="12">
        <v>465.5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8006.06</v>
      </c>
      <c r="AC26" s="12">
        <v>289.23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574.42999999999995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658.95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91.45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2426.1999999999998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3">
        <v>-6366.82</v>
      </c>
      <c r="BR26" s="12">
        <v>6366.82</v>
      </c>
      <c r="BS26" s="12">
        <v>0</v>
      </c>
      <c r="BT26" s="12">
        <v>0</v>
      </c>
      <c r="BU26" s="12">
        <v>12511.82</v>
      </c>
      <c r="BV26" s="12">
        <v>7.89</v>
      </c>
      <c r="BW26" s="12">
        <v>0</v>
      </c>
      <c r="BX26" s="12">
        <v>0</v>
      </c>
      <c r="BY26" s="12">
        <v>2174.15</v>
      </c>
      <c r="BZ26" s="12">
        <v>2174.15</v>
      </c>
      <c r="CA26" s="12">
        <v>47.1</v>
      </c>
      <c r="CB26" s="13">
        <v>-0.15</v>
      </c>
      <c r="CC26" s="12">
        <v>202.5</v>
      </c>
      <c r="CD26" s="12">
        <v>16.2</v>
      </c>
      <c r="CE26" s="12">
        <v>0</v>
      </c>
      <c r="CF26" s="12">
        <v>566.02</v>
      </c>
      <c r="CG26" s="12">
        <v>0</v>
      </c>
      <c r="CH26" s="12">
        <v>0</v>
      </c>
      <c r="CI26" s="12">
        <v>0</v>
      </c>
      <c r="CJ26" s="12">
        <v>120.09</v>
      </c>
      <c r="CK26" s="12">
        <v>0</v>
      </c>
      <c r="CL26" s="12">
        <v>3290.23</v>
      </c>
      <c r="CM26" s="12">
        <v>0</v>
      </c>
      <c r="CN26" s="12">
        <v>0</v>
      </c>
      <c r="CO26" s="12">
        <v>0</v>
      </c>
      <c r="CP26" s="12">
        <v>996.48</v>
      </c>
      <c r="CQ26" s="12">
        <v>0</v>
      </c>
      <c r="CR26" s="12">
        <v>0</v>
      </c>
      <c r="CS26" s="12">
        <v>0</v>
      </c>
      <c r="CT26" s="12">
        <v>0</v>
      </c>
      <c r="CU26" s="12">
        <v>7412.62</v>
      </c>
      <c r="CV26" s="12">
        <v>5099.2</v>
      </c>
      <c r="CW26" s="12">
        <v>390.19</v>
      </c>
      <c r="CX26" s="12">
        <v>244.45</v>
      </c>
      <c r="CY26" s="12">
        <v>4335.7700000000004</v>
      </c>
      <c r="CZ26" s="12">
        <v>754.47</v>
      </c>
      <c r="DA26" s="12">
        <v>0</v>
      </c>
      <c r="DB26" s="12">
        <v>5334.69</v>
      </c>
    </row>
    <row r="27" spans="1:106" x14ac:dyDescent="0.2">
      <c r="A27" s="4" t="s">
        <v>2939</v>
      </c>
      <c r="B27" s="2" t="s">
        <v>2940</v>
      </c>
      <c r="C27" s="2" t="str">
        <f>VLOOKUP(A27,[5]Hoja2!$A$1:$D$604,4,0)</f>
        <v>PROFESOR CBI</v>
      </c>
      <c r="D27" s="2" t="str">
        <f>VLOOKUP(A27,[5]Hoja2!$A$1:$D$604,3,0)</f>
        <v>PLANTEL 01 BASILIO VADILLO</v>
      </c>
      <c r="E27" s="12">
        <v>465.5</v>
      </c>
      <c r="F27" s="12">
        <v>0</v>
      </c>
      <c r="G27" s="12">
        <v>3859.46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142.6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407.66</v>
      </c>
      <c r="AK27" s="12">
        <v>0</v>
      </c>
      <c r="AL27" s="12">
        <v>0</v>
      </c>
      <c r="AM27" s="12">
        <v>286.52999999999997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41.8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995.04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3">
        <v>-3150.71</v>
      </c>
      <c r="BR27" s="12">
        <v>3150.71</v>
      </c>
      <c r="BS27" s="12">
        <v>0</v>
      </c>
      <c r="BT27" s="12">
        <v>0</v>
      </c>
      <c r="BU27" s="12">
        <v>6198.59</v>
      </c>
      <c r="BV27" s="12">
        <v>0</v>
      </c>
      <c r="BW27" s="12">
        <v>0</v>
      </c>
      <c r="BX27" s="12">
        <v>0</v>
      </c>
      <c r="BY27" s="12">
        <v>776.76</v>
      </c>
      <c r="BZ27" s="12">
        <v>776.76</v>
      </c>
      <c r="CA27" s="12">
        <v>16.05</v>
      </c>
      <c r="CB27" s="12">
        <v>0.1</v>
      </c>
      <c r="CC27" s="12">
        <v>0</v>
      </c>
      <c r="CD27" s="12">
        <v>0</v>
      </c>
      <c r="CE27" s="12">
        <v>1382</v>
      </c>
      <c r="CF27" s="12">
        <v>0</v>
      </c>
      <c r="CG27" s="12">
        <v>0</v>
      </c>
      <c r="CH27" s="12">
        <v>0</v>
      </c>
      <c r="CI27" s="12">
        <v>0</v>
      </c>
      <c r="CJ27" s="12">
        <v>57.89</v>
      </c>
      <c r="CK27" s="12">
        <v>0</v>
      </c>
      <c r="CL27" s="12">
        <v>0</v>
      </c>
      <c r="CM27" s="12">
        <v>0</v>
      </c>
      <c r="CN27" s="12">
        <v>1240</v>
      </c>
      <c r="CO27" s="12">
        <v>0</v>
      </c>
      <c r="CP27" s="12">
        <v>476.79</v>
      </c>
      <c r="CQ27" s="12">
        <v>0</v>
      </c>
      <c r="CR27" s="12">
        <v>0</v>
      </c>
      <c r="CS27" s="12">
        <v>0</v>
      </c>
      <c r="CT27" s="12">
        <v>0</v>
      </c>
      <c r="CU27" s="12">
        <v>3949.59</v>
      </c>
      <c r="CV27" s="12">
        <v>2249</v>
      </c>
      <c r="CW27" s="12">
        <v>312.67</v>
      </c>
      <c r="CX27" s="12">
        <v>123.97</v>
      </c>
      <c r="CY27" s="12">
        <v>2475.1799999999998</v>
      </c>
      <c r="CZ27" s="12">
        <v>520.63</v>
      </c>
      <c r="DA27" s="12">
        <v>0</v>
      </c>
      <c r="DB27" s="12">
        <v>3119.78</v>
      </c>
    </row>
    <row r="28" spans="1:106" x14ac:dyDescent="0.2">
      <c r="A28" s="4" t="s">
        <v>2941</v>
      </c>
      <c r="B28" s="2" t="s">
        <v>2942</v>
      </c>
      <c r="C28" s="2" t="str">
        <f>VLOOKUP(A28,[5]Hoja2!$A$1:$D$604,4,0)</f>
        <v>PROFESOR CBI</v>
      </c>
      <c r="D28" s="2" t="str">
        <f>VLOOKUP(A28,[5]Hoja2!$A$1:$D$604,3,0)</f>
        <v>PLANTEL 01 BASILIO VADILLO</v>
      </c>
      <c r="E28" s="12">
        <v>465.5</v>
      </c>
      <c r="F28" s="12">
        <v>0</v>
      </c>
      <c r="G28" s="12">
        <v>6140.05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220.6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648.54999999999995</v>
      </c>
      <c r="AK28" s="12">
        <v>0</v>
      </c>
      <c r="AL28" s="12">
        <v>0</v>
      </c>
      <c r="AM28" s="12">
        <v>286.52999999999997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66.5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1542.38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3">
        <v>-4764.74</v>
      </c>
      <c r="BR28" s="12">
        <v>4764.74</v>
      </c>
      <c r="BS28" s="12">
        <v>0</v>
      </c>
      <c r="BT28" s="12">
        <v>0</v>
      </c>
      <c r="BU28" s="12">
        <v>9370.11</v>
      </c>
      <c r="BV28" s="12">
        <v>0</v>
      </c>
      <c r="BW28" s="12">
        <v>0</v>
      </c>
      <c r="BX28" s="12">
        <v>0</v>
      </c>
      <c r="BY28" s="12">
        <v>1454.19</v>
      </c>
      <c r="BZ28" s="12">
        <v>1454.19</v>
      </c>
      <c r="CA28" s="12">
        <v>29.4</v>
      </c>
      <c r="CB28" s="13">
        <v>-0.04</v>
      </c>
      <c r="CC28" s="12">
        <v>0</v>
      </c>
      <c r="CD28" s="12">
        <v>0</v>
      </c>
      <c r="CE28" s="12">
        <v>1454</v>
      </c>
      <c r="CF28" s="12">
        <v>0</v>
      </c>
      <c r="CG28" s="12">
        <v>0</v>
      </c>
      <c r="CH28" s="12">
        <v>0</v>
      </c>
      <c r="CI28" s="12">
        <v>0</v>
      </c>
      <c r="CJ28" s="12">
        <v>92.1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739.06</v>
      </c>
      <c r="CQ28" s="12">
        <v>0</v>
      </c>
      <c r="CR28" s="12">
        <v>0</v>
      </c>
      <c r="CS28" s="12">
        <v>0</v>
      </c>
      <c r="CT28" s="12">
        <v>0</v>
      </c>
      <c r="CU28" s="12">
        <v>3768.71</v>
      </c>
      <c r="CV28" s="12">
        <v>5601.4</v>
      </c>
      <c r="CW28" s="12">
        <v>302.64</v>
      </c>
      <c r="CX28" s="12">
        <v>187.4</v>
      </c>
      <c r="CY28" s="12">
        <v>2140.85</v>
      </c>
      <c r="CZ28" s="12">
        <v>482.51</v>
      </c>
      <c r="DA28" s="12">
        <v>0</v>
      </c>
      <c r="DB28" s="12">
        <v>2810.76</v>
      </c>
    </row>
    <row r="29" spans="1:106" x14ac:dyDescent="0.2">
      <c r="A29" s="4" t="s">
        <v>2943</v>
      </c>
      <c r="B29" s="2" t="s">
        <v>2944</v>
      </c>
      <c r="C29" s="2" t="str">
        <f>VLOOKUP(A29,[5]Hoja2!$A$1:$D$604,4,0)</f>
        <v>PROFESOR CBII</v>
      </c>
      <c r="D29" s="2" t="str">
        <f>VLOOKUP(A29,[5]Hoja2!$A$1:$D$604,3,0)</f>
        <v>PLANTEL 01 BASILIO VADILLO</v>
      </c>
      <c r="E29" s="12">
        <v>81.55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1375.64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45.85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129.71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15.05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330.15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3">
        <v>-1006.03</v>
      </c>
      <c r="BR29" s="12">
        <v>1006.03</v>
      </c>
      <c r="BS29" s="12">
        <v>0</v>
      </c>
      <c r="BT29" s="12">
        <v>0</v>
      </c>
      <c r="BU29" s="12">
        <v>1977.95</v>
      </c>
      <c r="BV29" s="12">
        <v>0</v>
      </c>
      <c r="BW29" s="13">
        <v>-188.71</v>
      </c>
      <c r="BX29" s="13">
        <v>-73.09</v>
      </c>
      <c r="BY29" s="12">
        <v>115.62</v>
      </c>
      <c r="BZ29" s="12">
        <v>0</v>
      </c>
      <c r="CA29" s="12">
        <v>0</v>
      </c>
      <c r="CB29" s="12">
        <v>0.01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20.63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158.19999999999999</v>
      </c>
      <c r="CQ29" s="12">
        <v>0</v>
      </c>
      <c r="CR29" s="12">
        <v>0</v>
      </c>
      <c r="CS29" s="12">
        <v>0</v>
      </c>
      <c r="CT29" s="12">
        <v>0</v>
      </c>
      <c r="CU29" s="12">
        <v>105.75</v>
      </c>
      <c r="CV29" s="12">
        <v>1872.2</v>
      </c>
      <c r="CW29" s="12">
        <v>271.18</v>
      </c>
      <c r="CX29" s="12">
        <v>39.56</v>
      </c>
      <c r="CY29" s="12">
        <v>1092.52</v>
      </c>
      <c r="CZ29" s="12">
        <v>362.97</v>
      </c>
      <c r="DA29" s="12">
        <v>0</v>
      </c>
      <c r="DB29" s="12">
        <v>1495.05</v>
      </c>
    </row>
    <row r="30" spans="1:106" x14ac:dyDescent="0.2">
      <c r="A30" s="4" t="s">
        <v>2945</v>
      </c>
      <c r="B30" s="2" t="s">
        <v>2946</v>
      </c>
      <c r="C30" s="2" t="str">
        <f>VLOOKUP(A30,[5]Hoja2!$A$1:$D$604,4,0)</f>
        <v>PROFESOR CBI</v>
      </c>
      <c r="D30" s="2" t="str">
        <f>VLOOKUP(A30,[5]Hoja2!$A$1:$D$604,3,0)</f>
        <v>PLANTEL 01 BASILIO VADILLO</v>
      </c>
      <c r="E30" s="12">
        <v>465.5</v>
      </c>
      <c r="F30" s="12">
        <v>0</v>
      </c>
      <c r="G30" s="12">
        <v>4210.32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154.6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444.72</v>
      </c>
      <c r="AK30" s="12">
        <v>0</v>
      </c>
      <c r="AL30" s="12">
        <v>0</v>
      </c>
      <c r="AM30" s="12">
        <v>286.52999999999997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45.6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1079.24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3">
        <v>-3399.02</v>
      </c>
      <c r="BR30" s="12">
        <v>3399.02</v>
      </c>
      <c r="BS30" s="12">
        <v>0</v>
      </c>
      <c r="BT30" s="12">
        <v>0</v>
      </c>
      <c r="BU30" s="12">
        <v>6686.51</v>
      </c>
      <c r="BV30" s="12">
        <v>3.49</v>
      </c>
      <c r="BW30" s="12">
        <v>0</v>
      </c>
      <c r="BX30" s="12">
        <v>0</v>
      </c>
      <c r="BY30" s="12">
        <v>880.98</v>
      </c>
      <c r="BZ30" s="12">
        <v>880.98</v>
      </c>
      <c r="CA30" s="12">
        <v>18.600000000000001</v>
      </c>
      <c r="CB30" s="13">
        <v>-0.05</v>
      </c>
      <c r="CC30" s="12">
        <v>0</v>
      </c>
      <c r="CD30" s="12">
        <v>0</v>
      </c>
      <c r="CE30" s="12">
        <v>879.34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517.14</v>
      </c>
      <c r="CQ30" s="12">
        <v>0</v>
      </c>
      <c r="CR30" s="12">
        <v>42.1</v>
      </c>
      <c r="CS30" s="12">
        <v>0</v>
      </c>
      <c r="CT30" s="12">
        <v>0</v>
      </c>
      <c r="CU30" s="12">
        <v>2338.11</v>
      </c>
      <c r="CV30" s="12">
        <v>4348.3999999999996</v>
      </c>
      <c r="CW30" s="12">
        <v>351.97</v>
      </c>
      <c r="CX30" s="12">
        <v>133.72999999999999</v>
      </c>
      <c r="CY30" s="12">
        <v>3465.25</v>
      </c>
      <c r="CZ30" s="12">
        <v>643.11</v>
      </c>
      <c r="DA30" s="12">
        <v>0</v>
      </c>
      <c r="DB30" s="12">
        <v>4242.09</v>
      </c>
    </row>
    <row r="31" spans="1:106" x14ac:dyDescent="0.2">
      <c r="A31" s="4" t="s">
        <v>2947</v>
      </c>
      <c r="B31" s="2" t="s">
        <v>2948</v>
      </c>
      <c r="C31" s="2" t="str">
        <f>VLOOKUP(A31,[5]Hoja2!$A$1:$D$604,4,0)</f>
        <v>PROFESOR CBIII</v>
      </c>
      <c r="D31" s="2" t="str">
        <f>VLOOKUP(A31,[5]Hoja2!$A$1:$D$604,3,0)</f>
        <v>PLANTEL 01 BASILIO VADILLO</v>
      </c>
      <c r="E31" s="12">
        <v>465.5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4536.3999999999996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159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370.6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390.93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50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1182.56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3">
        <v>-3638.59</v>
      </c>
      <c r="BR31" s="12">
        <v>3638.59</v>
      </c>
      <c r="BS31" s="12">
        <v>0</v>
      </c>
      <c r="BT31" s="12">
        <v>0</v>
      </c>
      <c r="BU31" s="12">
        <v>7154.99</v>
      </c>
      <c r="BV31" s="12">
        <v>0</v>
      </c>
      <c r="BW31" s="12">
        <v>0</v>
      </c>
      <c r="BX31" s="12">
        <v>0</v>
      </c>
      <c r="BY31" s="12">
        <v>981.04</v>
      </c>
      <c r="BZ31" s="12">
        <v>981.04</v>
      </c>
      <c r="CA31" s="12">
        <v>21</v>
      </c>
      <c r="CB31" s="12">
        <v>0.06</v>
      </c>
      <c r="CC31" s="12">
        <v>0</v>
      </c>
      <c r="CD31" s="12">
        <v>0</v>
      </c>
      <c r="CE31" s="12">
        <v>1108</v>
      </c>
      <c r="CF31" s="12">
        <v>0</v>
      </c>
      <c r="CG31" s="12">
        <v>0</v>
      </c>
      <c r="CH31" s="12">
        <v>0</v>
      </c>
      <c r="CI31" s="12">
        <v>0</v>
      </c>
      <c r="CJ31" s="12">
        <v>68.05</v>
      </c>
      <c r="CK31" s="12">
        <v>0</v>
      </c>
      <c r="CL31" s="12">
        <v>0</v>
      </c>
      <c r="CM31" s="12">
        <v>0</v>
      </c>
      <c r="CN31" s="12">
        <v>0</v>
      </c>
      <c r="CO31" s="12">
        <v>0</v>
      </c>
      <c r="CP31" s="12">
        <v>566.64</v>
      </c>
      <c r="CQ31" s="12">
        <v>0</v>
      </c>
      <c r="CR31" s="12">
        <v>0</v>
      </c>
      <c r="CS31" s="12">
        <v>0</v>
      </c>
      <c r="CT31" s="12">
        <v>0</v>
      </c>
      <c r="CU31" s="12">
        <v>2744.79</v>
      </c>
      <c r="CV31" s="12">
        <v>4410.2</v>
      </c>
      <c r="CW31" s="12">
        <v>315.45999999999998</v>
      </c>
      <c r="CX31" s="12">
        <v>143.1</v>
      </c>
      <c r="CY31" s="12">
        <v>2568.13</v>
      </c>
      <c r="CZ31" s="12">
        <v>531.23</v>
      </c>
      <c r="DA31" s="12">
        <v>0</v>
      </c>
      <c r="DB31" s="12">
        <v>3242.46</v>
      </c>
    </row>
    <row r="32" spans="1:106" x14ac:dyDescent="0.2">
      <c r="A32" s="4" t="s">
        <v>2949</v>
      </c>
      <c r="B32" s="2" t="s">
        <v>2950</v>
      </c>
      <c r="C32" s="2" t="str">
        <f>VLOOKUP(A32,[5]Hoja2!$A$1:$D$604,4,0)</f>
        <v>PROFESOR CBII</v>
      </c>
      <c r="D32" s="2" t="str">
        <f>VLOOKUP(A32,[5]Hoja2!$A$1:$D$604,3,0)</f>
        <v>PLANTEL 01 BASILIO VADILLO</v>
      </c>
      <c r="E32" s="12">
        <v>174.75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2947.8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98.25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277.95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32.25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707.47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3">
        <v>-2155.79</v>
      </c>
      <c r="BR32" s="12">
        <v>2155.79</v>
      </c>
      <c r="BS32" s="12">
        <v>282.99</v>
      </c>
      <c r="BT32" s="12">
        <v>0</v>
      </c>
      <c r="BU32" s="12">
        <v>4521.46</v>
      </c>
      <c r="BV32" s="12">
        <v>0</v>
      </c>
      <c r="BW32" s="12">
        <v>0</v>
      </c>
      <c r="BX32" s="12">
        <v>0</v>
      </c>
      <c r="BY32" s="12">
        <v>437.79</v>
      </c>
      <c r="BZ32" s="12">
        <v>437.79</v>
      </c>
      <c r="CA32" s="12">
        <v>9</v>
      </c>
      <c r="CB32" s="12">
        <v>0.05</v>
      </c>
      <c r="CC32" s="12">
        <v>0</v>
      </c>
      <c r="CD32" s="12">
        <v>0</v>
      </c>
      <c r="CE32" s="12">
        <v>537</v>
      </c>
      <c r="CF32" s="12">
        <v>0</v>
      </c>
      <c r="CG32" s="12">
        <v>0</v>
      </c>
      <c r="CH32" s="12">
        <v>0</v>
      </c>
      <c r="CI32" s="12">
        <v>0</v>
      </c>
      <c r="CJ32" s="12">
        <v>44.22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339</v>
      </c>
      <c r="CQ32" s="12">
        <v>0</v>
      </c>
      <c r="CR32" s="12">
        <v>0</v>
      </c>
      <c r="CS32" s="12">
        <v>0</v>
      </c>
      <c r="CT32" s="12">
        <v>0</v>
      </c>
      <c r="CU32" s="12">
        <v>1367.06</v>
      </c>
      <c r="CV32" s="12">
        <v>3154.4</v>
      </c>
      <c r="CW32" s="12">
        <v>285.48</v>
      </c>
      <c r="CX32" s="12">
        <v>90.43</v>
      </c>
      <c r="CY32" s="12">
        <v>1569.07</v>
      </c>
      <c r="CZ32" s="12">
        <v>417.31</v>
      </c>
      <c r="DA32" s="12">
        <v>0</v>
      </c>
      <c r="DB32" s="12">
        <v>2076.81</v>
      </c>
    </row>
    <row r="33" spans="1:106" x14ac:dyDescent="0.2">
      <c r="A33" s="4" t="s">
        <v>2951</v>
      </c>
      <c r="B33" s="2" t="s">
        <v>2952</v>
      </c>
      <c r="C33" s="2" t="str">
        <f>VLOOKUP(A33,[5]Hoja2!$A$1:$D$604,4,0)</f>
        <v>PROFESOR CBIV</v>
      </c>
      <c r="D33" s="2" t="str">
        <f>VLOOKUP(A33,[5]Hoja2!$A$1:$D$604,3,0)</f>
        <v>PLANTEL 01 BASILIO VADILLO</v>
      </c>
      <c r="E33" s="12">
        <v>174.75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3873.9</v>
      </c>
      <c r="AC33" s="12">
        <v>139.94999999999999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277.95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44.25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929.74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3">
        <v>-2768.31</v>
      </c>
      <c r="BR33" s="12">
        <v>2768.31</v>
      </c>
      <c r="BS33" s="12">
        <v>0</v>
      </c>
      <c r="BT33" s="12">
        <v>0</v>
      </c>
      <c r="BU33" s="12">
        <v>5440.54</v>
      </c>
      <c r="BV33" s="12">
        <v>0</v>
      </c>
      <c r="BW33" s="12">
        <v>0</v>
      </c>
      <c r="BX33" s="12">
        <v>0</v>
      </c>
      <c r="BY33" s="12">
        <v>614.84</v>
      </c>
      <c r="BZ33" s="12">
        <v>614.84</v>
      </c>
      <c r="CA33" s="12">
        <v>13.95</v>
      </c>
      <c r="CB33" s="12">
        <v>0.09</v>
      </c>
      <c r="CC33" s="12">
        <v>167.05</v>
      </c>
      <c r="CD33" s="12">
        <v>0</v>
      </c>
      <c r="CE33" s="12">
        <v>0</v>
      </c>
      <c r="CF33" s="12">
        <v>0</v>
      </c>
      <c r="CG33" s="12">
        <v>0</v>
      </c>
      <c r="CH33" s="12">
        <v>0</v>
      </c>
      <c r="CI33" s="12">
        <v>0</v>
      </c>
      <c r="CJ33" s="12">
        <v>0</v>
      </c>
      <c r="CK33" s="12">
        <v>0</v>
      </c>
      <c r="CL33" s="12">
        <v>1509.57</v>
      </c>
      <c r="CM33" s="12">
        <v>0</v>
      </c>
      <c r="CN33" s="12">
        <v>0</v>
      </c>
      <c r="CO33" s="12">
        <v>0</v>
      </c>
      <c r="CP33" s="12">
        <v>445.5</v>
      </c>
      <c r="CQ33" s="12">
        <v>0</v>
      </c>
      <c r="CR33" s="12">
        <v>38.74</v>
      </c>
      <c r="CS33" s="12">
        <v>0</v>
      </c>
      <c r="CT33" s="12">
        <v>0</v>
      </c>
      <c r="CU33" s="12">
        <v>2789.74</v>
      </c>
      <c r="CV33" s="12">
        <v>2650.8</v>
      </c>
      <c r="CW33" s="12">
        <v>300.93</v>
      </c>
      <c r="CX33" s="12">
        <v>106.01</v>
      </c>
      <c r="CY33" s="12">
        <v>2083.9899999999998</v>
      </c>
      <c r="CZ33" s="12">
        <v>476.02</v>
      </c>
      <c r="DA33" s="12">
        <v>0</v>
      </c>
      <c r="DB33" s="12">
        <v>2666.02</v>
      </c>
    </row>
    <row r="34" spans="1:106" x14ac:dyDescent="0.2">
      <c r="A34" s="4" t="s">
        <v>2953</v>
      </c>
      <c r="B34" s="2" t="s">
        <v>2954</v>
      </c>
      <c r="C34" s="2" t="str">
        <f>VLOOKUP(A34,[5]Hoja2!$A$1:$D$604,4,0)</f>
        <v>PROFESOR CBIV</v>
      </c>
      <c r="D34" s="2" t="str">
        <f>VLOOKUP(A34,[5]Hoja2!$A$1:$D$604,3,0)</f>
        <v>PLANTEL 01 BASILIO VADILLO</v>
      </c>
      <c r="E34" s="12">
        <v>465.5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9555.6200000000008</v>
      </c>
      <c r="AC34" s="12">
        <v>345.21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685.61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658.95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109.15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2451.5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3">
        <v>-7262.43</v>
      </c>
      <c r="BR34" s="12">
        <v>7262.43</v>
      </c>
      <c r="BS34" s="12">
        <v>0</v>
      </c>
      <c r="BT34" s="12">
        <v>0</v>
      </c>
      <c r="BU34" s="12">
        <v>14271.54</v>
      </c>
      <c r="BV34" s="12">
        <v>5.64</v>
      </c>
      <c r="BW34" s="12">
        <v>0</v>
      </c>
      <c r="BX34" s="12">
        <v>0</v>
      </c>
      <c r="BY34" s="12">
        <v>2588.04</v>
      </c>
      <c r="BZ34" s="12">
        <v>2588.04</v>
      </c>
      <c r="CA34" s="12">
        <v>55.8</v>
      </c>
      <c r="CB34" s="12">
        <v>0.06</v>
      </c>
      <c r="CC34" s="12">
        <v>109.8</v>
      </c>
      <c r="CD34" s="12">
        <v>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268.8</v>
      </c>
      <c r="CL34" s="12">
        <v>2253.96</v>
      </c>
      <c r="CM34" s="12">
        <v>11.04</v>
      </c>
      <c r="CN34" s="12">
        <v>0</v>
      </c>
      <c r="CO34" s="12">
        <v>0</v>
      </c>
      <c r="CP34" s="12">
        <v>1174.68</v>
      </c>
      <c r="CQ34" s="12">
        <v>0</v>
      </c>
      <c r="CR34" s="12">
        <v>95.56</v>
      </c>
      <c r="CS34" s="12">
        <v>0</v>
      </c>
      <c r="CT34" s="12">
        <v>0</v>
      </c>
      <c r="CU34" s="12">
        <v>6557.74</v>
      </c>
      <c r="CV34" s="12">
        <v>7713.8</v>
      </c>
      <c r="CW34" s="12">
        <v>370.63</v>
      </c>
      <c r="CX34" s="12">
        <v>283.89999999999998</v>
      </c>
      <c r="CY34" s="12">
        <v>3890.13</v>
      </c>
      <c r="CZ34" s="12">
        <v>697.47</v>
      </c>
      <c r="DA34" s="12">
        <v>0</v>
      </c>
      <c r="DB34" s="12">
        <v>4871.5</v>
      </c>
    </row>
    <row r="35" spans="1:106" x14ac:dyDescent="0.2">
      <c r="A35" s="4" t="s">
        <v>2955</v>
      </c>
      <c r="B35" s="2" t="s">
        <v>2956</v>
      </c>
      <c r="C35" s="2" t="str">
        <f>VLOOKUP(A35,[5]Hoja2!$A$1:$D$604,4,0)</f>
        <v>PROFESOR CBIV</v>
      </c>
      <c r="D35" s="2" t="str">
        <f>VLOOKUP(A35,[5]Hoja2!$A$1:$D$604,3,0)</f>
        <v>PLANTEL 01 BASILIO VADILLO</v>
      </c>
      <c r="E35" s="12">
        <v>465.5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8006.06</v>
      </c>
      <c r="AC35" s="12">
        <v>289.23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574.42999999999995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658.95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91.45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2079.6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3">
        <v>-6190.06</v>
      </c>
      <c r="BR35" s="12">
        <v>6190.06</v>
      </c>
      <c r="BS35" s="12">
        <v>0</v>
      </c>
      <c r="BT35" s="12">
        <v>0</v>
      </c>
      <c r="BU35" s="12">
        <v>12165.22</v>
      </c>
      <c r="BV35" s="12">
        <v>5.64</v>
      </c>
      <c r="BW35" s="12">
        <v>0</v>
      </c>
      <c r="BX35" s="12">
        <v>0</v>
      </c>
      <c r="BY35" s="12">
        <v>2092.63</v>
      </c>
      <c r="BZ35" s="12">
        <v>2092.63</v>
      </c>
      <c r="CA35" s="12">
        <v>45.45</v>
      </c>
      <c r="CB35" s="12">
        <v>0.06</v>
      </c>
      <c r="CC35" s="12">
        <v>0</v>
      </c>
      <c r="CD35" s="12">
        <v>0</v>
      </c>
      <c r="CE35" s="12">
        <v>1594.71</v>
      </c>
      <c r="CF35" s="12">
        <v>0</v>
      </c>
      <c r="CG35" s="12">
        <v>0</v>
      </c>
      <c r="CH35" s="12">
        <v>0</v>
      </c>
      <c r="CI35" s="12">
        <v>0</v>
      </c>
      <c r="CJ35" s="12">
        <v>120.09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996.48</v>
      </c>
      <c r="CQ35" s="12">
        <v>0</v>
      </c>
      <c r="CR35" s="12">
        <v>0</v>
      </c>
      <c r="CS35" s="12">
        <v>0</v>
      </c>
      <c r="CT35" s="12">
        <v>0</v>
      </c>
      <c r="CU35" s="12">
        <v>4849.42</v>
      </c>
      <c r="CV35" s="12">
        <v>7315.8</v>
      </c>
      <c r="CW35" s="12">
        <v>370.63</v>
      </c>
      <c r="CX35" s="12">
        <v>237.52</v>
      </c>
      <c r="CY35" s="12">
        <v>3890.13</v>
      </c>
      <c r="CZ35" s="12">
        <v>697.47</v>
      </c>
      <c r="DA35" s="12">
        <v>0</v>
      </c>
      <c r="DB35" s="12">
        <v>4825.12</v>
      </c>
    </row>
    <row r="36" spans="1:106" x14ac:dyDescent="0.2">
      <c r="A36" s="4" t="s">
        <v>2957</v>
      </c>
      <c r="B36" s="2" t="s">
        <v>2958</v>
      </c>
      <c r="C36" s="2" t="str">
        <f>VLOOKUP(A36,[5]Hoja2!$A$1:$D$604,4,0)</f>
        <v>PROFESOR CBII</v>
      </c>
      <c r="D36" s="2" t="str">
        <f>VLOOKUP(A36,[5]Hoja2!$A$1:$D$604,3,0)</f>
        <v>PLANTEL 01 BASILIO VADILLO</v>
      </c>
      <c r="E36" s="12">
        <v>465.5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5895.6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208.73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555.9</v>
      </c>
      <c r="AK36" s="12">
        <v>0</v>
      </c>
      <c r="AL36" s="12">
        <v>0</v>
      </c>
      <c r="AM36" s="12">
        <v>0</v>
      </c>
      <c r="AN36" s="12">
        <v>0</v>
      </c>
      <c r="AO36" s="12">
        <v>338.85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64.5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1496.27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3">
        <v>-4589.9799999999996</v>
      </c>
      <c r="BR36" s="12">
        <v>4589.9799999999996</v>
      </c>
      <c r="BS36" s="12">
        <v>0</v>
      </c>
      <c r="BT36" s="12">
        <v>0</v>
      </c>
      <c r="BU36" s="12">
        <v>9025.35</v>
      </c>
      <c r="BV36" s="12">
        <v>3.49</v>
      </c>
      <c r="BW36" s="12">
        <v>0</v>
      </c>
      <c r="BX36" s="12">
        <v>0</v>
      </c>
      <c r="BY36" s="12">
        <v>1380.55</v>
      </c>
      <c r="BZ36" s="12">
        <v>1380.55</v>
      </c>
      <c r="CA36" s="12">
        <v>30</v>
      </c>
      <c r="CB36" s="12">
        <v>0.01</v>
      </c>
      <c r="CC36" s="12">
        <v>0</v>
      </c>
      <c r="CD36" s="12">
        <v>0</v>
      </c>
      <c r="CE36" s="12">
        <v>2015</v>
      </c>
      <c r="CF36" s="12">
        <v>0</v>
      </c>
      <c r="CG36" s="12">
        <v>0</v>
      </c>
      <c r="CH36" s="12">
        <v>0</v>
      </c>
      <c r="CI36" s="12">
        <v>0</v>
      </c>
      <c r="CJ36" s="12">
        <v>88.43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716.96</v>
      </c>
      <c r="CQ36" s="12">
        <v>0</v>
      </c>
      <c r="CR36" s="12">
        <v>0</v>
      </c>
      <c r="CS36" s="12">
        <v>0</v>
      </c>
      <c r="CT36" s="12">
        <v>0</v>
      </c>
      <c r="CU36" s="12">
        <v>4230.95</v>
      </c>
      <c r="CV36" s="12">
        <v>4794.3999999999996</v>
      </c>
      <c r="CW36" s="12">
        <v>351.97</v>
      </c>
      <c r="CX36" s="12">
        <v>180.51</v>
      </c>
      <c r="CY36" s="12">
        <v>3465.25</v>
      </c>
      <c r="CZ36" s="12">
        <v>643.11</v>
      </c>
      <c r="DA36" s="12">
        <v>0</v>
      </c>
      <c r="DB36" s="12">
        <v>4288.87</v>
      </c>
    </row>
    <row r="37" spans="1:106" x14ac:dyDescent="0.2">
      <c r="A37" s="4" t="s">
        <v>2959</v>
      </c>
      <c r="B37" s="2" t="s">
        <v>2960</v>
      </c>
      <c r="C37" s="2" t="str">
        <f>VLOOKUP(A37,[5]Hoja2!$A$1:$D$604,4,0)</f>
        <v>PROFESOR CBIII</v>
      </c>
      <c r="D37" s="2" t="str">
        <f>VLOOKUP(A37,[5]Hoja2!$A$1:$D$604,3,0)</f>
        <v>PLANTEL 01 BASILIO VADILLO</v>
      </c>
      <c r="E37" s="12">
        <v>116.5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2268.1999999999998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79.5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185.3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25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544.37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3">
        <v>-1637.56</v>
      </c>
      <c r="BR37" s="12">
        <v>1637.56</v>
      </c>
      <c r="BS37" s="12">
        <v>0</v>
      </c>
      <c r="BT37" s="12">
        <v>0</v>
      </c>
      <c r="BU37" s="12">
        <v>3218.87</v>
      </c>
      <c r="BV37" s="12">
        <v>0</v>
      </c>
      <c r="BW37" s="13">
        <v>-125.1</v>
      </c>
      <c r="BX37" s="12">
        <v>0</v>
      </c>
      <c r="BY37" s="12">
        <v>246.17</v>
      </c>
      <c r="BZ37" s="12">
        <v>121.07</v>
      </c>
      <c r="CA37" s="12">
        <v>3.15</v>
      </c>
      <c r="CB37" s="13">
        <v>-0.01</v>
      </c>
      <c r="CC37" s="12">
        <v>0</v>
      </c>
      <c r="CD37" s="12">
        <v>0</v>
      </c>
      <c r="CE37" s="12">
        <v>597</v>
      </c>
      <c r="CF37" s="12">
        <v>0</v>
      </c>
      <c r="CG37" s="12">
        <v>0</v>
      </c>
      <c r="CH37" s="12">
        <v>0</v>
      </c>
      <c r="CI37" s="12">
        <v>0</v>
      </c>
      <c r="CJ37" s="12">
        <v>34.020000000000003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260.83999999999997</v>
      </c>
      <c r="CQ37" s="12">
        <v>0</v>
      </c>
      <c r="CR37" s="12">
        <v>0</v>
      </c>
      <c r="CS37" s="12">
        <v>0</v>
      </c>
      <c r="CT37" s="12">
        <v>0</v>
      </c>
      <c r="CU37" s="12">
        <v>1016.07</v>
      </c>
      <c r="CV37" s="12">
        <v>2202.8000000000002</v>
      </c>
      <c r="CW37" s="12">
        <v>238.4</v>
      </c>
      <c r="CX37" s="12">
        <v>64.38</v>
      </c>
      <c r="CY37" s="12">
        <v>0</v>
      </c>
      <c r="CZ37" s="12">
        <v>238.4</v>
      </c>
      <c r="DA37" s="12">
        <v>0</v>
      </c>
      <c r="DB37" s="12">
        <v>302.77999999999997</v>
      </c>
    </row>
    <row r="38" spans="1:106" x14ac:dyDescent="0.2">
      <c r="A38" s="4" t="s">
        <v>2961</v>
      </c>
      <c r="B38" s="2" t="s">
        <v>2962</v>
      </c>
      <c r="C38" s="2" t="str">
        <f>VLOOKUP(A38,[5]Hoja2!$A$1:$D$604,4,0)</f>
        <v>PROFESOR CBII</v>
      </c>
      <c r="D38" s="2" t="str">
        <f>VLOOKUP(A38,[5]Hoja2!$A$1:$D$604,3,0)</f>
        <v>PLANTEL 01 BASILIO VADILLO</v>
      </c>
      <c r="E38" s="12">
        <v>163.1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2751.28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91.7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259.42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30.1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660.31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3">
        <v>-2012.07</v>
      </c>
      <c r="BR38" s="12">
        <v>2012.07</v>
      </c>
      <c r="BS38" s="12">
        <v>0</v>
      </c>
      <c r="BT38" s="12">
        <v>0</v>
      </c>
      <c r="BU38" s="12">
        <v>3955.91</v>
      </c>
      <c r="BV38" s="12">
        <v>0</v>
      </c>
      <c r="BW38" s="12">
        <v>0</v>
      </c>
      <c r="BX38" s="12">
        <v>0</v>
      </c>
      <c r="BY38" s="12">
        <v>341.98</v>
      </c>
      <c r="BZ38" s="12">
        <v>341.98</v>
      </c>
      <c r="CA38" s="12">
        <v>5.0999999999999996</v>
      </c>
      <c r="CB38" s="13">
        <v>-0.04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41.27</v>
      </c>
      <c r="CK38" s="12">
        <v>0</v>
      </c>
      <c r="CL38" s="12">
        <v>0</v>
      </c>
      <c r="CM38" s="12">
        <v>0</v>
      </c>
      <c r="CN38" s="12">
        <v>0</v>
      </c>
      <c r="CO38" s="12">
        <v>0</v>
      </c>
      <c r="CP38" s="12">
        <v>316.39999999999998</v>
      </c>
      <c r="CQ38" s="12">
        <v>0</v>
      </c>
      <c r="CR38" s="12">
        <v>0</v>
      </c>
      <c r="CS38" s="12">
        <v>0</v>
      </c>
      <c r="CT38" s="12">
        <v>0</v>
      </c>
      <c r="CU38" s="12">
        <v>704.71</v>
      </c>
      <c r="CV38" s="12">
        <v>3251.2</v>
      </c>
      <c r="CW38" s="12">
        <v>238.4</v>
      </c>
      <c r="CX38" s="12">
        <v>79.12</v>
      </c>
      <c r="CY38" s="12">
        <v>0</v>
      </c>
      <c r="CZ38" s="12">
        <v>238.4</v>
      </c>
      <c r="DA38" s="12">
        <v>0</v>
      </c>
      <c r="DB38" s="12">
        <v>317.52</v>
      </c>
    </row>
    <row r="39" spans="1:106" x14ac:dyDescent="0.2">
      <c r="A39" s="4" t="s">
        <v>2963</v>
      </c>
      <c r="B39" s="2" t="s">
        <v>2964</v>
      </c>
      <c r="C39" s="2" t="str">
        <f>VLOOKUP(A39,[5]Hoja2!$A$1:$D$604,4,0)</f>
        <v>PROFESOR CBI</v>
      </c>
      <c r="D39" s="2" t="str">
        <f>VLOOKUP(A39,[5]Hoja2!$A$1:$D$604,3,0)</f>
        <v>PLANTEL 01 BASILIO VADILLO</v>
      </c>
      <c r="E39" s="12">
        <v>465.5</v>
      </c>
      <c r="F39" s="12">
        <v>0</v>
      </c>
      <c r="G39" s="12">
        <v>6315.48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226.6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667.08</v>
      </c>
      <c r="AK39" s="12">
        <v>0</v>
      </c>
      <c r="AL39" s="12">
        <v>0</v>
      </c>
      <c r="AM39" s="12">
        <v>286.52999999999997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68.400000000000006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1452.44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3">
        <v>-4821.5600000000004</v>
      </c>
      <c r="BR39" s="12">
        <v>4821.5600000000004</v>
      </c>
      <c r="BS39" s="12">
        <v>0</v>
      </c>
      <c r="BT39" s="12">
        <v>0</v>
      </c>
      <c r="BU39" s="12">
        <v>9482.0300000000007</v>
      </c>
      <c r="BV39" s="12">
        <v>4.1100000000000003</v>
      </c>
      <c r="BW39" s="12">
        <v>0</v>
      </c>
      <c r="BX39" s="12">
        <v>0</v>
      </c>
      <c r="BY39" s="12">
        <v>1478.1</v>
      </c>
      <c r="BZ39" s="12">
        <v>1478.1</v>
      </c>
      <c r="CA39" s="12">
        <v>31.2</v>
      </c>
      <c r="CB39" s="13">
        <v>-0.03</v>
      </c>
      <c r="CC39" s="12">
        <v>0</v>
      </c>
      <c r="CD39" s="12">
        <v>0</v>
      </c>
      <c r="CE39" s="12">
        <v>1850</v>
      </c>
      <c r="CF39" s="12">
        <v>0</v>
      </c>
      <c r="CG39" s="12">
        <v>0</v>
      </c>
      <c r="CH39" s="12">
        <v>0</v>
      </c>
      <c r="CI39" s="12">
        <v>0</v>
      </c>
      <c r="CJ39" s="12">
        <v>94.73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759.23</v>
      </c>
      <c r="CQ39" s="12">
        <v>0</v>
      </c>
      <c r="CR39" s="12">
        <v>0</v>
      </c>
      <c r="CS39" s="12">
        <v>0</v>
      </c>
      <c r="CT39" s="12">
        <v>0</v>
      </c>
      <c r="CU39" s="12">
        <v>4213.2299999999996</v>
      </c>
      <c r="CV39" s="12">
        <v>5268.8</v>
      </c>
      <c r="CW39" s="12">
        <v>357.42</v>
      </c>
      <c r="CX39" s="12">
        <v>189.64</v>
      </c>
      <c r="CY39" s="12">
        <v>3589.1</v>
      </c>
      <c r="CZ39" s="12">
        <v>658.97</v>
      </c>
      <c r="DA39" s="12">
        <v>0</v>
      </c>
      <c r="DB39" s="12">
        <v>4437.71</v>
      </c>
    </row>
    <row r="40" spans="1:106" x14ac:dyDescent="0.2">
      <c r="A40" s="4" t="s">
        <v>2965</v>
      </c>
      <c r="B40" s="2" t="s">
        <v>2966</v>
      </c>
      <c r="C40" s="2" t="str">
        <f>VLOOKUP(A40,[5]Hoja2!$A$1:$D$604,4,0)</f>
        <v>PROFESOR CBII</v>
      </c>
      <c r="D40" s="2" t="str">
        <f>VLOOKUP(A40,[5]Hoja2!$A$1:$D$604,3,0)</f>
        <v>PLANTEL 01 BASILIO VADILLO</v>
      </c>
      <c r="E40" s="12">
        <v>465.5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5895.6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208.73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555.9</v>
      </c>
      <c r="AK40" s="12">
        <v>0</v>
      </c>
      <c r="AL40" s="12">
        <v>0</v>
      </c>
      <c r="AM40" s="12">
        <v>0</v>
      </c>
      <c r="AN40" s="12">
        <v>0</v>
      </c>
      <c r="AO40" s="12">
        <v>338.85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64.5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1371.58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3">
        <v>-4526.3900000000003</v>
      </c>
      <c r="BR40" s="12">
        <v>4526.3900000000003</v>
      </c>
      <c r="BS40" s="12">
        <v>0</v>
      </c>
      <c r="BT40" s="12">
        <v>0</v>
      </c>
      <c r="BU40" s="12">
        <v>8900.66</v>
      </c>
      <c r="BV40" s="12">
        <v>0.99</v>
      </c>
      <c r="BW40" s="12">
        <v>0</v>
      </c>
      <c r="BX40" s="12">
        <v>0</v>
      </c>
      <c r="BY40" s="12">
        <v>1353.92</v>
      </c>
      <c r="BZ40" s="12">
        <v>1353.92</v>
      </c>
      <c r="CA40" s="12">
        <v>29.7</v>
      </c>
      <c r="CB40" s="12">
        <v>0.05</v>
      </c>
      <c r="CC40" s="12">
        <v>0</v>
      </c>
      <c r="CD40" s="12">
        <v>0</v>
      </c>
      <c r="CE40" s="12">
        <v>2015</v>
      </c>
      <c r="CF40" s="12">
        <v>0</v>
      </c>
      <c r="CG40" s="12">
        <v>0</v>
      </c>
      <c r="CH40" s="12">
        <v>0</v>
      </c>
      <c r="CI40" s="12">
        <v>0</v>
      </c>
      <c r="CJ40" s="12">
        <v>88.43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716.96</v>
      </c>
      <c r="CQ40" s="12">
        <v>0</v>
      </c>
      <c r="CR40" s="12">
        <v>0</v>
      </c>
      <c r="CS40" s="12">
        <v>0</v>
      </c>
      <c r="CT40" s="12">
        <v>0</v>
      </c>
      <c r="CU40" s="12">
        <v>4204.0600000000004</v>
      </c>
      <c r="CV40" s="12">
        <v>4696.6000000000004</v>
      </c>
      <c r="CW40" s="12">
        <v>330.24</v>
      </c>
      <c r="CX40" s="12">
        <v>178.01</v>
      </c>
      <c r="CY40" s="12">
        <v>2970.21</v>
      </c>
      <c r="CZ40" s="12">
        <v>579.79999999999995</v>
      </c>
      <c r="DA40" s="12">
        <v>0</v>
      </c>
      <c r="DB40" s="12">
        <v>3728.02</v>
      </c>
    </row>
    <row r="41" spans="1:106" x14ac:dyDescent="0.2">
      <c r="A41" s="4" t="s">
        <v>2967</v>
      </c>
      <c r="B41" s="2" t="s">
        <v>2968</v>
      </c>
      <c r="C41" s="2" t="str">
        <f>VLOOKUP(A41,[5]Hoja2!$A$1:$D$604,4,0)</f>
        <v>PROFESOR CBIV</v>
      </c>
      <c r="D41" s="2" t="str">
        <f>VLOOKUP(A41,[5]Hoja2!$A$1:$D$604,3,0)</f>
        <v>PLANTEL 01 BASILIO VADILLO</v>
      </c>
      <c r="E41" s="12">
        <v>465.5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5165.2</v>
      </c>
      <c r="AC41" s="12">
        <v>186.6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370.6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658.95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59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1281.31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3">
        <v>-4164.63</v>
      </c>
      <c r="BR41" s="12">
        <v>4164.63</v>
      </c>
      <c r="BS41" s="12">
        <v>0</v>
      </c>
      <c r="BT41" s="12">
        <v>0</v>
      </c>
      <c r="BU41" s="12">
        <v>8187.16</v>
      </c>
      <c r="BV41" s="12">
        <v>0</v>
      </c>
      <c r="BW41" s="12">
        <v>0</v>
      </c>
      <c r="BX41" s="12">
        <v>0</v>
      </c>
      <c r="BY41" s="12">
        <v>1201.51</v>
      </c>
      <c r="BZ41" s="12">
        <v>1201.51</v>
      </c>
      <c r="CA41" s="12">
        <v>26.25</v>
      </c>
      <c r="CB41" s="13">
        <v>-0.06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77.48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12">
        <v>669.78</v>
      </c>
      <c r="CQ41" s="12">
        <v>0</v>
      </c>
      <c r="CR41" s="12">
        <v>0</v>
      </c>
      <c r="CS41" s="12">
        <v>0</v>
      </c>
      <c r="CT41" s="12">
        <v>0</v>
      </c>
      <c r="CU41" s="12">
        <v>1974.96</v>
      </c>
      <c r="CV41" s="12">
        <v>6212.2</v>
      </c>
      <c r="CW41" s="12">
        <v>307.55</v>
      </c>
      <c r="CX41" s="12">
        <v>160.01</v>
      </c>
      <c r="CY41" s="12">
        <v>2304.4699999999998</v>
      </c>
      <c r="CZ41" s="12">
        <v>501.17</v>
      </c>
      <c r="DA41" s="12">
        <v>0</v>
      </c>
      <c r="DB41" s="12">
        <v>2965.65</v>
      </c>
    </row>
    <row r="42" spans="1:106" x14ac:dyDescent="0.2">
      <c r="A42" s="4" t="s">
        <v>2969</v>
      </c>
      <c r="B42" s="2" t="s">
        <v>2970</v>
      </c>
      <c r="C42" s="2" t="str">
        <f>VLOOKUP(A42,[5]Hoja2!$A$1:$D$604,4,0)</f>
        <v>PROFESOR CBIII</v>
      </c>
      <c r="D42" s="2" t="str">
        <f>VLOOKUP(A42,[5]Hoja2!$A$1:$D$604,3,0)</f>
        <v>PLANTEL 01 BASILIO VADILLO</v>
      </c>
      <c r="E42" s="12">
        <v>465.5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6124.14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214.65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500.31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390.93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67.5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1433.32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3">
        <v>-4677.66</v>
      </c>
      <c r="BR42" s="12">
        <v>4677.66</v>
      </c>
      <c r="BS42" s="12">
        <v>0</v>
      </c>
      <c r="BT42" s="12">
        <v>0</v>
      </c>
      <c r="BU42" s="12">
        <v>9196.35</v>
      </c>
      <c r="BV42" s="12">
        <v>0</v>
      </c>
      <c r="BW42" s="12">
        <v>0</v>
      </c>
      <c r="BX42" s="12">
        <v>0</v>
      </c>
      <c r="BY42" s="12">
        <v>1417.08</v>
      </c>
      <c r="BZ42" s="12">
        <v>1417.08</v>
      </c>
      <c r="CA42" s="12">
        <v>31.35</v>
      </c>
      <c r="CB42" s="12">
        <v>0.03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91.86</v>
      </c>
      <c r="CK42" s="12">
        <v>0</v>
      </c>
      <c r="CL42" s="12">
        <v>0</v>
      </c>
      <c r="CM42" s="12">
        <v>0</v>
      </c>
      <c r="CN42" s="12">
        <v>0</v>
      </c>
      <c r="CO42" s="12">
        <v>0</v>
      </c>
      <c r="CP42" s="12">
        <v>749.23</v>
      </c>
      <c r="CQ42" s="12">
        <v>0</v>
      </c>
      <c r="CR42" s="12">
        <v>0</v>
      </c>
      <c r="CS42" s="12">
        <v>0</v>
      </c>
      <c r="CT42" s="12">
        <v>0</v>
      </c>
      <c r="CU42" s="12">
        <v>2289.5500000000002</v>
      </c>
      <c r="CV42" s="12">
        <v>6906.8</v>
      </c>
      <c r="CW42" s="12">
        <v>282.97000000000003</v>
      </c>
      <c r="CX42" s="12">
        <v>183.93</v>
      </c>
      <c r="CY42" s="12">
        <v>1485.11</v>
      </c>
      <c r="CZ42" s="12">
        <v>407.74</v>
      </c>
      <c r="DA42" s="12">
        <v>0</v>
      </c>
      <c r="DB42" s="12">
        <v>2076.7800000000002</v>
      </c>
    </row>
    <row r="43" spans="1:106" x14ac:dyDescent="0.2">
      <c r="A43" s="4" t="s">
        <v>2971</v>
      </c>
      <c r="B43" s="2" t="s">
        <v>2972</v>
      </c>
      <c r="C43" s="2" t="str">
        <f>VLOOKUP(A43,[5]Hoja2!$A$1:$D$604,4,0)</f>
        <v>PROFESOR CBII</v>
      </c>
      <c r="D43" s="2" t="str">
        <f>VLOOKUP(A43,[5]Hoja2!$A$1:$D$604,3,0)</f>
        <v>PLANTEL 01 BASILIO VADILLO</v>
      </c>
      <c r="E43" s="12">
        <v>442.7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7467.76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248.9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704.14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81.7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1642.91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3">
        <v>-5385.16</v>
      </c>
      <c r="BR43" s="12">
        <v>5385.16</v>
      </c>
      <c r="BS43" s="12">
        <v>0</v>
      </c>
      <c r="BT43" s="12">
        <v>0</v>
      </c>
      <c r="BU43" s="12">
        <v>10588.11</v>
      </c>
      <c r="BV43" s="12">
        <v>0</v>
      </c>
      <c r="BW43" s="12">
        <v>0</v>
      </c>
      <c r="BX43" s="12">
        <v>0</v>
      </c>
      <c r="BY43" s="12">
        <v>1721.69</v>
      </c>
      <c r="BZ43" s="12">
        <v>1721.69</v>
      </c>
      <c r="CA43" s="12">
        <v>34.65</v>
      </c>
      <c r="CB43" s="12">
        <v>0.08</v>
      </c>
      <c r="CC43" s="12">
        <v>55.58</v>
      </c>
      <c r="CD43" s="12">
        <v>0</v>
      </c>
      <c r="CE43" s="12">
        <v>1245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1450.84</v>
      </c>
      <c r="CM43" s="12">
        <v>0</v>
      </c>
      <c r="CN43" s="12">
        <v>0</v>
      </c>
      <c r="CO43" s="12">
        <v>0</v>
      </c>
      <c r="CP43" s="12">
        <v>858.79</v>
      </c>
      <c r="CQ43" s="12">
        <v>0</v>
      </c>
      <c r="CR43" s="12">
        <v>74.680000000000007</v>
      </c>
      <c r="CS43" s="12">
        <v>0</v>
      </c>
      <c r="CT43" s="12">
        <v>0</v>
      </c>
      <c r="CU43" s="12">
        <v>5441.31</v>
      </c>
      <c r="CV43" s="12">
        <v>5146.8</v>
      </c>
      <c r="CW43" s="12">
        <v>301.52999999999997</v>
      </c>
      <c r="CX43" s="12">
        <v>211.76</v>
      </c>
      <c r="CY43" s="12">
        <v>2103.87</v>
      </c>
      <c r="CZ43" s="12">
        <v>478.29</v>
      </c>
      <c r="DA43" s="12">
        <v>0</v>
      </c>
      <c r="DB43" s="12">
        <v>2793.92</v>
      </c>
    </row>
    <row r="44" spans="1:106" x14ac:dyDescent="0.2">
      <c r="A44" s="4" t="s">
        <v>2973</v>
      </c>
      <c r="B44" s="2" t="s">
        <v>2974</v>
      </c>
      <c r="C44" s="2" t="str">
        <f>VLOOKUP(A44,[5]Hoja2!$A$1:$D$604,4,0)</f>
        <v>PROFESOR CBIV</v>
      </c>
      <c r="D44" s="2" t="str">
        <f>VLOOKUP(A44,[5]Hoja2!$A$1:$D$604,3,0)</f>
        <v>PLANTEL 01 BASILIO VADILLO</v>
      </c>
      <c r="E44" s="12">
        <v>465.5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6973.02</v>
      </c>
      <c r="AC44" s="12">
        <v>251.91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500.31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658.95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79.650000000000006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1526.39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3">
        <v>-5319.45</v>
      </c>
      <c r="BR44" s="12">
        <v>5319.45</v>
      </c>
      <c r="BS44" s="12">
        <v>0</v>
      </c>
      <c r="BT44" s="12">
        <v>0</v>
      </c>
      <c r="BU44" s="12">
        <v>10455.73</v>
      </c>
      <c r="BV44" s="12">
        <v>2.13</v>
      </c>
      <c r="BW44" s="12">
        <v>0</v>
      </c>
      <c r="BX44" s="12">
        <v>0</v>
      </c>
      <c r="BY44" s="12">
        <v>1690.56</v>
      </c>
      <c r="BZ44" s="12">
        <v>1690.56</v>
      </c>
      <c r="CA44" s="12">
        <v>37.5</v>
      </c>
      <c r="CB44" s="13">
        <v>-0.01</v>
      </c>
      <c r="CC44" s="12">
        <v>0</v>
      </c>
      <c r="CD44" s="12">
        <v>213.2</v>
      </c>
      <c r="CE44" s="12">
        <v>0</v>
      </c>
      <c r="CF44" s="12">
        <v>3300.2</v>
      </c>
      <c r="CG44" s="12">
        <v>0</v>
      </c>
      <c r="CH44" s="12">
        <v>0</v>
      </c>
      <c r="CI44" s="12">
        <v>0</v>
      </c>
      <c r="CJ44" s="12">
        <v>104.6</v>
      </c>
      <c r="CK44" s="12">
        <v>0</v>
      </c>
      <c r="CL44" s="12">
        <v>0</v>
      </c>
      <c r="CM44" s="12">
        <v>0</v>
      </c>
      <c r="CN44" s="12">
        <v>0</v>
      </c>
      <c r="CO44" s="12">
        <v>0</v>
      </c>
      <c r="CP44" s="12">
        <v>877.68</v>
      </c>
      <c r="CQ44" s="12">
        <v>0</v>
      </c>
      <c r="CR44" s="12">
        <v>0</v>
      </c>
      <c r="CS44" s="12">
        <v>0</v>
      </c>
      <c r="CT44" s="12">
        <v>0</v>
      </c>
      <c r="CU44" s="12">
        <v>6223.73</v>
      </c>
      <c r="CV44" s="12">
        <v>4232</v>
      </c>
      <c r="CW44" s="12">
        <v>340.13</v>
      </c>
      <c r="CX44" s="12">
        <v>204.08</v>
      </c>
      <c r="CY44" s="12">
        <v>3195.51</v>
      </c>
      <c r="CZ44" s="12">
        <v>608.61</v>
      </c>
      <c r="DA44" s="12">
        <v>0</v>
      </c>
      <c r="DB44" s="12">
        <v>4008.2</v>
      </c>
    </row>
    <row r="45" spans="1:106" x14ac:dyDescent="0.2">
      <c r="A45" s="4" t="s">
        <v>2975</v>
      </c>
      <c r="B45" s="2" t="s">
        <v>2976</v>
      </c>
      <c r="C45" s="2" t="str">
        <f>VLOOKUP(A45,[5]Hoja2!$A$1:$D$604,4,0)</f>
        <v>TECNICO CBII</v>
      </c>
      <c r="D45" s="2" t="str">
        <f>VLOOKUP(A45,[5]Hoja2!$A$1:$D$604,3,0)</f>
        <v>PLANTEL 01 BASILIO VADILLO</v>
      </c>
      <c r="E45" s="12">
        <v>314.55</v>
      </c>
      <c r="F45" s="12">
        <v>0</v>
      </c>
      <c r="G45" s="12">
        <v>1228.01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2859.6</v>
      </c>
      <c r="N45" s="12">
        <v>0</v>
      </c>
      <c r="O45" s="12">
        <v>0</v>
      </c>
      <c r="P45" s="12">
        <v>42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98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500.31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13.3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32</v>
      </c>
      <c r="BF45" s="12">
        <v>0</v>
      </c>
      <c r="BG45" s="12">
        <v>0</v>
      </c>
      <c r="BH45" s="12">
        <v>0</v>
      </c>
      <c r="BI45" s="12">
        <v>0</v>
      </c>
      <c r="BJ45" s="12">
        <v>817.52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3">
        <v>-3001.7</v>
      </c>
      <c r="BR45" s="12">
        <v>3001.7</v>
      </c>
      <c r="BS45" s="12">
        <v>0</v>
      </c>
      <c r="BT45" s="12">
        <v>0</v>
      </c>
      <c r="BU45" s="12">
        <v>5905.29</v>
      </c>
      <c r="BV45" s="12">
        <v>0</v>
      </c>
      <c r="BW45" s="12">
        <v>0</v>
      </c>
      <c r="BX45" s="12">
        <v>0</v>
      </c>
      <c r="BY45" s="12">
        <v>714.11</v>
      </c>
      <c r="BZ45" s="12">
        <v>714.11</v>
      </c>
      <c r="CA45" s="12">
        <v>15.15</v>
      </c>
      <c r="CB45" s="12">
        <v>7.0000000000000007E-2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470.08</v>
      </c>
      <c r="CQ45" s="12">
        <v>0</v>
      </c>
      <c r="CR45" s="12">
        <v>40.880000000000003</v>
      </c>
      <c r="CS45" s="12">
        <v>0</v>
      </c>
      <c r="CT45" s="12">
        <v>0</v>
      </c>
      <c r="CU45" s="12">
        <v>1240.29</v>
      </c>
      <c r="CV45" s="12">
        <v>4665</v>
      </c>
      <c r="CW45" s="12">
        <v>265.72000000000003</v>
      </c>
      <c r="CX45" s="12">
        <v>118.11</v>
      </c>
      <c r="CY45" s="12">
        <v>910.41</v>
      </c>
      <c r="CZ45" s="12">
        <v>342.21</v>
      </c>
      <c r="DA45" s="12">
        <v>0</v>
      </c>
      <c r="DB45" s="12">
        <v>1370.73</v>
      </c>
    </row>
    <row r="46" spans="1:106" x14ac:dyDescent="0.2">
      <c r="A46" s="4" t="s">
        <v>2977</v>
      </c>
      <c r="B46" s="2" t="s">
        <v>2978</v>
      </c>
      <c r="C46" s="2" t="str">
        <f>VLOOKUP(A46,[5]Hoja2!$A$1:$D$604,4,0)</f>
        <v>PROFESOR CBIII</v>
      </c>
      <c r="D46" s="2" t="str">
        <f>VLOOKUP(A46,[5]Hoja2!$A$1:$D$604,3,0)</f>
        <v>PLANTEL 01 BASILIO VADILLO</v>
      </c>
      <c r="E46" s="12">
        <v>465.5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7031.42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246.45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574.42999999999995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390.93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77.5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1336.02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3">
        <v>-5148.71</v>
      </c>
      <c r="BR46" s="12">
        <v>5148.71</v>
      </c>
      <c r="BS46" s="12">
        <v>435.5</v>
      </c>
      <c r="BT46" s="12">
        <v>0</v>
      </c>
      <c r="BU46" s="12">
        <v>10557.75</v>
      </c>
      <c r="BV46" s="12">
        <v>3.49</v>
      </c>
      <c r="BW46" s="12">
        <v>0</v>
      </c>
      <c r="BX46" s="12">
        <v>0</v>
      </c>
      <c r="BY46" s="12">
        <v>1714.55</v>
      </c>
      <c r="BZ46" s="12">
        <v>1714.55</v>
      </c>
      <c r="CA46" s="12">
        <v>37.35</v>
      </c>
      <c r="CB46" s="13">
        <v>-0.19</v>
      </c>
      <c r="CC46" s="12">
        <v>0</v>
      </c>
      <c r="CD46" s="12">
        <v>0</v>
      </c>
      <c r="CE46" s="12">
        <v>2218</v>
      </c>
      <c r="CF46" s="12">
        <v>0</v>
      </c>
      <c r="CG46" s="12">
        <v>0</v>
      </c>
      <c r="CH46" s="12">
        <v>0</v>
      </c>
      <c r="CI46" s="12">
        <v>0</v>
      </c>
      <c r="CJ46" s="12">
        <v>105.47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853.57</v>
      </c>
      <c r="CQ46" s="12">
        <v>0</v>
      </c>
      <c r="CR46" s="12">
        <v>0</v>
      </c>
      <c r="CS46" s="12">
        <v>0</v>
      </c>
      <c r="CT46" s="12">
        <v>0</v>
      </c>
      <c r="CU46" s="12">
        <v>4928.75</v>
      </c>
      <c r="CV46" s="12">
        <v>5629</v>
      </c>
      <c r="CW46" s="12">
        <v>351.97</v>
      </c>
      <c r="CX46" s="12">
        <v>211.16</v>
      </c>
      <c r="CY46" s="12">
        <v>3465.25</v>
      </c>
      <c r="CZ46" s="12">
        <v>643.11</v>
      </c>
      <c r="DA46" s="12">
        <v>0</v>
      </c>
      <c r="DB46" s="12">
        <v>4319.5200000000004</v>
      </c>
    </row>
    <row r="47" spans="1:106" x14ac:dyDescent="0.2">
      <c r="A47" s="4" t="s">
        <v>2979</v>
      </c>
      <c r="B47" s="2" t="s">
        <v>2980</v>
      </c>
      <c r="C47" s="2" t="str">
        <f>VLOOKUP(A47,[5]Hoja2!$A$1:$D$604,4,0)</f>
        <v>PROFESOR CBII</v>
      </c>
      <c r="D47" s="2" t="str">
        <f>VLOOKUP(A47,[5]Hoja2!$A$1:$D$604,3,0)</f>
        <v>PLANTEL 01 BASILIO VADILLO</v>
      </c>
      <c r="E47" s="12">
        <v>465.5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4913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175.98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463.25</v>
      </c>
      <c r="AK47" s="12">
        <v>0</v>
      </c>
      <c r="AL47" s="12">
        <v>0</v>
      </c>
      <c r="AM47" s="12">
        <v>0</v>
      </c>
      <c r="AN47" s="12">
        <v>0</v>
      </c>
      <c r="AO47" s="12">
        <v>338.85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53.75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840.3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3">
        <v>-3686.24</v>
      </c>
      <c r="BR47" s="12">
        <v>3686.24</v>
      </c>
      <c r="BS47" s="12">
        <v>0</v>
      </c>
      <c r="BT47" s="12">
        <v>0</v>
      </c>
      <c r="BU47" s="12">
        <v>7250.63</v>
      </c>
      <c r="BV47" s="12">
        <v>0</v>
      </c>
      <c r="BW47" s="12">
        <v>0</v>
      </c>
      <c r="BX47" s="12">
        <v>0</v>
      </c>
      <c r="BY47" s="12">
        <v>1001.47</v>
      </c>
      <c r="BZ47" s="12">
        <v>1001.47</v>
      </c>
      <c r="CA47" s="12">
        <v>22.2</v>
      </c>
      <c r="CB47" s="12">
        <v>0.11</v>
      </c>
      <c r="CC47" s="12">
        <v>0</v>
      </c>
      <c r="CD47" s="12">
        <v>0</v>
      </c>
      <c r="CE47" s="12">
        <v>1795</v>
      </c>
      <c r="CF47" s="12">
        <v>0</v>
      </c>
      <c r="CG47" s="12">
        <v>0</v>
      </c>
      <c r="CH47" s="12">
        <v>0</v>
      </c>
      <c r="CI47" s="12">
        <v>0</v>
      </c>
      <c r="CJ47" s="12">
        <v>73.69</v>
      </c>
      <c r="CK47" s="12">
        <v>0</v>
      </c>
      <c r="CL47" s="12">
        <v>0</v>
      </c>
      <c r="CM47" s="12">
        <v>0</v>
      </c>
      <c r="CN47" s="12">
        <v>0</v>
      </c>
      <c r="CO47" s="12">
        <v>0</v>
      </c>
      <c r="CP47" s="12">
        <v>603.96</v>
      </c>
      <c r="CQ47" s="12">
        <v>0</v>
      </c>
      <c r="CR47" s="12">
        <v>0</v>
      </c>
      <c r="CS47" s="12">
        <v>0</v>
      </c>
      <c r="CT47" s="12">
        <v>0</v>
      </c>
      <c r="CU47" s="12">
        <v>3496.43</v>
      </c>
      <c r="CV47" s="12">
        <v>3754.2</v>
      </c>
      <c r="CW47" s="12">
        <v>261.48</v>
      </c>
      <c r="CX47" s="12">
        <v>145.01</v>
      </c>
      <c r="CY47" s="12">
        <v>769.08</v>
      </c>
      <c r="CZ47" s="12">
        <v>326.10000000000002</v>
      </c>
      <c r="DA47" s="12">
        <v>0</v>
      </c>
      <c r="DB47" s="12">
        <v>1240.19</v>
      </c>
    </row>
    <row r="48" spans="1:106" x14ac:dyDescent="0.2">
      <c r="A48" s="4" t="s">
        <v>2981</v>
      </c>
      <c r="B48" s="2" t="s">
        <v>2982</v>
      </c>
      <c r="C48" s="2" t="str">
        <f>VLOOKUP(A48,[5]Hoja2!$A$1:$D$604,4,0)</f>
        <v>PROFESOR CBI</v>
      </c>
      <c r="D48" s="2" t="str">
        <f>VLOOKUP(A48,[5]Hoja2!$A$1:$D$604,3,0)</f>
        <v>PLANTEL 01 BASILIO VADILLO</v>
      </c>
      <c r="E48" s="12">
        <v>69.900000000000006</v>
      </c>
      <c r="F48" s="12">
        <v>0</v>
      </c>
      <c r="G48" s="12">
        <v>1052.58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36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111.18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11.4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168.41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3">
        <v>-736.94</v>
      </c>
      <c r="BR48" s="12">
        <v>736.94</v>
      </c>
      <c r="BS48" s="12">
        <v>0</v>
      </c>
      <c r="BT48" s="12">
        <v>0</v>
      </c>
      <c r="BU48" s="12">
        <v>1449.47</v>
      </c>
      <c r="BV48" s="12">
        <v>0</v>
      </c>
      <c r="BW48" s="12">
        <v>0</v>
      </c>
      <c r="BX48" s="12">
        <v>0</v>
      </c>
      <c r="BY48" s="12">
        <v>81.8</v>
      </c>
      <c r="BZ48" s="12">
        <v>81.8</v>
      </c>
      <c r="CA48" s="12">
        <v>0</v>
      </c>
      <c r="CB48" s="12">
        <v>0.03</v>
      </c>
      <c r="CC48" s="12">
        <v>0</v>
      </c>
      <c r="CD48" s="12">
        <v>0</v>
      </c>
      <c r="CE48" s="12">
        <v>321</v>
      </c>
      <c r="CF48" s="12">
        <v>0</v>
      </c>
      <c r="CG48" s="12">
        <v>0</v>
      </c>
      <c r="CH48" s="12">
        <v>0</v>
      </c>
      <c r="CI48" s="12">
        <v>0</v>
      </c>
      <c r="CJ48" s="12">
        <v>15.79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121.05</v>
      </c>
      <c r="CQ48" s="12">
        <v>0</v>
      </c>
      <c r="CR48" s="12">
        <v>0</v>
      </c>
      <c r="CS48" s="12">
        <v>0</v>
      </c>
      <c r="CT48" s="12">
        <v>0</v>
      </c>
      <c r="CU48" s="12">
        <v>539.66999999999996</v>
      </c>
      <c r="CV48" s="12">
        <v>909.8</v>
      </c>
      <c r="CW48" s="12">
        <v>238.4</v>
      </c>
      <c r="CX48" s="12">
        <v>28.99</v>
      </c>
      <c r="CY48" s="12">
        <v>0</v>
      </c>
      <c r="CZ48" s="12">
        <v>238.4</v>
      </c>
      <c r="DA48" s="12">
        <v>0</v>
      </c>
      <c r="DB48" s="12">
        <v>267.39</v>
      </c>
    </row>
    <row r="49" spans="1:106" x14ac:dyDescent="0.2">
      <c r="A49" s="4" t="s">
        <v>2983</v>
      </c>
      <c r="B49" s="2" t="s">
        <v>2984</v>
      </c>
      <c r="C49" s="2" t="str">
        <f>VLOOKUP(A49,[5]Hoja2!$A$1:$D$604,4,0)</f>
        <v>PROFESOR CBII</v>
      </c>
      <c r="D49" s="2" t="str">
        <f>VLOOKUP(A49,[5]Hoja2!$A$1:$D$604,3,0)</f>
        <v>PLANTEL 01 BASILIO VADILLO</v>
      </c>
      <c r="E49" s="12">
        <v>465.5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7074.72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248.03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667.08</v>
      </c>
      <c r="AK49" s="12">
        <v>0</v>
      </c>
      <c r="AL49" s="12">
        <v>0</v>
      </c>
      <c r="AM49" s="12">
        <v>0</v>
      </c>
      <c r="AN49" s="12">
        <v>0</v>
      </c>
      <c r="AO49" s="12">
        <v>338.85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77.400000000000006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1186.17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3">
        <v>-5114.87</v>
      </c>
      <c r="BR49" s="12">
        <v>5114.87</v>
      </c>
      <c r="BS49" s="12">
        <v>0</v>
      </c>
      <c r="BT49" s="12">
        <v>0</v>
      </c>
      <c r="BU49" s="12">
        <v>10057.75</v>
      </c>
      <c r="BV49" s="12">
        <v>0</v>
      </c>
      <c r="BW49" s="12">
        <v>0</v>
      </c>
      <c r="BX49" s="12">
        <v>0</v>
      </c>
      <c r="BY49" s="12">
        <v>1601.07</v>
      </c>
      <c r="BZ49" s="12">
        <v>1601.07</v>
      </c>
      <c r="CA49" s="12">
        <v>34.950000000000003</v>
      </c>
      <c r="CB49" s="12">
        <v>0.05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106.12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852.56</v>
      </c>
      <c r="CQ49" s="12">
        <v>0</v>
      </c>
      <c r="CR49" s="12">
        <v>0</v>
      </c>
      <c r="CS49" s="12">
        <v>0</v>
      </c>
      <c r="CT49" s="12">
        <v>0</v>
      </c>
      <c r="CU49" s="12">
        <v>2594.75</v>
      </c>
      <c r="CV49" s="12">
        <v>7463</v>
      </c>
      <c r="CW49" s="12">
        <v>261.66000000000003</v>
      </c>
      <c r="CX49" s="12">
        <v>201.16</v>
      </c>
      <c r="CY49" s="12">
        <v>775.16</v>
      </c>
      <c r="CZ49" s="12">
        <v>326.79000000000002</v>
      </c>
      <c r="DA49" s="12">
        <v>0</v>
      </c>
      <c r="DB49" s="12">
        <v>1303.1099999999999</v>
      </c>
    </row>
    <row r="50" spans="1:106" x14ac:dyDescent="0.2">
      <c r="A50" s="4" t="s">
        <v>2985</v>
      </c>
      <c r="B50" s="2" t="s">
        <v>2986</v>
      </c>
      <c r="C50" s="2" t="str">
        <f>VLOOKUP(A50,[5]Hoja2!$A$1:$D$604,4,0)</f>
        <v>PROFESOR CBI</v>
      </c>
      <c r="D50" s="2" t="str">
        <f>VLOOKUP(A50,[5]Hoja2!$A$1:$D$604,3,0)</f>
        <v>PLANTEL 01 BASILIO VADILLO</v>
      </c>
      <c r="E50" s="12">
        <v>465.5</v>
      </c>
      <c r="F50" s="12">
        <v>0</v>
      </c>
      <c r="G50" s="12">
        <v>7017.2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250.6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741.2</v>
      </c>
      <c r="AK50" s="12">
        <v>0</v>
      </c>
      <c r="AL50" s="12">
        <v>0</v>
      </c>
      <c r="AM50" s="12">
        <v>286.52999999999997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76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730.37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3">
        <v>-4864.04</v>
      </c>
      <c r="BR50" s="12">
        <v>4864.04</v>
      </c>
      <c r="BS50" s="12">
        <v>0</v>
      </c>
      <c r="BT50" s="12">
        <v>0</v>
      </c>
      <c r="BU50" s="12">
        <v>9567.4</v>
      </c>
      <c r="BV50" s="12">
        <v>0</v>
      </c>
      <c r="BW50" s="12">
        <v>0</v>
      </c>
      <c r="BX50" s="12">
        <v>0</v>
      </c>
      <c r="BY50" s="12">
        <v>1496.33</v>
      </c>
      <c r="BZ50" s="12">
        <v>1496.33</v>
      </c>
      <c r="CA50" s="12">
        <v>31.8</v>
      </c>
      <c r="CB50" s="12">
        <v>0.03</v>
      </c>
      <c r="CC50" s="12">
        <v>0</v>
      </c>
      <c r="CD50" s="12">
        <v>0</v>
      </c>
      <c r="CE50" s="12">
        <v>0</v>
      </c>
      <c r="CF50" s="12">
        <v>0</v>
      </c>
      <c r="CG50" s="12">
        <v>2563.65</v>
      </c>
      <c r="CH50" s="12">
        <v>0</v>
      </c>
      <c r="CI50" s="12">
        <v>0</v>
      </c>
      <c r="CJ50" s="12">
        <v>105.26</v>
      </c>
      <c r="CK50" s="12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839.93</v>
      </c>
      <c r="CQ50" s="12">
        <v>0</v>
      </c>
      <c r="CR50" s="12">
        <v>0</v>
      </c>
      <c r="CS50" s="12">
        <v>0</v>
      </c>
      <c r="CT50" s="12">
        <v>0</v>
      </c>
      <c r="CU50" s="12">
        <v>5037</v>
      </c>
      <c r="CV50" s="12">
        <v>4530.3999999999996</v>
      </c>
      <c r="CW50" s="12">
        <v>238.4</v>
      </c>
      <c r="CX50" s="12">
        <v>191.35</v>
      </c>
      <c r="CY50" s="12">
        <v>0</v>
      </c>
      <c r="CZ50" s="12">
        <v>238.4</v>
      </c>
      <c r="DA50" s="12">
        <v>0</v>
      </c>
      <c r="DB50" s="12">
        <v>429.75</v>
      </c>
    </row>
    <row r="51" spans="1:106" x14ac:dyDescent="0.2">
      <c r="A51" s="4" t="s">
        <v>2987</v>
      </c>
      <c r="B51" s="2" t="s">
        <v>2988</v>
      </c>
      <c r="C51" s="2" t="str">
        <f>VLOOKUP(A51,[5]Hoja2!$A$1:$D$604,4,0)</f>
        <v>PROFESOR CBI</v>
      </c>
      <c r="D51" s="2" t="str">
        <f>VLOOKUP(A51,[5]Hoja2!$A$1:$D$604,3,0)</f>
        <v>PLANTEL 01 BASILIO VADILLO</v>
      </c>
      <c r="E51" s="12">
        <v>93.2</v>
      </c>
      <c r="F51" s="12">
        <v>0</v>
      </c>
      <c r="G51" s="12">
        <v>1403.44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48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3">
        <v>-93.55</v>
      </c>
      <c r="AE51" s="13">
        <v>-6.9</v>
      </c>
      <c r="AF51" s="12">
        <v>0</v>
      </c>
      <c r="AG51" s="12">
        <v>0</v>
      </c>
      <c r="AH51" s="12">
        <v>0</v>
      </c>
      <c r="AI51" s="12">
        <v>0</v>
      </c>
      <c r="AJ51" s="12">
        <v>148.24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15.2</v>
      </c>
      <c r="AW51" s="12">
        <v>0</v>
      </c>
      <c r="AX51" s="12">
        <v>17.2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3">
        <v>-825.51</v>
      </c>
      <c r="BR51" s="12">
        <v>825.51</v>
      </c>
      <c r="BS51" s="12">
        <v>0</v>
      </c>
      <c r="BT51" s="12">
        <v>0</v>
      </c>
      <c r="BU51" s="12">
        <v>1624.83</v>
      </c>
      <c r="BV51" s="12">
        <v>0</v>
      </c>
      <c r="BW51" s="13">
        <v>-200.63</v>
      </c>
      <c r="BX51" s="13">
        <v>-107.61</v>
      </c>
      <c r="BY51" s="12">
        <v>93.02</v>
      </c>
      <c r="BZ51" s="12">
        <v>0</v>
      </c>
      <c r="CA51" s="12">
        <v>0</v>
      </c>
      <c r="CB51" s="13">
        <v>-0.01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21.05</v>
      </c>
      <c r="CK51" s="12">
        <v>0</v>
      </c>
      <c r="CL51" s="12">
        <v>0</v>
      </c>
      <c r="CM51" s="12">
        <v>0</v>
      </c>
      <c r="CN51" s="12">
        <v>0</v>
      </c>
      <c r="CO51" s="12">
        <v>0</v>
      </c>
      <c r="CP51" s="12">
        <v>161.4</v>
      </c>
      <c r="CQ51" s="12">
        <v>0</v>
      </c>
      <c r="CR51" s="12">
        <v>0</v>
      </c>
      <c r="CS51" s="12">
        <v>0</v>
      </c>
      <c r="CT51" s="12">
        <v>0</v>
      </c>
      <c r="CU51" s="12">
        <v>74.83</v>
      </c>
      <c r="CV51" s="12">
        <v>1550</v>
      </c>
      <c r="CW51" s="12">
        <v>238.4</v>
      </c>
      <c r="CX51" s="12">
        <v>32.5</v>
      </c>
      <c r="CY51" s="12">
        <v>0</v>
      </c>
      <c r="CZ51" s="12">
        <v>238.4</v>
      </c>
      <c r="DA51" s="12">
        <v>0</v>
      </c>
      <c r="DB51" s="12">
        <v>270.89999999999998</v>
      </c>
    </row>
    <row r="52" spans="1:106" x14ac:dyDescent="0.2">
      <c r="A52" s="4" t="s">
        <v>2989</v>
      </c>
      <c r="B52" s="2" t="s">
        <v>2990</v>
      </c>
      <c r="C52" s="2" t="str">
        <f>VLOOKUP(A52,[5]Hoja2!$A$1:$D$604,4,0)</f>
        <v>TECNICO CBI</v>
      </c>
      <c r="D52" s="2" t="str">
        <f>VLOOKUP(A52,[5]Hoja2!$A$1:$D$604,3,0)</f>
        <v>PLANTEL 01 BASILIO VADILLO</v>
      </c>
      <c r="E52" s="12">
        <v>116.5</v>
      </c>
      <c r="F52" s="12">
        <v>1288.5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43.3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185.3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13.5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3">
        <v>-836.43</v>
      </c>
      <c r="BR52" s="12">
        <v>836.43</v>
      </c>
      <c r="BS52" s="12">
        <v>0</v>
      </c>
      <c r="BT52" s="12">
        <v>0</v>
      </c>
      <c r="BU52" s="12">
        <v>1647.1</v>
      </c>
      <c r="BV52" s="12">
        <v>0</v>
      </c>
      <c r="BW52" s="13">
        <v>-200.63</v>
      </c>
      <c r="BX52" s="13">
        <v>-106.19</v>
      </c>
      <c r="BY52" s="12">
        <v>94.45</v>
      </c>
      <c r="BZ52" s="12">
        <v>0</v>
      </c>
      <c r="CA52" s="12">
        <v>0</v>
      </c>
      <c r="CB52" s="13">
        <v>-0.02</v>
      </c>
      <c r="CC52" s="12">
        <v>0</v>
      </c>
      <c r="CD52" s="12">
        <v>0</v>
      </c>
      <c r="CE52" s="12">
        <v>0</v>
      </c>
      <c r="CF52" s="12">
        <v>0</v>
      </c>
      <c r="CG52" s="12">
        <v>0</v>
      </c>
      <c r="CH52" s="12">
        <v>0</v>
      </c>
      <c r="CI52" s="12">
        <v>0</v>
      </c>
      <c r="CJ52" s="12">
        <v>19.329999999999998</v>
      </c>
      <c r="CK52" s="12">
        <v>0</v>
      </c>
      <c r="CL52" s="12">
        <v>0</v>
      </c>
      <c r="CM52" s="12">
        <v>0</v>
      </c>
      <c r="CN52" s="12">
        <v>0</v>
      </c>
      <c r="CO52" s="12">
        <v>0</v>
      </c>
      <c r="CP52" s="12">
        <v>148.18</v>
      </c>
      <c r="CQ52" s="12">
        <v>0</v>
      </c>
      <c r="CR52" s="12">
        <v>0</v>
      </c>
      <c r="CS52" s="12">
        <v>0</v>
      </c>
      <c r="CT52" s="12">
        <v>0</v>
      </c>
      <c r="CU52" s="12">
        <v>61.3</v>
      </c>
      <c r="CV52" s="12">
        <v>1585.8</v>
      </c>
      <c r="CW52" s="12">
        <v>238.4</v>
      </c>
      <c r="CX52" s="12">
        <v>32.94</v>
      </c>
      <c r="CY52" s="12">
        <v>0</v>
      </c>
      <c r="CZ52" s="12">
        <v>238.4</v>
      </c>
      <c r="DA52" s="12">
        <v>0</v>
      </c>
      <c r="DB52" s="12">
        <v>271.33999999999997</v>
      </c>
    </row>
    <row r="53" spans="1:106" x14ac:dyDescent="0.2">
      <c r="A53" s="4" t="s">
        <v>2991</v>
      </c>
      <c r="B53" s="2" t="s">
        <v>2992</v>
      </c>
      <c r="C53" s="2" t="str">
        <f>VLOOKUP(A53,[5]Hoja2!$A$1:$D$604,4,0)</f>
        <v>PROFESOR CBI</v>
      </c>
      <c r="D53" s="2" t="str">
        <f>VLOOKUP(A53,[5]Hoja2!$A$1:$D$604,3,0)</f>
        <v>PLANTEL 01 BASILIO VADILLO</v>
      </c>
      <c r="E53" s="12">
        <v>174.75</v>
      </c>
      <c r="F53" s="12">
        <v>0</v>
      </c>
      <c r="G53" s="12">
        <v>2631.45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90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277.95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28.5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3">
        <v>-1627.64</v>
      </c>
      <c r="BR53" s="12">
        <v>1627.64</v>
      </c>
      <c r="BS53" s="12">
        <v>0</v>
      </c>
      <c r="BT53" s="12">
        <v>0</v>
      </c>
      <c r="BU53" s="12">
        <v>3202.65</v>
      </c>
      <c r="BV53" s="12">
        <v>0</v>
      </c>
      <c r="BW53" s="13">
        <v>-125.1</v>
      </c>
      <c r="BX53" s="12">
        <v>0</v>
      </c>
      <c r="BY53" s="12">
        <v>244.41</v>
      </c>
      <c r="BZ53" s="12">
        <v>119.31</v>
      </c>
      <c r="CA53" s="12">
        <v>3</v>
      </c>
      <c r="CB53" s="13">
        <v>-0.08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v>0</v>
      </c>
      <c r="CK53" s="12">
        <v>0</v>
      </c>
      <c r="CL53" s="12">
        <v>0</v>
      </c>
      <c r="CM53" s="12">
        <v>0</v>
      </c>
      <c r="CN53" s="12">
        <v>0</v>
      </c>
      <c r="CO53" s="12">
        <v>0</v>
      </c>
      <c r="CP53" s="12">
        <v>302.62</v>
      </c>
      <c r="CQ53" s="12">
        <v>0</v>
      </c>
      <c r="CR53" s="12">
        <v>0</v>
      </c>
      <c r="CS53" s="12">
        <v>0</v>
      </c>
      <c r="CT53" s="12">
        <v>0</v>
      </c>
      <c r="CU53" s="12">
        <v>424.85</v>
      </c>
      <c r="CV53" s="12">
        <v>2777.8</v>
      </c>
      <c r="CW53" s="12">
        <v>238.4</v>
      </c>
      <c r="CX53" s="12">
        <v>64.05</v>
      </c>
      <c r="CY53" s="12">
        <v>0</v>
      </c>
      <c r="CZ53" s="12">
        <v>238.4</v>
      </c>
      <c r="DA53" s="12">
        <v>0</v>
      </c>
      <c r="DB53" s="12">
        <v>302.45</v>
      </c>
    </row>
    <row r="54" spans="1:106" x14ac:dyDescent="0.2">
      <c r="A54" s="4" t="s">
        <v>2993</v>
      </c>
      <c r="B54" s="2" t="s">
        <v>2994</v>
      </c>
      <c r="C54" s="2" t="str">
        <f>VLOOKUP(A54,[5]Hoja2!$A$1:$D$604,4,0)</f>
        <v>PROFESOR CBI</v>
      </c>
      <c r="D54" s="2" t="str">
        <f>VLOOKUP(A54,[5]Hoja2!$A$1:$D$604,3,0)</f>
        <v>PLANTEL 01 BASILIO VADILLO</v>
      </c>
      <c r="E54" s="12">
        <v>279.60000000000002</v>
      </c>
      <c r="F54" s="12">
        <v>0</v>
      </c>
      <c r="G54" s="12">
        <v>4210.32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144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444.72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45.6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3">
        <v>-2604.2199999999998</v>
      </c>
      <c r="BR54" s="12">
        <v>2604.2199999999998</v>
      </c>
      <c r="BS54" s="12">
        <v>0</v>
      </c>
      <c r="BT54" s="12">
        <v>0</v>
      </c>
      <c r="BU54" s="12">
        <v>5124.24</v>
      </c>
      <c r="BV54" s="12">
        <v>0</v>
      </c>
      <c r="BW54" s="12">
        <v>0</v>
      </c>
      <c r="BX54" s="12">
        <v>0</v>
      </c>
      <c r="BY54" s="12">
        <v>547.27</v>
      </c>
      <c r="BZ54" s="12">
        <v>547.27</v>
      </c>
      <c r="CA54" s="12">
        <v>9</v>
      </c>
      <c r="CB54" s="12">
        <v>0.18</v>
      </c>
      <c r="CC54" s="12">
        <v>0</v>
      </c>
      <c r="CD54" s="12">
        <v>0</v>
      </c>
      <c r="CE54" s="12">
        <v>0</v>
      </c>
      <c r="CF54" s="12">
        <v>0</v>
      </c>
      <c r="CG54" s="12">
        <v>0</v>
      </c>
      <c r="CH54" s="12">
        <v>0</v>
      </c>
      <c r="CI54" s="12">
        <v>0</v>
      </c>
      <c r="CJ54" s="12">
        <v>0</v>
      </c>
      <c r="CK54" s="12">
        <v>0</v>
      </c>
      <c r="CL54" s="12">
        <v>0</v>
      </c>
      <c r="CM54" s="12">
        <v>0</v>
      </c>
      <c r="CN54" s="12">
        <v>0</v>
      </c>
      <c r="CO54" s="12">
        <v>0</v>
      </c>
      <c r="CP54" s="12">
        <v>484.19</v>
      </c>
      <c r="CQ54" s="12">
        <v>0</v>
      </c>
      <c r="CR54" s="12">
        <v>0</v>
      </c>
      <c r="CS54" s="12">
        <v>0</v>
      </c>
      <c r="CT54" s="12">
        <v>0</v>
      </c>
      <c r="CU54" s="12">
        <v>1040.6400000000001</v>
      </c>
      <c r="CV54" s="12">
        <v>4083.6</v>
      </c>
      <c r="CW54" s="12">
        <v>238.4</v>
      </c>
      <c r="CX54" s="12">
        <v>102.48</v>
      </c>
      <c r="CY54" s="12">
        <v>0</v>
      </c>
      <c r="CZ54" s="12">
        <v>238.4</v>
      </c>
      <c r="DA54" s="12">
        <v>0</v>
      </c>
      <c r="DB54" s="12">
        <v>340.88</v>
      </c>
    </row>
    <row r="55" spans="1:106" x14ac:dyDescent="0.2">
      <c r="A55" s="4" t="s">
        <v>2995</v>
      </c>
      <c r="B55" s="2" t="s">
        <v>2996</v>
      </c>
      <c r="C55" s="2" t="str">
        <f>VLOOKUP(A55,[5]Hoja2!$A$1:$D$604,4,0)</f>
        <v>PROFESOR CBI</v>
      </c>
      <c r="D55" s="2" t="str">
        <f>VLOOKUP(A55,[5]Hoja2!$A$1:$D$604,3,0)</f>
        <v>PLANTEL 01 BASILIO VADILLO</v>
      </c>
      <c r="E55" s="12">
        <v>291.25</v>
      </c>
      <c r="F55" s="12">
        <v>0</v>
      </c>
      <c r="G55" s="12">
        <v>4385.75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150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463.25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47.5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3">
        <v>-2712.73</v>
      </c>
      <c r="BR55" s="12">
        <v>2712.73</v>
      </c>
      <c r="BS55" s="12">
        <v>0</v>
      </c>
      <c r="BT55" s="12">
        <v>0</v>
      </c>
      <c r="BU55" s="12">
        <v>5337.75</v>
      </c>
      <c r="BV55" s="12">
        <v>0</v>
      </c>
      <c r="BW55" s="12">
        <v>0</v>
      </c>
      <c r="BX55" s="12">
        <v>0</v>
      </c>
      <c r="BY55" s="12">
        <v>592.88</v>
      </c>
      <c r="BZ55" s="12">
        <v>592.88</v>
      </c>
      <c r="CA55" s="12">
        <v>9.9</v>
      </c>
      <c r="CB55" s="12">
        <v>0.01</v>
      </c>
      <c r="CC55" s="12">
        <v>0</v>
      </c>
      <c r="CD55" s="12">
        <v>0</v>
      </c>
      <c r="CE55" s="12">
        <v>630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>
        <v>0</v>
      </c>
      <c r="CM55" s="12">
        <v>0</v>
      </c>
      <c r="CN55" s="12">
        <v>0</v>
      </c>
      <c r="CO55" s="12">
        <v>0</v>
      </c>
      <c r="CP55" s="12">
        <v>504.36</v>
      </c>
      <c r="CQ55" s="12">
        <v>0</v>
      </c>
      <c r="CR55" s="12">
        <v>0</v>
      </c>
      <c r="CS55" s="12">
        <v>0</v>
      </c>
      <c r="CT55" s="12">
        <v>0</v>
      </c>
      <c r="CU55" s="12">
        <v>1737.15</v>
      </c>
      <c r="CV55" s="12">
        <v>3600.6</v>
      </c>
      <c r="CW55" s="12">
        <v>238.4</v>
      </c>
      <c r="CX55" s="12">
        <v>106.75</v>
      </c>
      <c r="CY55" s="12">
        <v>0</v>
      </c>
      <c r="CZ55" s="12">
        <v>238.4</v>
      </c>
      <c r="DA55" s="12">
        <v>0</v>
      </c>
      <c r="DB55" s="12">
        <v>345.15</v>
      </c>
    </row>
    <row r="56" spans="1:106" x14ac:dyDescent="0.2">
      <c r="A56" s="4" t="s">
        <v>2997</v>
      </c>
      <c r="B56" s="2" t="s">
        <v>2998</v>
      </c>
      <c r="C56" s="2" t="str">
        <f>VLOOKUP(A56,[5]Hoja2!$A$1:$D$604,4,0)</f>
        <v>PROFESOR CBIV</v>
      </c>
      <c r="D56" s="2" t="str">
        <f>VLOOKUP(A56,[5]Hoja2!$A$1:$D$604,3,0)</f>
        <v>PLANTEL 02 MIRAMAR</v>
      </c>
      <c r="E56" s="12">
        <v>465.5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9813.8799999999992</v>
      </c>
      <c r="AC56" s="12">
        <v>354.54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704.14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658.95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112.1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4189.13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3">
        <v>-8295.74</v>
      </c>
      <c r="BR56" s="12">
        <v>8295.74</v>
      </c>
      <c r="BS56" s="12">
        <v>0</v>
      </c>
      <c r="BT56" s="12">
        <v>0</v>
      </c>
      <c r="BU56" s="12">
        <v>16298.24</v>
      </c>
      <c r="BV56" s="12">
        <v>11.87</v>
      </c>
      <c r="BW56" s="12">
        <v>0</v>
      </c>
      <c r="BX56" s="12">
        <v>0</v>
      </c>
      <c r="BY56" s="12">
        <v>3074.13</v>
      </c>
      <c r="BZ56" s="12">
        <v>3074.13</v>
      </c>
      <c r="CA56" s="12">
        <v>63.6</v>
      </c>
      <c r="CB56" s="12">
        <v>0.12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147.21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1204.3800000000001</v>
      </c>
      <c r="CQ56" s="12">
        <v>0</v>
      </c>
      <c r="CR56" s="12">
        <v>0</v>
      </c>
      <c r="CS56" s="12">
        <v>0</v>
      </c>
      <c r="CT56" s="12">
        <v>0</v>
      </c>
      <c r="CU56" s="12">
        <v>4489.4399999999996</v>
      </c>
      <c r="CV56" s="12">
        <v>11808.8</v>
      </c>
      <c r="CW56" s="12">
        <v>424.78</v>
      </c>
      <c r="CX56" s="12">
        <v>318.87</v>
      </c>
      <c r="CY56" s="12">
        <v>5123.6000000000004</v>
      </c>
      <c r="CZ56" s="12">
        <v>855.25</v>
      </c>
      <c r="DA56" s="12">
        <v>0</v>
      </c>
      <c r="DB56" s="12">
        <v>6297.72</v>
      </c>
    </row>
    <row r="57" spans="1:106" x14ac:dyDescent="0.2">
      <c r="A57" s="4" t="s">
        <v>2999</v>
      </c>
      <c r="B57" s="2" t="s">
        <v>3000</v>
      </c>
      <c r="C57" s="2" t="str">
        <f>VLOOKUP(A57,[5]Hoja2!$A$1:$D$604,4,0)</f>
        <v>PROFESOR CBIV</v>
      </c>
      <c r="D57" s="2" t="str">
        <f>VLOOKUP(A57,[5]Hoja2!$A$1:$D$604,3,0)</f>
        <v>PLANTEL 02 MIRAMAR</v>
      </c>
      <c r="E57" s="12">
        <v>372.8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8264.32</v>
      </c>
      <c r="AC57" s="12">
        <v>298.56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592.96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94.4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2">
        <v>0</v>
      </c>
      <c r="BJ57" s="12">
        <v>2809.87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3">
        <v>-6327.2</v>
      </c>
      <c r="BR57" s="12">
        <v>6327.2</v>
      </c>
      <c r="BS57" s="12">
        <v>0</v>
      </c>
      <c r="BT57" s="12">
        <v>0</v>
      </c>
      <c r="BU57" s="12">
        <v>12432.91</v>
      </c>
      <c r="BV57" s="12">
        <v>0</v>
      </c>
      <c r="BW57" s="12">
        <v>0</v>
      </c>
      <c r="BX57" s="12">
        <v>0</v>
      </c>
      <c r="BY57" s="12">
        <v>2155.59</v>
      </c>
      <c r="BZ57" s="12">
        <v>2155.59</v>
      </c>
      <c r="CA57" s="12">
        <v>46.35</v>
      </c>
      <c r="CB57" s="12">
        <v>0.01</v>
      </c>
      <c r="CC57" s="12">
        <v>0</v>
      </c>
      <c r="CD57" s="12">
        <v>0</v>
      </c>
      <c r="CE57" s="12">
        <v>0</v>
      </c>
      <c r="CF57" s="12">
        <v>0</v>
      </c>
      <c r="CG57" s="12">
        <v>0</v>
      </c>
      <c r="CH57" s="12">
        <v>0</v>
      </c>
      <c r="CI57" s="12">
        <v>0</v>
      </c>
      <c r="CJ57" s="12">
        <v>123.96</v>
      </c>
      <c r="CK57" s="12">
        <v>0</v>
      </c>
      <c r="CL57" s="12">
        <v>0</v>
      </c>
      <c r="CM57" s="12">
        <v>0</v>
      </c>
      <c r="CN57" s="12">
        <v>0</v>
      </c>
      <c r="CO57" s="12">
        <v>0</v>
      </c>
      <c r="CP57" s="12">
        <v>950.4</v>
      </c>
      <c r="CQ57" s="12">
        <v>0</v>
      </c>
      <c r="CR57" s="12">
        <v>0</v>
      </c>
      <c r="CS57" s="12">
        <v>0</v>
      </c>
      <c r="CT57" s="12">
        <v>0</v>
      </c>
      <c r="CU57" s="12">
        <v>3276.31</v>
      </c>
      <c r="CV57" s="12">
        <v>9156.6</v>
      </c>
      <c r="CW57" s="12">
        <v>238.4</v>
      </c>
      <c r="CX57" s="12">
        <v>242.69</v>
      </c>
      <c r="CY57" s="12">
        <v>0</v>
      </c>
      <c r="CZ57" s="12">
        <v>238.4</v>
      </c>
      <c r="DA57" s="12">
        <v>0</v>
      </c>
      <c r="DB57" s="12">
        <v>481.09</v>
      </c>
    </row>
    <row r="58" spans="1:106" x14ac:dyDescent="0.2">
      <c r="A58" s="4" t="s">
        <v>3001</v>
      </c>
      <c r="B58" s="2" t="s">
        <v>3002</v>
      </c>
      <c r="C58" s="2" t="str">
        <f>VLOOKUP(A58,[5]Hoja2!$A$1:$D$604,4,0)</f>
        <v>PROFESOR CBIV</v>
      </c>
      <c r="D58" s="2" t="str">
        <f>VLOOKUP(A58,[5]Hoja2!$A$1:$D$604,3,0)</f>
        <v>PLANTEL 02 MIRAMAR</v>
      </c>
      <c r="E58" s="12">
        <v>465.5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9297.36</v>
      </c>
      <c r="AC58" s="12">
        <v>335.88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667.08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658.95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106.2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2986.89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3">
        <v>-7388.36</v>
      </c>
      <c r="BR58" s="12">
        <v>7388.36</v>
      </c>
      <c r="BS58" s="12">
        <v>0</v>
      </c>
      <c r="BT58" s="12">
        <v>0</v>
      </c>
      <c r="BU58" s="12">
        <v>14517.86</v>
      </c>
      <c r="BV58" s="12">
        <v>5.37</v>
      </c>
      <c r="BW58" s="12">
        <v>0</v>
      </c>
      <c r="BX58" s="12">
        <v>0</v>
      </c>
      <c r="BY58" s="12">
        <v>2645.97</v>
      </c>
      <c r="BZ58" s="12">
        <v>2645.97</v>
      </c>
      <c r="CA58" s="12">
        <v>56.7</v>
      </c>
      <c r="CB58" s="13">
        <v>-0.08</v>
      </c>
      <c r="CC58" s="12">
        <v>135</v>
      </c>
      <c r="CD58" s="12">
        <v>0</v>
      </c>
      <c r="CE58" s="12">
        <v>0</v>
      </c>
      <c r="CF58" s="12">
        <v>0</v>
      </c>
      <c r="CG58" s="12">
        <v>0</v>
      </c>
      <c r="CH58" s="12">
        <v>0</v>
      </c>
      <c r="CI58" s="12">
        <v>0</v>
      </c>
      <c r="CJ58" s="12">
        <v>139.46</v>
      </c>
      <c r="CK58" s="12">
        <v>0</v>
      </c>
      <c r="CL58" s="12">
        <v>2643.23</v>
      </c>
      <c r="CM58" s="12">
        <v>0</v>
      </c>
      <c r="CN58" s="12">
        <v>0</v>
      </c>
      <c r="CO58" s="12">
        <v>0</v>
      </c>
      <c r="CP58" s="12">
        <v>1144.98</v>
      </c>
      <c r="CQ58" s="12">
        <v>0</v>
      </c>
      <c r="CR58" s="12">
        <v>0</v>
      </c>
      <c r="CS58" s="12">
        <v>0</v>
      </c>
      <c r="CT58" s="12">
        <v>0</v>
      </c>
      <c r="CU58" s="12">
        <v>6765.26</v>
      </c>
      <c r="CV58" s="12">
        <v>7752.6</v>
      </c>
      <c r="CW58" s="12">
        <v>368.32</v>
      </c>
      <c r="CX58" s="12">
        <v>283.64</v>
      </c>
      <c r="CY58" s="12">
        <v>3837.45</v>
      </c>
      <c r="CZ58" s="12">
        <v>690.74</v>
      </c>
      <c r="DA58" s="12">
        <v>0</v>
      </c>
      <c r="DB58" s="12">
        <v>4811.83</v>
      </c>
    </row>
    <row r="59" spans="1:106" x14ac:dyDescent="0.2">
      <c r="A59" s="4" t="s">
        <v>3003</v>
      </c>
      <c r="B59" s="2" t="s">
        <v>3004</v>
      </c>
      <c r="C59" s="2" t="str">
        <f>VLOOKUP(A59,[5]Hoja2!$A$1:$D$604,4,0)</f>
        <v>PROFESOR CBIV</v>
      </c>
      <c r="D59" s="2" t="str">
        <f>VLOOKUP(A59,[5]Hoja2!$A$1:$D$604,3,0)</f>
        <v>PLANTEL 02 MIRAMAR</v>
      </c>
      <c r="E59" s="12">
        <v>465.5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9813.8799999999992</v>
      </c>
      <c r="AC59" s="12">
        <v>354.54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704.14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658.95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112.1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0</v>
      </c>
      <c r="BI59" s="12">
        <v>0</v>
      </c>
      <c r="BJ59" s="12">
        <v>2932.39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3">
        <v>-7654.8</v>
      </c>
      <c r="BR59" s="12">
        <v>7654.8</v>
      </c>
      <c r="BS59" s="12">
        <v>0</v>
      </c>
      <c r="BT59" s="12">
        <v>0</v>
      </c>
      <c r="BU59" s="12">
        <v>15041.5</v>
      </c>
      <c r="BV59" s="12">
        <v>7.9</v>
      </c>
      <c r="BW59" s="12">
        <v>0</v>
      </c>
      <c r="BX59" s="12">
        <v>0</v>
      </c>
      <c r="BY59" s="12">
        <v>2769.13</v>
      </c>
      <c r="BZ59" s="12">
        <v>2769.13</v>
      </c>
      <c r="CA59" s="12">
        <v>59.4</v>
      </c>
      <c r="CB59" s="12">
        <v>0.1</v>
      </c>
      <c r="CC59" s="12">
        <v>0</v>
      </c>
      <c r="CD59" s="12">
        <v>276</v>
      </c>
      <c r="CE59" s="12">
        <v>0</v>
      </c>
      <c r="CF59" s="12">
        <v>3018.48</v>
      </c>
      <c r="CG59" s="12">
        <v>0</v>
      </c>
      <c r="CH59" s="12">
        <v>0</v>
      </c>
      <c r="CI59" s="12">
        <v>0</v>
      </c>
      <c r="CJ59" s="12">
        <v>147.21</v>
      </c>
      <c r="CK59" s="12">
        <v>0</v>
      </c>
      <c r="CL59" s="12">
        <v>0</v>
      </c>
      <c r="CM59" s="12">
        <v>0</v>
      </c>
      <c r="CN59" s="12">
        <v>0</v>
      </c>
      <c r="CO59" s="12">
        <v>0</v>
      </c>
      <c r="CP59" s="12">
        <v>1204.3800000000001</v>
      </c>
      <c r="CQ59" s="12">
        <v>0</v>
      </c>
      <c r="CR59" s="12">
        <v>0</v>
      </c>
      <c r="CS59" s="12">
        <v>0</v>
      </c>
      <c r="CT59" s="12">
        <v>0</v>
      </c>
      <c r="CU59" s="12">
        <v>7474.7</v>
      </c>
      <c r="CV59" s="12">
        <v>7566.8</v>
      </c>
      <c r="CW59" s="12">
        <v>390.31</v>
      </c>
      <c r="CX59" s="12">
        <v>293.74</v>
      </c>
      <c r="CY59" s="12">
        <v>4338.59</v>
      </c>
      <c r="CZ59" s="12">
        <v>754.83</v>
      </c>
      <c r="DA59" s="12">
        <v>0</v>
      </c>
      <c r="DB59" s="12">
        <v>5387.16</v>
      </c>
    </row>
    <row r="60" spans="1:106" x14ac:dyDescent="0.2">
      <c r="A60" s="4" t="s">
        <v>3005</v>
      </c>
      <c r="B60" s="2" t="s">
        <v>3006</v>
      </c>
      <c r="C60" s="2" t="str">
        <f>VLOOKUP(A60,[5]Hoja2!$A$1:$D$604,4,0)</f>
        <v>PROFESOR CBIV</v>
      </c>
      <c r="D60" s="2" t="str">
        <f>VLOOKUP(A60,[5]Hoja2!$A$1:$D$604,3,0)</f>
        <v>PLANTEL 02 MIRAMAR</v>
      </c>
      <c r="E60" s="12">
        <v>465.5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10330.4</v>
      </c>
      <c r="AC60" s="12">
        <v>373.2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741.2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658.95</v>
      </c>
      <c r="AT60" s="12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2">
        <v>0</v>
      </c>
      <c r="BB60" s="12">
        <v>118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12">
        <v>3956.17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3">
        <v>-8471.17</v>
      </c>
      <c r="BR60" s="12">
        <v>8471.17</v>
      </c>
      <c r="BS60" s="12">
        <v>0</v>
      </c>
      <c r="BT60" s="12">
        <v>0</v>
      </c>
      <c r="BU60" s="12">
        <v>16643.419999999998</v>
      </c>
      <c r="BV60" s="12">
        <v>9.51</v>
      </c>
      <c r="BW60" s="12">
        <v>0</v>
      </c>
      <c r="BX60" s="12">
        <v>0</v>
      </c>
      <c r="BY60" s="12">
        <v>3177.68</v>
      </c>
      <c r="BZ60" s="12">
        <v>3177.68</v>
      </c>
      <c r="CA60" s="12">
        <v>67.05</v>
      </c>
      <c r="CB60" s="12">
        <v>0.06</v>
      </c>
      <c r="CC60" s="12">
        <v>152.69999999999999</v>
      </c>
      <c r="CD60" s="12">
        <v>0</v>
      </c>
      <c r="CE60" s="12">
        <v>1309</v>
      </c>
      <c r="CF60" s="12">
        <v>0</v>
      </c>
      <c r="CG60" s="12">
        <v>0</v>
      </c>
      <c r="CH60" s="12">
        <v>0</v>
      </c>
      <c r="CI60" s="12">
        <v>0</v>
      </c>
      <c r="CJ60" s="12">
        <v>154.96</v>
      </c>
      <c r="CK60" s="12">
        <v>0</v>
      </c>
      <c r="CL60" s="12">
        <v>2989.79</v>
      </c>
      <c r="CM60" s="12">
        <v>0</v>
      </c>
      <c r="CN60" s="12">
        <v>0</v>
      </c>
      <c r="CO60" s="12">
        <v>0</v>
      </c>
      <c r="CP60" s="12">
        <v>1263.78</v>
      </c>
      <c r="CQ60" s="12">
        <v>0</v>
      </c>
      <c r="CR60" s="12">
        <v>0</v>
      </c>
      <c r="CS60" s="12">
        <v>0</v>
      </c>
      <c r="CT60" s="12">
        <v>0</v>
      </c>
      <c r="CU60" s="12">
        <v>9115.02</v>
      </c>
      <c r="CV60" s="12">
        <v>7528.4</v>
      </c>
      <c r="CW60" s="12">
        <v>404.3</v>
      </c>
      <c r="CX60" s="12">
        <v>325.39999999999998</v>
      </c>
      <c r="CY60" s="12">
        <v>4657.0600000000004</v>
      </c>
      <c r="CZ60" s="12">
        <v>795.57</v>
      </c>
      <c r="DA60" s="12">
        <v>0</v>
      </c>
      <c r="DB60" s="12">
        <v>5778.03</v>
      </c>
    </row>
    <row r="61" spans="1:106" x14ac:dyDescent="0.2">
      <c r="A61" s="4" t="s">
        <v>3007</v>
      </c>
      <c r="B61" s="2" t="s">
        <v>3008</v>
      </c>
      <c r="C61" s="2" t="str">
        <f>VLOOKUP(A61,[5]Hoja2!$A$1:$D$604,4,0)</f>
        <v>PROFESOR CBIV</v>
      </c>
      <c r="D61" s="2" t="str">
        <f>VLOOKUP(A61,[5]Hoja2!$A$1:$D$604,3,0)</f>
        <v>PLANTEL 02 MIRAMAR</v>
      </c>
      <c r="E61" s="12">
        <v>465.5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857.88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29.4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6714.76</v>
      </c>
      <c r="AC61" s="12">
        <v>242.58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592.96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658.95</v>
      </c>
      <c r="AT61" s="12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76.7</v>
      </c>
      <c r="BC61" s="12">
        <v>0</v>
      </c>
      <c r="BD61" s="12">
        <v>0</v>
      </c>
      <c r="BE61" s="12">
        <v>9.6</v>
      </c>
      <c r="BF61" s="12">
        <v>0</v>
      </c>
      <c r="BG61" s="12">
        <v>0</v>
      </c>
      <c r="BH61" s="12">
        <v>0</v>
      </c>
      <c r="BI61" s="12">
        <v>0</v>
      </c>
      <c r="BJ61" s="12">
        <v>2798.74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3">
        <v>-6333.84</v>
      </c>
      <c r="BR61" s="12">
        <v>6333.84</v>
      </c>
      <c r="BS61" s="12">
        <v>0</v>
      </c>
      <c r="BT61" s="12">
        <v>0</v>
      </c>
      <c r="BU61" s="12">
        <v>12447.07</v>
      </c>
      <c r="BV61" s="12">
        <v>1.22</v>
      </c>
      <c r="BW61" s="12">
        <v>0</v>
      </c>
      <c r="BX61" s="12">
        <v>0</v>
      </c>
      <c r="BY61" s="12">
        <v>2158.92</v>
      </c>
      <c r="BZ61" s="12">
        <v>2158.92</v>
      </c>
      <c r="CA61" s="12">
        <v>46.2</v>
      </c>
      <c r="CB61" s="12">
        <v>0.1</v>
      </c>
      <c r="CC61" s="12">
        <v>78.3</v>
      </c>
      <c r="CD61" s="12">
        <v>0</v>
      </c>
      <c r="CE61" s="12">
        <v>1972</v>
      </c>
      <c r="CF61" s="12">
        <v>0</v>
      </c>
      <c r="CG61" s="12">
        <v>0</v>
      </c>
      <c r="CH61" s="12">
        <v>0</v>
      </c>
      <c r="CI61" s="12">
        <v>0</v>
      </c>
      <c r="CJ61" s="12">
        <v>113.59</v>
      </c>
      <c r="CK61" s="12">
        <v>0</v>
      </c>
      <c r="CL61" s="12">
        <v>1815.13</v>
      </c>
      <c r="CM61" s="12">
        <v>0</v>
      </c>
      <c r="CN61" s="12">
        <v>0</v>
      </c>
      <c r="CO61" s="12">
        <v>0</v>
      </c>
      <c r="CP61" s="12">
        <v>946.63</v>
      </c>
      <c r="CQ61" s="12">
        <v>0</v>
      </c>
      <c r="CR61" s="12">
        <v>0</v>
      </c>
      <c r="CS61" s="12">
        <v>0</v>
      </c>
      <c r="CT61" s="12">
        <v>0</v>
      </c>
      <c r="CU61" s="12">
        <v>7130.87</v>
      </c>
      <c r="CV61" s="12">
        <v>5316.2</v>
      </c>
      <c r="CW61" s="12">
        <v>332.3</v>
      </c>
      <c r="CX61" s="12">
        <v>244.09</v>
      </c>
      <c r="CY61" s="12">
        <v>3017.2</v>
      </c>
      <c r="CZ61" s="12">
        <v>585.79999999999995</v>
      </c>
      <c r="DA61" s="12">
        <v>0</v>
      </c>
      <c r="DB61" s="12">
        <v>3847.09</v>
      </c>
    </row>
    <row r="62" spans="1:106" x14ac:dyDescent="0.2">
      <c r="A62" s="4" t="s">
        <v>3009</v>
      </c>
      <c r="B62" s="2" t="s">
        <v>3010</v>
      </c>
      <c r="C62" s="2" t="str">
        <f>VLOOKUP(A62,[5]Hoja2!$A$1:$D$604,4,0)</f>
        <v>PROFESOR CBIV</v>
      </c>
      <c r="D62" s="2" t="str">
        <f>VLOOKUP(A62,[5]Hoja2!$A$1:$D$604,3,0)</f>
        <v>PLANTEL 02 MIRAMAR</v>
      </c>
      <c r="E62" s="12">
        <v>465.5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1429.8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49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5165.2</v>
      </c>
      <c r="AC62" s="12">
        <v>186.6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555.9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658.95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59</v>
      </c>
      <c r="BC62" s="12">
        <v>0</v>
      </c>
      <c r="BD62" s="12">
        <v>0</v>
      </c>
      <c r="BE62" s="12">
        <v>16</v>
      </c>
      <c r="BF62" s="12">
        <v>0</v>
      </c>
      <c r="BG62" s="12">
        <v>0</v>
      </c>
      <c r="BH62" s="12">
        <v>0</v>
      </c>
      <c r="BI62" s="12">
        <v>0</v>
      </c>
      <c r="BJ62" s="12">
        <v>2466.34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3">
        <v>-5623.35</v>
      </c>
      <c r="BR62" s="12">
        <v>5623.35</v>
      </c>
      <c r="BS62" s="12">
        <v>0</v>
      </c>
      <c r="BT62" s="12">
        <v>0</v>
      </c>
      <c r="BU62" s="12">
        <v>11052.29</v>
      </c>
      <c r="BV62" s="12">
        <v>5.69</v>
      </c>
      <c r="BW62" s="12">
        <v>0</v>
      </c>
      <c r="BX62" s="12">
        <v>0</v>
      </c>
      <c r="BY62" s="12">
        <v>1830.87</v>
      </c>
      <c r="BZ62" s="12">
        <v>1830.87</v>
      </c>
      <c r="CA62" s="12">
        <v>39.75</v>
      </c>
      <c r="CB62" s="13">
        <v>-0.05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v>98.92</v>
      </c>
      <c r="CK62" s="12">
        <v>0</v>
      </c>
      <c r="CL62" s="12">
        <v>0</v>
      </c>
      <c r="CM62" s="12">
        <v>0</v>
      </c>
      <c r="CN62" s="12">
        <v>0</v>
      </c>
      <c r="CO62" s="12">
        <v>0</v>
      </c>
      <c r="CP62" s="12">
        <v>834.2</v>
      </c>
      <c r="CQ62" s="12">
        <v>0</v>
      </c>
      <c r="CR62" s="12">
        <v>0</v>
      </c>
      <c r="CS62" s="12">
        <v>0</v>
      </c>
      <c r="CT62" s="12">
        <v>0</v>
      </c>
      <c r="CU62" s="12">
        <v>2803.69</v>
      </c>
      <c r="CV62" s="12">
        <v>8248.6</v>
      </c>
      <c r="CW62" s="12">
        <v>371.11</v>
      </c>
      <c r="CX62" s="12">
        <v>217.31</v>
      </c>
      <c r="CY62" s="12">
        <v>3901.15</v>
      </c>
      <c r="CZ62" s="12">
        <v>698.88</v>
      </c>
      <c r="DA62" s="12">
        <v>0</v>
      </c>
      <c r="DB62" s="12">
        <v>4817.34</v>
      </c>
    </row>
    <row r="63" spans="1:106" x14ac:dyDescent="0.2">
      <c r="A63" s="4" t="s">
        <v>3011</v>
      </c>
      <c r="B63" s="2" t="s">
        <v>3012</v>
      </c>
      <c r="C63" s="2" t="str">
        <f>VLOOKUP(A63,[5]Hoja2!$A$1:$D$604,4,0)</f>
        <v>PROFESOR CBIV</v>
      </c>
      <c r="D63" s="2" t="str">
        <f>VLOOKUP(A63,[5]Hoja2!$A$1:$D$604,3,0)</f>
        <v>PLANTEL 02 MIRAMAR</v>
      </c>
      <c r="E63" s="12">
        <v>465.5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8006.06</v>
      </c>
      <c r="AC63" s="12">
        <v>289.23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574.42999999999995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658.95</v>
      </c>
      <c r="AT63" s="12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91.45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2">
        <v>0</v>
      </c>
      <c r="BJ63" s="12">
        <v>2772.8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3">
        <v>-6543.59</v>
      </c>
      <c r="BR63" s="12">
        <v>6543.59</v>
      </c>
      <c r="BS63" s="12">
        <v>0</v>
      </c>
      <c r="BT63" s="12">
        <v>0</v>
      </c>
      <c r="BU63" s="12">
        <v>12858.42</v>
      </c>
      <c r="BV63" s="12">
        <v>11.87</v>
      </c>
      <c r="BW63" s="12">
        <v>0</v>
      </c>
      <c r="BX63" s="12">
        <v>0</v>
      </c>
      <c r="BY63" s="12">
        <v>2255.67</v>
      </c>
      <c r="BZ63" s="12">
        <v>2255.67</v>
      </c>
      <c r="CA63" s="12">
        <v>48.6</v>
      </c>
      <c r="CB63" s="12">
        <v>0.1</v>
      </c>
      <c r="CC63" s="12">
        <v>165.75</v>
      </c>
      <c r="CD63" s="12">
        <v>0</v>
      </c>
      <c r="CE63" s="12">
        <v>2122</v>
      </c>
      <c r="CF63" s="12">
        <v>0</v>
      </c>
      <c r="CG63" s="12">
        <v>0</v>
      </c>
      <c r="CH63" s="12">
        <v>0</v>
      </c>
      <c r="CI63" s="12">
        <v>0</v>
      </c>
      <c r="CJ63" s="12">
        <v>120.09</v>
      </c>
      <c r="CK63" s="12">
        <v>0</v>
      </c>
      <c r="CL63" s="12">
        <v>1913.33</v>
      </c>
      <c r="CM63" s="12">
        <v>0</v>
      </c>
      <c r="CN63" s="12">
        <v>0</v>
      </c>
      <c r="CO63" s="12">
        <v>0</v>
      </c>
      <c r="CP63" s="12">
        <v>996.48</v>
      </c>
      <c r="CQ63" s="12">
        <v>0</v>
      </c>
      <c r="CR63" s="12">
        <v>0</v>
      </c>
      <c r="CS63" s="12">
        <v>0</v>
      </c>
      <c r="CT63" s="12">
        <v>0</v>
      </c>
      <c r="CU63" s="12">
        <v>7622.02</v>
      </c>
      <c r="CV63" s="12">
        <v>5236.3999999999996</v>
      </c>
      <c r="CW63" s="12">
        <v>424.78</v>
      </c>
      <c r="CX63" s="12">
        <v>251.38</v>
      </c>
      <c r="CY63" s="12">
        <v>5123.6000000000004</v>
      </c>
      <c r="CZ63" s="12">
        <v>855.25</v>
      </c>
      <c r="DA63" s="12">
        <v>0</v>
      </c>
      <c r="DB63" s="12">
        <v>6230.23</v>
      </c>
    </row>
    <row r="64" spans="1:106" x14ac:dyDescent="0.2">
      <c r="A64" s="4" t="s">
        <v>3013</v>
      </c>
      <c r="B64" s="2" t="s">
        <v>3014</v>
      </c>
      <c r="C64" s="2" t="str">
        <f>VLOOKUP(A64,[5]Hoja2!$A$1:$D$604,4,0)</f>
        <v>PROFESOR CBIV</v>
      </c>
      <c r="D64" s="2" t="str">
        <f>VLOOKUP(A64,[5]Hoja2!$A$1:$D$604,3,0)</f>
        <v>PLANTEL 02 MIRAMAR</v>
      </c>
      <c r="E64" s="12">
        <v>465.5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10330.4</v>
      </c>
      <c r="AC64" s="12">
        <v>373.2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741.2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658.95</v>
      </c>
      <c r="AT64" s="12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118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3516.59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3">
        <v>-8246.98</v>
      </c>
      <c r="BR64" s="12">
        <v>8246.98</v>
      </c>
      <c r="BS64" s="12">
        <v>2169.38</v>
      </c>
      <c r="BT64" s="12">
        <v>0</v>
      </c>
      <c r="BU64" s="12">
        <v>18373.22</v>
      </c>
      <c r="BV64" s="12">
        <v>12.79</v>
      </c>
      <c r="BW64" s="12">
        <v>0</v>
      </c>
      <c r="BX64" s="12">
        <v>0</v>
      </c>
      <c r="BY64" s="12">
        <v>3696.62</v>
      </c>
      <c r="BZ64" s="12">
        <v>3696.62</v>
      </c>
      <c r="CA64" s="12">
        <v>72.150000000000006</v>
      </c>
      <c r="CB64" s="12">
        <v>0.11</v>
      </c>
      <c r="CC64" s="12">
        <v>0</v>
      </c>
      <c r="CD64" s="12">
        <v>0</v>
      </c>
      <c r="CE64" s="12">
        <v>3468</v>
      </c>
      <c r="CF64" s="12">
        <v>0</v>
      </c>
      <c r="CG64" s="12">
        <v>0</v>
      </c>
      <c r="CH64" s="12">
        <v>0</v>
      </c>
      <c r="CI64" s="12">
        <v>0</v>
      </c>
      <c r="CJ64" s="12">
        <v>154.96</v>
      </c>
      <c r="CK64" s="12">
        <v>0</v>
      </c>
      <c r="CL64" s="12">
        <v>0</v>
      </c>
      <c r="CM64" s="12">
        <v>0</v>
      </c>
      <c r="CN64" s="12">
        <v>0</v>
      </c>
      <c r="CO64" s="12">
        <v>0</v>
      </c>
      <c r="CP64" s="12">
        <v>1263.78</v>
      </c>
      <c r="CQ64" s="12">
        <v>0</v>
      </c>
      <c r="CR64" s="12">
        <v>0</v>
      </c>
      <c r="CS64" s="12">
        <v>0</v>
      </c>
      <c r="CT64" s="12">
        <v>0</v>
      </c>
      <c r="CU64" s="12">
        <v>8655.6200000000008</v>
      </c>
      <c r="CV64" s="12">
        <v>9717.6</v>
      </c>
      <c r="CW64" s="12">
        <v>432.81</v>
      </c>
      <c r="CX64" s="12">
        <v>360</v>
      </c>
      <c r="CY64" s="12">
        <v>5306.6</v>
      </c>
      <c r="CZ64" s="12">
        <v>878.66</v>
      </c>
      <c r="DA64" s="12">
        <v>0</v>
      </c>
      <c r="DB64" s="12">
        <v>6545.26</v>
      </c>
    </row>
    <row r="65" spans="1:106" x14ac:dyDescent="0.2">
      <c r="A65" s="4" t="s">
        <v>3015</v>
      </c>
      <c r="B65" s="2" t="s">
        <v>3016</v>
      </c>
      <c r="C65" s="2" t="str">
        <f>VLOOKUP(A65,[5]Hoja2!$A$1:$D$604,4,0)</f>
        <v>PROFESOR CBI</v>
      </c>
      <c r="D65" s="2" t="str">
        <f>VLOOKUP(A65,[5]Hoja2!$A$1:$D$604,3,0)</f>
        <v>PLANTEL 02 MIRAMAR</v>
      </c>
      <c r="E65" s="12">
        <v>465.5</v>
      </c>
      <c r="F65" s="12">
        <v>0</v>
      </c>
      <c r="G65" s="12">
        <v>5789.19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208.6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611.49</v>
      </c>
      <c r="AK65" s="12">
        <v>0</v>
      </c>
      <c r="AL65" s="12">
        <v>0</v>
      </c>
      <c r="AM65" s="12">
        <v>286.52999999999997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62.7</v>
      </c>
      <c r="AW65" s="12"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2">
        <v>0</v>
      </c>
      <c r="BJ65" s="12">
        <v>1944.23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3">
        <v>-4764.32</v>
      </c>
      <c r="BR65" s="12">
        <v>4764.32</v>
      </c>
      <c r="BS65" s="12">
        <v>0</v>
      </c>
      <c r="BT65" s="12">
        <v>0</v>
      </c>
      <c r="BU65" s="12">
        <v>9368.24</v>
      </c>
      <c r="BV65" s="12">
        <v>0</v>
      </c>
      <c r="BW65" s="12">
        <v>0</v>
      </c>
      <c r="BX65" s="12">
        <v>0</v>
      </c>
      <c r="BY65" s="12">
        <v>1453.79</v>
      </c>
      <c r="BZ65" s="12">
        <v>1453.79</v>
      </c>
      <c r="CA65" s="12">
        <v>31.8</v>
      </c>
      <c r="CB65" s="13">
        <v>-0.1</v>
      </c>
      <c r="CC65" s="12">
        <v>0</v>
      </c>
      <c r="CD65" s="12">
        <v>0</v>
      </c>
      <c r="CE65" s="12">
        <v>0</v>
      </c>
      <c r="CF65" s="12">
        <v>0</v>
      </c>
      <c r="CG65" s="12">
        <v>0</v>
      </c>
      <c r="CH65" s="12">
        <v>0</v>
      </c>
      <c r="CI65" s="12">
        <v>0</v>
      </c>
      <c r="CJ65" s="12">
        <v>86.84</v>
      </c>
      <c r="CK65" s="12">
        <v>0</v>
      </c>
      <c r="CL65" s="12">
        <v>0</v>
      </c>
      <c r="CM65" s="12">
        <v>0</v>
      </c>
      <c r="CN65" s="12">
        <v>0</v>
      </c>
      <c r="CO65" s="12">
        <v>0</v>
      </c>
      <c r="CP65" s="12">
        <v>698.71</v>
      </c>
      <c r="CQ65" s="12">
        <v>0</v>
      </c>
      <c r="CR65" s="12">
        <v>0</v>
      </c>
      <c r="CS65" s="12">
        <v>0</v>
      </c>
      <c r="CT65" s="12">
        <v>0</v>
      </c>
      <c r="CU65" s="12">
        <v>2271.04</v>
      </c>
      <c r="CV65" s="12">
        <v>7097.2</v>
      </c>
      <c r="CW65" s="12">
        <v>314.89</v>
      </c>
      <c r="CX65" s="12">
        <v>187.36</v>
      </c>
      <c r="CY65" s="12">
        <v>2549.14</v>
      </c>
      <c r="CZ65" s="12">
        <v>529.05999999999995</v>
      </c>
      <c r="DA65" s="12">
        <v>0</v>
      </c>
      <c r="DB65" s="12">
        <v>3265.56</v>
      </c>
    </row>
    <row r="66" spans="1:106" x14ac:dyDescent="0.2">
      <c r="A66" s="4" t="s">
        <v>3017</v>
      </c>
      <c r="B66" s="2" t="s">
        <v>3018</v>
      </c>
      <c r="C66" s="2" t="str">
        <f>VLOOKUP(A66,[5]Hoja2!$A$1:$D$604,4,0)</f>
        <v>PROFESOR CBIV</v>
      </c>
      <c r="D66" s="2" t="str">
        <f>VLOOKUP(A66,[5]Hoja2!$A$1:$D$604,3,0)</f>
        <v>PLANTEL 02 MIRAMAR</v>
      </c>
      <c r="E66" s="12">
        <v>465.5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9297.36</v>
      </c>
      <c r="AC66" s="12">
        <v>335.88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667.08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658.95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106.2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0</v>
      </c>
      <c r="BJ66" s="12">
        <v>3385.15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0</v>
      </c>
      <c r="BQ66" s="13">
        <v>-7591.47</v>
      </c>
      <c r="BR66" s="12">
        <v>7591.47</v>
      </c>
      <c r="BS66" s="12">
        <v>0</v>
      </c>
      <c r="BT66" s="12">
        <v>0</v>
      </c>
      <c r="BU66" s="12">
        <v>14916.12</v>
      </c>
      <c r="BV66" s="12">
        <v>8</v>
      </c>
      <c r="BW66" s="12">
        <v>0</v>
      </c>
      <c r="BX66" s="12">
        <v>0</v>
      </c>
      <c r="BY66" s="12">
        <v>2739.64</v>
      </c>
      <c r="BZ66" s="12">
        <v>2739.64</v>
      </c>
      <c r="CA66" s="12">
        <v>58.2</v>
      </c>
      <c r="CB66" s="13">
        <v>-7.0000000000000007E-2</v>
      </c>
      <c r="CC66" s="12">
        <v>95.7</v>
      </c>
      <c r="CD66" s="12">
        <v>0</v>
      </c>
      <c r="CE66" s="12">
        <v>2143</v>
      </c>
      <c r="CF66" s="12">
        <v>0</v>
      </c>
      <c r="CG66" s="12">
        <v>0</v>
      </c>
      <c r="CH66" s="12">
        <v>0</v>
      </c>
      <c r="CI66" s="12">
        <v>0</v>
      </c>
      <c r="CJ66" s="12">
        <v>139.46</v>
      </c>
      <c r="CK66" s="12">
        <v>0</v>
      </c>
      <c r="CL66" s="12">
        <v>2307.0100000000002</v>
      </c>
      <c r="CM66" s="12">
        <v>0</v>
      </c>
      <c r="CN66" s="12">
        <v>0</v>
      </c>
      <c r="CO66" s="12">
        <v>0</v>
      </c>
      <c r="CP66" s="12">
        <v>1144.98</v>
      </c>
      <c r="CQ66" s="12">
        <v>0</v>
      </c>
      <c r="CR66" s="12">
        <v>0</v>
      </c>
      <c r="CS66" s="12">
        <v>0</v>
      </c>
      <c r="CT66" s="12">
        <v>0</v>
      </c>
      <c r="CU66" s="12">
        <v>8627.92</v>
      </c>
      <c r="CV66" s="12">
        <v>6288.2</v>
      </c>
      <c r="CW66" s="12">
        <v>391.14</v>
      </c>
      <c r="CX66" s="12">
        <v>291.60000000000002</v>
      </c>
      <c r="CY66" s="12">
        <v>4357.3</v>
      </c>
      <c r="CZ66" s="12">
        <v>757.23</v>
      </c>
      <c r="DA66" s="12">
        <v>0</v>
      </c>
      <c r="DB66" s="12">
        <v>5406.13</v>
      </c>
    </row>
    <row r="67" spans="1:106" x14ac:dyDescent="0.2">
      <c r="A67" s="4" t="s">
        <v>3019</v>
      </c>
      <c r="B67" s="2" t="s">
        <v>3020</v>
      </c>
      <c r="C67" s="2" t="str">
        <f>VLOOKUP(A67,[5]Hoja2!$A$1:$D$604,4,0)</f>
        <v>PROFESOR CBI</v>
      </c>
      <c r="D67" s="2" t="str">
        <f>VLOOKUP(A67,[5]Hoja2!$A$1:$D$604,3,0)</f>
        <v>PLANTEL 02 MIRAMAR</v>
      </c>
      <c r="E67" s="12">
        <v>465.5</v>
      </c>
      <c r="F67" s="12">
        <v>0</v>
      </c>
      <c r="G67" s="12">
        <v>6140.05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220.6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648.54999999999995</v>
      </c>
      <c r="AK67" s="12">
        <v>0</v>
      </c>
      <c r="AL67" s="12">
        <v>0</v>
      </c>
      <c r="AM67" s="12">
        <v>286.52999999999997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66.5</v>
      </c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0</v>
      </c>
      <c r="BH67" s="12">
        <v>0</v>
      </c>
      <c r="BI67" s="12">
        <v>0</v>
      </c>
      <c r="BJ67" s="12">
        <v>1927.97</v>
      </c>
      <c r="BK67" s="12">
        <v>0</v>
      </c>
      <c r="BL67" s="12">
        <v>0</v>
      </c>
      <c r="BM67" s="12">
        <v>0</v>
      </c>
      <c r="BN67" s="12">
        <v>0</v>
      </c>
      <c r="BO67" s="12">
        <v>0</v>
      </c>
      <c r="BP67" s="12">
        <v>0</v>
      </c>
      <c r="BQ67" s="13">
        <v>-4961.3999999999996</v>
      </c>
      <c r="BR67" s="12">
        <v>4961.3999999999996</v>
      </c>
      <c r="BS67" s="12">
        <v>0</v>
      </c>
      <c r="BT67" s="12">
        <v>0</v>
      </c>
      <c r="BU67" s="12">
        <v>9755.7000000000007</v>
      </c>
      <c r="BV67" s="12">
        <v>13.8</v>
      </c>
      <c r="BW67" s="12">
        <v>0</v>
      </c>
      <c r="BX67" s="12">
        <v>0</v>
      </c>
      <c r="BY67" s="12">
        <v>1536.55</v>
      </c>
      <c r="BZ67" s="12">
        <v>1536.55</v>
      </c>
      <c r="CA67" s="12">
        <v>33.6</v>
      </c>
      <c r="CB67" s="13">
        <v>-0.01</v>
      </c>
      <c r="CC67" s="12">
        <v>0</v>
      </c>
      <c r="CD67" s="12">
        <v>0</v>
      </c>
      <c r="CE67" s="12">
        <v>0</v>
      </c>
      <c r="CF67" s="12">
        <v>0</v>
      </c>
      <c r="CG67" s="12">
        <v>0</v>
      </c>
      <c r="CH67" s="12">
        <v>0</v>
      </c>
      <c r="CI67" s="12">
        <v>0</v>
      </c>
      <c r="CJ67" s="12">
        <v>92.1</v>
      </c>
      <c r="CK67" s="12">
        <v>0</v>
      </c>
      <c r="CL67" s="12">
        <v>0</v>
      </c>
      <c r="CM67" s="12">
        <v>0</v>
      </c>
      <c r="CN67" s="12">
        <v>0</v>
      </c>
      <c r="CO67" s="12">
        <v>0</v>
      </c>
      <c r="CP67" s="12">
        <v>739.06</v>
      </c>
      <c r="CQ67" s="12">
        <v>0</v>
      </c>
      <c r="CR67" s="12">
        <v>0</v>
      </c>
      <c r="CS67" s="12">
        <v>0</v>
      </c>
      <c r="CT67" s="12">
        <v>0</v>
      </c>
      <c r="CU67" s="12">
        <v>2401.3000000000002</v>
      </c>
      <c r="CV67" s="12">
        <v>7354.4</v>
      </c>
      <c r="CW67" s="12">
        <v>441.52</v>
      </c>
      <c r="CX67" s="12">
        <v>195.11</v>
      </c>
      <c r="CY67" s="12">
        <v>5505.04</v>
      </c>
      <c r="CZ67" s="12">
        <v>904.04</v>
      </c>
      <c r="DA67" s="12">
        <v>0</v>
      </c>
      <c r="DB67" s="12">
        <v>6604.19</v>
      </c>
    </row>
    <row r="68" spans="1:106" x14ac:dyDescent="0.2">
      <c r="A68" s="4" t="s">
        <v>3021</v>
      </c>
      <c r="B68" s="2" t="s">
        <v>3022</v>
      </c>
      <c r="C68" s="2" t="str">
        <f>VLOOKUP(A68,[5]Hoja2!$A$1:$D$604,4,0)</f>
        <v>PROFESOR CBIV</v>
      </c>
      <c r="D68" s="2" t="str">
        <f>VLOOKUP(A68,[5]Hoja2!$A$1:$D$604,3,0)</f>
        <v>PLANTEL 02 MIRAMAR</v>
      </c>
      <c r="E68" s="12">
        <v>465.5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5423.46</v>
      </c>
      <c r="AC68" s="12">
        <v>195.93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389.13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658.95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61.95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2">
        <v>0</v>
      </c>
      <c r="BJ68" s="12">
        <v>1824.72</v>
      </c>
      <c r="BK68" s="12">
        <v>0</v>
      </c>
      <c r="BL68" s="12">
        <v>0</v>
      </c>
      <c r="BM68" s="12">
        <v>0</v>
      </c>
      <c r="BN68" s="12">
        <v>0</v>
      </c>
      <c r="BO68" s="12">
        <v>0</v>
      </c>
      <c r="BP68" s="12">
        <v>0</v>
      </c>
      <c r="BQ68" s="13">
        <v>-4588.8900000000003</v>
      </c>
      <c r="BR68" s="12">
        <v>4588.8900000000003</v>
      </c>
      <c r="BS68" s="12">
        <v>0</v>
      </c>
      <c r="BT68" s="12">
        <v>0</v>
      </c>
      <c r="BU68" s="12">
        <v>9019.64</v>
      </c>
      <c r="BV68" s="12">
        <v>0</v>
      </c>
      <c r="BW68" s="12">
        <v>0</v>
      </c>
      <c r="BX68" s="12">
        <v>0</v>
      </c>
      <c r="BY68" s="12">
        <v>1379.33</v>
      </c>
      <c r="BZ68" s="12">
        <v>1379.33</v>
      </c>
      <c r="CA68" s="12">
        <v>29.85</v>
      </c>
      <c r="CB68" s="12">
        <v>0.09</v>
      </c>
      <c r="CC68" s="12">
        <v>0</v>
      </c>
      <c r="CD68" s="12">
        <v>0</v>
      </c>
      <c r="CE68" s="12">
        <v>2723.14</v>
      </c>
      <c r="CF68" s="12">
        <v>0</v>
      </c>
      <c r="CG68" s="12">
        <v>0</v>
      </c>
      <c r="CH68" s="12">
        <v>0</v>
      </c>
      <c r="CI68" s="12">
        <v>0</v>
      </c>
      <c r="CJ68" s="12">
        <v>81.349999999999994</v>
      </c>
      <c r="CK68" s="12">
        <v>0</v>
      </c>
      <c r="CL68" s="12">
        <v>0</v>
      </c>
      <c r="CM68" s="12">
        <v>0</v>
      </c>
      <c r="CN68" s="12">
        <v>0</v>
      </c>
      <c r="CO68" s="12">
        <v>0</v>
      </c>
      <c r="CP68" s="12">
        <v>699.48</v>
      </c>
      <c r="CQ68" s="12">
        <v>0</v>
      </c>
      <c r="CR68" s="12">
        <v>0</v>
      </c>
      <c r="CS68" s="12">
        <v>0</v>
      </c>
      <c r="CT68" s="12">
        <v>0</v>
      </c>
      <c r="CU68" s="12">
        <v>4913.24</v>
      </c>
      <c r="CV68" s="12">
        <v>4106.3999999999996</v>
      </c>
      <c r="CW68" s="12">
        <v>305.22000000000003</v>
      </c>
      <c r="CX68" s="12">
        <v>176.47</v>
      </c>
      <c r="CY68" s="12">
        <v>2226.64</v>
      </c>
      <c r="CZ68" s="12">
        <v>492.29</v>
      </c>
      <c r="DA68" s="12">
        <v>0</v>
      </c>
      <c r="DB68" s="12">
        <v>2895.4</v>
      </c>
    </row>
    <row r="69" spans="1:106" x14ac:dyDescent="0.2">
      <c r="A69" s="4" t="s">
        <v>3023</v>
      </c>
      <c r="B69" s="2" t="s">
        <v>3024</v>
      </c>
      <c r="C69" s="2" t="str">
        <f>VLOOKUP(A69,[5]Hoja2!$A$1:$D$604,4,0)</f>
        <v>PROFESOR CBIV</v>
      </c>
      <c r="D69" s="2" t="str">
        <f>VLOOKUP(A69,[5]Hoja2!$A$1:$D$604,3,0)</f>
        <v>PLANTEL 02 MIRAMAR</v>
      </c>
      <c r="E69" s="12">
        <v>465.5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9813.8799999999992</v>
      </c>
      <c r="AC69" s="12">
        <v>354.54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704.14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658.95</v>
      </c>
      <c r="AT69" s="12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2">
        <v>0</v>
      </c>
      <c r="BB69" s="12">
        <v>112.1</v>
      </c>
      <c r="BC69" s="12">
        <v>0</v>
      </c>
      <c r="BD69" s="12">
        <v>0</v>
      </c>
      <c r="BE69" s="12">
        <v>0</v>
      </c>
      <c r="BF69" s="12">
        <v>0</v>
      </c>
      <c r="BG69" s="12">
        <v>0</v>
      </c>
      <c r="BH69" s="12">
        <v>0</v>
      </c>
      <c r="BI69" s="12">
        <v>0</v>
      </c>
      <c r="BJ69" s="12">
        <v>3141.85</v>
      </c>
      <c r="BK69" s="12">
        <v>0</v>
      </c>
      <c r="BL69" s="12">
        <v>0</v>
      </c>
      <c r="BM69" s="12">
        <v>0</v>
      </c>
      <c r="BN69" s="12">
        <v>0</v>
      </c>
      <c r="BO69" s="12">
        <v>0</v>
      </c>
      <c r="BP69" s="12">
        <v>0</v>
      </c>
      <c r="BQ69" s="13">
        <v>-7761.63</v>
      </c>
      <c r="BR69" s="12">
        <v>7761.63</v>
      </c>
      <c r="BS69" s="12">
        <v>0</v>
      </c>
      <c r="BT69" s="12">
        <v>0</v>
      </c>
      <c r="BU69" s="12">
        <v>15250.96</v>
      </c>
      <c r="BV69" s="12">
        <v>0</v>
      </c>
      <c r="BW69" s="12">
        <v>0</v>
      </c>
      <c r="BX69" s="12">
        <v>0</v>
      </c>
      <c r="BY69" s="12">
        <v>2818.4</v>
      </c>
      <c r="BZ69" s="12">
        <v>2818.4</v>
      </c>
      <c r="CA69" s="12">
        <v>60.3</v>
      </c>
      <c r="CB69" s="13">
        <v>-7.0000000000000007E-2</v>
      </c>
      <c r="CC69" s="12">
        <v>105.6</v>
      </c>
      <c r="CD69" s="12">
        <v>0</v>
      </c>
      <c r="CE69" s="12">
        <v>899.55</v>
      </c>
      <c r="CF69" s="12">
        <v>0</v>
      </c>
      <c r="CG69" s="12">
        <v>0</v>
      </c>
      <c r="CH69" s="12">
        <v>0</v>
      </c>
      <c r="CI69" s="12">
        <v>0</v>
      </c>
      <c r="CJ69" s="12">
        <v>147.21</v>
      </c>
      <c r="CK69" s="12">
        <v>0</v>
      </c>
      <c r="CL69" s="12">
        <v>2447.9899999999998</v>
      </c>
      <c r="CM69" s="12">
        <v>0</v>
      </c>
      <c r="CN69" s="12">
        <v>0</v>
      </c>
      <c r="CO69" s="12">
        <v>0</v>
      </c>
      <c r="CP69" s="12">
        <v>1204.3800000000001</v>
      </c>
      <c r="CQ69" s="12">
        <v>0</v>
      </c>
      <c r="CR69" s="12">
        <v>0</v>
      </c>
      <c r="CS69" s="12">
        <v>0</v>
      </c>
      <c r="CT69" s="12">
        <v>0</v>
      </c>
      <c r="CU69" s="12">
        <v>7683.36</v>
      </c>
      <c r="CV69" s="12">
        <v>7567.6</v>
      </c>
      <c r="CW69" s="12">
        <v>284.39999999999998</v>
      </c>
      <c r="CX69" s="12">
        <v>297.93</v>
      </c>
      <c r="CY69" s="12">
        <v>1532.9</v>
      </c>
      <c r="CZ69" s="12">
        <v>413.19</v>
      </c>
      <c r="DA69" s="12">
        <v>0</v>
      </c>
      <c r="DB69" s="12">
        <v>2244.02</v>
      </c>
    </row>
    <row r="70" spans="1:106" x14ac:dyDescent="0.2">
      <c r="A70" s="4" t="s">
        <v>3025</v>
      </c>
      <c r="B70" s="2" t="s">
        <v>3026</v>
      </c>
      <c r="C70" s="2" t="str">
        <f>VLOOKUP(A70,[5]Hoja2!$A$1:$D$604,4,0)</f>
        <v>PROFESOR CBIII</v>
      </c>
      <c r="D70" s="2" t="str">
        <f>VLOOKUP(A70,[5]Hoja2!$A$1:$D$604,3,0)</f>
        <v>PLANTEL 02 MIRAMAR</v>
      </c>
      <c r="E70" s="12">
        <v>465.5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7711.88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270.3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630.02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390.93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85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2268.79</v>
      </c>
      <c r="BK70" s="12">
        <v>0</v>
      </c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3">
        <v>-6014.93</v>
      </c>
      <c r="BR70" s="12">
        <v>6014.93</v>
      </c>
      <c r="BS70" s="12">
        <v>0</v>
      </c>
      <c r="BT70" s="12">
        <v>0</v>
      </c>
      <c r="BU70" s="12">
        <v>11822.42</v>
      </c>
      <c r="BV70" s="12">
        <v>5.85</v>
      </c>
      <c r="BW70" s="12">
        <v>0</v>
      </c>
      <c r="BX70" s="12">
        <v>0</v>
      </c>
      <c r="BY70" s="12">
        <v>2012</v>
      </c>
      <c r="BZ70" s="12">
        <v>2012</v>
      </c>
      <c r="CA70" s="12">
        <v>43.95</v>
      </c>
      <c r="CB70" s="13">
        <v>-0.03</v>
      </c>
      <c r="CC70" s="12">
        <v>0</v>
      </c>
      <c r="CD70" s="12">
        <v>0</v>
      </c>
      <c r="CE70" s="12">
        <v>0</v>
      </c>
      <c r="CF70" s="12">
        <v>0</v>
      </c>
      <c r="CG70" s="12">
        <v>0</v>
      </c>
      <c r="CH70" s="12">
        <v>0</v>
      </c>
      <c r="CI70" s="12">
        <v>0</v>
      </c>
      <c r="CJ70" s="12">
        <v>115.68</v>
      </c>
      <c r="CK70" s="12">
        <v>0</v>
      </c>
      <c r="CL70" s="12">
        <v>0</v>
      </c>
      <c r="CM70" s="12">
        <v>0</v>
      </c>
      <c r="CN70" s="12">
        <v>0</v>
      </c>
      <c r="CO70" s="12">
        <v>0</v>
      </c>
      <c r="CP70" s="12">
        <v>931.82</v>
      </c>
      <c r="CQ70" s="12">
        <v>0</v>
      </c>
      <c r="CR70" s="12">
        <v>0</v>
      </c>
      <c r="CS70" s="12">
        <v>0</v>
      </c>
      <c r="CT70" s="12">
        <v>0</v>
      </c>
      <c r="CU70" s="12">
        <v>3103.42</v>
      </c>
      <c r="CV70" s="12">
        <v>8719</v>
      </c>
      <c r="CW70" s="12">
        <v>372.52</v>
      </c>
      <c r="CX70" s="12">
        <v>236.45</v>
      </c>
      <c r="CY70" s="12">
        <v>3933.31</v>
      </c>
      <c r="CZ70" s="12">
        <v>702.98</v>
      </c>
      <c r="DA70" s="12">
        <v>0</v>
      </c>
      <c r="DB70" s="12">
        <v>4872.74</v>
      </c>
    </row>
    <row r="71" spans="1:106" x14ac:dyDescent="0.2">
      <c r="A71" s="4" t="s">
        <v>3027</v>
      </c>
      <c r="B71" s="2" t="s">
        <v>3028</v>
      </c>
      <c r="C71" s="2" t="str">
        <f>VLOOKUP(A71,[5]Hoja2!$A$1:$D$604,4,0)</f>
        <v>PROFESOR CBIV</v>
      </c>
      <c r="D71" s="2" t="str">
        <f>VLOOKUP(A71,[5]Hoja2!$A$1:$D$604,3,0)</f>
        <v>PLANTEL 02 MIRAMAR</v>
      </c>
      <c r="E71" s="12">
        <v>465.5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5165.2</v>
      </c>
      <c r="AC71" s="12">
        <v>186.6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370.6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658.95</v>
      </c>
      <c r="AT71" s="12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2">
        <v>0</v>
      </c>
      <c r="BB71" s="12">
        <v>59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2">
        <v>0</v>
      </c>
      <c r="BJ71" s="12">
        <v>1514.28</v>
      </c>
      <c r="BK71" s="12">
        <v>0</v>
      </c>
      <c r="BL71" s="12">
        <v>0</v>
      </c>
      <c r="BM71" s="12">
        <v>0</v>
      </c>
      <c r="BN71" s="12">
        <v>0</v>
      </c>
      <c r="BO71" s="12">
        <v>0</v>
      </c>
      <c r="BP71" s="12">
        <v>0</v>
      </c>
      <c r="BQ71" s="13">
        <v>-4283.45</v>
      </c>
      <c r="BR71" s="12">
        <v>4283.45</v>
      </c>
      <c r="BS71" s="12">
        <v>0</v>
      </c>
      <c r="BT71" s="12">
        <v>0</v>
      </c>
      <c r="BU71" s="12">
        <v>8420.1299999999992</v>
      </c>
      <c r="BV71" s="12">
        <v>0</v>
      </c>
      <c r="BW71" s="12">
        <v>0</v>
      </c>
      <c r="BX71" s="12">
        <v>0</v>
      </c>
      <c r="BY71" s="12">
        <v>1251.28</v>
      </c>
      <c r="BZ71" s="12">
        <v>1251.28</v>
      </c>
      <c r="CA71" s="12">
        <v>27.15</v>
      </c>
      <c r="CB71" s="12">
        <v>0.04</v>
      </c>
      <c r="CC71" s="12">
        <v>0</v>
      </c>
      <c r="CD71" s="12">
        <v>0</v>
      </c>
      <c r="CE71" s="12">
        <v>1883</v>
      </c>
      <c r="CF71" s="12">
        <v>0</v>
      </c>
      <c r="CG71" s="12">
        <v>0</v>
      </c>
      <c r="CH71" s="12">
        <v>0</v>
      </c>
      <c r="CI71" s="12">
        <v>0</v>
      </c>
      <c r="CJ71" s="12">
        <v>77.48</v>
      </c>
      <c r="CK71" s="12">
        <v>0</v>
      </c>
      <c r="CL71" s="12">
        <v>0</v>
      </c>
      <c r="CM71" s="12">
        <v>0</v>
      </c>
      <c r="CN71" s="12">
        <v>0</v>
      </c>
      <c r="CO71" s="12">
        <v>0</v>
      </c>
      <c r="CP71" s="12">
        <v>669.78</v>
      </c>
      <c r="CQ71" s="12">
        <v>0</v>
      </c>
      <c r="CR71" s="12">
        <v>0</v>
      </c>
      <c r="CS71" s="12">
        <v>0</v>
      </c>
      <c r="CT71" s="12">
        <v>0</v>
      </c>
      <c r="CU71" s="12">
        <v>3908.73</v>
      </c>
      <c r="CV71" s="12">
        <v>4511.3999999999996</v>
      </c>
      <c r="CW71" s="12">
        <v>317.60000000000002</v>
      </c>
      <c r="CX71" s="12">
        <v>164.67</v>
      </c>
      <c r="CY71" s="12">
        <v>2639.68</v>
      </c>
      <c r="CZ71" s="12">
        <v>539.38</v>
      </c>
      <c r="DA71" s="12">
        <v>0</v>
      </c>
      <c r="DB71" s="12">
        <v>3343.73</v>
      </c>
    </row>
    <row r="72" spans="1:106" x14ac:dyDescent="0.2">
      <c r="A72" s="4" t="s">
        <v>3029</v>
      </c>
      <c r="B72" s="2" t="s">
        <v>3030</v>
      </c>
      <c r="C72" s="2" t="str">
        <f>VLOOKUP(A72,[5]Hoja2!$A$1:$D$604,4,0)</f>
        <v>PROFESOR CBIV</v>
      </c>
      <c r="D72" s="2" t="str">
        <f>VLOOKUP(A72,[5]Hoja2!$A$1:$D$604,3,0)</f>
        <v>PLANTEL 02 MIRAMAR</v>
      </c>
      <c r="E72" s="12">
        <v>465.5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10330.4</v>
      </c>
      <c r="AC72" s="12">
        <v>373.2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741.2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658.95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2">
        <v>0</v>
      </c>
      <c r="BB72" s="12">
        <v>118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2">
        <v>0</v>
      </c>
      <c r="BJ72" s="12">
        <v>2637.44</v>
      </c>
      <c r="BK72" s="12">
        <v>0</v>
      </c>
      <c r="BL72" s="12">
        <v>0</v>
      </c>
      <c r="BM72" s="12">
        <v>0</v>
      </c>
      <c r="BN72" s="12">
        <v>0</v>
      </c>
      <c r="BO72" s="12">
        <v>0</v>
      </c>
      <c r="BP72" s="12">
        <v>0</v>
      </c>
      <c r="BQ72" s="13">
        <v>-7798.61</v>
      </c>
      <c r="BR72" s="12">
        <v>7798.61</v>
      </c>
      <c r="BS72" s="12">
        <v>2231.37</v>
      </c>
      <c r="BT72" s="12">
        <v>0</v>
      </c>
      <c r="BU72" s="12">
        <v>17556.060000000001</v>
      </c>
      <c r="BV72" s="12">
        <v>5.0599999999999996</v>
      </c>
      <c r="BW72" s="12">
        <v>0</v>
      </c>
      <c r="BX72" s="12">
        <v>0</v>
      </c>
      <c r="BY72" s="12">
        <v>3451.47</v>
      </c>
      <c r="BZ72" s="12">
        <v>3451.47</v>
      </c>
      <c r="CA72" s="12">
        <v>68.849999999999994</v>
      </c>
      <c r="CB72" s="13">
        <v>-0.2</v>
      </c>
      <c r="CC72" s="12">
        <v>0</v>
      </c>
      <c r="CD72" s="12">
        <v>0</v>
      </c>
      <c r="CE72" s="12">
        <v>3552</v>
      </c>
      <c r="CF72" s="12">
        <v>0</v>
      </c>
      <c r="CG72" s="12">
        <v>0</v>
      </c>
      <c r="CH72" s="12">
        <v>0</v>
      </c>
      <c r="CI72" s="12">
        <v>0</v>
      </c>
      <c r="CJ72" s="12">
        <v>154.96</v>
      </c>
      <c r="CK72" s="12">
        <v>0</v>
      </c>
      <c r="CL72" s="12">
        <v>0</v>
      </c>
      <c r="CM72" s="12">
        <v>0</v>
      </c>
      <c r="CN72" s="12">
        <v>0</v>
      </c>
      <c r="CO72" s="12">
        <v>0</v>
      </c>
      <c r="CP72" s="12">
        <v>1263.78</v>
      </c>
      <c r="CQ72" s="12">
        <v>0</v>
      </c>
      <c r="CR72" s="12">
        <v>0</v>
      </c>
      <c r="CS72" s="12">
        <v>0</v>
      </c>
      <c r="CT72" s="12">
        <v>0</v>
      </c>
      <c r="CU72" s="12">
        <v>8490.86</v>
      </c>
      <c r="CV72" s="12">
        <v>9065.2000000000007</v>
      </c>
      <c r="CW72" s="12">
        <v>365.64</v>
      </c>
      <c r="CX72" s="12">
        <v>343.66</v>
      </c>
      <c r="CY72" s="12">
        <v>3776.3</v>
      </c>
      <c r="CZ72" s="12">
        <v>682.91</v>
      </c>
      <c r="DA72" s="12">
        <v>0</v>
      </c>
      <c r="DB72" s="12">
        <v>4802.87</v>
      </c>
    </row>
    <row r="73" spans="1:106" x14ac:dyDescent="0.2">
      <c r="A73" s="4" t="s">
        <v>3031</v>
      </c>
      <c r="B73" s="2" t="s">
        <v>3032</v>
      </c>
      <c r="C73" s="2" t="str">
        <f>VLOOKUP(A73,[5]Hoja2!$A$1:$D$604,4,0)</f>
        <v>PROFESOR CBIII</v>
      </c>
      <c r="D73" s="2" t="str">
        <f>VLOOKUP(A73,[5]Hoja2!$A$1:$D$604,3,0)</f>
        <v>PLANTEL 02 MIRAMAR</v>
      </c>
      <c r="E73" s="12">
        <v>465.5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9072.7999999999993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318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741.2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390.93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100</v>
      </c>
      <c r="BA73" s="12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0</v>
      </c>
      <c r="BH73" s="12">
        <v>0</v>
      </c>
      <c r="BI73" s="12">
        <v>0</v>
      </c>
      <c r="BJ73" s="12">
        <v>2082.02</v>
      </c>
      <c r="BK73" s="12">
        <v>0</v>
      </c>
      <c r="BL73" s="12">
        <v>0</v>
      </c>
      <c r="BM73" s="12">
        <v>0</v>
      </c>
      <c r="BN73" s="12">
        <v>0</v>
      </c>
      <c r="BO73" s="12">
        <v>0</v>
      </c>
      <c r="BP73" s="12">
        <v>0</v>
      </c>
      <c r="BQ73" s="13">
        <v>-6700.68</v>
      </c>
      <c r="BR73" s="12">
        <v>6700.68</v>
      </c>
      <c r="BS73" s="12">
        <v>0</v>
      </c>
      <c r="BT73" s="12">
        <v>0</v>
      </c>
      <c r="BU73" s="12">
        <v>13170.45</v>
      </c>
      <c r="BV73" s="12">
        <v>4.93</v>
      </c>
      <c r="BW73" s="12">
        <v>0</v>
      </c>
      <c r="BX73" s="12">
        <v>0</v>
      </c>
      <c r="BY73" s="12">
        <v>2329.06</v>
      </c>
      <c r="BZ73" s="12">
        <v>2329.06</v>
      </c>
      <c r="CA73" s="12">
        <v>51.6</v>
      </c>
      <c r="CB73" s="13">
        <v>-0.09</v>
      </c>
      <c r="CC73" s="12">
        <v>131.1</v>
      </c>
      <c r="CD73" s="12">
        <v>0</v>
      </c>
      <c r="CE73" s="12">
        <v>0</v>
      </c>
      <c r="CF73" s="12">
        <v>0</v>
      </c>
      <c r="CG73" s="12">
        <v>0</v>
      </c>
      <c r="CH73" s="12">
        <v>0</v>
      </c>
      <c r="CI73" s="12">
        <v>0</v>
      </c>
      <c r="CJ73" s="12">
        <v>136.09</v>
      </c>
      <c r="CK73" s="12">
        <v>0</v>
      </c>
      <c r="CL73" s="12">
        <v>2465.7600000000002</v>
      </c>
      <c r="CM73" s="12">
        <v>0</v>
      </c>
      <c r="CN73" s="12">
        <v>0</v>
      </c>
      <c r="CO73" s="12">
        <v>0</v>
      </c>
      <c r="CP73" s="12">
        <v>1088.33</v>
      </c>
      <c r="CQ73" s="12">
        <v>0</v>
      </c>
      <c r="CR73" s="12">
        <v>0</v>
      </c>
      <c r="CS73" s="12">
        <v>0</v>
      </c>
      <c r="CT73" s="12">
        <v>0</v>
      </c>
      <c r="CU73" s="12">
        <v>6201.85</v>
      </c>
      <c r="CV73" s="12">
        <v>6968.6</v>
      </c>
      <c r="CW73" s="12">
        <v>364.53</v>
      </c>
      <c r="CX73" s="12">
        <v>263.41000000000003</v>
      </c>
      <c r="CY73" s="12">
        <v>3751.2</v>
      </c>
      <c r="CZ73" s="12">
        <v>679.7</v>
      </c>
      <c r="DA73" s="12">
        <v>0</v>
      </c>
      <c r="DB73" s="12">
        <v>4694.3100000000004</v>
      </c>
    </row>
    <row r="74" spans="1:106" x14ac:dyDescent="0.2">
      <c r="A74" s="4" t="s">
        <v>3033</v>
      </c>
      <c r="B74" s="2" t="s">
        <v>3034</v>
      </c>
      <c r="C74" s="2" t="str">
        <f>VLOOKUP(A74,[5]Hoja2!$A$1:$D$604,4,0)</f>
        <v>PROFESOR CBIII</v>
      </c>
      <c r="D74" s="2" t="str">
        <f>VLOOKUP(A74,[5]Hoja2!$A$1:$D$604,3,0)</f>
        <v>PLANTEL 02 MIRAMAR</v>
      </c>
      <c r="E74" s="12">
        <v>465.5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7938.7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278.25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648.54999999999995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390.93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87.5</v>
      </c>
      <c r="BA74" s="12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0</v>
      </c>
      <c r="BH74" s="12">
        <v>0</v>
      </c>
      <c r="BI74" s="12">
        <v>0</v>
      </c>
      <c r="BJ74" s="12">
        <v>1832.52</v>
      </c>
      <c r="BK74" s="12">
        <v>0</v>
      </c>
      <c r="BL74" s="12">
        <v>0</v>
      </c>
      <c r="BM74" s="12">
        <v>0</v>
      </c>
      <c r="BN74" s="12">
        <v>0</v>
      </c>
      <c r="BO74" s="12">
        <v>0</v>
      </c>
      <c r="BP74" s="12">
        <v>0</v>
      </c>
      <c r="BQ74" s="13">
        <v>-5922.6</v>
      </c>
      <c r="BR74" s="12">
        <v>5922.6</v>
      </c>
      <c r="BS74" s="12">
        <v>0</v>
      </c>
      <c r="BT74" s="12">
        <v>0</v>
      </c>
      <c r="BU74" s="12">
        <v>11641.95</v>
      </c>
      <c r="BV74" s="12">
        <v>5.64</v>
      </c>
      <c r="BW74" s="12">
        <v>0</v>
      </c>
      <c r="BX74" s="12">
        <v>0</v>
      </c>
      <c r="BY74" s="12">
        <v>1969.56</v>
      </c>
      <c r="BZ74" s="12">
        <v>1969.56</v>
      </c>
      <c r="CA74" s="12">
        <v>43.2</v>
      </c>
      <c r="CB74" s="12">
        <v>0.06</v>
      </c>
      <c r="CC74" s="12">
        <v>377</v>
      </c>
      <c r="CD74" s="12">
        <v>0</v>
      </c>
      <c r="CE74" s="12">
        <v>520</v>
      </c>
      <c r="CF74" s="12">
        <v>0</v>
      </c>
      <c r="CG74" s="12">
        <v>0</v>
      </c>
      <c r="CH74" s="12">
        <v>0</v>
      </c>
      <c r="CI74" s="12">
        <v>0</v>
      </c>
      <c r="CJ74" s="12">
        <v>119.08</v>
      </c>
      <c r="CK74" s="12">
        <v>0</v>
      </c>
      <c r="CL74" s="12">
        <v>3140.74</v>
      </c>
      <c r="CM74" s="12">
        <v>0</v>
      </c>
      <c r="CN74" s="12">
        <v>0</v>
      </c>
      <c r="CO74" s="12">
        <v>0</v>
      </c>
      <c r="CP74" s="12">
        <v>957.91</v>
      </c>
      <c r="CQ74" s="12">
        <v>0</v>
      </c>
      <c r="CR74" s="12">
        <v>0</v>
      </c>
      <c r="CS74" s="12">
        <v>0</v>
      </c>
      <c r="CT74" s="12">
        <v>0</v>
      </c>
      <c r="CU74" s="12">
        <v>7127.55</v>
      </c>
      <c r="CV74" s="12">
        <v>4514.3999999999996</v>
      </c>
      <c r="CW74" s="12">
        <v>370.63</v>
      </c>
      <c r="CX74" s="12">
        <v>232.84</v>
      </c>
      <c r="CY74" s="12">
        <v>3890.13</v>
      </c>
      <c r="CZ74" s="12">
        <v>697.47</v>
      </c>
      <c r="DA74" s="12">
        <v>0</v>
      </c>
      <c r="DB74" s="12">
        <v>4820.4399999999996</v>
      </c>
    </row>
    <row r="75" spans="1:106" x14ac:dyDescent="0.2">
      <c r="A75" s="4" t="s">
        <v>3035</v>
      </c>
      <c r="B75" s="2" t="s">
        <v>3036</v>
      </c>
      <c r="C75" s="2" t="str">
        <f>VLOOKUP(A75,[5]Hoja2!$A$1:$D$604,4,0)</f>
        <v>PROFESOR CBIV</v>
      </c>
      <c r="D75" s="2" t="str">
        <f>VLOOKUP(A75,[5]Hoja2!$A$1:$D$604,3,0)</f>
        <v>PLANTEL 02 MIRAMAR</v>
      </c>
      <c r="E75" s="12">
        <v>465.5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8264.32</v>
      </c>
      <c r="AC75" s="12">
        <v>298.56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592.96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658.95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2">
        <v>0</v>
      </c>
      <c r="BB75" s="12">
        <v>94.4</v>
      </c>
      <c r="BC75" s="12">
        <v>0</v>
      </c>
      <c r="BD75" s="12">
        <v>0</v>
      </c>
      <c r="BE75" s="12">
        <v>0</v>
      </c>
      <c r="BF75" s="12">
        <v>0</v>
      </c>
      <c r="BG75" s="12">
        <v>0</v>
      </c>
      <c r="BH75" s="12">
        <v>0</v>
      </c>
      <c r="BI75" s="12">
        <v>0</v>
      </c>
      <c r="BJ75" s="12">
        <v>1963.12</v>
      </c>
      <c r="BK75" s="12">
        <v>0</v>
      </c>
      <c r="BL75" s="12">
        <v>0</v>
      </c>
      <c r="BM75" s="12">
        <v>0</v>
      </c>
      <c r="BN75" s="12">
        <v>0</v>
      </c>
      <c r="BO75" s="12">
        <v>0</v>
      </c>
      <c r="BP75" s="12">
        <v>0</v>
      </c>
      <c r="BQ75" s="13">
        <v>-6277.77</v>
      </c>
      <c r="BR75" s="12">
        <v>6277.77</v>
      </c>
      <c r="BS75" s="12">
        <v>0</v>
      </c>
      <c r="BT75" s="12">
        <v>0</v>
      </c>
      <c r="BU75" s="12">
        <v>12337.81</v>
      </c>
      <c r="BV75" s="12">
        <v>6.69</v>
      </c>
      <c r="BW75" s="12">
        <v>0</v>
      </c>
      <c r="BX75" s="12">
        <v>0</v>
      </c>
      <c r="BY75" s="12">
        <v>2133.2199999999998</v>
      </c>
      <c r="BZ75" s="12">
        <v>2133.2199999999998</v>
      </c>
      <c r="CA75" s="12">
        <v>46.5</v>
      </c>
      <c r="CB75" s="12">
        <v>0.15</v>
      </c>
      <c r="CC75" s="12">
        <v>0</v>
      </c>
      <c r="CD75" s="12">
        <v>0</v>
      </c>
      <c r="CE75" s="12">
        <v>0</v>
      </c>
      <c r="CF75" s="12">
        <v>0</v>
      </c>
      <c r="CG75" s="12">
        <v>0</v>
      </c>
      <c r="CH75" s="12">
        <v>0</v>
      </c>
      <c r="CI75" s="12">
        <v>0</v>
      </c>
      <c r="CJ75" s="12">
        <v>123.96</v>
      </c>
      <c r="CK75" s="12">
        <v>0</v>
      </c>
      <c r="CL75" s="12">
        <v>0</v>
      </c>
      <c r="CM75" s="12">
        <v>0</v>
      </c>
      <c r="CN75" s="12">
        <v>0</v>
      </c>
      <c r="CO75" s="12">
        <v>0</v>
      </c>
      <c r="CP75" s="12">
        <v>1026.18</v>
      </c>
      <c r="CQ75" s="12">
        <v>0</v>
      </c>
      <c r="CR75" s="12">
        <v>0</v>
      </c>
      <c r="CS75" s="12">
        <v>0</v>
      </c>
      <c r="CT75" s="12">
        <v>0</v>
      </c>
      <c r="CU75" s="12">
        <v>3330.01</v>
      </c>
      <c r="CV75" s="12">
        <v>9007.7999999999993</v>
      </c>
      <c r="CW75" s="12">
        <v>379.76</v>
      </c>
      <c r="CX75" s="12">
        <v>240.78</v>
      </c>
      <c r="CY75" s="12">
        <v>4098.2</v>
      </c>
      <c r="CZ75" s="12">
        <v>724.08</v>
      </c>
      <c r="DA75" s="12">
        <v>0</v>
      </c>
      <c r="DB75" s="12">
        <v>5063.0600000000004</v>
      </c>
    </row>
    <row r="76" spans="1:106" x14ac:dyDescent="0.2">
      <c r="A76" s="4" t="s">
        <v>3037</v>
      </c>
      <c r="B76" s="2" t="s">
        <v>3038</v>
      </c>
      <c r="C76" s="2" t="str">
        <f>VLOOKUP(A76,[5]Hoja2!$A$1:$D$604,4,0)</f>
        <v>PROFESOR CBI</v>
      </c>
      <c r="D76" s="2" t="str">
        <f>VLOOKUP(A76,[5]Hoja2!$A$1:$D$604,3,0)</f>
        <v>PLANTEL 02 MIRAMAR</v>
      </c>
      <c r="E76" s="12">
        <v>465.5</v>
      </c>
      <c r="F76" s="12">
        <v>0</v>
      </c>
      <c r="G76" s="12">
        <v>4561.18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166.6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481.78</v>
      </c>
      <c r="AK76" s="12">
        <v>0</v>
      </c>
      <c r="AL76" s="12">
        <v>0</v>
      </c>
      <c r="AM76" s="12">
        <v>286.52999999999997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49.4</v>
      </c>
      <c r="AW76" s="12"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12">
        <v>0</v>
      </c>
      <c r="BJ76" s="12">
        <v>1066.5</v>
      </c>
      <c r="BK76" s="12">
        <v>0</v>
      </c>
      <c r="BL76" s="12">
        <v>0</v>
      </c>
      <c r="BM76" s="12">
        <v>0</v>
      </c>
      <c r="BN76" s="12">
        <v>0</v>
      </c>
      <c r="BO76" s="12">
        <v>0</v>
      </c>
      <c r="BP76" s="12">
        <v>0</v>
      </c>
      <c r="BQ76" s="13">
        <v>-3597.89</v>
      </c>
      <c r="BR76" s="12">
        <v>3597.89</v>
      </c>
      <c r="BS76" s="12">
        <v>0</v>
      </c>
      <c r="BT76" s="12">
        <v>0</v>
      </c>
      <c r="BU76" s="12">
        <v>7077.49</v>
      </c>
      <c r="BV76" s="12">
        <v>0</v>
      </c>
      <c r="BW76" s="12">
        <v>0</v>
      </c>
      <c r="BX76" s="12">
        <v>0</v>
      </c>
      <c r="BY76" s="12">
        <v>964.49</v>
      </c>
      <c r="BZ76" s="12">
        <v>964.49</v>
      </c>
      <c r="CA76" s="12">
        <v>20.55</v>
      </c>
      <c r="CB76" s="13">
        <v>-0.06</v>
      </c>
      <c r="CC76" s="12">
        <v>0</v>
      </c>
      <c r="CD76" s="12">
        <v>0</v>
      </c>
      <c r="CE76" s="12">
        <v>1041</v>
      </c>
      <c r="CF76" s="12">
        <v>0</v>
      </c>
      <c r="CG76" s="12">
        <v>0</v>
      </c>
      <c r="CH76" s="12">
        <v>0</v>
      </c>
      <c r="CI76" s="12">
        <v>0</v>
      </c>
      <c r="CJ76" s="12">
        <v>68.42</v>
      </c>
      <c r="CK76" s="12">
        <v>0</v>
      </c>
      <c r="CL76" s="12">
        <v>0</v>
      </c>
      <c r="CM76" s="12">
        <v>0</v>
      </c>
      <c r="CN76" s="12">
        <v>0</v>
      </c>
      <c r="CO76" s="12">
        <v>0</v>
      </c>
      <c r="CP76" s="12">
        <v>557.49</v>
      </c>
      <c r="CQ76" s="12">
        <v>0</v>
      </c>
      <c r="CR76" s="12">
        <v>0</v>
      </c>
      <c r="CS76" s="12">
        <v>0</v>
      </c>
      <c r="CT76" s="12">
        <v>0</v>
      </c>
      <c r="CU76" s="12">
        <v>2651.89</v>
      </c>
      <c r="CV76" s="12">
        <v>4425.6000000000004</v>
      </c>
      <c r="CW76" s="12">
        <v>312.67</v>
      </c>
      <c r="CX76" s="12">
        <v>141.55000000000001</v>
      </c>
      <c r="CY76" s="12">
        <v>2475.1799999999998</v>
      </c>
      <c r="CZ76" s="12">
        <v>520.63</v>
      </c>
      <c r="DA76" s="12">
        <v>0</v>
      </c>
      <c r="DB76" s="12">
        <v>3137.36</v>
      </c>
    </row>
    <row r="77" spans="1:106" x14ac:dyDescent="0.2">
      <c r="A77" s="4" t="s">
        <v>3039</v>
      </c>
      <c r="B77" s="2" t="s">
        <v>3040</v>
      </c>
      <c r="C77" s="2" t="str">
        <f>VLOOKUP(A77,[5]Hoja2!$A$1:$D$604,4,0)</f>
        <v>PROFESOR CBI</v>
      </c>
      <c r="D77" s="2" t="str">
        <f>VLOOKUP(A77,[5]Hoja2!$A$1:$D$604,3,0)</f>
        <v>PLANTEL 02 MIRAMAR</v>
      </c>
      <c r="E77" s="12">
        <v>465.5</v>
      </c>
      <c r="F77" s="12">
        <v>0</v>
      </c>
      <c r="G77" s="12">
        <v>6490.91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232.6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685.61</v>
      </c>
      <c r="AK77" s="12">
        <v>0</v>
      </c>
      <c r="AL77" s="12">
        <v>0</v>
      </c>
      <c r="AM77" s="12">
        <v>286.52999999999997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70.3</v>
      </c>
      <c r="AW77" s="12">
        <v>0</v>
      </c>
      <c r="AX77" s="12">
        <v>0</v>
      </c>
      <c r="AY77" s="12">
        <v>0</v>
      </c>
      <c r="AZ77" s="12">
        <v>0</v>
      </c>
      <c r="BA77" s="12"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2">
        <v>0</v>
      </c>
      <c r="BJ77" s="12">
        <v>1762.13</v>
      </c>
      <c r="BK77" s="12">
        <v>0</v>
      </c>
      <c r="BL77" s="12">
        <v>0</v>
      </c>
      <c r="BM77" s="12">
        <v>0</v>
      </c>
      <c r="BN77" s="12">
        <v>0</v>
      </c>
      <c r="BO77" s="12">
        <v>0</v>
      </c>
      <c r="BP77" s="12">
        <v>0</v>
      </c>
      <c r="BQ77" s="13">
        <v>-5082.1899999999996</v>
      </c>
      <c r="BR77" s="12">
        <v>5082.1899999999996</v>
      </c>
      <c r="BS77" s="12">
        <v>0</v>
      </c>
      <c r="BT77" s="12">
        <v>0</v>
      </c>
      <c r="BU77" s="12">
        <v>9993.58</v>
      </c>
      <c r="BV77" s="12">
        <v>2.86</v>
      </c>
      <c r="BW77" s="12">
        <v>0</v>
      </c>
      <c r="BX77" s="12">
        <v>0</v>
      </c>
      <c r="BY77" s="12">
        <v>1587.37</v>
      </c>
      <c r="BZ77" s="12">
        <v>1587.37</v>
      </c>
      <c r="CA77" s="12">
        <v>34.35</v>
      </c>
      <c r="CB77" s="13">
        <v>-0.04</v>
      </c>
      <c r="CC77" s="12">
        <v>176.1</v>
      </c>
      <c r="CD77" s="12">
        <v>7.5</v>
      </c>
      <c r="CE77" s="12">
        <v>0</v>
      </c>
      <c r="CF77" s="12">
        <v>251.54</v>
      </c>
      <c r="CG77" s="12">
        <v>0</v>
      </c>
      <c r="CH77" s="12">
        <v>0</v>
      </c>
      <c r="CI77" s="12">
        <v>0</v>
      </c>
      <c r="CJ77" s="12">
        <v>97.36</v>
      </c>
      <c r="CK77" s="12">
        <v>0</v>
      </c>
      <c r="CL77" s="12">
        <v>2746.59</v>
      </c>
      <c r="CM77" s="12">
        <v>0</v>
      </c>
      <c r="CN77" s="12">
        <v>0</v>
      </c>
      <c r="CO77" s="12">
        <v>0</v>
      </c>
      <c r="CP77" s="12">
        <v>779.41</v>
      </c>
      <c r="CQ77" s="12">
        <v>0</v>
      </c>
      <c r="CR77" s="12">
        <v>0</v>
      </c>
      <c r="CS77" s="12">
        <v>0</v>
      </c>
      <c r="CT77" s="12">
        <v>0</v>
      </c>
      <c r="CU77" s="12">
        <v>5680.18</v>
      </c>
      <c r="CV77" s="12">
        <v>4313.3999999999996</v>
      </c>
      <c r="CW77" s="12">
        <v>346.54</v>
      </c>
      <c r="CX77" s="12">
        <v>199.87</v>
      </c>
      <c r="CY77" s="12">
        <v>3341.52</v>
      </c>
      <c r="CZ77" s="12">
        <v>627.29</v>
      </c>
      <c r="DA77" s="12">
        <v>0</v>
      </c>
      <c r="DB77" s="12">
        <v>4168.68</v>
      </c>
    </row>
    <row r="78" spans="1:106" x14ac:dyDescent="0.2">
      <c r="A78" s="4" t="s">
        <v>3041</v>
      </c>
      <c r="B78" s="2" t="s">
        <v>3042</v>
      </c>
      <c r="C78" s="2" t="str">
        <f>VLOOKUP(A78,[5]Hoja2!$A$1:$D$604,4,0)</f>
        <v>PROFESOR CBII</v>
      </c>
      <c r="D78" s="2" t="str">
        <f>VLOOKUP(A78,[5]Hoja2!$A$1:$D$604,3,0)</f>
        <v>PLANTEL 02 MIRAMAR</v>
      </c>
      <c r="E78" s="12">
        <v>465.5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4913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175.98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463.25</v>
      </c>
      <c r="AK78" s="12">
        <v>0</v>
      </c>
      <c r="AL78" s="12">
        <v>0</v>
      </c>
      <c r="AM78" s="12">
        <v>0</v>
      </c>
      <c r="AN78" s="12">
        <v>0</v>
      </c>
      <c r="AO78" s="12">
        <v>338.85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53.75</v>
      </c>
      <c r="AY78" s="12">
        <v>0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2">
        <v>0</v>
      </c>
      <c r="BJ78" s="12">
        <v>1050.3699999999999</v>
      </c>
      <c r="BK78" s="12"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v>0</v>
      </c>
      <c r="BQ78" s="13">
        <v>-3793.37</v>
      </c>
      <c r="BR78" s="12">
        <v>3793.37</v>
      </c>
      <c r="BS78" s="12">
        <v>0</v>
      </c>
      <c r="BT78" s="12">
        <v>0</v>
      </c>
      <c r="BU78" s="12">
        <v>7460.7</v>
      </c>
      <c r="BV78" s="12">
        <v>1.61</v>
      </c>
      <c r="BW78" s="12">
        <v>0</v>
      </c>
      <c r="BX78" s="12">
        <v>0</v>
      </c>
      <c r="BY78" s="12">
        <v>1046.3399999999999</v>
      </c>
      <c r="BZ78" s="12">
        <v>1046.3399999999999</v>
      </c>
      <c r="CA78" s="12">
        <v>22.95</v>
      </c>
      <c r="CB78" s="12">
        <v>0.12</v>
      </c>
      <c r="CC78" s="12">
        <v>0</v>
      </c>
      <c r="CD78" s="12">
        <v>0</v>
      </c>
      <c r="CE78" s="12">
        <v>879.44</v>
      </c>
      <c r="CF78" s="12">
        <v>0</v>
      </c>
      <c r="CG78" s="12">
        <v>0</v>
      </c>
      <c r="CH78" s="12">
        <v>0</v>
      </c>
      <c r="CI78" s="12">
        <v>0</v>
      </c>
      <c r="CJ78" s="12">
        <v>73.69</v>
      </c>
      <c r="CK78" s="12">
        <v>0</v>
      </c>
      <c r="CL78" s="12">
        <v>0</v>
      </c>
      <c r="CM78" s="12">
        <v>0</v>
      </c>
      <c r="CN78" s="12">
        <v>0</v>
      </c>
      <c r="CO78" s="12">
        <v>0</v>
      </c>
      <c r="CP78" s="12">
        <v>603.96</v>
      </c>
      <c r="CQ78" s="12">
        <v>0</v>
      </c>
      <c r="CR78" s="12">
        <v>0</v>
      </c>
      <c r="CS78" s="12">
        <v>0</v>
      </c>
      <c r="CT78" s="12">
        <v>0</v>
      </c>
      <c r="CU78" s="12">
        <v>2626.5</v>
      </c>
      <c r="CV78" s="12">
        <v>4834.2</v>
      </c>
      <c r="CW78" s="12">
        <v>335.67</v>
      </c>
      <c r="CX78" s="12">
        <v>149.21</v>
      </c>
      <c r="CY78" s="12">
        <v>3093.94</v>
      </c>
      <c r="CZ78" s="12">
        <v>595.62</v>
      </c>
      <c r="DA78" s="12">
        <v>0</v>
      </c>
      <c r="DB78" s="12">
        <v>3838.77</v>
      </c>
    </row>
    <row r="79" spans="1:106" x14ac:dyDescent="0.2">
      <c r="A79" s="4" t="s">
        <v>3043</v>
      </c>
      <c r="B79" s="2" t="s">
        <v>3044</v>
      </c>
      <c r="C79" s="2" t="str">
        <f>VLOOKUP(A79,[5]Hoja2!$A$1:$D$604,4,0)</f>
        <v>PROFESOR CBIII</v>
      </c>
      <c r="D79" s="2" t="str">
        <f>VLOOKUP(A79,[5]Hoja2!$A$1:$D$604,3,0)</f>
        <v>PLANTEL 02 MIRAMAR</v>
      </c>
      <c r="E79" s="12">
        <v>465.5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8845.98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310.05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722.67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390.93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97.5</v>
      </c>
      <c r="BA79" s="12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2">
        <v>0</v>
      </c>
      <c r="BJ79" s="12">
        <v>1662.64</v>
      </c>
      <c r="BK79" s="12">
        <v>0</v>
      </c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3">
        <v>-6356.63</v>
      </c>
      <c r="BR79" s="12">
        <v>6356.63</v>
      </c>
      <c r="BS79" s="12">
        <v>0</v>
      </c>
      <c r="BT79" s="12">
        <v>0</v>
      </c>
      <c r="BU79" s="12">
        <v>12495.27</v>
      </c>
      <c r="BV79" s="12">
        <v>2.86</v>
      </c>
      <c r="BW79" s="12">
        <v>0</v>
      </c>
      <c r="BX79" s="12">
        <v>0</v>
      </c>
      <c r="BY79" s="12">
        <v>2170.2600000000002</v>
      </c>
      <c r="BZ79" s="12">
        <v>2170.2600000000002</v>
      </c>
      <c r="CA79" s="12">
        <v>46.8</v>
      </c>
      <c r="CB79" s="13">
        <v>-0.14000000000000001</v>
      </c>
      <c r="CC79" s="12">
        <v>0</v>
      </c>
      <c r="CD79" s="12">
        <v>0</v>
      </c>
      <c r="CE79" s="12">
        <v>0</v>
      </c>
      <c r="CF79" s="12">
        <v>0</v>
      </c>
      <c r="CG79" s="12">
        <v>4141.0200000000004</v>
      </c>
      <c r="CH79" s="12">
        <v>0</v>
      </c>
      <c r="CI79" s="12">
        <v>0</v>
      </c>
      <c r="CJ79" s="12">
        <v>132.69</v>
      </c>
      <c r="CK79" s="12">
        <v>0</v>
      </c>
      <c r="CL79" s="12">
        <v>0</v>
      </c>
      <c r="CM79" s="12">
        <v>0</v>
      </c>
      <c r="CN79" s="12">
        <v>0</v>
      </c>
      <c r="CO79" s="12">
        <v>0</v>
      </c>
      <c r="CP79" s="12">
        <v>1062.24</v>
      </c>
      <c r="CQ79" s="12">
        <v>0</v>
      </c>
      <c r="CR79" s="12">
        <v>0</v>
      </c>
      <c r="CS79" s="12">
        <v>0</v>
      </c>
      <c r="CT79" s="12">
        <v>0</v>
      </c>
      <c r="CU79" s="12">
        <v>7552.87</v>
      </c>
      <c r="CV79" s="12">
        <v>4942.3999999999996</v>
      </c>
      <c r="CW79" s="12">
        <v>346.54</v>
      </c>
      <c r="CX79" s="12">
        <v>249.91</v>
      </c>
      <c r="CY79" s="12">
        <v>3341.52</v>
      </c>
      <c r="CZ79" s="12">
        <v>627.29</v>
      </c>
      <c r="DA79" s="12">
        <v>0</v>
      </c>
      <c r="DB79" s="12">
        <v>4218.72</v>
      </c>
    </row>
    <row r="80" spans="1:106" x14ac:dyDescent="0.2">
      <c r="A80" s="4" t="s">
        <v>3045</v>
      </c>
      <c r="B80" s="2" t="s">
        <v>3046</v>
      </c>
      <c r="C80" s="2" t="str">
        <f>VLOOKUP(A80,[5]Hoja2!$A$1:$D$604,4,0)</f>
        <v>PROFESOR CBII</v>
      </c>
      <c r="D80" s="2" t="str">
        <f>VLOOKUP(A80,[5]Hoja2!$A$1:$D$604,3,0)</f>
        <v>PLANTEL 02 MIRAMAR</v>
      </c>
      <c r="E80" s="12">
        <v>139.80000000000001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2358.2399999999998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78.599999999999994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222.36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25.8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2">
        <v>0</v>
      </c>
      <c r="BJ80" s="12">
        <v>377.32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3">
        <v>-1628.42</v>
      </c>
      <c r="BR80" s="12">
        <v>1628.42</v>
      </c>
      <c r="BS80" s="12">
        <v>0</v>
      </c>
      <c r="BT80" s="12">
        <v>0</v>
      </c>
      <c r="BU80" s="12">
        <v>3202.12</v>
      </c>
      <c r="BV80" s="12">
        <v>0</v>
      </c>
      <c r="BW80" s="13">
        <v>-125.1</v>
      </c>
      <c r="BX80" s="12">
        <v>0</v>
      </c>
      <c r="BY80" s="12">
        <v>244.35</v>
      </c>
      <c r="BZ80" s="12">
        <v>119.25</v>
      </c>
      <c r="CA80" s="12">
        <v>2.85</v>
      </c>
      <c r="CB80" s="12">
        <v>0.02</v>
      </c>
      <c r="CC80" s="12">
        <v>0</v>
      </c>
      <c r="CD80" s="12">
        <v>0</v>
      </c>
      <c r="CE80" s="12">
        <v>787</v>
      </c>
      <c r="CF80" s="12">
        <v>0</v>
      </c>
      <c r="CG80" s="12">
        <v>0</v>
      </c>
      <c r="CH80" s="12">
        <v>0</v>
      </c>
      <c r="CI80" s="12">
        <v>0</v>
      </c>
      <c r="CJ80" s="12">
        <v>0</v>
      </c>
      <c r="CK80" s="12">
        <v>0</v>
      </c>
      <c r="CL80" s="12">
        <v>0</v>
      </c>
      <c r="CM80" s="12">
        <v>0</v>
      </c>
      <c r="CN80" s="12">
        <v>0</v>
      </c>
      <c r="CO80" s="12">
        <v>0</v>
      </c>
      <c r="CP80" s="12">
        <v>271.2</v>
      </c>
      <c r="CQ80" s="12">
        <v>0</v>
      </c>
      <c r="CR80" s="12">
        <v>0</v>
      </c>
      <c r="CS80" s="12">
        <v>0</v>
      </c>
      <c r="CT80" s="12">
        <v>0</v>
      </c>
      <c r="CU80" s="12">
        <v>1180.32</v>
      </c>
      <c r="CV80" s="12">
        <v>2021.8</v>
      </c>
      <c r="CW80" s="12">
        <v>238.4</v>
      </c>
      <c r="CX80" s="12">
        <v>64.040000000000006</v>
      </c>
      <c r="CY80" s="12">
        <v>0</v>
      </c>
      <c r="CZ80" s="12">
        <v>238.4</v>
      </c>
      <c r="DA80" s="12">
        <v>0</v>
      </c>
      <c r="DB80" s="12">
        <v>302.44</v>
      </c>
    </row>
    <row r="81" spans="1:106" x14ac:dyDescent="0.2">
      <c r="A81" s="4" t="s">
        <v>3047</v>
      </c>
      <c r="B81" s="2" t="s">
        <v>3048</v>
      </c>
      <c r="C81" s="2" t="str">
        <f>VLOOKUP(A81,[5]Hoja2!$A$1:$D$604,4,0)</f>
        <v>PROFESOR CBI</v>
      </c>
      <c r="D81" s="2" t="str">
        <f>VLOOKUP(A81,[5]Hoja2!$A$1:$D$604,3,0)</f>
        <v>PLANTEL 02 MIRAMAR</v>
      </c>
      <c r="E81" s="12">
        <v>407.75</v>
      </c>
      <c r="F81" s="12">
        <v>0</v>
      </c>
      <c r="G81" s="12">
        <v>6140.05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210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648.54999999999995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66.5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2">
        <v>0</v>
      </c>
      <c r="BJ81" s="12">
        <v>736.81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3">
        <v>-4173.6000000000004</v>
      </c>
      <c r="BR81" s="12">
        <v>4173.6000000000004</v>
      </c>
      <c r="BS81" s="12">
        <v>0</v>
      </c>
      <c r="BT81" s="12">
        <v>0</v>
      </c>
      <c r="BU81" s="12">
        <v>8209.66</v>
      </c>
      <c r="BV81" s="12">
        <v>0</v>
      </c>
      <c r="BW81" s="12">
        <v>0</v>
      </c>
      <c r="BX81" s="12">
        <v>0</v>
      </c>
      <c r="BY81" s="12">
        <v>1206.32</v>
      </c>
      <c r="BZ81" s="12">
        <v>1206.32</v>
      </c>
      <c r="CA81" s="12">
        <v>26.85</v>
      </c>
      <c r="CB81" s="13">
        <v>-0.04</v>
      </c>
      <c r="CC81" s="12">
        <v>0</v>
      </c>
      <c r="CD81" s="12">
        <v>0</v>
      </c>
      <c r="CE81" s="12">
        <v>1490.32</v>
      </c>
      <c r="CF81" s="12">
        <v>0</v>
      </c>
      <c r="CG81" s="12">
        <v>0</v>
      </c>
      <c r="CH81" s="12">
        <v>0</v>
      </c>
      <c r="CI81" s="12">
        <v>0</v>
      </c>
      <c r="CJ81" s="12">
        <v>92.1</v>
      </c>
      <c r="CK81" s="12">
        <v>0</v>
      </c>
      <c r="CL81" s="12">
        <v>0</v>
      </c>
      <c r="CM81" s="12">
        <v>0</v>
      </c>
      <c r="CN81" s="12">
        <v>0</v>
      </c>
      <c r="CO81" s="12">
        <v>0</v>
      </c>
      <c r="CP81" s="12">
        <v>706.11</v>
      </c>
      <c r="CQ81" s="12">
        <v>0</v>
      </c>
      <c r="CR81" s="12">
        <v>0</v>
      </c>
      <c r="CS81" s="12">
        <v>0</v>
      </c>
      <c r="CT81" s="12">
        <v>0</v>
      </c>
      <c r="CU81" s="12">
        <v>3521.66</v>
      </c>
      <c r="CV81" s="12">
        <v>4688</v>
      </c>
      <c r="CW81" s="12">
        <v>238.4</v>
      </c>
      <c r="CX81" s="12">
        <v>164.19</v>
      </c>
      <c r="CY81" s="12">
        <v>0</v>
      </c>
      <c r="CZ81" s="12">
        <v>238.4</v>
      </c>
      <c r="DA81" s="12">
        <v>0</v>
      </c>
      <c r="DB81" s="12">
        <v>402.59</v>
      </c>
    </row>
    <row r="82" spans="1:106" x14ac:dyDescent="0.2">
      <c r="A82" s="4" t="s">
        <v>3049</v>
      </c>
      <c r="B82" s="2" t="s">
        <v>3050</v>
      </c>
      <c r="C82" s="2" t="str">
        <f>VLOOKUP(A82,[5]Hoja2!$A$1:$D$604,4,0)</f>
        <v>PROFESOR CBI</v>
      </c>
      <c r="D82" s="2" t="str">
        <f>VLOOKUP(A82,[5]Hoja2!$A$1:$D$604,3,0)</f>
        <v>PLANTEL 02 MIRAMAR</v>
      </c>
      <c r="E82" s="12">
        <v>465.5</v>
      </c>
      <c r="F82" s="12">
        <v>0</v>
      </c>
      <c r="G82" s="12">
        <v>6490.91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232.6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685.61</v>
      </c>
      <c r="AK82" s="12">
        <v>0</v>
      </c>
      <c r="AL82" s="12">
        <v>0</v>
      </c>
      <c r="AM82" s="12">
        <v>286.52999999999997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70.3</v>
      </c>
      <c r="AW82" s="12"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2">
        <v>0</v>
      </c>
      <c r="BJ82" s="12">
        <v>1762.13</v>
      </c>
      <c r="BK82" s="12">
        <v>0</v>
      </c>
      <c r="BL82" s="12">
        <v>0</v>
      </c>
      <c r="BM82" s="12">
        <v>0</v>
      </c>
      <c r="BN82" s="12">
        <v>0</v>
      </c>
      <c r="BO82" s="12">
        <v>0</v>
      </c>
      <c r="BP82" s="12">
        <v>0</v>
      </c>
      <c r="BQ82" s="13">
        <v>-5082.1899999999996</v>
      </c>
      <c r="BR82" s="12">
        <v>5082.1899999999996</v>
      </c>
      <c r="BS82" s="12">
        <v>0</v>
      </c>
      <c r="BT82" s="12">
        <v>0</v>
      </c>
      <c r="BU82" s="12">
        <v>9993.58</v>
      </c>
      <c r="BV82" s="12">
        <v>0</v>
      </c>
      <c r="BW82" s="12">
        <v>0</v>
      </c>
      <c r="BX82" s="12">
        <v>0</v>
      </c>
      <c r="BY82" s="12">
        <v>1587.37</v>
      </c>
      <c r="BZ82" s="12">
        <v>1587.37</v>
      </c>
      <c r="CA82" s="12">
        <v>34.5</v>
      </c>
      <c r="CB82" s="12">
        <v>0.15</v>
      </c>
      <c r="CC82" s="12">
        <v>0</v>
      </c>
      <c r="CD82" s="12">
        <v>0</v>
      </c>
      <c r="CE82" s="12">
        <v>1499.75</v>
      </c>
      <c r="CF82" s="12">
        <v>0</v>
      </c>
      <c r="CG82" s="12">
        <v>0</v>
      </c>
      <c r="CH82" s="12">
        <v>0</v>
      </c>
      <c r="CI82" s="12">
        <v>0</v>
      </c>
      <c r="CJ82" s="12">
        <v>0</v>
      </c>
      <c r="CK82" s="12">
        <v>0</v>
      </c>
      <c r="CL82" s="12">
        <v>0</v>
      </c>
      <c r="CM82" s="12">
        <v>0</v>
      </c>
      <c r="CN82" s="12">
        <v>0</v>
      </c>
      <c r="CO82" s="12">
        <v>0</v>
      </c>
      <c r="CP82" s="12">
        <v>779.41</v>
      </c>
      <c r="CQ82" s="12">
        <v>0</v>
      </c>
      <c r="CR82" s="12">
        <v>0</v>
      </c>
      <c r="CS82" s="12">
        <v>0</v>
      </c>
      <c r="CT82" s="12">
        <v>0</v>
      </c>
      <c r="CU82" s="12">
        <v>3901.18</v>
      </c>
      <c r="CV82" s="12">
        <v>6092.4</v>
      </c>
      <c r="CW82" s="12">
        <v>303.17</v>
      </c>
      <c r="CX82" s="12">
        <v>199.87</v>
      </c>
      <c r="CY82" s="12">
        <v>2158.58</v>
      </c>
      <c r="CZ82" s="12">
        <v>484.53</v>
      </c>
      <c r="DA82" s="12">
        <v>0</v>
      </c>
      <c r="DB82" s="12">
        <v>2842.98</v>
      </c>
    </row>
    <row r="83" spans="1:106" x14ac:dyDescent="0.2">
      <c r="A83" s="4" t="s">
        <v>3051</v>
      </c>
      <c r="B83" s="2" t="s">
        <v>3052</v>
      </c>
      <c r="C83" s="2" t="str">
        <f>VLOOKUP(A83,[5]Hoja2!$A$1:$D$604,4,0)</f>
        <v>PROFESOR CBI</v>
      </c>
      <c r="D83" s="2" t="str">
        <f>VLOOKUP(A83,[5]Hoja2!$A$1:$D$604,3,0)</f>
        <v>PLANTEL 02 MIRAMAR</v>
      </c>
      <c r="E83" s="12">
        <v>465.5</v>
      </c>
      <c r="F83" s="12">
        <v>0</v>
      </c>
      <c r="G83" s="12">
        <v>7017.2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250.6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741.2</v>
      </c>
      <c r="AK83" s="12">
        <v>0</v>
      </c>
      <c r="AL83" s="12">
        <v>0</v>
      </c>
      <c r="AM83" s="12">
        <v>286.52999999999997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76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2">
        <v>0</v>
      </c>
      <c r="BJ83" s="12">
        <v>2191.12</v>
      </c>
      <c r="BK83" s="12">
        <v>0</v>
      </c>
      <c r="BL83" s="12">
        <v>0</v>
      </c>
      <c r="BM83" s="12">
        <v>0</v>
      </c>
      <c r="BN83" s="12">
        <v>0</v>
      </c>
      <c r="BO83" s="12">
        <v>0</v>
      </c>
      <c r="BP83" s="12">
        <v>0</v>
      </c>
      <c r="BQ83" s="13">
        <v>-5609.02</v>
      </c>
      <c r="BR83" s="12">
        <v>5609.02</v>
      </c>
      <c r="BS83" s="12">
        <v>0</v>
      </c>
      <c r="BT83" s="12">
        <v>0</v>
      </c>
      <c r="BU83" s="12">
        <v>11028.15</v>
      </c>
      <c r="BV83" s="12">
        <v>0</v>
      </c>
      <c r="BW83" s="12">
        <v>0</v>
      </c>
      <c r="BX83" s="12">
        <v>0</v>
      </c>
      <c r="BY83" s="12">
        <v>1825.19</v>
      </c>
      <c r="BZ83" s="12">
        <v>1825.19</v>
      </c>
      <c r="CA83" s="12">
        <v>40.799999999999997</v>
      </c>
      <c r="CB83" s="13">
        <v>-0.1</v>
      </c>
      <c r="CC83" s="12">
        <v>131.18</v>
      </c>
      <c r="CD83" s="12">
        <v>0</v>
      </c>
      <c r="CE83" s="12">
        <v>0</v>
      </c>
      <c r="CF83" s="12">
        <v>0</v>
      </c>
      <c r="CG83" s="12">
        <v>0</v>
      </c>
      <c r="CH83" s="12">
        <v>0</v>
      </c>
      <c r="CI83" s="12">
        <v>0</v>
      </c>
      <c r="CJ83" s="12">
        <v>105.26</v>
      </c>
      <c r="CK83" s="12">
        <v>0</v>
      </c>
      <c r="CL83" s="12">
        <v>4155.09</v>
      </c>
      <c r="CM83" s="12">
        <v>0</v>
      </c>
      <c r="CN83" s="12">
        <v>0</v>
      </c>
      <c r="CO83" s="12">
        <v>0</v>
      </c>
      <c r="CP83" s="12">
        <v>839.93</v>
      </c>
      <c r="CQ83" s="12">
        <v>0</v>
      </c>
      <c r="CR83" s="12">
        <v>0</v>
      </c>
      <c r="CS83" s="12">
        <v>0</v>
      </c>
      <c r="CT83" s="12">
        <v>0</v>
      </c>
      <c r="CU83" s="12">
        <v>7097.35</v>
      </c>
      <c r="CV83" s="12">
        <v>3930.8</v>
      </c>
      <c r="CW83" s="12">
        <v>238.4</v>
      </c>
      <c r="CX83" s="12">
        <v>220.56</v>
      </c>
      <c r="CY83" s="12">
        <v>0</v>
      </c>
      <c r="CZ83" s="12">
        <v>238.4</v>
      </c>
      <c r="DA83" s="12">
        <v>0</v>
      </c>
      <c r="DB83" s="12">
        <v>458.96</v>
      </c>
    </row>
    <row r="84" spans="1:106" x14ac:dyDescent="0.2">
      <c r="A84" s="4" t="s">
        <v>3053</v>
      </c>
      <c r="B84" s="2" t="s">
        <v>3054</v>
      </c>
      <c r="C84" s="2" t="str">
        <f>VLOOKUP(A84,[5]Hoja2!$A$1:$D$604,4,0)</f>
        <v>TECNICO CBI</v>
      </c>
      <c r="D84" s="2" t="str">
        <f>VLOOKUP(A84,[5]Hoja2!$A$1:$D$604,3,0)</f>
        <v>PLANTEL 02 MIRAMAR</v>
      </c>
      <c r="E84" s="12">
        <v>267.95</v>
      </c>
      <c r="F84" s="12">
        <v>1546.2</v>
      </c>
      <c r="G84" s="12">
        <v>1929.73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51.96</v>
      </c>
      <c r="P84" s="12">
        <v>66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426.19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20.9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2">
        <v>0</v>
      </c>
      <c r="BD84" s="12">
        <v>16.2</v>
      </c>
      <c r="BE84" s="12">
        <v>0</v>
      </c>
      <c r="BF84" s="12">
        <v>0</v>
      </c>
      <c r="BG84" s="12">
        <v>0</v>
      </c>
      <c r="BH84" s="12">
        <v>0</v>
      </c>
      <c r="BI84" s="12">
        <v>0</v>
      </c>
      <c r="BJ84" s="12">
        <v>347.59</v>
      </c>
      <c r="BK84" s="12">
        <v>0</v>
      </c>
      <c r="BL84" s="12">
        <v>0</v>
      </c>
      <c r="BM84" s="12">
        <v>0</v>
      </c>
      <c r="BN84" s="12">
        <v>0</v>
      </c>
      <c r="BO84" s="12">
        <v>0</v>
      </c>
      <c r="BP84" s="12">
        <v>0</v>
      </c>
      <c r="BQ84" s="13">
        <v>-2374.6</v>
      </c>
      <c r="BR84" s="12">
        <v>2374.6</v>
      </c>
      <c r="BS84" s="12">
        <v>0</v>
      </c>
      <c r="BT84" s="12">
        <v>0</v>
      </c>
      <c r="BU84" s="12">
        <v>4672.72</v>
      </c>
      <c r="BV84" s="12">
        <v>0</v>
      </c>
      <c r="BW84" s="12">
        <v>0</v>
      </c>
      <c r="BX84" s="12">
        <v>0</v>
      </c>
      <c r="BY84" s="12">
        <v>464.89</v>
      </c>
      <c r="BZ84" s="12">
        <v>464.89</v>
      </c>
      <c r="CA84" s="12">
        <v>9.3000000000000007</v>
      </c>
      <c r="CB84" s="13">
        <v>-0.14000000000000001</v>
      </c>
      <c r="CC84" s="12">
        <v>0</v>
      </c>
      <c r="CD84" s="12">
        <v>0</v>
      </c>
      <c r="CE84" s="12">
        <v>0</v>
      </c>
      <c r="CF84" s="12">
        <v>0</v>
      </c>
      <c r="CG84" s="12">
        <v>0</v>
      </c>
      <c r="CH84" s="12">
        <v>0</v>
      </c>
      <c r="CI84" s="12">
        <v>0</v>
      </c>
      <c r="CJ84" s="12">
        <v>52.14</v>
      </c>
      <c r="CK84" s="12">
        <v>0</v>
      </c>
      <c r="CL84" s="12">
        <v>0</v>
      </c>
      <c r="CM84" s="12">
        <v>0</v>
      </c>
      <c r="CN84" s="12">
        <v>0</v>
      </c>
      <c r="CO84" s="12">
        <v>0</v>
      </c>
      <c r="CP84" s="12">
        <v>399.73</v>
      </c>
      <c r="CQ84" s="12">
        <v>0</v>
      </c>
      <c r="CR84" s="12">
        <v>0</v>
      </c>
      <c r="CS84" s="12">
        <v>0</v>
      </c>
      <c r="CT84" s="12">
        <v>0</v>
      </c>
      <c r="CU84" s="12">
        <v>925.92</v>
      </c>
      <c r="CV84" s="12">
        <v>3746.8</v>
      </c>
      <c r="CW84" s="12">
        <v>264.97000000000003</v>
      </c>
      <c r="CX84" s="12">
        <v>93.45</v>
      </c>
      <c r="CY84" s="12">
        <v>885.34</v>
      </c>
      <c r="CZ84" s="12">
        <v>339.36</v>
      </c>
      <c r="DA84" s="12">
        <v>0</v>
      </c>
      <c r="DB84" s="12">
        <v>1318.15</v>
      </c>
    </row>
    <row r="85" spans="1:106" x14ac:dyDescent="0.2">
      <c r="A85" s="4" t="s">
        <v>3055</v>
      </c>
      <c r="B85" s="2" t="s">
        <v>3056</v>
      </c>
      <c r="C85" s="2" t="str">
        <f>VLOOKUP(A85,[5]Hoja2!$A$1:$D$604,4,0)</f>
        <v>TECNICO CBI</v>
      </c>
      <c r="D85" s="2" t="str">
        <f>VLOOKUP(A85,[5]Hoja2!$A$1:$D$604,3,0)</f>
        <v>PLANTEL 02 MIRAMAR</v>
      </c>
      <c r="E85" s="12">
        <v>81.55</v>
      </c>
      <c r="F85" s="12">
        <v>901.95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30.31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129.71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9.4499999999999993</v>
      </c>
      <c r="BE85" s="12">
        <v>0</v>
      </c>
      <c r="BF85" s="12">
        <v>0</v>
      </c>
      <c r="BG85" s="12">
        <v>0</v>
      </c>
      <c r="BH85" s="12">
        <v>0</v>
      </c>
      <c r="BI85" s="12">
        <v>0</v>
      </c>
      <c r="BJ85" s="12">
        <v>90.2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3">
        <v>-631.51</v>
      </c>
      <c r="BR85" s="12">
        <v>631.51</v>
      </c>
      <c r="BS85" s="12">
        <v>0</v>
      </c>
      <c r="BT85" s="12">
        <v>0</v>
      </c>
      <c r="BU85" s="12">
        <v>1243.17</v>
      </c>
      <c r="BV85" s="12">
        <v>0</v>
      </c>
      <c r="BW85" s="13">
        <v>-200.74</v>
      </c>
      <c r="BX85" s="13">
        <v>-132.13999999999999</v>
      </c>
      <c r="BY85" s="12">
        <v>68.59</v>
      </c>
      <c r="BZ85" s="12">
        <v>0</v>
      </c>
      <c r="CA85" s="12">
        <v>0</v>
      </c>
      <c r="CB85" s="12">
        <v>0.06</v>
      </c>
      <c r="CC85" s="12">
        <v>0</v>
      </c>
      <c r="CD85" s="12">
        <v>0</v>
      </c>
      <c r="CE85" s="12">
        <v>0</v>
      </c>
      <c r="CF85" s="12">
        <v>0</v>
      </c>
      <c r="CG85" s="12">
        <v>0</v>
      </c>
      <c r="CH85" s="12">
        <v>0</v>
      </c>
      <c r="CI85" s="12">
        <v>0</v>
      </c>
      <c r="CJ85" s="12">
        <v>13.53</v>
      </c>
      <c r="CK85" s="12">
        <v>0</v>
      </c>
      <c r="CL85" s="12">
        <v>0</v>
      </c>
      <c r="CM85" s="12">
        <v>0</v>
      </c>
      <c r="CN85" s="12">
        <v>0</v>
      </c>
      <c r="CO85" s="12">
        <v>0</v>
      </c>
      <c r="CP85" s="12">
        <v>103.72</v>
      </c>
      <c r="CQ85" s="12">
        <v>0</v>
      </c>
      <c r="CR85" s="12">
        <v>0</v>
      </c>
      <c r="CS85" s="12">
        <v>0</v>
      </c>
      <c r="CT85" s="12">
        <v>0</v>
      </c>
      <c r="CU85" s="12">
        <v>-14.83</v>
      </c>
      <c r="CV85" s="12">
        <v>1258</v>
      </c>
      <c r="CW85" s="12">
        <v>238.4</v>
      </c>
      <c r="CX85" s="12">
        <v>24.86</v>
      </c>
      <c r="CY85" s="12">
        <v>0</v>
      </c>
      <c r="CZ85" s="12">
        <v>238.4</v>
      </c>
      <c r="DA85" s="12">
        <v>0</v>
      </c>
      <c r="DB85" s="12">
        <v>263.26</v>
      </c>
    </row>
    <row r="86" spans="1:106" x14ac:dyDescent="0.2">
      <c r="A86" s="4" t="s">
        <v>3057</v>
      </c>
      <c r="B86" s="2" t="s">
        <v>3058</v>
      </c>
      <c r="C86" s="2" t="str">
        <f>VLOOKUP(A86,[5]Hoja2!$A$1:$D$604,4,0)</f>
        <v>PROFESOR CBI</v>
      </c>
      <c r="D86" s="2" t="str">
        <f>VLOOKUP(A86,[5]Hoja2!$A$1:$D$604,3,0)</f>
        <v>PLANTEL 02 MIRAMAR</v>
      </c>
      <c r="E86" s="12">
        <v>465.5</v>
      </c>
      <c r="F86" s="12">
        <v>0</v>
      </c>
      <c r="G86" s="12">
        <v>4210.32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154.6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444.72</v>
      </c>
      <c r="AK86" s="12">
        <v>0</v>
      </c>
      <c r="AL86" s="12">
        <v>0</v>
      </c>
      <c r="AM86" s="12">
        <v>286.52999999999997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45.6</v>
      </c>
      <c r="AW86" s="12">
        <v>0</v>
      </c>
      <c r="AX86" s="12"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>
        <v>0</v>
      </c>
      <c r="BJ86" s="12">
        <v>449.68</v>
      </c>
      <c r="BK86" s="12">
        <v>0</v>
      </c>
      <c r="BL86" s="12">
        <v>0</v>
      </c>
      <c r="BM86" s="12">
        <v>0</v>
      </c>
      <c r="BN86" s="12">
        <v>0</v>
      </c>
      <c r="BO86" s="12">
        <v>0</v>
      </c>
      <c r="BP86" s="12">
        <v>0</v>
      </c>
      <c r="BQ86" s="13">
        <v>-3077.94</v>
      </c>
      <c r="BR86" s="12">
        <v>3077.94</v>
      </c>
      <c r="BS86" s="12">
        <v>0</v>
      </c>
      <c r="BT86" s="12">
        <v>0</v>
      </c>
      <c r="BU86" s="12">
        <v>6056.95</v>
      </c>
      <c r="BV86" s="12">
        <v>1.21</v>
      </c>
      <c r="BW86" s="12">
        <v>0</v>
      </c>
      <c r="BX86" s="12">
        <v>0</v>
      </c>
      <c r="BY86" s="12">
        <v>746.5</v>
      </c>
      <c r="BZ86" s="12">
        <v>746.5</v>
      </c>
      <c r="CA86" s="12">
        <v>14.7</v>
      </c>
      <c r="CB86" s="12">
        <v>0.01</v>
      </c>
      <c r="CC86" s="12">
        <v>0</v>
      </c>
      <c r="CD86" s="12">
        <v>0</v>
      </c>
      <c r="CE86" s="12">
        <v>1499</v>
      </c>
      <c r="CF86" s="12">
        <v>0</v>
      </c>
      <c r="CG86" s="12">
        <v>0</v>
      </c>
      <c r="CH86" s="12">
        <v>0</v>
      </c>
      <c r="CI86" s="12">
        <v>0</v>
      </c>
      <c r="CJ86" s="12">
        <v>0</v>
      </c>
      <c r="CK86" s="12">
        <v>0</v>
      </c>
      <c r="CL86" s="12">
        <v>0</v>
      </c>
      <c r="CM86" s="12">
        <v>0</v>
      </c>
      <c r="CN86" s="12">
        <v>0</v>
      </c>
      <c r="CO86" s="12">
        <v>0</v>
      </c>
      <c r="CP86" s="12">
        <v>517.14</v>
      </c>
      <c r="CQ86" s="12">
        <v>0</v>
      </c>
      <c r="CR86" s="12">
        <v>0</v>
      </c>
      <c r="CS86" s="12">
        <v>0</v>
      </c>
      <c r="CT86" s="12">
        <v>0</v>
      </c>
      <c r="CU86" s="12">
        <v>2777.35</v>
      </c>
      <c r="CV86" s="12">
        <v>3279.6</v>
      </c>
      <c r="CW86" s="12">
        <v>332.15</v>
      </c>
      <c r="CX86" s="12">
        <v>121.14</v>
      </c>
      <c r="CY86" s="12">
        <v>3013.78</v>
      </c>
      <c r="CZ86" s="12">
        <v>585.36</v>
      </c>
      <c r="DA86" s="12">
        <v>0</v>
      </c>
      <c r="DB86" s="12">
        <v>3720.28</v>
      </c>
    </row>
    <row r="87" spans="1:106" x14ac:dyDescent="0.2">
      <c r="A87" s="4" t="s">
        <v>3059</v>
      </c>
      <c r="B87" s="2" t="s">
        <v>3060</v>
      </c>
      <c r="C87" s="2" t="str">
        <f>VLOOKUP(A87,[5]Hoja2!$A$1:$D$604,4,0)</f>
        <v>TECNICO CBI</v>
      </c>
      <c r="D87" s="2" t="str">
        <f>VLOOKUP(A87,[5]Hoja2!$A$1:$D$604,3,0)</f>
        <v>PLANTEL 02 MIRAMAR</v>
      </c>
      <c r="E87" s="12">
        <v>163.1</v>
      </c>
      <c r="F87" s="12">
        <v>1803.9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60.62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259.42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2">
        <v>0</v>
      </c>
      <c r="BB87" s="12">
        <v>0</v>
      </c>
      <c r="BC87" s="12">
        <v>0</v>
      </c>
      <c r="BD87" s="12">
        <v>18.899999999999999</v>
      </c>
      <c r="BE87" s="12">
        <v>0</v>
      </c>
      <c r="BF87" s="12">
        <v>0</v>
      </c>
      <c r="BG87" s="12">
        <v>0</v>
      </c>
      <c r="BH87" s="12">
        <v>0</v>
      </c>
      <c r="BI87" s="12">
        <v>0</v>
      </c>
      <c r="BJ87" s="12">
        <v>0</v>
      </c>
      <c r="BK87" s="12">
        <v>0</v>
      </c>
      <c r="BL87" s="12">
        <v>0</v>
      </c>
      <c r="BM87" s="12">
        <v>0</v>
      </c>
      <c r="BN87" s="12">
        <v>0</v>
      </c>
      <c r="BO87" s="12">
        <v>0</v>
      </c>
      <c r="BP87" s="12">
        <v>0</v>
      </c>
      <c r="BQ87" s="13">
        <v>-1171.01</v>
      </c>
      <c r="BR87" s="12">
        <v>1171.01</v>
      </c>
      <c r="BS87" s="12">
        <v>0</v>
      </c>
      <c r="BT87" s="12">
        <v>0</v>
      </c>
      <c r="BU87" s="12">
        <v>2305.94</v>
      </c>
      <c r="BV87" s="12">
        <v>0</v>
      </c>
      <c r="BW87" s="13">
        <v>-174.78</v>
      </c>
      <c r="BX87" s="13">
        <v>-27.94</v>
      </c>
      <c r="BY87" s="12">
        <v>146.85</v>
      </c>
      <c r="BZ87" s="12">
        <v>0</v>
      </c>
      <c r="CA87" s="12">
        <v>0</v>
      </c>
      <c r="CB87" s="13">
        <v>-0.03</v>
      </c>
      <c r="CC87" s="12">
        <v>0</v>
      </c>
      <c r="CD87" s="12">
        <v>0</v>
      </c>
      <c r="CE87" s="12">
        <v>602</v>
      </c>
      <c r="CF87" s="12">
        <v>0</v>
      </c>
      <c r="CG87" s="12">
        <v>0</v>
      </c>
      <c r="CH87" s="12">
        <v>0</v>
      </c>
      <c r="CI87" s="12">
        <v>0</v>
      </c>
      <c r="CJ87" s="12">
        <v>27.06</v>
      </c>
      <c r="CK87" s="12">
        <v>0</v>
      </c>
      <c r="CL87" s="12">
        <v>0</v>
      </c>
      <c r="CM87" s="12">
        <v>0</v>
      </c>
      <c r="CN87" s="12">
        <v>0</v>
      </c>
      <c r="CO87" s="12">
        <v>0</v>
      </c>
      <c r="CP87" s="12">
        <v>207.45</v>
      </c>
      <c r="CQ87" s="12">
        <v>0</v>
      </c>
      <c r="CR87" s="12">
        <v>0</v>
      </c>
      <c r="CS87" s="12">
        <v>0</v>
      </c>
      <c r="CT87" s="12">
        <v>0</v>
      </c>
      <c r="CU87" s="12">
        <v>808.54</v>
      </c>
      <c r="CV87" s="12">
        <v>1497.4</v>
      </c>
      <c r="CW87" s="12">
        <v>238.4</v>
      </c>
      <c r="CX87" s="12">
        <v>46.12</v>
      </c>
      <c r="CY87" s="12">
        <v>0</v>
      </c>
      <c r="CZ87" s="12">
        <v>238.4</v>
      </c>
      <c r="DA87" s="12">
        <v>0</v>
      </c>
      <c r="DB87" s="12">
        <v>284.52</v>
      </c>
    </row>
    <row r="88" spans="1:106" x14ac:dyDescent="0.2">
      <c r="A88" s="4" t="s">
        <v>3061</v>
      </c>
      <c r="B88" s="2" t="s">
        <v>3062</v>
      </c>
      <c r="C88" s="2" t="str">
        <f>VLOOKUP(A88,[5]Hoja2!$A$1:$D$604,4,0)</f>
        <v>TECNICO CBI</v>
      </c>
      <c r="D88" s="2" t="str">
        <f>VLOOKUP(A88,[5]Hoja2!$A$1:$D$604,3,0)</f>
        <v>PLANTEL 02 MIRAMAR</v>
      </c>
      <c r="E88" s="12">
        <v>34.950000000000003</v>
      </c>
      <c r="F88" s="12">
        <v>386.55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12.99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55.59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2">
        <v>0</v>
      </c>
      <c r="BB88" s="12">
        <v>0</v>
      </c>
      <c r="BC88" s="12">
        <v>0</v>
      </c>
      <c r="BD88" s="12">
        <v>4.05</v>
      </c>
      <c r="BE88" s="12">
        <v>0</v>
      </c>
      <c r="BF88" s="12">
        <v>0</v>
      </c>
      <c r="BG88" s="12">
        <v>0</v>
      </c>
      <c r="BH88" s="12">
        <v>0</v>
      </c>
      <c r="BI88" s="12">
        <v>0</v>
      </c>
      <c r="BJ88" s="12">
        <v>0</v>
      </c>
      <c r="BK88" s="12">
        <v>0</v>
      </c>
      <c r="BL88" s="12">
        <v>0</v>
      </c>
      <c r="BM88" s="12">
        <v>0</v>
      </c>
      <c r="BN88" s="12">
        <v>0</v>
      </c>
      <c r="BO88" s="12">
        <v>0</v>
      </c>
      <c r="BP88" s="12">
        <v>0</v>
      </c>
      <c r="BQ88" s="13">
        <v>-250.93</v>
      </c>
      <c r="BR88" s="12">
        <v>250.93</v>
      </c>
      <c r="BS88" s="12">
        <v>0</v>
      </c>
      <c r="BT88" s="12">
        <v>0</v>
      </c>
      <c r="BU88" s="12">
        <v>494.13</v>
      </c>
      <c r="BV88" s="12">
        <v>0</v>
      </c>
      <c r="BW88" s="13">
        <v>-200.83</v>
      </c>
      <c r="BX88" s="13">
        <v>-180.18</v>
      </c>
      <c r="BY88" s="12">
        <v>20.66</v>
      </c>
      <c r="BZ88" s="12">
        <v>0</v>
      </c>
      <c r="CA88" s="12">
        <v>0</v>
      </c>
      <c r="CB88" s="12">
        <v>0.06</v>
      </c>
      <c r="CC88" s="12">
        <v>0</v>
      </c>
      <c r="CD88" s="12">
        <v>0</v>
      </c>
      <c r="CE88" s="12">
        <v>0</v>
      </c>
      <c r="CF88" s="12">
        <v>0</v>
      </c>
      <c r="CG88" s="12">
        <v>0</v>
      </c>
      <c r="CH88" s="12">
        <v>0</v>
      </c>
      <c r="CI88" s="12">
        <v>0</v>
      </c>
      <c r="CJ88" s="12">
        <v>0</v>
      </c>
      <c r="CK88" s="12">
        <v>0</v>
      </c>
      <c r="CL88" s="12">
        <v>0</v>
      </c>
      <c r="CM88" s="12">
        <v>0</v>
      </c>
      <c r="CN88" s="12">
        <v>0</v>
      </c>
      <c r="CO88" s="12">
        <v>0</v>
      </c>
      <c r="CP88" s="12">
        <v>44.45</v>
      </c>
      <c r="CQ88" s="12">
        <v>0</v>
      </c>
      <c r="CR88" s="12">
        <v>0</v>
      </c>
      <c r="CS88" s="12">
        <v>0</v>
      </c>
      <c r="CT88" s="12">
        <v>0</v>
      </c>
      <c r="CU88" s="12">
        <v>-135.66999999999999</v>
      </c>
      <c r="CV88" s="12">
        <v>629.79999999999995</v>
      </c>
      <c r="CW88" s="12">
        <v>266.08</v>
      </c>
      <c r="CX88" s="12">
        <v>9.8800000000000008</v>
      </c>
      <c r="CY88" s="12">
        <v>922.57</v>
      </c>
      <c r="CZ88" s="12">
        <v>343.59</v>
      </c>
      <c r="DA88" s="12">
        <v>0</v>
      </c>
      <c r="DB88" s="12">
        <v>1276.04</v>
      </c>
    </row>
    <row r="89" spans="1:106" x14ac:dyDescent="0.2">
      <c r="A89" s="4" t="s">
        <v>3063</v>
      </c>
      <c r="B89" s="2" t="s">
        <v>3064</v>
      </c>
      <c r="C89" s="2" t="str">
        <f>VLOOKUP(A89,[5]Hoja2!$A$1:$D$604,4,0)</f>
        <v>TECNICO CBI</v>
      </c>
      <c r="D89" s="2" t="str">
        <f>VLOOKUP(A89,[5]Hoja2!$A$1:$D$604,3,0)</f>
        <v>PLANTEL 02 MIRAMAR</v>
      </c>
      <c r="E89" s="12">
        <v>139.80000000000001</v>
      </c>
      <c r="F89" s="12">
        <v>1030.8</v>
      </c>
      <c r="G89" s="12">
        <v>701.72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34.64</v>
      </c>
      <c r="P89" s="12">
        <v>24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222.36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  <c r="AT89" s="12">
        <v>0</v>
      </c>
      <c r="AU89" s="12">
        <v>0</v>
      </c>
      <c r="AV89" s="12">
        <v>7.6</v>
      </c>
      <c r="AW89" s="12">
        <v>0</v>
      </c>
      <c r="AX89" s="12">
        <v>0</v>
      </c>
      <c r="AY89" s="12">
        <v>0</v>
      </c>
      <c r="AZ89" s="12">
        <v>0</v>
      </c>
      <c r="BA89" s="12">
        <v>0</v>
      </c>
      <c r="BB89" s="12">
        <v>0</v>
      </c>
      <c r="BC89" s="12">
        <v>0</v>
      </c>
      <c r="BD89" s="12">
        <v>10.8</v>
      </c>
      <c r="BE89" s="12">
        <v>0</v>
      </c>
      <c r="BF89" s="12">
        <v>0</v>
      </c>
      <c r="BG89" s="12">
        <v>0</v>
      </c>
      <c r="BH89" s="12">
        <v>0</v>
      </c>
      <c r="BI89" s="12">
        <v>0</v>
      </c>
      <c r="BJ89" s="12">
        <v>0</v>
      </c>
      <c r="BK89" s="12">
        <v>0</v>
      </c>
      <c r="BL89" s="12">
        <v>0</v>
      </c>
      <c r="BM89" s="12">
        <v>0</v>
      </c>
      <c r="BN89" s="12">
        <v>0</v>
      </c>
      <c r="BO89" s="12">
        <v>0</v>
      </c>
      <c r="BP89" s="12">
        <v>0</v>
      </c>
      <c r="BQ89" s="13">
        <v>-1103.19</v>
      </c>
      <c r="BR89" s="12">
        <v>1103.19</v>
      </c>
      <c r="BS89" s="12">
        <v>0</v>
      </c>
      <c r="BT89" s="12">
        <v>0</v>
      </c>
      <c r="BU89" s="12">
        <v>2171.7199999999998</v>
      </c>
      <c r="BV89" s="12">
        <v>0</v>
      </c>
      <c r="BW89" s="13">
        <v>-188.71</v>
      </c>
      <c r="BX89" s="13">
        <v>-56.47</v>
      </c>
      <c r="BY89" s="12">
        <v>132.24</v>
      </c>
      <c r="BZ89" s="12">
        <v>0</v>
      </c>
      <c r="CA89" s="12">
        <v>0</v>
      </c>
      <c r="CB89" s="13">
        <v>-0.04</v>
      </c>
      <c r="CC89" s="12">
        <v>0</v>
      </c>
      <c r="CD89" s="12">
        <v>0</v>
      </c>
      <c r="CE89" s="12">
        <v>0</v>
      </c>
      <c r="CF89" s="12">
        <v>0</v>
      </c>
      <c r="CG89" s="12">
        <v>0</v>
      </c>
      <c r="CH89" s="12">
        <v>0</v>
      </c>
      <c r="CI89" s="12">
        <v>0</v>
      </c>
      <c r="CJ89" s="12">
        <v>25.99</v>
      </c>
      <c r="CK89" s="12">
        <v>0</v>
      </c>
      <c r="CL89" s="12">
        <v>0</v>
      </c>
      <c r="CM89" s="12">
        <v>0</v>
      </c>
      <c r="CN89" s="12">
        <v>0</v>
      </c>
      <c r="CO89" s="12">
        <v>0</v>
      </c>
      <c r="CP89" s="12">
        <v>199.24</v>
      </c>
      <c r="CQ89" s="12">
        <v>0</v>
      </c>
      <c r="CR89" s="12">
        <v>0</v>
      </c>
      <c r="CS89" s="12">
        <v>0</v>
      </c>
      <c r="CT89" s="12">
        <v>0</v>
      </c>
      <c r="CU89" s="12">
        <v>168.72</v>
      </c>
      <c r="CV89" s="12">
        <v>2003</v>
      </c>
      <c r="CW89" s="12">
        <v>266.08</v>
      </c>
      <c r="CX89" s="12">
        <v>43.43</v>
      </c>
      <c r="CY89" s="12">
        <v>922.57</v>
      </c>
      <c r="CZ89" s="12">
        <v>343.59</v>
      </c>
      <c r="DA89" s="12">
        <v>0</v>
      </c>
      <c r="DB89" s="12">
        <v>1309.5899999999999</v>
      </c>
    </row>
    <row r="90" spans="1:106" x14ac:dyDescent="0.2">
      <c r="A90" s="4" t="s">
        <v>3065</v>
      </c>
      <c r="B90" s="2" t="s">
        <v>3066</v>
      </c>
      <c r="C90" s="2" t="str">
        <f>VLOOKUP(A90,[5]Hoja2!$A$1:$D$604,4,0)</f>
        <v>PROFESOR CBI</v>
      </c>
      <c r="D90" s="2" t="str">
        <f>VLOOKUP(A90,[5]Hoja2!$A$1:$D$604,3,0)</f>
        <v>PLANTEL 02 MIRAMAR</v>
      </c>
      <c r="E90" s="12">
        <v>198.05</v>
      </c>
      <c r="F90" s="12">
        <v>0</v>
      </c>
      <c r="G90" s="12">
        <v>2982.31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102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315.01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32.299999999999997</v>
      </c>
      <c r="AW90" s="12">
        <v>0</v>
      </c>
      <c r="AX90" s="12">
        <v>0</v>
      </c>
      <c r="AY90" s="12">
        <v>0</v>
      </c>
      <c r="AZ90" s="12">
        <v>0</v>
      </c>
      <c r="BA90" s="12">
        <v>0</v>
      </c>
      <c r="BB90" s="12">
        <v>0</v>
      </c>
      <c r="BC90" s="12">
        <v>0</v>
      </c>
      <c r="BD90" s="12">
        <v>0</v>
      </c>
      <c r="BE90" s="12">
        <v>0</v>
      </c>
      <c r="BF90" s="12">
        <v>0</v>
      </c>
      <c r="BG90" s="12">
        <v>0</v>
      </c>
      <c r="BH90" s="12">
        <v>0</v>
      </c>
      <c r="BI90" s="12">
        <v>0</v>
      </c>
      <c r="BJ90" s="12">
        <v>0</v>
      </c>
      <c r="BK90" s="12">
        <v>0</v>
      </c>
      <c r="BL90" s="12">
        <v>0</v>
      </c>
      <c r="BM90" s="12">
        <v>0</v>
      </c>
      <c r="BN90" s="12">
        <v>0</v>
      </c>
      <c r="BO90" s="12">
        <v>0</v>
      </c>
      <c r="BP90" s="12">
        <v>0</v>
      </c>
      <c r="BQ90" s="13">
        <v>-1844.66</v>
      </c>
      <c r="BR90" s="12">
        <v>1844.66</v>
      </c>
      <c r="BS90" s="12">
        <v>0</v>
      </c>
      <c r="BT90" s="12">
        <v>0</v>
      </c>
      <c r="BU90" s="12">
        <v>3629.67</v>
      </c>
      <c r="BV90" s="12">
        <v>0</v>
      </c>
      <c r="BW90" s="13">
        <v>-107.37</v>
      </c>
      <c r="BX90" s="12">
        <v>0</v>
      </c>
      <c r="BY90" s="12">
        <v>290.87</v>
      </c>
      <c r="BZ90" s="12">
        <v>183.5</v>
      </c>
      <c r="CA90" s="12">
        <v>4.3499999999999996</v>
      </c>
      <c r="CB90" s="12">
        <v>0.05</v>
      </c>
      <c r="CC90" s="12">
        <v>0</v>
      </c>
      <c r="CD90" s="12">
        <v>0</v>
      </c>
      <c r="CE90" s="12">
        <v>0</v>
      </c>
      <c r="CF90" s="12">
        <v>0</v>
      </c>
      <c r="CG90" s="12">
        <v>0</v>
      </c>
      <c r="CH90" s="12">
        <v>0</v>
      </c>
      <c r="CI90" s="12">
        <v>0</v>
      </c>
      <c r="CJ90" s="12">
        <v>0</v>
      </c>
      <c r="CK90" s="12">
        <v>0</v>
      </c>
      <c r="CL90" s="12">
        <v>0</v>
      </c>
      <c r="CM90" s="12">
        <v>0</v>
      </c>
      <c r="CN90" s="12">
        <v>0</v>
      </c>
      <c r="CO90" s="12">
        <v>0</v>
      </c>
      <c r="CP90" s="12">
        <v>342.97</v>
      </c>
      <c r="CQ90" s="12">
        <v>0</v>
      </c>
      <c r="CR90" s="12">
        <v>0</v>
      </c>
      <c r="CS90" s="12">
        <v>0</v>
      </c>
      <c r="CT90" s="12">
        <v>0</v>
      </c>
      <c r="CU90" s="12">
        <v>530.87</v>
      </c>
      <c r="CV90" s="12">
        <v>3098.8</v>
      </c>
      <c r="CW90" s="12">
        <v>238.4</v>
      </c>
      <c r="CX90" s="12">
        <v>72.59</v>
      </c>
      <c r="CY90" s="12">
        <v>0</v>
      </c>
      <c r="CZ90" s="12">
        <v>238.4</v>
      </c>
      <c r="DA90" s="12">
        <v>0</v>
      </c>
      <c r="DB90" s="12">
        <v>310.99</v>
      </c>
    </row>
    <row r="91" spans="1:106" x14ac:dyDescent="0.2">
      <c r="A91" s="4" t="s">
        <v>3067</v>
      </c>
      <c r="B91" s="2" t="s">
        <v>3068</v>
      </c>
      <c r="C91" s="2" t="str">
        <f>VLOOKUP(A91,[5]Hoja2!$A$1:$D$604,4,0)</f>
        <v>PROFESOR CBI</v>
      </c>
      <c r="D91" s="2" t="str">
        <f>VLOOKUP(A91,[5]Hoja2!$A$1:$D$604,3,0)</f>
        <v>PLANTEL 02 MIRAMAR</v>
      </c>
      <c r="E91" s="12">
        <v>139.80000000000001</v>
      </c>
      <c r="F91" s="12">
        <v>0</v>
      </c>
      <c r="G91" s="12">
        <v>2105.16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72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222.36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2">
        <v>0</v>
      </c>
      <c r="AU91" s="12">
        <v>0</v>
      </c>
      <c r="AV91" s="12">
        <v>22.8</v>
      </c>
      <c r="AW91" s="12">
        <v>0</v>
      </c>
      <c r="AX91" s="12">
        <v>0</v>
      </c>
      <c r="AY91" s="12">
        <v>0</v>
      </c>
      <c r="AZ91" s="12">
        <v>0</v>
      </c>
      <c r="BA91" s="12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0</v>
      </c>
      <c r="BG91" s="12">
        <v>0</v>
      </c>
      <c r="BH91" s="12">
        <v>0</v>
      </c>
      <c r="BI91" s="12">
        <v>0</v>
      </c>
      <c r="BJ91" s="12">
        <v>0</v>
      </c>
      <c r="BK91" s="12">
        <v>0</v>
      </c>
      <c r="BL91" s="12">
        <v>0</v>
      </c>
      <c r="BM91" s="12">
        <v>0</v>
      </c>
      <c r="BN91" s="12">
        <v>0</v>
      </c>
      <c r="BO91" s="12">
        <v>0</v>
      </c>
      <c r="BP91" s="12">
        <v>0</v>
      </c>
      <c r="BQ91" s="13">
        <v>-1302.1099999999999</v>
      </c>
      <c r="BR91" s="12">
        <v>1302.1099999999999</v>
      </c>
      <c r="BS91" s="12">
        <v>0</v>
      </c>
      <c r="BT91" s="12">
        <v>0</v>
      </c>
      <c r="BU91" s="12">
        <v>2562.12</v>
      </c>
      <c r="BV91" s="12">
        <v>0</v>
      </c>
      <c r="BW91" s="13">
        <v>-160.30000000000001</v>
      </c>
      <c r="BX91" s="12">
        <v>0</v>
      </c>
      <c r="BY91" s="12">
        <v>174.72</v>
      </c>
      <c r="BZ91" s="12">
        <v>14.42</v>
      </c>
      <c r="CA91" s="12">
        <v>0</v>
      </c>
      <c r="CB91" s="13">
        <v>-0.17</v>
      </c>
      <c r="CC91" s="12">
        <v>0</v>
      </c>
      <c r="CD91" s="12">
        <v>0</v>
      </c>
      <c r="CE91" s="12">
        <v>0</v>
      </c>
      <c r="CF91" s="12">
        <v>0</v>
      </c>
      <c r="CG91" s="12">
        <v>0</v>
      </c>
      <c r="CH91" s="12">
        <v>0</v>
      </c>
      <c r="CI91" s="12">
        <v>0</v>
      </c>
      <c r="CJ91" s="12">
        <v>31.58</v>
      </c>
      <c r="CK91" s="12">
        <v>0</v>
      </c>
      <c r="CL91" s="12">
        <v>0</v>
      </c>
      <c r="CM91" s="12">
        <v>0</v>
      </c>
      <c r="CN91" s="12">
        <v>0</v>
      </c>
      <c r="CO91" s="12">
        <v>0</v>
      </c>
      <c r="CP91" s="12">
        <v>242.09</v>
      </c>
      <c r="CQ91" s="12">
        <v>0</v>
      </c>
      <c r="CR91" s="12">
        <v>0</v>
      </c>
      <c r="CS91" s="12">
        <v>0</v>
      </c>
      <c r="CT91" s="12">
        <v>0</v>
      </c>
      <c r="CU91" s="12">
        <v>287.92</v>
      </c>
      <c r="CV91" s="12">
        <v>2274.1999999999998</v>
      </c>
      <c r="CW91" s="12">
        <v>238.4</v>
      </c>
      <c r="CX91" s="12">
        <v>51.24</v>
      </c>
      <c r="CY91" s="12">
        <v>0</v>
      </c>
      <c r="CZ91" s="12">
        <v>238.4</v>
      </c>
      <c r="DA91" s="12">
        <v>0</v>
      </c>
      <c r="DB91" s="12">
        <v>289.64</v>
      </c>
    </row>
    <row r="92" spans="1:106" x14ac:dyDescent="0.2">
      <c r="A92" s="4" t="s">
        <v>3069</v>
      </c>
      <c r="B92" s="2" t="s">
        <v>3070</v>
      </c>
      <c r="C92" s="2" t="str">
        <f>VLOOKUP(A92,[5]Hoja2!$A$1:$D$604,4,0)</f>
        <v>PROFESOR CBI</v>
      </c>
      <c r="D92" s="2" t="str">
        <f>VLOOKUP(A92,[5]Hoja2!$A$1:$D$604,3,0)</f>
        <v>PLANTEL 02 MIRAMAR</v>
      </c>
      <c r="E92" s="12">
        <v>93.2</v>
      </c>
      <c r="F92" s="12">
        <v>0</v>
      </c>
      <c r="G92" s="12">
        <v>1403.44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48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148.24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2">
        <v>0</v>
      </c>
      <c r="AU92" s="12">
        <v>0</v>
      </c>
      <c r="AV92" s="12">
        <v>15.2</v>
      </c>
      <c r="AW92" s="12">
        <v>0</v>
      </c>
      <c r="AX92" s="12">
        <v>0</v>
      </c>
      <c r="AY92" s="12">
        <v>0</v>
      </c>
      <c r="AZ92" s="12">
        <v>0</v>
      </c>
      <c r="BA92" s="12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2">
        <v>0</v>
      </c>
      <c r="BJ92" s="12">
        <v>0</v>
      </c>
      <c r="BK92" s="12">
        <v>0</v>
      </c>
      <c r="BL92" s="12">
        <v>0</v>
      </c>
      <c r="BM92" s="12">
        <v>0</v>
      </c>
      <c r="BN92" s="12">
        <v>0</v>
      </c>
      <c r="BO92" s="12">
        <v>0</v>
      </c>
      <c r="BP92" s="12">
        <v>0</v>
      </c>
      <c r="BQ92" s="13">
        <v>-868.07</v>
      </c>
      <c r="BR92" s="12">
        <v>868.07</v>
      </c>
      <c r="BS92" s="12">
        <v>0</v>
      </c>
      <c r="BT92" s="12">
        <v>0</v>
      </c>
      <c r="BU92" s="12">
        <v>1708.08</v>
      </c>
      <c r="BV92" s="12">
        <v>0</v>
      </c>
      <c r="BW92" s="13">
        <v>-200.63</v>
      </c>
      <c r="BX92" s="13">
        <v>-102.29</v>
      </c>
      <c r="BY92" s="12">
        <v>98.35</v>
      </c>
      <c r="BZ92" s="12">
        <v>0</v>
      </c>
      <c r="CA92" s="12">
        <v>0</v>
      </c>
      <c r="CB92" s="13">
        <v>-0.03</v>
      </c>
      <c r="CC92" s="12">
        <v>0</v>
      </c>
      <c r="CD92" s="12">
        <v>0</v>
      </c>
      <c r="CE92" s="12">
        <v>0</v>
      </c>
      <c r="CF92" s="12">
        <v>0</v>
      </c>
      <c r="CG92" s="12">
        <v>0</v>
      </c>
      <c r="CH92" s="12">
        <v>0</v>
      </c>
      <c r="CI92" s="12">
        <v>0</v>
      </c>
      <c r="CJ92" s="12">
        <v>0</v>
      </c>
      <c r="CK92" s="12">
        <v>0</v>
      </c>
      <c r="CL92" s="12">
        <v>0</v>
      </c>
      <c r="CM92" s="12">
        <v>0</v>
      </c>
      <c r="CN92" s="12">
        <v>0</v>
      </c>
      <c r="CO92" s="12">
        <v>0</v>
      </c>
      <c r="CP92" s="12">
        <v>161.4</v>
      </c>
      <c r="CQ92" s="12">
        <v>0</v>
      </c>
      <c r="CR92" s="12">
        <v>0</v>
      </c>
      <c r="CS92" s="12">
        <v>0</v>
      </c>
      <c r="CT92" s="12">
        <v>0</v>
      </c>
      <c r="CU92" s="12">
        <v>59.08</v>
      </c>
      <c r="CV92" s="12">
        <v>1649</v>
      </c>
      <c r="CW92" s="12">
        <v>238.4</v>
      </c>
      <c r="CX92" s="12">
        <v>34.159999999999997</v>
      </c>
      <c r="CY92" s="12">
        <v>0</v>
      </c>
      <c r="CZ92" s="12">
        <v>238.4</v>
      </c>
      <c r="DA92" s="12">
        <v>0</v>
      </c>
      <c r="DB92" s="12">
        <v>272.56</v>
      </c>
    </row>
    <row r="93" spans="1:106" x14ac:dyDescent="0.2">
      <c r="A93" s="4" t="s">
        <v>3071</v>
      </c>
      <c r="B93" s="2" t="s">
        <v>3072</v>
      </c>
      <c r="C93" s="2" t="str">
        <f>VLOOKUP(A93,[5]Hoja2!$A$1:$D$604,4,0)</f>
        <v>PROFESOR CBI</v>
      </c>
      <c r="D93" s="2" t="str">
        <f>VLOOKUP(A93,[5]Hoja2!$A$1:$D$604,3,0)</f>
        <v>PLANTEL 02 MIRAMAR</v>
      </c>
      <c r="E93" s="12">
        <v>34.950000000000003</v>
      </c>
      <c r="F93" s="12">
        <v>0</v>
      </c>
      <c r="G93" s="12">
        <v>526.29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18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55.59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2">
        <v>0</v>
      </c>
      <c r="AU93" s="12">
        <v>0</v>
      </c>
      <c r="AV93" s="12">
        <v>5.7</v>
      </c>
      <c r="AW93" s="12">
        <v>0</v>
      </c>
      <c r="AX93" s="12">
        <v>0</v>
      </c>
      <c r="AY93" s="12">
        <v>0</v>
      </c>
      <c r="AZ93" s="12">
        <v>0</v>
      </c>
      <c r="BA93" s="12">
        <v>0</v>
      </c>
      <c r="BB93" s="12">
        <v>0</v>
      </c>
      <c r="BC93" s="12">
        <v>0</v>
      </c>
      <c r="BD93" s="12">
        <v>0</v>
      </c>
      <c r="BE93" s="12">
        <v>0</v>
      </c>
      <c r="BF93" s="12">
        <v>0</v>
      </c>
      <c r="BG93" s="12">
        <v>0</v>
      </c>
      <c r="BH93" s="12">
        <v>0</v>
      </c>
      <c r="BI93" s="12">
        <v>0</v>
      </c>
      <c r="BJ93" s="12">
        <v>0</v>
      </c>
      <c r="BK93" s="12">
        <v>0</v>
      </c>
      <c r="BL93" s="12">
        <v>0</v>
      </c>
      <c r="BM93" s="12">
        <v>0</v>
      </c>
      <c r="BN93" s="12">
        <v>0</v>
      </c>
      <c r="BO93" s="12">
        <v>0</v>
      </c>
      <c r="BP93" s="12">
        <v>0</v>
      </c>
      <c r="BQ93" s="13">
        <v>-325.52999999999997</v>
      </c>
      <c r="BR93" s="12">
        <v>325.52999999999997</v>
      </c>
      <c r="BS93" s="12">
        <v>0</v>
      </c>
      <c r="BT93" s="12">
        <v>0</v>
      </c>
      <c r="BU93" s="12">
        <v>640.53</v>
      </c>
      <c r="BV93" s="12">
        <v>0</v>
      </c>
      <c r="BW93" s="13">
        <v>-200.83</v>
      </c>
      <c r="BX93" s="13">
        <v>-170.81</v>
      </c>
      <c r="BY93" s="12">
        <v>30.03</v>
      </c>
      <c r="BZ93" s="12">
        <v>0</v>
      </c>
      <c r="CA93" s="12">
        <v>0</v>
      </c>
      <c r="CB93" s="12">
        <v>0.02</v>
      </c>
      <c r="CC93" s="12">
        <v>0</v>
      </c>
      <c r="CD93" s="12">
        <v>0</v>
      </c>
      <c r="CE93" s="12">
        <v>0</v>
      </c>
      <c r="CF93" s="12">
        <v>0</v>
      </c>
      <c r="CG93" s="12">
        <v>0</v>
      </c>
      <c r="CH93" s="12">
        <v>0</v>
      </c>
      <c r="CI93" s="12">
        <v>0</v>
      </c>
      <c r="CJ93" s="12">
        <v>0</v>
      </c>
      <c r="CK93" s="12">
        <v>0</v>
      </c>
      <c r="CL93" s="12">
        <v>0</v>
      </c>
      <c r="CM93" s="12">
        <v>0</v>
      </c>
      <c r="CN93" s="12">
        <v>0</v>
      </c>
      <c r="CO93" s="12">
        <v>0</v>
      </c>
      <c r="CP93" s="12">
        <v>60.52</v>
      </c>
      <c r="CQ93" s="12">
        <v>0</v>
      </c>
      <c r="CR93" s="12">
        <v>0</v>
      </c>
      <c r="CS93" s="12">
        <v>0</v>
      </c>
      <c r="CT93" s="12">
        <v>0</v>
      </c>
      <c r="CU93" s="12">
        <v>-110.27</v>
      </c>
      <c r="CV93" s="12">
        <v>750.8</v>
      </c>
      <c r="CW93" s="12">
        <v>238.4</v>
      </c>
      <c r="CX93" s="12">
        <v>12.81</v>
      </c>
      <c r="CY93" s="12">
        <v>0</v>
      </c>
      <c r="CZ93" s="12">
        <v>238.4</v>
      </c>
      <c r="DA93" s="12">
        <v>0</v>
      </c>
      <c r="DB93" s="12">
        <v>251.21</v>
      </c>
    </row>
    <row r="94" spans="1:106" x14ac:dyDescent="0.2">
      <c r="A94" s="4" t="s">
        <v>3073</v>
      </c>
      <c r="B94" s="2" t="s">
        <v>3074</v>
      </c>
      <c r="C94" s="2" t="str">
        <f>VLOOKUP(A94,[5]Hoja2!$A$1:$D$604,4,0)</f>
        <v>PROFESOR CBI</v>
      </c>
      <c r="D94" s="2" t="str">
        <f>VLOOKUP(A94,[5]Hoja2!$A$1:$D$604,3,0)</f>
        <v>PLANTEL 02 MIRAMAR</v>
      </c>
      <c r="E94" s="12">
        <v>174.75</v>
      </c>
      <c r="F94" s="12">
        <v>0</v>
      </c>
      <c r="G94" s="12">
        <v>2631.45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90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277.95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  <c r="AV94" s="12">
        <v>28.5</v>
      </c>
      <c r="AW94" s="12">
        <v>0</v>
      </c>
      <c r="AX94" s="12">
        <v>0</v>
      </c>
      <c r="AY94" s="12">
        <v>0</v>
      </c>
      <c r="AZ94" s="12">
        <v>0</v>
      </c>
      <c r="BA94" s="12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2">
        <v>0</v>
      </c>
      <c r="BJ94" s="12">
        <v>0</v>
      </c>
      <c r="BK94" s="12">
        <v>0</v>
      </c>
      <c r="BL94" s="12">
        <v>0</v>
      </c>
      <c r="BM94" s="12">
        <v>0</v>
      </c>
      <c r="BN94" s="12">
        <v>0</v>
      </c>
      <c r="BO94" s="12">
        <v>0</v>
      </c>
      <c r="BP94" s="12">
        <v>0</v>
      </c>
      <c r="BQ94" s="13">
        <v>-1627.64</v>
      </c>
      <c r="BR94" s="12">
        <v>1627.64</v>
      </c>
      <c r="BS94" s="12">
        <v>0</v>
      </c>
      <c r="BT94" s="12">
        <v>0</v>
      </c>
      <c r="BU94" s="12">
        <v>3202.65</v>
      </c>
      <c r="BV94" s="12">
        <v>0</v>
      </c>
      <c r="BW94" s="13">
        <v>-125.1</v>
      </c>
      <c r="BX94" s="12">
        <v>0</v>
      </c>
      <c r="BY94" s="12">
        <v>244.41</v>
      </c>
      <c r="BZ94" s="12">
        <v>119.31</v>
      </c>
      <c r="CA94" s="12">
        <v>0.9</v>
      </c>
      <c r="CB94" s="12">
        <v>0.02</v>
      </c>
      <c r="CC94" s="12">
        <v>0</v>
      </c>
      <c r="CD94" s="12">
        <v>0</v>
      </c>
      <c r="CE94" s="12">
        <v>0</v>
      </c>
      <c r="CF94" s="12">
        <v>0</v>
      </c>
      <c r="CG94" s="12">
        <v>0</v>
      </c>
      <c r="CH94" s="12">
        <v>0</v>
      </c>
      <c r="CI94" s="12">
        <v>0</v>
      </c>
      <c r="CJ94" s="12">
        <v>0</v>
      </c>
      <c r="CK94" s="12">
        <v>0</v>
      </c>
      <c r="CL94" s="12">
        <v>0</v>
      </c>
      <c r="CM94" s="12">
        <v>0</v>
      </c>
      <c r="CN94" s="12">
        <v>0</v>
      </c>
      <c r="CO94" s="12">
        <v>0</v>
      </c>
      <c r="CP94" s="12">
        <v>302.62</v>
      </c>
      <c r="CQ94" s="12">
        <v>0</v>
      </c>
      <c r="CR94" s="12">
        <v>0</v>
      </c>
      <c r="CS94" s="12">
        <v>0</v>
      </c>
      <c r="CT94" s="12">
        <v>0</v>
      </c>
      <c r="CU94" s="12">
        <v>422.85</v>
      </c>
      <c r="CV94" s="12">
        <v>2779.8</v>
      </c>
      <c r="CW94" s="12">
        <v>238.4</v>
      </c>
      <c r="CX94" s="12">
        <v>64.05</v>
      </c>
      <c r="CY94" s="12">
        <v>0</v>
      </c>
      <c r="CZ94" s="12">
        <v>238.4</v>
      </c>
      <c r="DA94" s="12">
        <v>0</v>
      </c>
      <c r="DB94" s="12">
        <v>302.45</v>
      </c>
    </row>
    <row r="95" spans="1:106" x14ac:dyDescent="0.2">
      <c r="A95" s="4" t="s">
        <v>3075</v>
      </c>
      <c r="B95" s="2" t="s">
        <v>3076</v>
      </c>
      <c r="C95" s="2" t="str">
        <f>VLOOKUP(A95,[5]Hoja2!$A$1:$D$604,4,0)</f>
        <v>PROFESOR CBI</v>
      </c>
      <c r="D95" s="2" t="str">
        <f>VLOOKUP(A95,[5]Hoja2!$A$1:$D$604,3,0)</f>
        <v>PLANTEL 02 MIRAMAR</v>
      </c>
      <c r="E95" s="12">
        <v>326.2</v>
      </c>
      <c r="F95" s="12">
        <v>0</v>
      </c>
      <c r="G95" s="12">
        <v>4912.04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168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518.84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53.2</v>
      </c>
      <c r="AW95" s="12">
        <v>0</v>
      </c>
      <c r="AX95" s="12">
        <v>0</v>
      </c>
      <c r="AY95" s="12">
        <v>0</v>
      </c>
      <c r="AZ95" s="12">
        <v>0</v>
      </c>
      <c r="BA95" s="12">
        <v>0</v>
      </c>
      <c r="BB95" s="12">
        <v>0</v>
      </c>
      <c r="BC95" s="12">
        <v>0</v>
      </c>
      <c r="BD95" s="12">
        <v>0</v>
      </c>
      <c r="BE95" s="12">
        <v>0</v>
      </c>
      <c r="BF95" s="12">
        <v>0</v>
      </c>
      <c r="BG95" s="12">
        <v>0</v>
      </c>
      <c r="BH95" s="12">
        <v>0</v>
      </c>
      <c r="BI95" s="12">
        <v>0</v>
      </c>
      <c r="BJ95" s="12">
        <v>0</v>
      </c>
      <c r="BK95" s="12">
        <v>0</v>
      </c>
      <c r="BL95" s="12">
        <v>0</v>
      </c>
      <c r="BM95" s="12">
        <v>0</v>
      </c>
      <c r="BN95" s="12">
        <v>0</v>
      </c>
      <c r="BO95" s="12">
        <v>0</v>
      </c>
      <c r="BP95" s="12">
        <v>0</v>
      </c>
      <c r="BQ95" s="13">
        <v>-3038.26</v>
      </c>
      <c r="BR95" s="12">
        <v>3038.26</v>
      </c>
      <c r="BS95" s="12">
        <v>0</v>
      </c>
      <c r="BT95" s="12">
        <v>0</v>
      </c>
      <c r="BU95" s="12">
        <v>5978.28</v>
      </c>
      <c r="BV95" s="12">
        <v>0</v>
      </c>
      <c r="BW95" s="12">
        <v>0</v>
      </c>
      <c r="BX95" s="12">
        <v>0</v>
      </c>
      <c r="BY95" s="12">
        <v>729.7</v>
      </c>
      <c r="BZ95" s="12">
        <v>729.7</v>
      </c>
      <c r="CA95" s="12">
        <v>12.75</v>
      </c>
      <c r="CB95" s="13">
        <v>-0.05</v>
      </c>
      <c r="CC95" s="12">
        <v>0</v>
      </c>
      <c r="CD95" s="12">
        <v>0</v>
      </c>
      <c r="CE95" s="12">
        <v>0</v>
      </c>
      <c r="CF95" s="12">
        <v>0</v>
      </c>
      <c r="CG95" s="12">
        <v>0</v>
      </c>
      <c r="CH95" s="12">
        <v>0</v>
      </c>
      <c r="CI95" s="12">
        <v>0</v>
      </c>
      <c r="CJ95" s="12">
        <v>0</v>
      </c>
      <c r="CK95" s="12">
        <v>0</v>
      </c>
      <c r="CL95" s="12">
        <v>0</v>
      </c>
      <c r="CM95" s="12">
        <v>0</v>
      </c>
      <c r="CN95" s="12">
        <v>0</v>
      </c>
      <c r="CO95" s="12">
        <v>0</v>
      </c>
      <c r="CP95" s="12">
        <v>564.88</v>
      </c>
      <c r="CQ95" s="12">
        <v>0</v>
      </c>
      <c r="CR95" s="12">
        <v>0</v>
      </c>
      <c r="CS95" s="12">
        <v>0</v>
      </c>
      <c r="CT95" s="12">
        <v>0</v>
      </c>
      <c r="CU95" s="12">
        <v>1307.28</v>
      </c>
      <c r="CV95" s="12">
        <v>4671</v>
      </c>
      <c r="CW95" s="12">
        <v>238.4</v>
      </c>
      <c r="CX95" s="12">
        <v>119.57</v>
      </c>
      <c r="CY95" s="12">
        <v>0</v>
      </c>
      <c r="CZ95" s="12">
        <v>238.4</v>
      </c>
      <c r="DA95" s="12">
        <v>0</v>
      </c>
      <c r="DB95" s="12">
        <v>357.97</v>
      </c>
    </row>
    <row r="96" spans="1:106" x14ac:dyDescent="0.2">
      <c r="A96" s="4" t="s">
        <v>3077</v>
      </c>
      <c r="B96" s="2" t="s">
        <v>3078</v>
      </c>
      <c r="C96" s="2" t="str">
        <f>VLOOKUP(A96,[5]Hoja2!$A$1:$D$604,4,0)</f>
        <v>PROFESOR CBI</v>
      </c>
      <c r="D96" s="2" t="str">
        <f>VLOOKUP(A96,[5]Hoja2!$A$1:$D$604,3,0)</f>
        <v>PLANTEL 02 MIRAMAR</v>
      </c>
      <c r="E96" s="12">
        <v>186.4</v>
      </c>
      <c r="F96" s="12">
        <v>0</v>
      </c>
      <c r="G96" s="12">
        <v>2806.88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96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296.48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30.4</v>
      </c>
      <c r="AW96" s="12">
        <v>0</v>
      </c>
      <c r="AX96" s="12">
        <v>0</v>
      </c>
      <c r="AY96" s="12">
        <v>0</v>
      </c>
      <c r="AZ96" s="12">
        <v>0</v>
      </c>
      <c r="BA96" s="12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2">
        <v>0</v>
      </c>
      <c r="BJ96" s="12">
        <v>0</v>
      </c>
      <c r="BK96" s="12">
        <v>0</v>
      </c>
      <c r="BL96" s="12">
        <v>0</v>
      </c>
      <c r="BM96" s="12">
        <v>0</v>
      </c>
      <c r="BN96" s="12">
        <v>0</v>
      </c>
      <c r="BO96" s="12">
        <v>0</v>
      </c>
      <c r="BP96" s="12">
        <v>0</v>
      </c>
      <c r="BQ96" s="13">
        <v>-1736.15</v>
      </c>
      <c r="BR96" s="12">
        <v>1736.15</v>
      </c>
      <c r="BS96" s="12">
        <v>0</v>
      </c>
      <c r="BT96" s="12">
        <v>0</v>
      </c>
      <c r="BU96" s="12">
        <v>3416.16</v>
      </c>
      <c r="BV96" s="12">
        <v>0</v>
      </c>
      <c r="BW96" s="13">
        <v>-125.1</v>
      </c>
      <c r="BX96" s="12">
        <v>0</v>
      </c>
      <c r="BY96" s="12">
        <v>267.64</v>
      </c>
      <c r="BZ96" s="12">
        <v>142.54</v>
      </c>
      <c r="CA96" s="12">
        <v>1.65</v>
      </c>
      <c r="CB96" s="13">
        <v>-0.02</v>
      </c>
      <c r="CC96" s="12">
        <v>0</v>
      </c>
      <c r="CD96" s="12">
        <v>0</v>
      </c>
      <c r="CE96" s="12">
        <v>0</v>
      </c>
      <c r="CF96" s="12">
        <v>0</v>
      </c>
      <c r="CG96" s="12">
        <v>0</v>
      </c>
      <c r="CH96" s="12">
        <v>0</v>
      </c>
      <c r="CI96" s="12">
        <v>0</v>
      </c>
      <c r="CJ96" s="12">
        <v>0</v>
      </c>
      <c r="CK96" s="12">
        <v>0</v>
      </c>
      <c r="CL96" s="12">
        <v>0</v>
      </c>
      <c r="CM96" s="12">
        <v>0</v>
      </c>
      <c r="CN96" s="12">
        <v>0</v>
      </c>
      <c r="CO96" s="12">
        <v>0</v>
      </c>
      <c r="CP96" s="12">
        <v>322.79000000000002</v>
      </c>
      <c r="CQ96" s="12">
        <v>0</v>
      </c>
      <c r="CR96" s="12">
        <v>0</v>
      </c>
      <c r="CS96" s="12">
        <v>0</v>
      </c>
      <c r="CT96" s="12">
        <v>0</v>
      </c>
      <c r="CU96" s="12">
        <v>466.96</v>
      </c>
      <c r="CV96" s="12">
        <v>2949.2</v>
      </c>
      <c r="CW96" s="12">
        <v>238.4</v>
      </c>
      <c r="CX96" s="12">
        <v>68.319999999999993</v>
      </c>
      <c r="CY96" s="12">
        <v>0</v>
      </c>
      <c r="CZ96" s="12">
        <v>238.4</v>
      </c>
      <c r="DA96" s="12">
        <v>0</v>
      </c>
      <c r="DB96" s="12">
        <v>306.72000000000003</v>
      </c>
    </row>
    <row r="97" spans="1:106" x14ac:dyDescent="0.2">
      <c r="A97" s="4" t="s">
        <v>3079</v>
      </c>
      <c r="B97" s="2" t="s">
        <v>3080</v>
      </c>
      <c r="C97" s="2" t="str">
        <f>VLOOKUP(A97,[5]Hoja2!$A$1:$D$604,4,0)</f>
        <v>PROFESOR CBI</v>
      </c>
      <c r="D97" s="2" t="str">
        <f>VLOOKUP(A97,[5]Hoja2!$A$1:$D$604,3,0)</f>
        <v>PLANTEL 02 MIRAMAR</v>
      </c>
      <c r="E97" s="12">
        <v>233</v>
      </c>
      <c r="F97" s="12">
        <v>0</v>
      </c>
      <c r="G97" s="12">
        <v>3508.6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120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370.6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38</v>
      </c>
      <c r="AW97" s="12">
        <v>0</v>
      </c>
      <c r="AX97" s="12">
        <v>0</v>
      </c>
      <c r="AY97" s="12">
        <v>0</v>
      </c>
      <c r="AZ97" s="12">
        <v>0</v>
      </c>
      <c r="BA97" s="12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2">
        <v>0</v>
      </c>
      <c r="BJ97" s="12">
        <v>0</v>
      </c>
      <c r="BK97" s="12">
        <v>0</v>
      </c>
      <c r="BL97" s="12">
        <v>0</v>
      </c>
      <c r="BM97" s="12">
        <v>0</v>
      </c>
      <c r="BN97" s="12">
        <v>0</v>
      </c>
      <c r="BO97" s="12">
        <v>0</v>
      </c>
      <c r="BP97" s="12">
        <v>0</v>
      </c>
      <c r="BQ97" s="13">
        <v>-2170.19</v>
      </c>
      <c r="BR97" s="12">
        <v>2170.19</v>
      </c>
      <c r="BS97" s="12">
        <v>0</v>
      </c>
      <c r="BT97" s="12">
        <v>0</v>
      </c>
      <c r="BU97" s="12">
        <v>4270.2</v>
      </c>
      <c r="BV97" s="12">
        <v>0</v>
      </c>
      <c r="BW97" s="12">
        <v>0</v>
      </c>
      <c r="BX97" s="12">
        <v>0</v>
      </c>
      <c r="BY97" s="12">
        <v>392.76</v>
      </c>
      <c r="BZ97" s="12">
        <v>392.76</v>
      </c>
      <c r="CA97" s="12">
        <v>5.55</v>
      </c>
      <c r="CB97" s="12">
        <v>0</v>
      </c>
      <c r="CC97" s="12">
        <v>0</v>
      </c>
      <c r="CD97" s="12">
        <v>0</v>
      </c>
      <c r="CE97" s="12">
        <v>0</v>
      </c>
      <c r="CF97" s="12">
        <v>0</v>
      </c>
      <c r="CG97" s="12">
        <v>0</v>
      </c>
      <c r="CH97" s="12">
        <v>0</v>
      </c>
      <c r="CI97" s="12">
        <v>0</v>
      </c>
      <c r="CJ97" s="12">
        <v>0</v>
      </c>
      <c r="CK97" s="12">
        <v>0</v>
      </c>
      <c r="CL97" s="12">
        <v>0</v>
      </c>
      <c r="CM97" s="12">
        <v>0</v>
      </c>
      <c r="CN97" s="12">
        <v>0</v>
      </c>
      <c r="CO97" s="12">
        <v>0</v>
      </c>
      <c r="CP97" s="12">
        <v>403.49</v>
      </c>
      <c r="CQ97" s="12">
        <v>0</v>
      </c>
      <c r="CR97" s="12">
        <v>0</v>
      </c>
      <c r="CS97" s="12">
        <v>0</v>
      </c>
      <c r="CT97" s="12">
        <v>0</v>
      </c>
      <c r="CU97" s="12">
        <v>801.8</v>
      </c>
      <c r="CV97" s="12">
        <v>3468.4</v>
      </c>
      <c r="CW97" s="12">
        <v>238.4</v>
      </c>
      <c r="CX97" s="12">
        <v>85.4</v>
      </c>
      <c r="CY97" s="12">
        <v>0</v>
      </c>
      <c r="CZ97" s="12">
        <v>238.4</v>
      </c>
      <c r="DA97" s="12">
        <v>0</v>
      </c>
      <c r="DB97" s="12">
        <v>323.8</v>
      </c>
    </row>
    <row r="98" spans="1:106" x14ac:dyDescent="0.2">
      <c r="A98" s="4" t="s">
        <v>3081</v>
      </c>
      <c r="B98" s="2" t="s">
        <v>3082</v>
      </c>
      <c r="C98" s="2" t="str">
        <f>VLOOKUP(A98,[5]Hoja2!$A$1:$D$604,4,0)</f>
        <v>TECNICO CBI</v>
      </c>
      <c r="D98" s="2" t="str">
        <f>VLOOKUP(A98,[5]Hoja2!$A$1:$D$604,3,0)</f>
        <v>PLANTEL 02 MIRAMAR</v>
      </c>
      <c r="E98" s="12">
        <v>116.5</v>
      </c>
      <c r="F98" s="12">
        <v>1288.5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43.3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185.3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2">
        <v>0</v>
      </c>
      <c r="BB98" s="12">
        <v>0</v>
      </c>
      <c r="BC98" s="12">
        <v>0</v>
      </c>
      <c r="BD98" s="12">
        <v>13.5</v>
      </c>
      <c r="BE98" s="12">
        <v>0</v>
      </c>
      <c r="BF98" s="12">
        <v>0</v>
      </c>
      <c r="BG98" s="12">
        <v>0</v>
      </c>
      <c r="BH98" s="12">
        <v>0</v>
      </c>
      <c r="BI98" s="12">
        <v>0</v>
      </c>
      <c r="BJ98" s="12">
        <v>0</v>
      </c>
      <c r="BK98" s="12">
        <v>0</v>
      </c>
      <c r="BL98" s="12">
        <v>0</v>
      </c>
      <c r="BM98" s="12">
        <v>0</v>
      </c>
      <c r="BN98" s="12">
        <v>0</v>
      </c>
      <c r="BO98" s="12">
        <v>0</v>
      </c>
      <c r="BP98" s="12">
        <v>0</v>
      </c>
      <c r="BQ98" s="13">
        <v>-836.43</v>
      </c>
      <c r="BR98" s="12">
        <v>836.43</v>
      </c>
      <c r="BS98" s="12">
        <v>0</v>
      </c>
      <c r="BT98" s="12">
        <v>0</v>
      </c>
      <c r="BU98" s="12">
        <v>1647.1</v>
      </c>
      <c r="BV98" s="12">
        <v>0</v>
      </c>
      <c r="BW98" s="13">
        <v>-200.63</v>
      </c>
      <c r="BX98" s="13">
        <v>-106.19</v>
      </c>
      <c r="BY98" s="12">
        <v>94.45</v>
      </c>
      <c r="BZ98" s="12">
        <v>0</v>
      </c>
      <c r="CA98" s="12">
        <v>0</v>
      </c>
      <c r="CB98" s="12">
        <v>0.11</v>
      </c>
      <c r="CC98" s="12">
        <v>0</v>
      </c>
      <c r="CD98" s="12">
        <v>0</v>
      </c>
      <c r="CE98" s="12">
        <v>0</v>
      </c>
      <c r="CF98" s="12">
        <v>0</v>
      </c>
      <c r="CG98" s="12">
        <v>0</v>
      </c>
      <c r="CH98" s="12">
        <v>0</v>
      </c>
      <c r="CI98" s="12">
        <v>0</v>
      </c>
      <c r="CJ98" s="12">
        <v>0</v>
      </c>
      <c r="CK98" s="12">
        <v>0</v>
      </c>
      <c r="CL98" s="12">
        <v>0</v>
      </c>
      <c r="CM98" s="12">
        <v>0</v>
      </c>
      <c r="CN98" s="12">
        <v>0</v>
      </c>
      <c r="CO98" s="12">
        <v>0</v>
      </c>
      <c r="CP98" s="12">
        <v>148.18</v>
      </c>
      <c r="CQ98" s="12">
        <v>0</v>
      </c>
      <c r="CR98" s="12">
        <v>0</v>
      </c>
      <c r="CS98" s="12">
        <v>0</v>
      </c>
      <c r="CT98" s="12">
        <v>0</v>
      </c>
      <c r="CU98" s="12">
        <v>42.1</v>
      </c>
      <c r="CV98" s="12">
        <v>1605</v>
      </c>
      <c r="CW98" s="12">
        <v>238.4</v>
      </c>
      <c r="CX98" s="12">
        <v>32.94</v>
      </c>
      <c r="CY98" s="12">
        <v>0</v>
      </c>
      <c r="CZ98" s="12">
        <v>238.4</v>
      </c>
      <c r="DA98" s="12">
        <v>0</v>
      </c>
      <c r="DB98" s="12">
        <v>271.33999999999997</v>
      </c>
    </row>
    <row r="99" spans="1:106" x14ac:dyDescent="0.2">
      <c r="A99" s="4" t="s">
        <v>3083</v>
      </c>
      <c r="B99" s="2" t="s">
        <v>3084</v>
      </c>
      <c r="C99" s="2" t="str">
        <f>VLOOKUP(A99,[5]Hoja2!$A$1:$D$604,4,0)</f>
        <v>PROFESOR CBI</v>
      </c>
      <c r="D99" s="2" t="str">
        <f>VLOOKUP(A99,[5]Hoja2!$A$1:$D$604,3,0)</f>
        <v>PLANTEL 02 MIRAMAR</v>
      </c>
      <c r="E99" s="12">
        <v>174.75</v>
      </c>
      <c r="F99" s="12">
        <v>0</v>
      </c>
      <c r="G99" s="12">
        <v>2631.45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90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277.95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2">
        <v>0</v>
      </c>
      <c r="AU99" s="12">
        <v>0</v>
      </c>
      <c r="AV99" s="12">
        <v>28.5</v>
      </c>
      <c r="AW99" s="12">
        <v>0</v>
      </c>
      <c r="AX99" s="12">
        <v>0</v>
      </c>
      <c r="AY99" s="12">
        <v>0</v>
      </c>
      <c r="AZ99" s="12">
        <v>0</v>
      </c>
      <c r="BA99" s="12">
        <v>0</v>
      </c>
      <c r="BB99" s="12">
        <v>0</v>
      </c>
      <c r="BC99" s="12">
        <v>0</v>
      </c>
      <c r="BD99" s="12">
        <v>0</v>
      </c>
      <c r="BE99" s="12">
        <v>0</v>
      </c>
      <c r="BF99" s="12">
        <v>0</v>
      </c>
      <c r="BG99" s="12">
        <v>0</v>
      </c>
      <c r="BH99" s="12">
        <v>0</v>
      </c>
      <c r="BI99" s="12">
        <v>0</v>
      </c>
      <c r="BJ99" s="12">
        <v>0</v>
      </c>
      <c r="BK99" s="12">
        <v>0</v>
      </c>
      <c r="BL99" s="12">
        <v>0</v>
      </c>
      <c r="BM99" s="12">
        <v>0</v>
      </c>
      <c r="BN99" s="12">
        <v>0</v>
      </c>
      <c r="BO99" s="12">
        <v>0</v>
      </c>
      <c r="BP99" s="12">
        <v>0</v>
      </c>
      <c r="BQ99" s="13">
        <v>-1627.64</v>
      </c>
      <c r="BR99" s="12">
        <v>1627.64</v>
      </c>
      <c r="BS99" s="12">
        <v>0</v>
      </c>
      <c r="BT99" s="12">
        <v>0</v>
      </c>
      <c r="BU99" s="12">
        <v>3202.65</v>
      </c>
      <c r="BV99" s="12">
        <v>0</v>
      </c>
      <c r="BW99" s="13">
        <v>-125.1</v>
      </c>
      <c r="BX99" s="12">
        <v>0</v>
      </c>
      <c r="BY99" s="12">
        <v>244.41</v>
      </c>
      <c r="BZ99" s="12">
        <v>119.31</v>
      </c>
      <c r="CA99" s="12">
        <v>0.75</v>
      </c>
      <c r="CB99" s="13">
        <v>-0.03</v>
      </c>
      <c r="CC99" s="12">
        <v>0</v>
      </c>
      <c r="CD99" s="12">
        <v>0</v>
      </c>
      <c r="CE99" s="12">
        <v>0</v>
      </c>
      <c r="CF99" s="12">
        <v>0</v>
      </c>
      <c r="CG99" s="12">
        <v>0</v>
      </c>
      <c r="CH99" s="12">
        <v>0</v>
      </c>
      <c r="CI99" s="12">
        <v>0</v>
      </c>
      <c r="CJ99" s="12">
        <v>0</v>
      </c>
      <c r="CK99" s="12">
        <v>0</v>
      </c>
      <c r="CL99" s="12">
        <v>0</v>
      </c>
      <c r="CM99" s="12">
        <v>0</v>
      </c>
      <c r="CN99" s="12">
        <v>0</v>
      </c>
      <c r="CO99" s="12">
        <v>0</v>
      </c>
      <c r="CP99" s="12">
        <v>302.62</v>
      </c>
      <c r="CQ99" s="12">
        <v>0</v>
      </c>
      <c r="CR99" s="12">
        <v>0</v>
      </c>
      <c r="CS99" s="12">
        <v>0</v>
      </c>
      <c r="CT99" s="12">
        <v>0</v>
      </c>
      <c r="CU99" s="12">
        <v>422.65</v>
      </c>
      <c r="CV99" s="12">
        <v>2780</v>
      </c>
      <c r="CW99" s="12">
        <v>238.4</v>
      </c>
      <c r="CX99" s="12">
        <v>64.05</v>
      </c>
      <c r="CY99" s="12">
        <v>0</v>
      </c>
      <c r="CZ99" s="12">
        <v>238.4</v>
      </c>
      <c r="DA99" s="12">
        <v>0</v>
      </c>
      <c r="DB99" s="12">
        <v>302.45</v>
      </c>
    </row>
    <row r="100" spans="1:106" x14ac:dyDescent="0.2">
      <c r="A100" s="4" t="s">
        <v>3085</v>
      </c>
      <c r="B100" s="2" t="s">
        <v>3086</v>
      </c>
      <c r="C100" s="2" t="str">
        <f>VLOOKUP(A100,[5]Hoja2!$A$1:$D$604,4,0)</f>
        <v>PROFESOR CBI</v>
      </c>
      <c r="D100" s="2" t="str">
        <f>VLOOKUP(A100,[5]Hoja2!$A$1:$D$604,3,0)</f>
        <v>PLANTEL 02 MIRAMAR</v>
      </c>
      <c r="E100" s="12">
        <v>139.80000000000001</v>
      </c>
      <c r="F100" s="12">
        <v>0</v>
      </c>
      <c r="G100" s="12">
        <v>2105.16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72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222.36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22.8</v>
      </c>
      <c r="AW100" s="12">
        <v>0</v>
      </c>
      <c r="AX100" s="12">
        <v>0</v>
      </c>
      <c r="AY100" s="12">
        <v>0</v>
      </c>
      <c r="AZ100" s="12">
        <v>0</v>
      </c>
      <c r="BA100" s="12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2">
        <v>0</v>
      </c>
      <c r="BJ100" s="12">
        <v>0</v>
      </c>
      <c r="BK100" s="12">
        <v>0</v>
      </c>
      <c r="BL100" s="12">
        <v>0</v>
      </c>
      <c r="BM100" s="12">
        <v>0</v>
      </c>
      <c r="BN100" s="12">
        <v>0</v>
      </c>
      <c r="BO100" s="12">
        <v>0</v>
      </c>
      <c r="BP100" s="12">
        <v>0</v>
      </c>
      <c r="BQ100" s="13">
        <v>-1302.1099999999999</v>
      </c>
      <c r="BR100" s="12">
        <v>1302.1099999999999</v>
      </c>
      <c r="BS100" s="12">
        <v>0</v>
      </c>
      <c r="BT100" s="12">
        <v>0</v>
      </c>
      <c r="BU100" s="12">
        <v>2562.12</v>
      </c>
      <c r="BV100" s="12">
        <v>0</v>
      </c>
      <c r="BW100" s="13">
        <v>-160.30000000000001</v>
      </c>
      <c r="BX100" s="12">
        <v>0</v>
      </c>
      <c r="BY100" s="12">
        <v>174.72</v>
      </c>
      <c r="BZ100" s="12">
        <v>14.42</v>
      </c>
      <c r="CA100" s="12">
        <v>0</v>
      </c>
      <c r="CB100" s="12">
        <v>0.01</v>
      </c>
      <c r="CC100" s="12">
        <v>0</v>
      </c>
      <c r="CD100" s="12">
        <v>0</v>
      </c>
      <c r="CE100" s="12">
        <v>0</v>
      </c>
      <c r="CF100" s="12">
        <v>0</v>
      </c>
      <c r="CG100" s="12">
        <v>0</v>
      </c>
      <c r="CH100" s="12">
        <v>0</v>
      </c>
      <c r="CI100" s="12">
        <v>0</v>
      </c>
      <c r="CJ100" s="12">
        <v>0</v>
      </c>
      <c r="CK100" s="12">
        <v>0</v>
      </c>
      <c r="CL100" s="12">
        <v>0</v>
      </c>
      <c r="CM100" s="12">
        <v>0</v>
      </c>
      <c r="CN100" s="12">
        <v>0</v>
      </c>
      <c r="CO100" s="12">
        <v>0</v>
      </c>
      <c r="CP100" s="12">
        <v>242.09</v>
      </c>
      <c r="CQ100" s="12">
        <v>0</v>
      </c>
      <c r="CR100" s="12">
        <v>0</v>
      </c>
      <c r="CS100" s="12">
        <v>0</v>
      </c>
      <c r="CT100" s="12">
        <v>0</v>
      </c>
      <c r="CU100" s="12">
        <v>256.52</v>
      </c>
      <c r="CV100" s="12">
        <v>2305.6</v>
      </c>
      <c r="CW100" s="12">
        <v>238.4</v>
      </c>
      <c r="CX100" s="12">
        <v>51.24</v>
      </c>
      <c r="CY100" s="12">
        <v>0</v>
      </c>
      <c r="CZ100" s="12">
        <v>238.4</v>
      </c>
      <c r="DA100" s="12">
        <v>0</v>
      </c>
      <c r="DB100" s="12">
        <v>289.64</v>
      </c>
    </row>
    <row r="101" spans="1:106" x14ac:dyDescent="0.2">
      <c r="A101" s="4" t="s">
        <v>3087</v>
      </c>
      <c r="B101" s="2" t="s">
        <v>3088</v>
      </c>
      <c r="C101" s="2" t="str">
        <f>VLOOKUP(A101,[5]Hoja2!$A$1:$D$604,4,0)</f>
        <v>PROFESOR CBI</v>
      </c>
      <c r="D101" s="2" t="str">
        <f>VLOOKUP(A101,[5]Hoja2!$A$1:$D$604,3,0)</f>
        <v>PLANTEL 02 MIRAMAR</v>
      </c>
      <c r="E101" s="12">
        <v>139.80000000000001</v>
      </c>
      <c r="F101" s="12">
        <v>0</v>
      </c>
      <c r="G101" s="12">
        <v>2105.16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72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222.36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22.8</v>
      </c>
      <c r="AW101" s="12">
        <v>0</v>
      </c>
      <c r="AX101" s="12">
        <v>0</v>
      </c>
      <c r="AY101" s="12">
        <v>0</v>
      </c>
      <c r="AZ101" s="12">
        <v>0</v>
      </c>
      <c r="BA101" s="12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2">
        <v>0</v>
      </c>
      <c r="BJ101" s="12">
        <v>0</v>
      </c>
      <c r="BK101" s="12">
        <v>0</v>
      </c>
      <c r="BL101" s="12">
        <v>0</v>
      </c>
      <c r="BM101" s="12">
        <v>0</v>
      </c>
      <c r="BN101" s="12">
        <v>0</v>
      </c>
      <c r="BO101" s="12">
        <v>0</v>
      </c>
      <c r="BP101" s="12">
        <v>0</v>
      </c>
      <c r="BQ101" s="13">
        <v>-1302.1099999999999</v>
      </c>
      <c r="BR101" s="12">
        <v>1302.1099999999999</v>
      </c>
      <c r="BS101" s="12">
        <v>0</v>
      </c>
      <c r="BT101" s="12">
        <v>0</v>
      </c>
      <c r="BU101" s="12">
        <v>2562.12</v>
      </c>
      <c r="BV101" s="12">
        <v>0</v>
      </c>
      <c r="BW101" s="13">
        <v>-160.30000000000001</v>
      </c>
      <c r="BX101" s="12">
        <v>0</v>
      </c>
      <c r="BY101" s="12">
        <v>174.72</v>
      </c>
      <c r="BZ101" s="12">
        <v>14.42</v>
      </c>
      <c r="CA101" s="12">
        <v>0</v>
      </c>
      <c r="CB101" s="12">
        <v>0.01</v>
      </c>
      <c r="CC101" s="12">
        <v>0</v>
      </c>
      <c r="CD101" s="12">
        <v>0</v>
      </c>
      <c r="CE101" s="12">
        <v>0</v>
      </c>
      <c r="CF101" s="12">
        <v>0</v>
      </c>
      <c r="CG101" s="12">
        <v>0</v>
      </c>
      <c r="CH101" s="12">
        <v>0</v>
      </c>
      <c r="CI101" s="12">
        <v>0</v>
      </c>
      <c r="CJ101" s="12">
        <v>0</v>
      </c>
      <c r="CK101" s="12">
        <v>0</v>
      </c>
      <c r="CL101" s="12">
        <v>0</v>
      </c>
      <c r="CM101" s="12">
        <v>0</v>
      </c>
      <c r="CN101" s="12">
        <v>0</v>
      </c>
      <c r="CO101" s="12">
        <v>0</v>
      </c>
      <c r="CP101" s="12">
        <v>242.09</v>
      </c>
      <c r="CQ101" s="12">
        <v>0</v>
      </c>
      <c r="CR101" s="12">
        <v>0</v>
      </c>
      <c r="CS101" s="12">
        <v>0</v>
      </c>
      <c r="CT101" s="12">
        <v>0</v>
      </c>
      <c r="CU101" s="12">
        <v>256.52</v>
      </c>
      <c r="CV101" s="12">
        <v>2305.6</v>
      </c>
      <c r="CW101" s="12">
        <v>238.4</v>
      </c>
      <c r="CX101" s="12">
        <v>51.24</v>
      </c>
      <c r="CY101" s="12">
        <v>0</v>
      </c>
      <c r="CZ101" s="12">
        <v>238.4</v>
      </c>
      <c r="DA101" s="12">
        <v>0</v>
      </c>
      <c r="DB101" s="12">
        <v>289.64</v>
      </c>
    </row>
    <row r="102" spans="1:106" x14ac:dyDescent="0.2">
      <c r="A102" s="4" t="s">
        <v>3089</v>
      </c>
      <c r="B102" s="2" t="s">
        <v>3090</v>
      </c>
      <c r="C102" s="2" t="str">
        <f>VLOOKUP(A102,[5]Hoja2!$A$1:$D$604,4,0)</f>
        <v>PROFESOR CBI</v>
      </c>
      <c r="D102" s="2" t="str">
        <f>VLOOKUP(A102,[5]Hoja2!$A$1:$D$604,3,0)</f>
        <v>PLANTEL 02 MIRAMAR</v>
      </c>
      <c r="E102" s="12">
        <v>34.950000000000003</v>
      </c>
      <c r="F102" s="12">
        <v>0</v>
      </c>
      <c r="G102" s="12">
        <v>526.29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18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55.59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5.7</v>
      </c>
      <c r="AW102" s="12">
        <v>0</v>
      </c>
      <c r="AX102" s="12">
        <v>0</v>
      </c>
      <c r="AY102" s="12">
        <v>0</v>
      </c>
      <c r="AZ102" s="12">
        <v>0</v>
      </c>
      <c r="BA102" s="12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2">
        <v>0</v>
      </c>
      <c r="BJ102" s="12">
        <v>0</v>
      </c>
      <c r="BK102" s="12">
        <v>0</v>
      </c>
      <c r="BL102" s="12">
        <v>0</v>
      </c>
      <c r="BM102" s="12">
        <v>0</v>
      </c>
      <c r="BN102" s="12">
        <v>0</v>
      </c>
      <c r="BO102" s="12">
        <v>0</v>
      </c>
      <c r="BP102" s="12">
        <v>0</v>
      </c>
      <c r="BQ102" s="13">
        <v>-325.52999999999997</v>
      </c>
      <c r="BR102" s="12">
        <v>325.52999999999997</v>
      </c>
      <c r="BS102" s="12">
        <v>0</v>
      </c>
      <c r="BT102" s="12">
        <v>0</v>
      </c>
      <c r="BU102" s="12">
        <v>640.53</v>
      </c>
      <c r="BV102" s="12">
        <v>0</v>
      </c>
      <c r="BW102" s="13">
        <v>-200.83</v>
      </c>
      <c r="BX102" s="13">
        <v>-170.81</v>
      </c>
      <c r="BY102" s="12">
        <v>30.03</v>
      </c>
      <c r="BZ102" s="12">
        <v>0</v>
      </c>
      <c r="CA102" s="12">
        <v>0</v>
      </c>
      <c r="CB102" s="13">
        <v>-0.18</v>
      </c>
      <c r="CC102" s="12">
        <v>0</v>
      </c>
      <c r="CD102" s="12">
        <v>0</v>
      </c>
      <c r="CE102" s="12">
        <v>0</v>
      </c>
      <c r="CF102" s="12">
        <v>0</v>
      </c>
      <c r="CG102" s="12">
        <v>0</v>
      </c>
      <c r="CH102" s="12">
        <v>0</v>
      </c>
      <c r="CI102" s="12">
        <v>0</v>
      </c>
      <c r="CJ102" s="12">
        <v>0</v>
      </c>
      <c r="CK102" s="12">
        <v>0</v>
      </c>
      <c r="CL102" s="12">
        <v>0</v>
      </c>
      <c r="CM102" s="12">
        <v>0</v>
      </c>
      <c r="CN102" s="12">
        <v>0</v>
      </c>
      <c r="CO102" s="12">
        <v>0</v>
      </c>
      <c r="CP102" s="12">
        <v>60.52</v>
      </c>
      <c r="CQ102" s="12">
        <v>0</v>
      </c>
      <c r="CR102" s="12">
        <v>0</v>
      </c>
      <c r="CS102" s="12">
        <v>0</v>
      </c>
      <c r="CT102" s="12">
        <v>0</v>
      </c>
      <c r="CU102" s="12">
        <v>-110.47</v>
      </c>
      <c r="CV102" s="12">
        <v>751</v>
      </c>
      <c r="CW102" s="12">
        <v>238.4</v>
      </c>
      <c r="CX102" s="12">
        <v>12.81</v>
      </c>
      <c r="CY102" s="12">
        <v>0</v>
      </c>
      <c r="CZ102" s="12">
        <v>238.4</v>
      </c>
      <c r="DA102" s="12">
        <v>0</v>
      </c>
      <c r="DB102" s="12">
        <v>251.21</v>
      </c>
    </row>
    <row r="103" spans="1:106" x14ac:dyDescent="0.2">
      <c r="A103" s="4" t="s">
        <v>3091</v>
      </c>
      <c r="B103" s="2" t="s">
        <v>3092</v>
      </c>
      <c r="C103" s="2" t="str">
        <f>VLOOKUP(A103,[5]Hoja2!$A$1:$D$604,4,0)</f>
        <v>TECNICO CBI</v>
      </c>
      <c r="D103" s="2" t="str">
        <f>VLOOKUP(A103,[5]Hoja2!$A$1:$D$604,3,0)</f>
        <v>PLANTEL 02 MIRAMAR</v>
      </c>
      <c r="E103" s="12">
        <v>69.900000000000006</v>
      </c>
      <c r="F103" s="12">
        <v>773.1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25.98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111.18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2">
        <v>0</v>
      </c>
      <c r="BB103" s="12">
        <v>0</v>
      </c>
      <c r="BC103" s="12">
        <v>0</v>
      </c>
      <c r="BD103" s="12">
        <v>8.1</v>
      </c>
      <c r="BE103" s="12">
        <v>0</v>
      </c>
      <c r="BF103" s="12">
        <v>0</v>
      </c>
      <c r="BG103" s="12">
        <v>0</v>
      </c>
      <c r="BH103" s="12">
        <v>0</v>
      </c>
      <c r="BI103" s="12">
        <v>0</v>
      </c>
      <c r="BJ103" s="12">
        <v>0</v>
      </c>
      <c r="BK103" s="12">
        <v>0</v>
      </c>
      <c r="BL103" s="12">
        <v>0</v>
      </c>
      <c r="BM103" s="12">
        <v>0</v>
      </c>
      <c r="BN103" s="12">
        <v>0</v>
      </c>
      <c r="BO103" s="12">
        <v>0</v>
      </c>
      <c r="BP103" s="12">
        <v>0</v>
      </c>
      <c r="BQ103" s="13">
        <v>-501.86</v>
      </c>
      <c r="BR103" s="12">
        <v>501.86</v>
      </c>
      <c r="BS103" s="12">
        <v>0</v>
      </c>
      <c r="BT103" s="12">
        <v>0</v>
      </c>
      <c r="BU103" s="12">
        <v>988.26</v>
      </c>
      <c r="BV103" s="12">
        <v>0</v>
      </c>
      <c r="BW103" s="13">
        <v>-200.74</v>
      </c>
      <c r="BX103" s="13">
        <v>-148.46</v>
      </c>
      <c r="BY103" s="12">
        <v>52.28</v>
      </c>
      <c r="BZ103" s="12">
        <v>0</v>
      </c>
      <c r="CA103" s="12">
        <v>0</v>
      </c>
      <c r="CB103" s="12">
        <v>0.01</v>
      </c>
      <c r="CC103" s="12">
        <v>0</v>
      </c>
      <c r="CD103" s="12">
        <v>0</v>
      </c>
      <c r="CE103" s="12">
        <v>0</v>
      </c>
      <c r="CF103" s="12">
        <v>0</v>
      </c>
      <c r="CG103" s="12">
        <v>0</v>
      </c>
      <c r="CH103" s="12">
        <v>0</v>
      </c>
      <c r="CI103" s="12">
        <v>0</v>
      </c>
      <c r="CJ103" s="12">
        <v>0</v>
      </c>
      <c r="CK103" s="12">
        <v>0</v>
      </c>
      <c r="CL103" s="12">
        <v>0</v>
      </c>
      <c r="CM103" s="12">
        <v>0</v>
      </c>
      <c r="CN103" s="12">
        <v>0</v>
      </c>
      <c r="CO103" s="12">
        <v>0</v>
      </c>
      <c r="CP103" s="12">
        <v>88.91</v>
      </c>
      <c r="CQ103" s="12">
        <v>0</v>
      </c>
      <c r="CR103" s="12">
        <v>0</v>
      </c>
      <c r="CS103" s="12">
        <v>0</v>
      </c>
      <c r="CT103" s="12">
        <v>0</v>
      </c>
      <c r="CU103" s="12">
        <v>-59.54</v>
      </c>
      <c r="CV103" s="12">
        <v>1047.8</v>
      </c>
      <c r="CW103" s="12">
        <v>238.4</v>
      </c>
      <c r="CX103" s="12">
        <v>19.77</v>
      </c>
      <c r="CY103" s="12">
        <v>0</v>
      </c>
      <c r="CZ103" s="12">
        <v>238.4</v>
      </c>
      <c r="DA103" s="12">
        <v>0</v>
      </c>
      <c r="DB103" s="12">
        <v>258.17</v>
      </c>
    </row>
    <row r="104" spans="1:106" x14ac:dyDescent="0.2">
      <c r="A104" s="4" t="s">
        <v>3093</v>
      </c>
      <c r="B104" s="2" t="s">
        <v>3094</v>
      </c>
      <c r="C104" s="2" t="str">
        <f>VLOOKUP(A104,[5]Hoja2!$A$1:$D$604,4,0)</f>
        <v>PROFESOR CBI</v>
      </c>
      <c r="D104" s="2" t="str">
        <f>VLOOKUP(A104,[5]Hoja2!$A$1:$D$604,3,0)</f>
        <v>PLANTEL 02 MIRAMAR</v>
      </c>
      <c r="E104" s="12">
        <v>34.950000000000003</v>
      </c>
      <c r="F104" s="12">
        <v>0</v>
      </c>
      <c r="G104" s="12">
        <v>526.29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18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55.59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5.7</v>
      </c>
      <c r="AW104" s="12">
        <v>0</v>
      </c>
      <c r="AX104" s="12">
        <v>0</v>
      </c>
      <c r="AY104" s="12">
        <v>0</v>
      </c>
      <c r="AZ104" s="12">
        <v>0</v>
      </c>
      <c r="BA104" s="12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2">
        <v>0</v>
      </c>
      <c r="BJ104" s="12">
        <v>0</v>
      </c>
      <c r="BK104" s="12">
        <v>0</v>
      </c>
      <c r="BL104" s="12">
        <v>0</v>
      </c>
      <c r="BM104" s="12">
        <v>0</v>
      </c>
      <c r="BN104" s="12">
        <v>0</v>
      </c>
      <c r="BO104" s="12">
        <v>0</v>
      </c>
      <c r="BP104" s="12">
        <v>0</v>
      </c>
      <c r="BQ104" s="13">
        <v>-325.52999999999997</v>
      </c>
      <c r="BR104" s="12">
        <v>325.52999999999997</v>
      </c>
      <c r="BS104" s="12">
        <v>0</v>
      </c>
      <c r="BT104" s="12">
        <v>0</v>
      </c>
      <c r="BU104" s="12">
        <v>640.53</v>
      </c>
      <c r="BV104" s="12">
        <v>0</v>
      </c>
      <c r="BW104" s="13">
        <v>-200.83</v>
      </c>
      <c r="BX104" s="13">
        <v>-170.81</v>
      </c>
      <c r="BY104" s="12">
        <v>30.03</v>
      </c>
      <c r="BZ104" s="12">
        <v>0</v>
      </c>
      <c r="CA104" s="12">
        <v>0</v>
      </c>
      <c r="CB104" s="12">
        <v>0.02</v>
      </c>
      <c r="CC104" s="12">
        <v>0</v>
      </c>
      <c r="CD104" s="12">
        <v>0</v>
      </c>
      <c r="CE104" s="12">
        <v>0</v>
      </c>
      <c r="CF104" s="12">
        <v>0</v>
      </c>
      <c r="CG104" s="12">
        <v>0</v>
      </c>
      <c r="CH104" s="12">
        <v>0</v>
      </c>
      <c r="CI104" s="12">
        <v>0</v>
      </c>
      <c r="CJ104" s="12">
        <v>0</v>
      </c>
      <c r="CK104" s="12">
        <v>0</v>
      </c>
      <c r="CL104" s="12">
        <v>0</v>
      </c>
      <c r="CM104" s="12">
        <v>0</v>
      </c>
      <c r="CN104" s="12">
        <v>0</v>
      </c>
      <c r="CO104" s="12">
        <v>0</v>
      </c>
      <c r="CP104" s="12">
        <v>60.52</v>
      </c>
      <c r="CQ104" s="12">
        <v>0</v>
      </c>
      <c r="CR104" s="12">
        <v>0</v>
      </c>
      <c r="CS104" s="12">
        <v>0</v>
      </c>
      <c r="CT104" s="12">
        <v>0</v>
      </c>
      <c r="CU104" s="12">
        <v>-110.27</v>
      </c>
      <c r="CV104" s="12">
        <v>750.8</v>
      </c>
      <c r="CW104" s="12">
        <v>238.4</v>
      </c>
      <c r="CX104" s="12">
        <v>12.81</v>
      </c>
      <c r="CY104" s="12">
        <v>0</v>
      </c>
      <c r="CZ104" s="12">
        <v>238.4</v>
      </c>
      <c r="DA104" s="12">
        <v>0</v>
      </c>
      <c r="DB104" s="12">
        <v>251.21</v>
      </c>
    </row>
    <row r="105" spans="1:106" x14ac:dyDescent="0.2">
      <c r="A105" s="4" t="s">
        <v>3095</v>
      </c>
      <c r="B105" s="2" t="s">
        <v>3096</v>
      </c>
      <c r="C105" s="2" t="str">
        <f>VLOOKUP(A105,[5]Hoja2!$A$1:$D$604,4,0)</f>
        <v>PROFESOR CBI</v>
      </c>
      <c r="D105" s="2" t="str">
        <f>VLOOKUP(A105,[5]Hoja2!$A$1:$D$604,3,0)</f>
        <v>PLANTEL 02 MIRAMAR</v>
      </c>
      <c r="E105" s="12">
        <v>34.950000000000003</v>
      </c>
      <c r="F105" s="12">
        <v>0</v>
      </c>
      <c r="G105" s="12">
        <v>526.29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18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55.59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2">
        <v>0</v>
      </c>
      <c r="AU105" s="12">
        <v>0</v>
      </c>
      <c r="AV105" s="12">
        <v>5.7</v>
      </c>
      <c r="AW105" s="12">
        <v>0</v>
      </c>
      <c r="AX105" s="12">
        <v>0</v>
      </c>
      <c r="AY105" s="12">
        <v>0</v>
      </c>
      <c r="AZ105" s="12">
        <v>0</v>
      </c>
      <c r="BA105" s="12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0</v>
      </c>
      <c r="BH105" s="12">
        <v>0</v>
      </c>
      <c r="BI105" s="12">
        <v>0</v>
      </c>
      <c r="BJ105" s="12">
        <v>0</v>
      </c>
      <c r="BK105" s="12">
        <v>0</v>
      </c>
      <c r="BL105" s="12">
        <v>0</v>
      </c>
      <c r="BM105" s="12">
        <v>0</v>
      </c>
      <c r="BN105" s="12">
        <v>0</v>
      </c>
      <c r="BO105" s="12">
        <v>0</v>
      </c>
      <c r="BP105" s="12">
        <v>0</v>
      </c>
      <c r="BQ105" s="13">
        <v>-325.52999999999997</v>
      </c>
      <c r="BR105" s="12">
        <v>325.52999999999997</v>
      </c>
      <c r="BS105" s="12">
        <v>0</v>
      </c>
      <c r="BT105" s="12">
        <v>0</v>
      </c>
      <c r="BU105" s="12">
        <v>640.53</v>
      </c>
      <c r="BV105" s="12">
        <v>0</v>
      </c>
      <c r="BW105" s="13">
        <v>-200.83</v>
      </c>
      <c r="BX105" s="13">
        <v>-170.81</v>
      </c>
      <c r="BY105" s="12">
        <v>30.03</v>
      </c>
      <c r="BZ105" s="12">
        <v>0</v>
      </c>
      <c r="CA105" s="12">
        <v>0</v>
      </c>
      <c r="CB105" s="12">
        <v>0.02</v>
      </c>
      <c r="CC105" s="12">
        <v>0</v>
      </c>
      <c r="CD105" s="12">
        <v>0</v>
      </c>
      <c r="CE105" s="12">
        <v>0</v>
      </c>
      <c r="CF105" s="12">
        <v>0</v>
      </c>
      <c r="CG105" s="12">
        <v>0</v>
      </c>
      <c r="CH105" s="12">
        <v>0</v>
      </c>
      <c r="CI105" s="12">
        <v>0</v>
      </c>
      <c r="CJ105" s="12">
        <v>0</v>
      </c>
      <c r="CK105" s="12">
        <v>0</v>
      </c>
      <c r="CL105" s="12">
        <v>0</v>
      </c>
      <c r="CM105" s="12">
        <v>0</v>
      </c>
      <c r="CN105" s="12">
        <v>0</v>
      </c>
      <c r="CO105" s="12">
        <v>0</v>
      </c>
      <c r="CP105" s="12">
        <v>60.52</v>
      </c>
      <c r="CQ105" s="12">
        <v>0</v>
      </c>
      <c r="CR105" s="12">
        <v>0</v>
      </c>
      <c r="CS105" s="12">
        <v>0</v>
      </c>
      <c r="CT105" s="12">
        <v>0</v>
      </c>
      <c r="CU105" s="12">
        <v>-110.27</v>
      </c>
      <c r="CV105" s="12">
        <v>750.8</v>
      </c>
      <c r="CW105" s="12">
        <v>238.4</v>
      </c>
      <c r="CX105" s="12">
        <v>12.81</v>
      </c>
      <c r="CY105" s="12">
        <v>0</v>
      </c>
      <c r="CZ105" s="12">
        <v>238.4</v>
      </c>
      <c r="DA105" s="12">
        <v>0</v>
      </c>
      <c r="DB105" s="12">
        <v>251.21</v>
      </c>
    </row>
    <row r="106" spans="1:106" x14ac:dyDescent="0.2">
      <c r="A106" s="4" t="s">
        <v>3097</v>
      </c>
      <c r="B106" s="2" t="s">
        <v>3098</v>
      </c>
      <c r="C106" s="2" t="str">
        <f>VLOOKUP(A106,[5]Hoja2!$A$1:$D$604,4,0)</f>
        <v>PROFESOR CBIV</v>
      </c>
      <c r="D106" s="2" t="str">
        <f>VLOOKUP(A106,[5]Hoja2!$A$1:$D$604,3,0)</f>
        <v>PLANTEL 03 GOMEZ FARIAS</v>
      </c>
      <c r="E106" s="12">
        <v>465.5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6714.76</v>
      </c>
      <c r="AC106" s="12">
        <v>242.58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481.78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658.95</v>
      </c>
      <c r="AT106" s="12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2">
        <v>0</v>
      </c>
      <c r="BB106" s="12">
        <v>76.7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2">
        <v>0</v>
      </c>
      <c r="BJ106" s="12">
        <v>2064.64</v>
      </c>
      <c r="BK106" s="12">
        <v>0</v>
      </c>
      <c r="BL106" s="12">
        <v>0</v>
      </c>
      <c r="BM106" s="12">
        <v>0</v>
      </c>
      <c r="BN106" s="12">
        <v>0</v>
      </c>
      <c r="BO106" s="12">
        <v>0</v>
      </c>
      <c r="BP106" s="12">
        <v>0</v>
      </c>
      <c r="BQ106" s="13">
        <v>-5446.84</v>
      </c>
      <c r="BR106" s="12">
        <v>5446.84</v>
      </c>
      <c r="BS106" s="12">
        <v>0</v>
      </c>
      <c r="BT106" s="12">
        <v>0</v>
      </c>
      <c r="BU106" s="12">
        <v>10704.91</v>
      </c>
      <c r="BV106" s="12">
        <v>4.46</v>
      </c>
      <c r="BW106" s="12">
        <v>0</v>
      </c>
      <c r="BX106" s="12">
        <v>0</v>
      </c>
      <c r="BY106" s="12">
        <v>1749.17</v>
      </c>
      <c r="BZ106" s="12">
        <v>1749.17</v>
      </c>
      <c r="CA106" s="12">
        <v>37.950000000000003</v>
      </c>
      <c r="CB106" s="12">
        <v>0.09</v>
      </c>
      <c r="CC106" s="12">
        <v>0</v>
      </c>
      <c r="CD106" s="12">
        <v>0</v>
      </c>
      <c r="CE106" s="12">
        <v>0</v>
      </c>
      <c r="CF106" s="12">
        <v>0</v>
      </c>
      <c r="CG106" s="12">
        <v>0</v>
      </c>
      <c r="CH106" s="12">
        <v>0</v>
      </c>
      <c r="CI106" s="12">
        <v>0</v>
      </c>
      <c r="CJ106" s="12">
        <v>100.72</v>
      </c>
      <c r="CK106" s="12">
        <v>0</v>
      </c>
      <c r="CL106" s="12">
        <v>0</v>
      </c>
      <c r="CM106" s="12">
        <v>0</v>
      </c>
      <c r="CN106" s="12">
        <v>0</v>
      </c>
      <c r="CO106" s="12">
        <v>0</v>
      </c>
      <c r="CP106" s="12">
        <v>847.98</v>
      </c>
      <c r="CQ106" s="12">
        <v>0</v>
      </c>
      <c r="CR106" s="12">
        <v>0</v>
      </c>
      <c r="CS106" s="12">
        <v>0</v>
      </c>
      <c r="CT106" s="12">
        <v>0</v>
      </c>
      <c r="CU106" s="12">
        <v>2735.91</v>
      </c>
      <c r="CV106" s="12">
        <v>7969</v>
      </c>
      <c r="CW106" s="12">
        <v>360.42</v>
      </c>
      <c r="CX106" s="12">
        <v>209.25</v>
      </c>
      <c r="CY106" s="12">
        <v>3657.49</v>
      </c>
      <c r="CZ106" s="12">
        <v>667.72</v>
      </c>
      <c r="DA106" s="12">
        <v>0</v>
      </c>
      <c r="DB106" s="12">
        <v>4534.46</v>
      </c>
    </row>
    <row r="107" spans="1:106" x14ac:dyDescent="0.2">
      <c r="A107" s="4" t="s">
        <v>3099</v>
      </c>
      <c r="B107" s="2" t="s">
        <v>3100</v>
      </c>
      <c r="C107" s="2" t="str">
        <f>VLOOKUP(A107,[5]Hoja2!$A$1:$D$604,4,0)</f>
        <v>PROFESOR CBIII</v>
      </c>
      <c r="D107" s="2" t="str">
        <f>VLOOKUP(A107,[5]Hoja2!$A$1:$D$604,3,0)</f>
        <v>PLANTEL 03 GOMEZ FARIAS</v>
      </c>
      <c r="E107" s="12">
        <v>465.5</v>
      </c>
      <c r="F107" s="12">
        <v>386.55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5670.5</v>
      </c>
      <c r="O107" s="12">
        <v>12.99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198.75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518.84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390.93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62.5</v>
      </c>
      <c r="BA107" s="12">
        <v>0</v>
      </c>
      <c r="BB107" s="12">
        <v>0</v>
      </c>
      <c r="BC107" s="12">
        <v>0</v>
      </c>
      <c r="BD107" s="12">
        <v>4.05</v>
      </c>
      <c r="BE107" s="12">
        <v>0</v>
      </c>
      <c r="BF107" s="12">
        <v>0</v>
      </c>
      <c r="BG107" s="12">
        <v>0</v>
      </c>
      <c r="BH107" s="12">
        <v>0</v>
      </c>
      <c r="BI107" s="12">
        <v>0</v>
      </c>
      <c r="BJ107" s="12">
        <v>2321.27</v>
      </c>
      <c r="BK107" s="12">
        <v>0</v>
      </c>
      <c r="BL107" s="12">
        <v>0</v>
      </c>
      <c r="BM107" s="12">
        <v>0</v>
      </c>
      <c r="BN107" s="12">
        <v>0</v>
      </c>
      <c r="BO107" s="12">
        <v>0</v>
      </c>
      <c r="BP107" s="12">
        <v>0</v>
      </c>
      <c r="BQ107" s="13">
        <v>-5103.63</v>
      </c>
      <c r="BR107" s="12">
        <v>5103.63</v>
      </c>
      <c r="BS107" s="12">
        <v>0</v>
      </c>
      <c r="BT107" s="12">
        <v>0</v>
      </c>
      <c r="BU107" s="12">
        <v>10031.879999999999</v>
      </c>
      <c r="BV107" s="12">
        <v>5.45</v>
      </c>
      <c r="BW107" s="12">
        <v>0</v>
      </c>
      <c r="BX107" s="12">
        <v>0</v>
      </c>
      <c r="BY107" s="12">
        <v>1595.55</v>
      </c>
      <c r="BZ107" s="12">
        <v>1595.55</v>
      </c>
      <c r="CA107" s="12">
        <v>35.25</v>
      </c>
      <c r="CB107" s="12">
        <v>0.13</v>
      </c>
      <c r="CC107" s="12">
        <v>0</v>
      </c>
      <c r="CD107" s="12">
        <v>0</v>
      </c>
      <c r="CE107" s="12">
        <v>1357.63</v>
      </c>
      <c r="CF107" s="12">
        <v>0</v>
      </c>
      <c r="CG107" s="12">
        <v>0</v>
      </c>
      <c r="CH107" s="12">
        <v>0</v>
      </c>
      <c r="CI107" s="12">
        <v>0</v>
      </c>
      <c r="CJ107" s="12">
        <v>0</v>
      </c>
      <c r="CK107" s="12">
        <v>0</v>
      </c>
      <c r="CL107" s="12">
        <v>0</v>
      </c>
      <c r="CM107" s="12">
        <v>0</v>
      </c>
      <c r="CN107" s="12">
        <v>0</v>
      </c>
      <c r="CO107" s="12">
        <v>0</v>
      </c>
      <c r="CP107" s="12">
        <v>741.52</v>
      </c>
      <c r="CQ107" s="12">
        <v>0</v>
      </c>
      <c r="CR107" s="12">
        <v>0</v>
      </c>
      <c r="CS107" s="12">
        <v>0</v>
      </c>
      <c r="CT107" s="12">
        <v>0</v>
      </c>
      <c r="CU107" s="12">
        <v>3730.08</v>
      </c>
      <c r="CV107" s="12">
        <v>6301.8</v>
      </c>
      <c r="CW107" s="12">
        <v>369.05</v>
      </c>
      <c r="CX107" s="12">
        <v>200.64</v>
      </c>
      <c r="CY107" s="12">
        <v>3854.04</v>
      </c>
      <c r="CZ107" s="12">
        <v>692.86</v>
      </c>
      <c r="DA107" s="12">
        <v>0</v>
      </c>
      <c r="DB107" s="12">
        <v>4747.54</v>
      </c>
    </row>
    <row r="108" spans="1:106" x14ac:dyDescent="0.2">
      <c r="A108" s="4" t="s">
        <v>3101</v>
      </c>
      <c r="B108" s="2" t="s">
        <v>3102</v>
      </c>
      <c r="C108" s="2" t="str">
        <f>VLOOKUP(A108,[5]Hoja2!$A$1:$D$604,4,0)</f>
        <v>PROFESOR CBIII</v>
      </c>
      <c r="D108" s="2" t="str">
        <f>VLOOKUP(A108,[5]Hoja2!$A$1:$D$604,3,0)</f>
        <v>PLANTEL 03 GOMEZ FARIAS</v>
      </c>
      <c r="E108" s="12">
        <v>198.05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714.9</v>
      </c>
      <c r="N108" s="12">
        <v>2721.84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24.5</v>
      </c>
      <c r="W108" s="12">
        <v>95.4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315.01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30</v>
      </c>
      <c r="BA108" s="12">
        <v>0</v>
      </c>
      <c r="BB108" s="12">
        <v>0</v>
      </c>
      <c r="BC108" s="12">
        <v>0</v>
      </c>
      <c r="BD108" s="12">
        <v>0</v>
      </c>
      <c r="BE108" s="12">
        <v>8</v>
      </c>
      <c r="BF108" s="12">
        <v>0</v>
      </c>
      <c r="BG108" s="12">
        <v>0</v>
      </c>
      <c r="BH108" s="12">
        <v>0</v>
      </c>
      <c r="BI108" s="12">
        <v>0</v>
      </c>
      <c r="BJ108" s="12">
        <v>1237.23</v>
      </c>
      <c r="BK108" s="12">
        <v>0</v>
      </c>
      <c r="BL108" s="12">
        <v>0</v>
      </c>
      <c r="BM108" s="12">
        <v>0</v>
      </c>
      <c r="BN108" s="12">
        <v>0</v>
      </c>
      <c r="BO108" s="12">
        <v>0</v>
      </c>
      <c r="BP108" s="12">
        <v>0</v>
      </c>
      <c r="BQ108" s="13">
        <v>-2719.2</v>
      </c>
      <c r="BR108" s="12">
        <v>2719.2</v>
      </c>
      <c r="BS108" s="12">
        <v>0</v>
      </c>
      <c r="BT108" s="12">
        <v>0</v>
      </c>
      <c r="BU108" s="12">
        <v>5344.93</v>
      </c>
      <c r="BV108" s="12">
        <v>0</v>
      </c>
      <c r="BW108" s="12">
        <v>0</v>
      </c>
      <c r="BX108" s="12">
        <v>0</v>
      </c>
      <c r="BY108" s="12">
        <v>594.41</v>
      </c>
      <c r="BZ108" s="12">
        <v>594.41</v>
      </c>
      <c r="CA108" s="12">
        <v>12.9</v>
      </c>
      <c r="CB108" s="12">
        <v>0.04</v>
      </c>
      <c r="CC108" s="12">
        <v>0</v>
      </c>
      <c r="CD108" s="12">
        <v>0</v>
      </c>
      <c r="CE108" s="12">
        <v>1111</v>
      </c>
      <c r="CF108" s="12">
        <v>0</v>
      </c>
      <c r="CG108" s="12">
        <v>0</v>
      </c>
      <c r="CH108" s="12">
        <v>0</v>
      </c>
      <c r="CI108" s="12">
        <v>0</v>
      </c>
      <c r="CJ108" s="12">
        <v>51.55</v>
      </c>
      <c r="CK108" s="12">
        <v>0</v>
      </c>
      <c r="CL108" s="12">
        <v>0</v>
      </c>
      <c r="CM108" s="12">
        <v>0</v>
      </c>
      <c r="CN108" s="12">
        <v>0</v>
      </c>
      <c r="CO108" s="12">
        <v>0</v>
      </c>
      <c r="CP108" s="12">
        <v>395.23</v>
      </c>
      <c r="CQ108" s="12">
        <v>0</v>
      </c>
      <c r="CR108" s="12">
        <v>0</v>
      </c>
      <c r="CS108" s="12">
        <v>0</v>
      </c>
      <c r="CT108" s="12">
        <v>0</v>
      </c>
      <c r="CU108" s="12">
        <v>2165.13</v>
      </c>
      <c r="CV108" s="12">
        <v>3179.8</v>
      </c>
      <c r="CW108" s="12">
        <v>300.55</v>
      </c>
      <c r="CX108" s="12">
        <v>106.9</v>
      </c>
      <c r="CY108" s="12">
        <v>2071.4499999999998</v>
      </c>
      <c r="CZ108" s="12">
        <v>474.59</v>
      </c>
      <c r="DA108" s="12">
        <v>0</v>
      </c>
      <c r="DB108" s="12">
        <v>2652.94</v>
      </c>
    </row>
    <row r="109" spans="1:106" x14ac:dyDescent="0.2">
      <c r="A109" s="4" t="s">
        <v>3103</v>
      </c>
      <c r="B109" s="2" t="s">
        <v>3104</v>
      </c>
      <c r="C109" s="2" t="str">
        <f>VLOOKUP(A109,[5]Hoja2!$A$1:$D$604,4,0)</f>
        <v>PROFESOR CBIV</v>
      </c>
      <c r="D109" s="2" t="str">
        <f>VLOOKUP(A109,[5]Hoja2!$A$1:$D$604,3,0)</f>
        <v>PLANTEL 03 GOMEZ FARIAS</v>
      </c>
      <c r="E109" s="12">
        <v>465.5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8522.58</v>
      </c>
      <c r="AC109" s="12">
        <v>307.89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611.49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658.95</v>
      </c>
      <c r="AT109" s="12">
        <v>0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2">
        <v>0</v>
      </c>
      <c r="BA109" s="12">
        <v>0</v>
      </c>
      <c r="BB109" s="12">
        <v>97.35</v>
      </c>
      <c r="BC109" s="12">
        <v>0</v>
      </c>
      <c r="BD109" s="12">
        <v>0</v>
      </c>
      <c r="BE109" s="12">
        <v>0</v>
      </c>
      <c r="BF109" s="12">
        <v>0</v>
      </c>
      <c r="BG109" s="12">
        <v>0</v>
      </c>
      <c r="BH109" s="12">
        <v>0</v>
      </c>
      <c r="BI109" s="12">
        <v>0</v>
      </c>
      <c r="BJ109" s="12">
        <v>2570.83</v>
      </c>
      <c r="BK109" s="12">
        <v>0</v>
      </c>
      <c r="BL109" s="12">
        <v>0</v>
      </c>
      <c r="BM109" s="12">
        <v>0</v>
      </c>
      <c r="BN109" s="12">
        <v>0</v>
      </c>
      <c r="BO109" s="12">
        <v>0</v>
      </c>
      <c r="BP109" s="12">
        <v>0</v>
      </c>
      <c r="BQ109" s="13">
        <v>-6734.82</v>
      </c>
      <c r="BR109" s="12">
        <v>6734.82</v>
      </c>
      <c r="BS109" s="12">
        <v>0</v>
      </c>
      <c r="BT109" s="12">
        <v>0</v>
      </c>
      <c r="BU109" s="12">
        <v>13234.59</v>
      </c>
      <c r="BV109" s="12">
        <v>7.89</v>
      </c>
      <c r="BW109" s="12">
        <v>0</v>
      </c>
      <c r="BX109" s="12">
        <v>0</v>
      </c>
      <c r="BY109" s="12">
        <v>2344.15</v>
      </c>
      <c r="BZ109" s="12">
        <v>2344.15</v>
      </c>
      <c r="CA109" s="12">
        <v>51</v>
      </c>
      <c r="CB109" s="13">
        <v>-0.04</v>
      </c>
      <c r="CC109" s="12">
        <v>0</v>
      </c>
      <c r="CD109" s="12">
        <v>0</v>
      </c>
      <c r="CE109" s="12">
        <v>0</v>
      </c>
      <c r="CF109" s="12">
        <v>0</v>
      </c>
      <c r="CG109" s="12">
        <v>0</v>
      </c>
      <c r="CH109" s="12">
        <v>0</v>
      </c>
      <c r="CI109" s="12">
        <v>0</v>
      </c>
      <c r="CJ109" s="12">
        <v>0</v>
      </c>
      <c r="CK109" s="12">
        <v>0</v>
      </c>
      <c r="CL109" s="12">
        <v>0</v>
      </c>
      <c r="CM109" s="12">
        <v>0</v>
      </c>
      <c r="CN109" s="12">
        <v>0</v>
      </c>
      <c r="CO109" s="12">
        <v>0</v>
      </c>
      <c r="CP109" s="12">
        <v>1055.8800000000001</v>
      </c>
      <c r="CQ109" s="12">
        <v>0</v>
      </c>
      <c r="CR109" s="12">
        <v>0</v>
      </c>
      <c r="CS109" s="12">
        <v>0</v>
      </c>
      <c r="CT109" s="12">
        <v>0</v>
      </c>
      <c r="CU109" s="12">
        <v>3450.99</v>
      </c>
      <c r="CV109" s="12">
        <v>9783.6</v>
      </c>
      <c r="CW109" s="12">
        <v>390.19</v>
      </c>
      <c r="CX109" s="12">
        <v>258.52999999999997</v>
      </c>
      <c r="CY109" s="12">
        <v>4335.7700000000004</v>
      </c>
      <c r="CZ109" s="12">
        <v>754.47</v>
      </c>
      <c r="DA109" s="12">
        <v>0</v>
      </c>
      <c r="DB109" s="12">
        <v>5348.77</v>
      </c>
    </row>
    <row r="110" spans="1:106" x14ac:dyDescent="0.2">
      <c r="A110" s="4" t="s">
        <v>3105</v>
      </c>
      <c r="B110" s="2" t="s">
        <v>3106</v>
      </c>
      <c r="C110" s="2" t="str">
        <f>VLOOKUP(A110,[5]Hoja2!$A$1:$D$604,4,0)</f>
        <v>PROFESOR CBIII</v>
      </c>
      <c r="D110" s="2" t="str">
        <f>VLOOKUP(A110,[5]Hoja2!$A$1:$D$604,3,0)</f>
        <v>PLANTEL 03 GOMEZ FARIAS</v>
      </c>
      <c r="E110" s="12">
        <v>465.5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6577.78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230.55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537.37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390.93</v>
      </c>
      <c r="AR110" s="12">
        <v>0</v>
      </c>
      <c r="AS110" s="12">
        <v>0</v>
      </c>
      <c r="AT110" s="12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72.5</v>
      </c>
      <c r="BA110" s="12">
        <v>0</v>
      </c>
      <c r="BB110" s="12">
        <v>0</v>
      </c>
      <c r="BC110" s="12">
        <v>0</v>
      </c>
      <c r="BD110" s="12">
        <v>0</v>
      </c>
      <c r="BE110" s="12">
        <v>0</v>
      </c>
      <c r="BF110" s="12">
        <v>0</v>
      </c>
      <c r="BG110" s="12">
        <v>0</v>
      </c>
      <c r="BH110" s="12">
        <v>0</v>
      </c>
      <c r="BI110" s="12">
        <v>0</v>
      </c>
      <c r="BJ110" s="12">
        <v>2369.36</v>
      </c>
      <c r="BK110" s="12">
        <v>0</v>
      </c>
      <c r="BL110" s="12">
        <v>0</v>
      </c>
      <c r="BM110" s="12">
        <v>0</v>
      </c>
      <c r="BN110" s="12">
        <v>0</v>
      </c>
      <c r="BO110" s="12">
        <v>0</v>
      </c>
      <c r="BP110" s="12">
        <v>0</v>
      </c>
      <c r="BQ110" s="13">
        <v>-5415.38</v>
      </c>
      <c r="BR110" s="12">
        <v>5415.38</v>
      </c>
      <c r="BS110" s="12">
        <v>0</v>
      </c>
      <c r="BT110" s="12">
        <v>0</v>
      </c>
      <c r="BU110" s="12">
        <v>10643.99</v>
      </c>
      <c r="BV110" s="12">
        <v>4.6399999999999997</v>
      </c>
      <c r="BW110" s="12">
        <v>0</v>
      </c>
      <c r="BX110" s="12">
        <v>0</v>
      </c>
      <c r="BY110" s="12">
        <v>1734.84</v>
      </c>
      <c r="BZ110" s="12">
        <v>1734.84</v>
      </c>
      <c r="CA110" s="12">
        <v>37.950000000000003</v>
      </c>
      <c r="CB110" s="12">
        <v>0.13</v>
      </c>
      <c r="CC110" s="12">
        <v>0</v>
      </c>
      <c r="CD110" s="12">
        <v>0</v>
      </c>
      <c r="CE110" s="12">
        <v>0</v>
      </c>
      <c r="CF110" s="12">
        <v>0</v>
      </c>
      <c r="CG110" s="12">
        <v>0</v>
      </c>
      <c r="CH110" s="12">
        <v>0</v>
      </c>
      <c r="CI110" s="12">
        <v>0</v>
      </c>
      <c r="CJ110" s="12">
        <v>98.67</v>
      </c>
      <c r="CK110" s="12">
        <v>0</v>
      </c>
      <c r="CL110" s="12">
        <v>0</v>
      </c>
      <c r="CM110" s="12">
        <v>0</v>
      </c>
      <c r="CN110" s="12">
        <v>0</v>
      </c>
      <c r="CO110" s="12">
        <v>0</v>
      </c>
      <c r="CP110" s="12">
        <v>801.4</v>
      </c>
      <c r="CQ110" s="12">
        <v>0</v>
      </c>
      <c r="CR110" s="12">
        <v>0</v>
      </c>
      <c r="CS110" s="12">
        <v>0</v>
      </c>
      <c r="CT110" s="12">
        <v>0</v>
      </c>
      <c r="CU110" s="12">
        <v>2672.99</v>
      </c>
      <c r="CV110" s="12">
        <v>7971</v>
      </c>
      <c r="CW110" s="12">
        <v>362</v>
      </c>
      <c r="CX110" s="12">
        <v>212.88</v>
      </c>
      <c r="CY110" s="12">
        <v>3693.46</v>
      </c>
      <c r="CZ110" s="12">
        <v>672.32</v>
      </c>
      <c r="DA110" s="12">
        <v>0</v>
      </c>
      <c r="DB110" s="12">
        <v>4578.66</v>
      </c>
    </row>
    <row r="111" spans="1:106" x14ac:dyDescent="0.2">
      <c r="A111" s="4" t="s">
        <v>3107</v>
      </c>
      <c r="B111" s="2" t="s">
        <v>3108</v>
      </c>
      <c r="C111" s="2" t="str">
        <f>VLOOKUP(A111,[5]Hoja2!$A$1:$D$604,4,0)</f>
        <v>PROFESOR CBIV</v>
      </c>
      <c r="D111" s="2" t="str">
        <f>VLOOKUP(A111,[5]Hoja2!$A$1:$D$604,3,0)</f>
        <v>PLANTEL 03 GOMEZ FARIAS</v>
      </c>
      <c r="E111" s="12">
        <v>465.5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7489.54</v>
      </c>
      <c r="AC111" s="12">
        <v>270.57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537.37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658.95</v>
      </c>
      <c r="AT111" s="12">
        <v>0</v>
      </c>
      <c r="AU111" s="12">
        <v>0</v>
      </c>
      <c r="AV111" s="12">
        <v>0</v>
      </c>
      <c r="AW111" s="12">
        <v>0</v>
      </c>
      <c r="AX111" s="12">
        <v>0</v>
      </c>
      <c r="AY111" s="12">
        <v>0</v>
      </c>
      <c r="AZ111" s="12">
        <v>0</v>
      </c>
      <c r="BA111" s="12">
        <v>0</v>
      </c>
      <c r="BB111" s="12">
        <v>85.55</v>
      </c>
      <c r="BC111" s="12">
        <v>0</v>
      </c>
      <c r="BD111" s="12">
        <v>0</v>
      </c>
      <c r="BE111" s="12">
        <v>0</v>
      </c>
      <c r="BF111" s="12">
        <v>0</v>
      </c>
      <c r="BG111" s="12">
        <v>0</v>
      </c>
      <c r="BH111" s="12">
        <v>0</v>
      </c>
      <c r="BI111" s="12">
        <v>0</v>
      </c>
      <c r="BJ111" s="12">
        <v>2770.49</v>
      </c>
      <c r="BK111" s="12">
        <v>0</v>
      </c>
      <c r="BL111" s="12">
        <v>0</v>
      </c>
      <c r="BM111" s="12">
        <v>0</v>
      </c>
      <c r="BN111" s="12">
        <v>0</v>
      </c>
      <c r="BO111" s="12">
        <v>0</v>
      </c>
      <c r="BP111" s="12">
        <v>0</v>
      </c>
      <c r="BQ111" s="13">
        <v>-6248.17</v>
      </c>
      <c r="BR111" s="12">
        <v>6248.17</v>
      </c>
      <c r="BS111" s="12">
        <v>0</v>
      </c>
      <c r="BT111" s="12">
        <v>0</v>
      </c>
      <c r="BU111" s="12">
        <v>12277.97</v>
      </c>
      <c r="BV111" s="12">
        <v>8.17</v>
      </c>
      <c r="BW111" s="12">
        <v>0</v>
      </c>
      <c r="BX111" s="12">
        <v>0</v>
      </c>
      <c r="BY111" s="12">
        <v>2119.15</v>
      </c>
      <c r="BZ111" s="12">
        <v>2119.15</v>
      </c>
      <c r="CA111" s="12">
        <v>45.6</v>
      </c>
      <c r="CB111" s="12">
        <v>0</v>
      </c>
      <c r="CC111" s="12">
        <v>0</v>
      </c>
      <c r="CD111" s="12">
        <v>0</v>
      </c>
      <c r="CE111" s="12">
        <v>0</v>
      </c>
      <c r="CF111" s="12">
        <v>0</v>
      </c>
      <c r="CG111" s="12">
        <v>0</v>
      </c>
      <c r="CH111" s="12">
        <v>0</v>
      </c>
      <c r="CI111" s="12">
        <v>0</v>
      </c>
      <c r="CJ111" s="12">
        <v>112.34</v>
      </c>
      <c r="CK111" s="12">
        <v>0</v>
      </c>
      <c r="CL111" s="12">
        <v>0</v>
      </c>
      <c r="CM111" s="12">
        <v>0</v>
      </c>
      <c r="CN111" s="12">
        <v>0</v>
      </c>
      <c r="CO111" s="12">
        <v>0</v>
      </c>
      <c r="CP111" s="12">
        <v>937.08</v>
      </c>
      <c r="CQ111" s="12">
        <v>0</v>
      </c>
      <c r="CR111" s="12">
        <v>0</v>
      </c>
      <c r="CS111" s="12">
        <v>0</v>
      </c>
      <c r="CT111" s="12">
        <v>0</v>
      </c>
      <c r="CU111" s="12">
        <v>3214.17</v>
      </c>
      <c r="CV111" s="12">
        <v>9063.7999999999993</v>
      </c>
      <c r="CW111" s="12">
        <v>392.65</v>
      </c>
      <c r="CX111" s="12">
        <v>240.15</v>
      </c>
      <c r="CY111" s="12">
        <v>4391.62</v>
      </c>
      <c r="CZ111" s="12">
        <v>761.63</v>
      </c>
      <c r="DA111" s="12">
        <v>0</v>
      </c>
      <c r="DB111" s="12">
        <v>5393.4</v>
      </c>
    </row>
    <row r="112" spans="1:106" x14ac:dyDescent="0.2">
      <c r="A112" s="4" t="s">
        <v>3109</v>
      </c>
      <c r="B112" s="2" t="s">
        <v>3110</v>
      </c>
      <c r="C112" s="2" t="str">
        <f>VLOOKUP(A112,[5]Hoja2!$A$1:$D$604,4,0)</f>
        <v>PROFESOR CBIV</v>
      </c>
      <c r="D112" s="2" t="str">
        <f>VLOOKUP(A112,[5]Hoja2!$A$1:$D$604,3,0)</f>
        <v>PLANTEL 03 GOMEZ FARIAS</v>
      </c>
      <c r="E112" s="12">
        <v>465.5</v>
      </c>
      <c r="F112" s="12">
        <v>515.4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17.32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6198.24</v>
      </c>
      <c r="AC112" s="12">
        <v>223.92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518.84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658.95</v>
      </c>
      <c r="AT112" s="12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2">
        <v>0</v>
      </c>
      <c r="BB112" s="12">
        <v>70.8</v>
      </c>
      <c r="BC112" s="12">
        <v>0</v>
      </c>
      <c r="BD112" s="12">
        <v>5.4</v>
      </c>
      <c r="BE112" s="12">
        <v>0</v>
      </c>
      <c r="BF112" s="12">
        <v>0</v>
      </c>
      <c r="BG112" s="12">
        <v>0</v>
      </c>
      <c r="BH112" s="12">
        <v>0</v>
      </c>
      <c r="BI112" s="12">
        <v>0</v>
      </c>
      <c r="BJ112" s="12">
        <v>2506.6799999999998</v>
      </c>
      <c r="BK112" s="12">
        <v>0</v>
      </c>
      <c r="BL112" s="12">
        <v>0</v>
      </c>
      <c r="BM112" s="12">
        <v>0</v>
      </c>
      <c r="BN112" s="12">
        <v>0</v>
      </c>
      <c r="BO112" s="12">
        <v>0</v>
      </c>
      <c r="BP112" s="12">
        <v>0</v>
      </c>
      <c r="BQ112" s="13">
        <v>-5689.32</v>
      </c>
      <c r="BR112" s="12">
        <v>5689.32</v>
      </c>
      <c r="BS112" s="12">
        <v>0</v>
      </c>
      <c r="BT112" s="12">
        <v>0</v>
      </c>
      <c r="BU112" s="12">
        <v>11181.05</v>
      </c>
      <c r="BV112" s="12">
        <v>7.7</v>
      </c>
      <c r="BW112" s="12">
        <v>0</v>
      </c>
      <c r="BX112" s="12">
        <v>0</v>
      </c>
      <c r="BY112" s="12">
        <v>1861.15</v>
      </c>
      <c r="BZ112" s="12">
        <v>1861.15</v>
      </c>
      <c r="CA112" s="12">
        <v>40.200000000000003</v>
      </c>
      <c r="CB112" s="12">
        <v>0.15</v>
      </c>
      <c r="CC112" s="12">
        <v>0</v>
      </c>
      <c r="CD112" s="12">
        <v>0</v>
      </c>
      <c r="CE112" s="12">
        <v>0</v>
      </c>
      <c r="CF112" s="12">
        <v>0</v>
      </c>
      <c r="CG112" s="12">
        <v>0</v>
      </c>
      <c r="CH112" s="12">
        <v>0</v>
      </c>
      <c r="CI112" s="12">
        <v>0</v>
      </c>
      <c r="CJ112" s="12">
        <v>100.7</v>
      </c>
      <c r="CK112" s="12">
        <v>0</v>
      </c>
      <c r="CL112" s="12">
        <v>0</v>
      </c>
      <c r="CM112" s="12">
        <v>0</v>
      </c>
      <c r="CN112" s="12">
        <v>0</v>
      </c>
      <c r="CO112" s="12">
        <v>0</v>
      </c>
      <c r="CP112" s="12">
        <v>847.85</v>
      </c>
      <c r="CQ112" s="12">
        <v>0</v>
      </c>
      <c r="CR112" s="12">
        <v>0</v>
      </c>
      <c r="CS112" s="12">
        <v>0</v>
      </c>
      <c r="CT112" s="12">
        <v>0</v>
      </c>
      <c r="CU112" s="12">
        <v>2850.05</v>
      </c>
      <c r="CV112" s="12">
        <v>8331</v>
      </c>
      <c r="CW112" s="12">
        <v>388.57</v>
      </c>
      <c r="CX112" s="12">
        <v>219.14</v>
      </c>
      <c r="CY112" s="12">
        <v>4298.79</v>
      </c>
      <c r="CZ112" s="12">
        <v>749.74</v>
      </c>
      <c r="DA112" s="12">
        <v>0</v>
      </c>
      <c r="DB112" s="12">
        <v>5267.67</v>
      </c>
    </row>
    <row r="113" spans="1:106" x14ac:dyDescent="0.2">
      <c r="A113" s="4" t="s">
        <v>3111</v>
      </c>
      <c r="B113" s="2" t="s">
        <v>3112</v>
      </c>
      <c r="C113" s="2" t="str">
        <f>VLOOKUP(A113,[5]Hoja2!$A$1:$D$604,4,0)</f>
        <v>PROFESOR CBIV</v>
      </c>
      <c r="D113" s="2" t="str">
        <f>VLOOKUP(A113,[5]Hoja2!$A$1:$D$604,3,0)</f>
        <v>PLANTEL 03 GOMEZ FARIAS</v>
      </c>
      <c r="E113" s="12">
        <v>465.5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7747.8</v>
      </c>
      <c r="AC113" s="12">
        <v>279.89999999999998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555.9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658.95</v>
      </c>
      <c r="AT113" s="12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2">
        <v>0</v>
      </c>
      <c r="BB113" s="12">
        <v>88.5</v>
      </c>
      <c r="BC113" s="12">
        <v>0</v>
      </c>
      <c r="BD113" s="12">
        <v>0</v>
      </c>
      <c r="BE113" s="12">
        <v>0</v>
      </c>
      <c r="BF113" s="12">
        <v>0</v>
      </c>
      <c r="BG113" s="12">
        <v>0</v>
      </c>
      <c r="BH113" s="12">
        <v>0</v>
      </c>
      <c r="BI113" s="12">
        <v>0</v>
      </c>
      <c r="BJ113" s="12">
        <v>2858.3</v>
      </c>
      <c r="BK113" s="12">
        <v>0</v>
      </c>
      <c r="BL113" s="12">
        <v>0</v>
      </c>
      <c r="BM113" s="12">
        <v>0</v>
      </c>
      <c r="BN113" s="12">
        <v>0</v>
      </c>
      <c r="BO113" s="12">
        <v>0</v>
      </c>
      <c r="BP113" s="12">
        <v>0</v>
      </c>
      <c r="BQ113" s="13">
        <v>-6440.08</v>
      </c>
      <c r="BR113" s="12">
        <v>6440.08</v>
      </c>
      <c r="BS113" s="12">
        <v>0</v>
      </c>
      <c r="BT113" s="12">
        <v>0</v>
      </c>
      <c r="BU113" s="12">
        <v>12654.85</v>
      </c>
      <c r="BV113" s="12">
        <v>7.7</v>
      </c>
      <c r="BW113" s="12">
        <v>0</v>
      </c>
      <c r="BX113" s="12">
        <v>0</v>
      </c>
      <c r="BY113" s="12">
        <v>2207.79</v>
      </c>
      <c r="BZ113" s="12">
        <v>2207.79</v>
      </c>
      <c r="CA113" s="12">
        <v>45.45</v>
      </c>
      <c r="CB113" s="12">
        <v>0.13</v>
      </c>
      <c r="CC113" s="12">
        <v>0</v>
      </c>
      <c r="CD113" s="12">
        <v>69.599999999999994</v>
      </c>
      <c r="CE113" s="12">
        <v>0</v>
      </c>
      <c r="CF113" s="12">
        <v>2701.48</v>
      </c>
      <c r="CG113" s="12">
        <v>0</v>
      </c>
      <c r="CH113" s="12">
        <v>0</v>
      </c>
      <c r="CI113" s="12">
        <v>0</v>
      </c>
      <c r="CJ113" s="12">
        <v>116.22</v>
      </c>
      <c r="CK113" s="12">
        <v>0</v>
      </c>
      <c r="CL113" s="12">
        <v>0</v>
      </c>
      <c r="CM113" s="12">
        <v>0</v>
      </c>
      <c r="CN113" s="12">
        <v>0</v>
      </c>
      <c r="CO113" s="12">
        <v>0</v>
      </c>
      <c r="CP113" s="12">
        <v>966.78</v>
      </c>
      <c r="CQ113" s="12">
        <v>0</v>
      </c>
      <c r="CR113" s="12">
        <v>0</v>
      </c>
      <c r="CS113" s="12">
        <v>0</v>
      </c>
      <c r="CT113" s="12">
        <v>0</v>
      </c>
      <c r="CU113" s="12">
        <v>6107.45</v>
      </c>
      <c r="CV113" s="12">
        <v>6547.4</v>
      </c>
      <c r="CW113" s="12">
        <v>388.57</v>
      </c>
      <c r="CX113" s="12">
        <v>247.5</v>
      </c>
      <c r="CY113" s="12">
        <v>4298.79</v>
      </c>
      <c r="CZ113" s="12">
        <v>749.74</v>
      </c>
      <c r="DA113" s="12">
        <v>0</v>
      </c>
      <c r="DB113" s="12">
        <v>5296.03</v>
      </c>
    </row>
    <row r="114" spans="1:106" x14ac:dyDescent="0.2">
      <c r="A114" s="4" t="s">
        <v>3113</v>
      </c>
      <c r="B114" s="2" t="s">
        <v>3114</v>
      </c>
      <c r="C114" s="2" t="str">
        <f>VLOOKUP(A114,[5]Hoja2!$A$1:$D$604,4,0)</f>
        <v>PROFESOR CBIV</v>
      </c>
      <c r="D114" s="2" t="str">
        <f>VLOOKUP(A114,[5]Hoja2!$A$1:$D$604,3,0)</f>
        <v>PLANTEL 03 GOMEZ FARIAS</v>
      </c>
      <c r="E114" s="12">
        <v>465.5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6456.5</v>
      </c>
      <c r="AC114" s="12">
        <v>233.25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463.25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658.95</v>
      </c>
      <c r="AT114" s="12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2">
        <v>0</v>
      </c>
      <c r="BB114" s="12">
        <v>73.75</v>
      </c>
      <c r="BC114" s="12">
        <v>0</v>
      </c>
      <c r="BD114" s="12">
        <v>0</v>
      </c>
      <c r="BE114" s="12">
        <v>0</v>
      </c>
      <c r="BF114" s="12">
        <v>0</v>
      </c>
      <c r="BG114" s="12">
        <v>0</v>
      </c>
      <c r="BH114" s="12">
        <v>0</v>
      </c>
      <c r="BI114" s="12">
        <v>0</v>
      </c>
      <c r="BJ114" s="12">
        <v>2419.25</v>
      </c>
      <c r="BK114" s="12">
        <v>0</v>
      </c>
      <c r="BL114" s="12">
        <v>0</v>
      </c>
      <c r="BM114" s="12">
        <v>0</v>
      </c>
      <c r="BN114" s="12">
        <v>0</v>
      </c>
      <c r="BO114" s="12">
        <v>0</v>
      </c>
      <c r="BP114" s="12">
        <v>0</v>
      </c>
      <c r="BQ114" s="13">
        <v>-5480.57</v>
      </c>
      <c r="BR114" s="12">
        <v>5480.57</v>
      </c>
      <c r="BS114" s="12">
        <v>0</v>
      </c>
      <c r="BT114" s="12">
        <v>0</v>
      </c>
      <c r="BU114" s="12">
        <v>10770.45</v>
      </c>
      <c r="BV114" s="12">
        <v>8.17</v>
      </c>
      <c r="BW114" s="12">
        <v>0</v>
      </c>
      <c r="BX114" s="12">
        <v>0</v>
      </c>
      <c r="BY114" s="12">
        <v>1764.58</v>
      </c>
      <c r="BZ114" s="12">
        <v>1764.58</v>
      </c>
      <c r="CA114" s="12">
        <v>39</v>
      </c>
      <c r="CB114" s="13">
        <v>-0.06</v>
      </c>
      <c r="CC114" s="12">
        <v>0</v>
      </c>
      <c r="CD114" s="12">
        <v>0</v>
      </c>
      <c r="CE114" s="12">
        <v>0</v>
      </c>
      <c r="CF114" s="12">
        <v>0</v>
      </c>
      <c r="CG114" s="12">
        <v>0</v>
      </c>
      <c r="CH114" s="12">
        <v>0</v>
      </c>
      <c r="CI114" s="12">
        <v>0</v>
      </c>
      <c r="CJ114" s="12">
        <v>96.85</v>
      </c>
      <c r="CK114" s="12">
        <v>0</v>
      </c>
      <c r="CL114" s="12">
        <v>0</v>
      </c>
      <c r="CM114" s="12">
        <v>0</v>
      </c>
      <c r="CN114" s="12">
        <v>0</v>
      </c>
      <c r="CO114" s="12">
        <v>0</v>
      </c>
      <c r="CP114" s="12">
        <v>818.28</v>
      </c>
      <c r="CQ114" s="12">
        <v>0</v>
      </c>
      <c r="CR114" s="12">
        <v>0</v>
      </c>
      <c r="CS114" s="12">
        <v>0</v>
      </c>
      <c r="CT114" s="12">
        <v>0</v>
      </c>
      <c r="CU114" s="12">
        <v>2718.65</v>
      </c>
      <c r="CV114" s="12">
        <v>8051.8</v>
      </c>
      <c r="CW114" s="12">
        <v>392.65</v>
      </c>
      <c r="CX114" s="12">
        <v>210.74</v>
      </c>
      <c r="CY114" s="12">
        <v>4391.62</v>
      </c>
      <c r="CZ114" s="12">
        <v>761.63</v>
      </c>
      <c r="DA114" s="12">
        <v>0</v>
      </c>
      <c r="DB114" s="12">
        <v>5363.99</v>
      </c>
    </row>
    <row r="115" spans="1:106" x14ac:dyDescent="0.2">
      <c r="A115" s="4" t="s">
        <v>3115</v>
      </c>
      <c r="B115" s="2" t="s">
        <v>3116</v>
      </c>
      <c r="C115" s="2" t="str">
        <f>VLOOKUP(A115,[5]Hoja2!$A$1:$D$604,4,0)</f>
        <v>PROFESOR CBIV</v>
      </c>
      <c r="D115" s="2" t="str">
        <f>VLOOKUP(A115,[5]Hoja2!$A$1:$D$604,3,0)</f>
        <v>PLANTEL 03 GOMEZ FARIAS</v>
      </c>
      <c r="E115" s="12">
        <v>465.5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5939.98</v>
      </c>
      <c r="AC115" s="12">
        <v>214.59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426.19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658.95</v>
      </c>
      <c r="AT115" s="12">
        <v>0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2">
        <v>0</v>
      </c>
      <c r="BB115" s="12">
        <v>67.849999999999994</v>
      </c>
      <c r="BC115" s="12">
        <v>0</v>
      </c>
      <c r="BD115" s="12">
        <v>0</v>
      </c>
      <c r="BE115" s="12">
        <v>0</v>
      </c>
      <c r="BF115" s="12">
        <v>0</v>
      </c>
      <c r="BG115" s="12">
        <v>0</v>
      </c>
      <c r="BH115" s="12">
        <v>0</v>
      </c>
      <c r="BI115" s="12">
        <v>0</v>
      </c>
      <c r="BJ115" s="12">
        <v>1979.68</v>
      </c>
      <c r="BK115" s="12">
        <v>0</v>
      </c>
      <c r="BL115" s="12">
        <v>0</v>
      </c>
      <c r="BM115" s="12">
        <v>0</v>
      </c>
      <c r="BN115" s="12">
        <v>0</v>
      </c>
      <c r="BO115" s="12">
        <v>0</v>
      </c>
      <c r="BP115" s="12">
        <v>0</v>
      </c>
      <c r="BQ115" s="13">
        <v>-4962.16</v>
      </c>
      <c r="BR115" s="12">
        <v>4962.16</v>
      </c>
      <c r="BS115" s="12">
        <v>0</v>
      </c>
      <c r="BT115" s="12">
        <v>0</v>
      </c>
      <c r="BU115" s="12">
        <v>9752.74</v>
      </c>
      <c r="BV115" s="12">
        <v>2.62</v>
      </c>
      <c r="BW115" s="12">
        <v>0</v>
      </c>
      <c r="BX115" s="12">
        <v>0</v>
      </c>
      <c r="BY115" s="12">
        <v>1535.92</v>
      </c>
      <c r="BZ115" s="12">
        <v>1535.92</v>
      </c>
      <c r="CA115" s="12">
        <v>33.9</v>
      </c>
      <c r="CB115" s="12">
        <v>0.01</v>
      </c>
      <c r="CC115" s="12">
        <v>163.80000000000001</v>
      </c>
      <c r="CD115" s="12">
        <v>0</v>
      </c>
      <c r="CE115" s="12">
        <v>0</v>
      </c>
      <c r="CF115" s="12">
        <v>0</v>
      </c>
      <c r="CG115" s="12">
        <v>0</v>
      </c>
      <c r="CH115" s="12">
        <v>0</v>
      </c>
      <c r="CI115" s="12">
        <v>0</v>
      </c>
      <c r="CJ115" s="12">
        <v>89.1</v>
      </c>
      <c r="CK115" s="12">
        <v>0</v>
      </c>
      <c r="CL115" s="12">
        <v>2738.93</v>
      </c>
      <c r="CM115" s="12">
        <v>0</v>
      </c>
      <c r="CN115" s="12">
        <v>0</v>
      </c>
      <c r="CO115" s="12">
        <v>0</v>
      </c>
      <c r="CP115" s="12">
        <v>758.88</v>
      </c>
      <c r="CQ115" s="12">
        <v>0</v>
      </c>
      <c r="CR115" s="12">
        <v>0</v>
      </c>
      <c r="CS115" s="12">
        <v>0</v>
      </c>
      <c r="CT115" s="12">
        <v>0</v>
      </c>
      <c r="CU115" s="12">
        <v>5320.54</v>
      </c>
      <c r="CV115" s="12">
        <v>4432.2</v>
      </c>
      <c r="CW115" s="12">
        <v>344.44</v>
      </c>
      <c r="CX115" s="12">
        <v>190.76</v>
      </c>
      <c r="CY115" s="12">
        <v>3293.65</v>
      </c>
      <c r="CZ115" s="12">
        <v>621.16</v>
      </c>
      <c r="DA115" s="12">
        <v>0</v>
      </c>
      <c r="DB115" s="12">
        <v>4105.57</v>
      </c>
    </row>
    <row r="116" spans="1:106" x14ac:dyDescent="0.2">
      <c r="A116" s="4" t="s">
        <v>3117</v>
      </c>
      <c r="B116" s="2" t="s">
        <v>3118</v>
      </c>
      <c r="C116" s="2" t="str">
        <f>VLOOKUP(A116,[5]Hoja2!$A$1:$D$604,4,0)</f>
        <v>PROFESOR CBIV</v>
      </c>
      <c r="D116" s="2" t="str">
        <f>VLOOKUP(A116,[5]Hoja2!$A$1:$D$604,3,0)</f>
        <v>PLANTEL 03 GOMEZ FARIAS</v>
      </c>
      <c r="E116" s="12">
        <v>465.5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5681.72</v>
      </c>
      <c r="AC116" s="12">
        <v>205.26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407.66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658.95</v>
      </c>
      <c r="AT116" s="12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2">
        <v>0</v>
      </c>
      <c r="BB116" s="12">
        <v>64.900000000000006</v>
      </c>
      <c r="BC116" s="12">
        <v>0</v>
      </c>
      <c r="BD116" s="12">
        <v>0</v>
      </c>
      <c r="BE116" s="12">
        <v>0</v>
      </c>
      <c r="BF116" s="12">
        <v>0</v>
      </c>
      <c r="BG116" s="12">
        <v>0</v>
      </c>
      <c r="BH116" s="12">
        <v>0</v>
      </c>
      <c r="BI116" s="12">
        <v>0</v>
      </c>
      <c r="BJ116" s="12">
        <v>1902.2</v>
      </c>
      <c r="BK116" s="12">
        <v>0</v>
      </c>
      <c r="BL116" s="12">
        <v>0</v>
      </c>
      <c r="BM116" s="12">
        <v>0</v>
      </c>
      <c r="BN116" s="12">
        <v>0</v>
      </c>
      <c r="BO116" s="12">
        <v>0</v>
      </c>
      <c r="BP116" s="12">
        <v>0</v>
      </c>
      <c r="BQ116" s="13">
        <v>-4775.5200000000004</v>
      </c>
      <c r="BR116" s="12">
        <v>4775.5200000000004</v>
      </c>
      <c r="BS116" s="12">
        <v>0</v>
      </c>
      <c r="BT116" s="12">
        <v>0</v>
      </c>
      <c r="BU116" s="12">
        <v>9386.19</v>
      </c>
      <c r="BV116" s="12">
        <v>2.62</v>
      </c>
      <c r="BW116" s="12">
        <v>0</v>
      </c>
      <c r="BX116" s="12">
        <v>0</v>
      </c>
      <c r="BY116" s="12">
        <v>1457.63</v>
      </c>
      <c r="BZ116" s="12">
        <v>1457.63</v>
      </c>
      <c r="CA116" s="12">
        <v>32.4</v>
      </c>
      <c r="CB116" s="13">
        <v>-0.05</v>
      </c>
      <c r="CC116" s="12">
        <v>0</v>
      </c>
      <c r="CD116" s="12">
        <v>0</v>
      </c>
      <c r="CE116" s="12">
        <v>0</v>
      </c>
      <c r="CF116" s="12">
        <v>0</v>
      </c>
      <c r="CG116" s="12">
        <v>0</v>
      </c>
      <c r="CH116" s="12">
        <v>0</v>
      </c>
      <c r="CI116" s="12">
        <v>0</v>
      </c>
      <c r="CJ116" s="12">
        <v>85.23</v>
      </c>
      <c r="CK116" s="12">
        <v>0</v>
      </c>
      <c r="CL116" s="12">
        <v>0</v>
      </c>
      <c r="CM116" s="12">
        <v>0</v>
      </c>
      <c r="CN116" s="12">
        <v>0</v>
      </c>
      <c r="CO116" s="12">
        <v>0</v>
      </c>
      <c r="CP116" s="12">
        <v>729.18</v>
      </c>
      <c r="CQ116" s="12">
        <v>0</v>
      </c>
      <c r="CR116" s="12">
        <v>0</v>
      </c>
      <c r="CS116" s="12">
        <v>0</v>
      </c>
      <c r="CT116" s="12">
        <v>0</v>
      </c>
      <c r="CU116" s="12">
        <v>2304.39</v>
      </c>
      <c r="CV116" s="12">
        <v>7081.8</v>
      </c>
      <c r="CW116" s="12">
        <v>344.44</v>
      </c>
      <c r="CX116" s="12">
        <v>183.62</v>
      </c>
      <c r="CY116" s="12">
        <v>3293.65</v>
      </c>
      <c r="CZ116" s="12">
        <v>621.16</v>
      </c>
      <c r="DA116" s="12">
        <v>0</v>
      </c>
      <c r="DB116" s="12">
        <v>4098.43</v>
      </c>
    </row>
    <row r="117" spans="1:106" x14ac:dyDescent="0.2">
      <c r="A117" s="4" t="s">
        <v>3119</v>
      </c>
      <c r="B117" s="2" t="s">
        <v>3120</v>
      </c>
      <c r="C117" s="2" t="str">
        <f>VLOOKUP(A117,[5]Hoja2!$A$1:$D$604,4,0)</f>
        <v>PROFESOR CBIV</v>
      </c>
      <c r="D117" s="2" t="str">
        <f>VLOOKUP(A117,[5]Hoja2!$A$1:$D$604,3,0)</f>
        <v>PLANTEL 03 GOMEZ FARIAS</v>
      </c>
      <c r="E117" s="12">
        <v>465.5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6714.76</v>
      </c>
      <c r="AC117" s="12">
        <v>242.58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481.78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2">
        <v>658.95</v>
      </c>
      <c r="AT117" s="12">
        <v>0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2">
        <v>0</v>
      </c>
      <c r="BB117" s="12">
        <v>76.7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2">
        <v>0</v>
      </c>
      <c r="BI117" s="12">
        <v>0</v>
      </c>
      <c r="BJ117" s="12">
        <v>2212.11</v>
      </c>
      <c r="BK117" s="12">
        <v>0</v>
      </c>
      <c r="BL117" s="12">
        <v>0</v>
      </c>
      <c r="BM117" s="12">
        <v>0</v>
      </c>
      <c r="BN117" s="12">
        <v>0</v>
      </c>
      <c r="BO117" s="12">
        <v>0</v>
      </c>
      <c r="BP117" s="12">
        <v>0</v>
      </c>
      <c r="BQ117" s="13">
        <v>-5522.05</v>
      </c>
      <c r="BR117" s="12">
        <v>5522.05</v>
      </c>
      <c r="BS117" s="12">
        <v>929.74</v>
      </c>
      <c r="BT117" s="12">
        <v>0</v>
      </c>
      <c r="BU117" s="12">
        <v>11782.12</v>
      </c>
      <c r="BV117" s="12">
        <v>7.25</v>
      </c>
      <c r="BW117" s="12">
        <v>0</v>
      </c>
      <c r="BX117" s="12">
        <v>0</v>
      </c>
      <c r="BY117" s="12">
        <v>2002.53</v>
      </c>
      <c r="BZ117" s="12">
        <v>2002.53</v>
      </c>
      <c r="CA117" s="12">
        <v>40.5</v>
      </c>
      <c r="CB117" s="12">
        <v>0.16</v>
      </c>
      <c r="CC117" s="12">
        <v>0</v>
      </c>
      <c r="CD117" s="12">
        <v>0</v>
      </c>
      <c r="CE117" s="12">
        <v>0</v>
      </c>
      <c r="CF117" s="12">
        <v>0</v>
      </c>
      <c r="CG117" s="12">
        <v>0</v>
      </c>
      <c r="CH117" s="12">
        <v>0</v>
      </c>
      <c r="CI117" s="12">
        <v>0</v>
      </c>
      <c r="CJ117" s="12">
        <v>0</v>
      </c>
      <c r="CK117" s="12">
        <v>0</v>
      </c>
      <c r="CL117" s="12">
        <v>0</v>
      </c>
      <c r="CM117" s="12">
        <v>0</v>
      </c>
      <c r="CN117" s="12">
        <v>0</v>
      </c>
      <c r="CO117" s="12">
        <v>0</v>
      </c>
      <c r="CP117" s="12">
        <v>847.98</v>
      </c>
      <c r="CQ117" s="12">
        <v>0</v>
      </c>
      <c r="CR117" s="12">
        <v>67.150000000000006</v>
      </c>
      <c r="CS117" s="12">
        <v>0</v>
      </c>
      <c r="CT117" s="12">
        <v>0</v>
      </c>
      <c r="CU117" s="12">
        <v>2958.32</v>
      </c>
      <c r="CV117" s="12">
        <v>8823.7999999999993</v>
      </c>
      <c r="CW117" s="12">
        <v>384.61</v>
      </c>
      <c r="CX117" s="12">
        <v>230.79</v>
      </c>
      <c r="CY117" s="12">
        <v>4208.63</v>
      </c>
      <c r="CZ117" s="12">
        <v>738.21</v>
      </c>
      <c r="DA117" s="12">
        <v>0</v>
      </c>
      <c r="DB117" s="12">
        <v>5177.63</v>
      </c>
    </row>
    <row r="118" spans="1:106" x14ac:dyDescent="0.2">
      <c r="A118" s="4" t="s">
        <v>3121</v>
      </c>
      <c r="B118" s="2" t="s">
        <v>3122</v>
      </c>
      <c r="C118" s="2" t="str">
        <f>VLOOKUP(A118,[5]Hoja2!$A$1:$D$604,4,0)</f>
        <v>PROFESOR CBIII</v>
      </c>
      <c r="D118" s="2" t="str">
        <f>VLOOKUP(A118,[5]Hoja2!$A$1:$D$604,3,0)</f>
        <v>PLANTEL 03 GOMEZ FARIAS</v>
      </c>
      <c r="E118" s="12">
        <v>198.05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3855.94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135.15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315.01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2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42.5</v>
      </c>
      <c r="BA118" s="12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2">
        <v>0</v>
      </c>
      <c r="BI118" s="12">
        <v>0</v>
      </c>
      <c r="BJ118" s="12">
        <v>925.43</v>
      </c>
      <c r="BK118" s="12">
        <v>0</v>
      </c>
      <c r="BL118" s="12">
        <v>0</v>
      </c>
      <c r="BM118" s="12">
        <v>0</v>
      </c>
      <c r="BN118" s="12">
        <v>0</v>
      </c>
      <c r="BO118" s="12">
        <v>0</v>
      </c>
      <c r="BP118" s="12">
        <v>0</v>
      </c>
      <c r="BQ118" s="13">
        <v>-2783.85</v>
      </c>
      <c r="BR118" s="12">
        <v>2783.85</v>
      </c>
      <c r="BS118" s="12">
        <v>0</v>
      </c>
      <c r="BT118" s="12">
        <v>0</v>
      </c>
      <c r="BU118" s="12">
        <v>5472.08</v>
      </c>
      <c r="BV118" s="12">
        <v>0</v>
      </c>
      <c r="BW118" s="12">
        <v>0</v>
      </c>
      <c r="BX118" s="12">
        <v>0</v>
      </c>
      <c r="BY118" s="12">
        <v>621.57000000000005</v>
      </c>
      <c r="BZ118" s="12">
        <v>621.57000000000005</v>
      </c>
      <c r="CA118" s="12">
        <v>13.65</v>
      </c>
      <c r="CB118" s="13">
        <v>-0.01</v>
      </c>
      <c r="CC118" s="12">
        <v>0</v>
      </c>
      <c r="CD118" s="12">
        <v>0</v>
      </c>
      <c r="CE118" s="12">
        <v>0</v>
      </c>
      <c r="CF118" s="12">
        <v>0</v>
      </c>
      <c r="CG118" s="12">
        <v>0</v>
      </c>
      <c r="CH118" s="12">
        <v>0</v>
      </c>
      <c r="CI118" s="12">
        <v>0</v>
      </c>
      <c r="CJ118" s="12">
        <v>57.84</v>
      </c>
      <c r="CK118" s="12">
        <v>0</v>
      </c>
      <c r="CL118" s="12">
        <v>0</v>
      </c>
      <c r="CM118" s="12">
        <v>0</v>
      </c>
      <c r="CN118" s="12">
        <v>0</v>
      </c>
      <c r="CO118" s="12">
        <v>0</v>
      </c>
      <c r="CP118" s="12">
        <v>443.43</v>
      </c>
      <c r="CQ118" s="12">
        <v>0</v>
      </c>
      <c r="CR118" s="12">
        <v>0</v>
      </c>
      <c r="CS118" s="12">
        <v>0</v>
      </c>
      <c r="CT118" s="12">
        <v>0</v>
      </c>
      <c r="CU118" s="12">
        <v>1136.48</v>
      </c>
      <c r="CV118" s="12">
        <v>4335.6000000000004</v>
      </c>
      <c r="CW118" s="12">
        <v>300.93</v>
      </c>
      <c r="CX118" s="12">
        <v>109.44</v>
      </c>
      <c r="CY118" s="12">
        <v>2083.9899999999998</v>
      </c>
      <c r="CZ118" s="12">
        <v>476.02</v>
      </c>
      <c r="DA118" s="12">
        <v>0</v>
      </c>
      <c r="DB118" s="12">
        <v>2669.45</v>
      </c>
    </row>
    <row r="119" spans="1:106" x14ac:dyDescent="0.2">
      <c r="A119" s="4" t="s">
        <v>3123</v>
      </c>
      <c r="B119" s="2" t="s">
        <v>3124</v>
      </c>
      <c r="C119" s="2" t="str">
        <f>VLOOKUP(A119,[5]Hoja2!$A$1:$D$604,4,0)</f>
        <v>PROFESOR CBIII</v>
      </c>
      <c r="D119" s="2" t="str">
        <f>VLOOKUP(A119,[5]Hoja2!$A$1:$D$604,3,0)</f>
        <v>PLANTEL 03 GOMEZ FARIAS</v>
      </c>
      <c r="E119" s="12">
        <v>465.5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4990.04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174.9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407.66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390.93</v>
      </c>
      <c r="AR119" s="12">
        <v>0</v>
      </c>
      <c r="AS119" s="12">
        <v>0</v>
      </c>
      <c r="AT119" s="12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55</v>
      </c>
      <c r="BA119" s="12">
        <v>0</v>
      </c>
      <c r="BB119" s="12">
        <v>0</v>
      </c>
      <c r="BC119" s="12">
        <v>0</v>
      </c>
      <c r="BD119" s="12">
        <v>0</v>
      </c>
      <c r="BE119" s="12">
        <v>0</v>
      </c>
      <c r="BF119" s="12">
        <v>0</v>
      </c>
      <c r="BG119" s="12">
        <v>0</v>
      </c>
      <c r="BH119" s="12">
        <v>0</v>
      </c>
      <c r="BI119" s="12">
        <v>0</v>
      </c>
      <c r="BJ119" s="12">
        <v>1291.43</v>
      </c>
      <c r="BK119" s="12">
        <v>0</v>
      </c>
      <c r="BL119" s="12">
        <v>0</v>
      </c>
      <c r="BM119" s="12">
        <v>0</v>
      </c>
      <c r="BN119" s="12">
        <v>0</v>
      </c>
      <c r="BO119" s="12">
        <v>0</v>
      </c>
      <c r="BP119" s="12">
        <v>0</v>
      </c>
      <c r="BQ119" s="13">
        <v>-3954.45</v>
      </c>
      <c r="BR119" s="12">
        <v>3954.45</v>
      </c>
      <c r="BS119" s="12">
        <v>0</v>
      </c>
      <c r="BT119" s="12">
        <v>0</v>
      </c>
      <c r="BU119" s="12">
        <v>7775.46</v>
      </c>
      <c r="BV119" s="12">
        <v>0</v>
      </c>
      <c r="BW119" s="12">
        <v>0</v>
      </c>
      <c r="BX119" s="12">
        <v>0</v>
      </c>
      <c r="BY119" s="12">
        <v>1113.58</v>
      </c>
      <c r="BZ119" s="12">
        <v>1113.58</v>
      </c>
      <c r="CA119" s="12">
        <v>22.2</v>
      </c>
      <c r="CB119" s="13">
        <v>-0.13</v>
      </c>
      <c r="CC119" s="12">
        <v>0</v>
      </c>
      <c r="CD119" s="12">
        <v>0</v>
      </c>
      <c r="CE119" s="12">
        <v>0</v>
      </c>
      <c r="CF119" s="12">
        <v>0</v>
      </c>
      <c r="CG119" s="12">
        <v>0</v>
      </c>
      <c r="CH119" s="12">
        <v>0</v>
      </c>
      <c r="CI119" s="12">
        <v>0</v>
      </c>
      <c r="CJ119" s="12">
        <v>0</v>
      </c>
      <c r="CK119" s="12">
        <v>0</v>
      </c>
      <c r="CL119" s="12">
        <v>0</v>
      </c>
      <c r="CM119" s="12">
        <v>0</v>
      </c>
      <c r="CN119" s="12">
        <v>0</v>
      </c>
      <c r="CO119" s="12">
        <v>0</v>
      </c>
      <c r="CP119" s="12">
        <v>618.80999999999995</v>
      </c>
      <c r="CQ119" s="12">
        <v>0</v>
      </c>
      <c r="CR119" s="12">
        <v>0</v>
      </c>
      <c r="CS119" s="12">
        <v>0</v>
      </c>
      <c r="CT119" s="12">
        <v>0</v>
      </c>
      <c r="CU119" s="12">
        <v>1754.46</v>
      </c>
      <c r="CV119" s="12">
        <v>6021</v>
      </c>
      <c r="CW119" s="12">
        <v>238.4</v>
      </c>
      <c r="CX119" s="12">
        <v>155.51</v>
      </c>
      <c r="CY119" s="12">
        <v>0</v>
      </c>
      <c r="CZ119" s="12">
        <v>238.4</v>
      </c>
      <c r="DA119" s="12">
        <v>0</v>
      </c>
      <c r="DB119" s="12">
        <v>393.91</v>
      </c>
    </row>
    <row r="120" spans="1:106" x14ac:dyDescent="0.2">
      <c r="A120" s="4" t="s">
        <v>3125</v>
      </c>
      <c r="B120" s="2" t="s">
        <v>3126</v>
      </c>
      <c r="C120" s="2" t="str">
        <f>VLOOKUP(A120,[5]Hoja2!$A$1:$D$604,4,0)</f>
        <v>PROFESOR CBIV</v>
      </c>
      <c r="D120" s="2" t="str">
        <f>VLOOKUP(A120,[5]Hoja2!$A$1:$D$604,3,0)</f>
        <v>PLANTEL 03 GOMEZ FARIAS</v>
      </c>
      <c r="E120" s="12">
        <v>465.5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9555.6200000000008</v>
      </c>
      <c r="AC120" s="12">
        <v>345.21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685.61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658.95</v>
      </c>
      <c r="AT120" s="12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2">
        <v>0</v>
      </c>
      <c r="BB120" s="12">
        <v>109.15</v>
      </c>
      <c r="BC120" s="12">
        <v>0</v>
      </c>
      <c r="BD120" s="12">
        <v>0</v>
      </c>
      <c r="BE120" s="12">
        <v>0</v>
      </c>
      <c r="BF120" s="12">
        <v>0</v>
      </c>
      <c r="BG120" s="12">
        <v>0</v>
      </c>
      <c r="BH120" s="12">
        <v>0</v>
      </c>
      <c r="BI120" s="12">
        <v>0</v>
      </c>
      <c r="BJ120" s="12">
        <v>2247.21</v>
      </c>
      <c r="BK120" s="12">
        <v>0</v>
      </c>
      <c r="BL120" s="12">
        <v>0</v>
      </c>
      <c r="BM120" s="12">
        <v>0</v>
      </c>
      <c r="BN120" s="12">
        <v>0</v>
      </c>
      <c r="BO120" s="12">
        <v>0</v>
      </c>
      <c r="BP120" s="12">
        <v>0</v>
      </c>
      <c r="BQ120" s="13">
        <v>-7158.24</v>
      </c>
      <c r="BR120" s="12">
        <v>7158.24</v>
      </c>
      <c r="BS120" s="12">
        <v>0</v>
      </c>
      <c r="BT120" s="12">
        <v>0</v>
      </c>
      <c r="BU120" s="12">
        <v>14067.25</v>
      </c>
      <c r="BV120" s="12">
        <v>0</v>
      </c>
      <c r="BW120" s="12">
        <v>0</v>
      </c>
      <c r="BX120" s="12">
        <v>0</v>
      </c>
      <c r="BY120" s="12">
        <v>2539.9899999999998</v>
      </c>
      <c r="BZ120" s="12">
        <v>2539.9899999999998</v>
      </c>
      <c r="CA120" s="12">
        <v>54.3</v>
      </c>
      <c r="CB120" s="12">
        <v>7.0000000000000007E-2</v>
      </c>
      <c r="CC120" s="12">
        <v>169.2</v>
      </c>
      <c r="CD120" s="12">
        <v>7.2</v>
      </c>
      <c r="CE120" s="12">
        <v>0</v>
      </c>
      <c r="CF120" s="12">
        <v>241.48</v>
      </c>
      <c r="CG120" s="12">
        <v>0</v>
      </c>
      <c r="CH120" s="12">
        <v>0</v>
      </c>
      <c r="CI120" s="12">
        <v>0</v>
      </c>
      <c r="CJ120" s="12">
        <v>0</v>
      </c>
      <c r="CK120" s="12">
        <v>0</v>
      </c>
      <c r="CL120" s="12">
        <v>2638.97</v>
      </c>
      <c r="CM120" s="12">
        <v>0</v>
      </c>
      <c r="CN120" s="12">
        <v>0</v>
      </c>
      <c r="CO120" s="12">
        <v>0</v>
      </c>
      <c r="CP120" s="12">
        <v>1174.68</v>
      </c>
      <c r="CQ120" s="12">
        <v>0</v>
      </c>
      <c r="CR120" s="12">
        <v>95.56</v>
      </c>
      <c r="CS120" s="12">
        <v>0</v>
      </c>
      <c r="CT120" s="12">
        <v>0</v>
      </c>
      <c r="CU120" s="12">
        <v>6921.45</v>
      </c>
      <c r="CV120" s="12">
        <v>7145.8</v>
      </c>
      <c r="CW120" s="12">
        <v>313.44</v>
      </c>
      <c r="CX120" s="12">
        <v>274.44</v>
      </c>
      <c r="CY120" s="12">
        <v>2500.7600000000002</v>
      </c>
      <c r="CZ120" s="12">
        <v>523.54999999999995</v>
      </c>
      <c r="DA120" s="12">
        <v>0</v>
      </c>
      <c r="DB120" s="12">
        <v>3298.75</v>
      </c>
    </row>
    <row r="121" spans="1:106" x14ac:dyDescent="0.2">
      <c r="A121" s="4" t="s">
        <v>3127</v>
      </c>
      <c r="B121" s="2" t="s">
        <v>3128</v>
      </c>
      <c r="C121" s="2" t="str">
        <f>VLOOKUP(A121,[5]Hoja2!$A$1:$D$604,4,0)</f>
        <v>TECNICO CBII</v>
      </c>
      <c r="D121" s="2" t="str">
        <f>VLOOKUP(A121,[5]Hoja2!$A$1:$D$604,3,0)</f>
        <v>PLANTEL 03 GOMEZ FARIAS</v>
      </c>
      <c r="E121" s="12">
        <v>34.950000000000003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428.94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14.7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55.59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2">
        <v>0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2">
        <v>0</v>
      </c>
      <c r="BB121" s="12">
        <v>0</v>
      </c>
      <c r="BC121" s="12">
        <v>0</v>
      </c>
      <c r="BD121" s="12">
        <v>0</v>
      </c>
      <c r="BE121" s="12">
        <v>4.8</v>
      </c>
      <c r="BF121" s="12">
        <v>0</v>
      </c>
      <c r="BG121" s="12">
        <v>0</v>
      </c>
      <c r="BH121" s="12">
        <v>0</v>
      </c>
      <c r="BI121" s="12">
        <v>0</v>
      </c>
      <c r="BJ121" s="12">
        <v>94.37</v>
      </c>
      <c r="BK121" s="12">
        <v>0</v>
      </c>
      <c r="BL121" s="12">
        <v>0</v>
      </c>
      <c r="BM121" s="12">
        <v>0</v>
      </c>
      <c r="BN121" s="12">
        <v>0</v>
      </c>
      <c r="BO121" s="12">
        <v>0</v>
      </c>
      <c r="BP121" s="12">
        <v>0</v>
      </c>
      <c r="BQ121" s="13">
        <v>-321.91000000000003</v>
      </c>
      <c r="BR121" s="12">
        <v>321.91000000000003</v>
      </c>
      <c r="BS121" s="12">
        <v>0</v>
      </c>
      <c r="BT121" s="12">
        <v>0</v>
      </c>
      <c r="BU121" s="12">
        <v>633.35</v>
      </c>
      <c r="BV121" s="12">
        <v>0</v>
      </c>
      <c r="BW121" s="13">
        <v>-200.83</v>
      </c>
      <c r="BX121" s="13">
        <v>-171.27</v>
      </c>
      <c r="BY121" s="12">
        <v>29.57</v>
      </c>
      <c r="BZ121" s="12">
        <v>0</v>
      </c>
      <c r="CA121" s="12">
        <v>0</v>
      </c>
      <c r="CB121" s="12">
        <v>0.06</v>
      </c>
      <c r="CC121" s="12">
        <v>0</v>
      </c>
      <c r="CD121" s="12">
        <v>0</v>
      </c>
      <c r="CE121" s="12">
        <v>139</v>
      </c>
      <c r="CF121" s="12">
        <v>0</v>
      </c>
      <c r="CG121" s="12">
        <v>0</v>
      </c>
      <c r="CH121" s="12">
        <v>0</v>
      </c>
      <c r="CI121" s="12">
        <v>0</v>
      </c>
      <c r="CJ121" s="12">
        <v>6.43</v>
      </c>
      <c r="CK121" s="12">
        <v>0</v>
      </c>
      <c r="CL121" s="12">
        <v>0</v>
      </c>
      <c r="CM121" s="12">
        <v>0</v>
      </c>
      <c r="CN121" s="12">
        <v>0</v>
      </c>
      <c r="CO121" s="12">
        <v>0</v>
      </c>
      <c r="CP121" s="12">
        <v>49.33</v>
      </c>
      <c r="CQ121" s="12">
        <v>0</v>
      </c>
      <c r="CR121" s="12">
        <v>0</v>
      </c>
      <c r="CS121" s="12">
        <v>0</v>
      </c>
      <c r="CT121" s="12">
        <v>0</v>
      </c>
      <c r="CU121" s="12">
        <v>23.55</v>
      </c>
      <c r="CV121" s="12">
        <v>609.79999999999995</v>
      </c>
      <c r="CW121" s="12">
        <v>261.48</v>
      </c>
      <c r="CX121" s="12">
        <v>12.67</v>
      </c>
      <c r="CY121" s="12">
        <v>769.08</v>
      </c>
      <c r="CZ121" s="12">
        <v>326.10000000000002</v>
      </c>
      <c r="DA121" s="12">
        <v>0</v>
      </c>
      <c r="DB121" s="12">
        <v>1107.8499999999999</v>
      </c>
    </row>
    <row r="122" spans="1:106" x14ac:dyDescent="0.2">
      <c r="A122" s="4" t="s">
        <v>3129</v>
      </c>
      <c r="B122" s="2" t="s">
        <v>3130</v>
      </c>
      <c r="C122" s="2" t="str">
        <f>VLOOKUP(A122,[5]Hoja2!$A$1:$D$604,4,0)</f>
        <v>TECNICO CBII</v>
      </c>
      <c r="D122" s="2" t="str">
        <f>VLOOKUP(A122,[5]Hoja2!$A$1:$D$604,3,0)</f>
        <v>PLANTEL 03 GOMEZ FARIAS</v>
      </c>
      <c r="E122" s="12">
        <v>46.6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571.91999999999996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19.600000000000001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74.12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2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2">
        <v>0</v>
      </c>
      <c r="BB122" s="12">
        <v>0</v>
      </c>
      <c r="BC122" s="12">
        <v>0</v>
      </c>
      <c r="BD122" s="12">
        <v>0</v>
      </c>
      <c r="BE122" s="12">
        <v>6.4</v>
      </c>
      <c r="BF122" s="12">
        <v>0</v>
      </c>
      <c r="BG122" s="12">
        <v>0</v>
      </c>
      <c r="BH122" s="12">
        <v>0</v>
      </c>
      <c r="BI122" s="12">
        <v>0</v>
      </c>
      <c r="BJ122" s="12">
        <v>125.82</v>
      </c>
      <c r="BK122" s="12">
        <v>0</v>
      </c>
      <c r="BL122" s="12">
        <v>0</v>
      </c>
      <c r="BM122" s="12">
        <v>0</v>
      </c>
      <c r="BN122" s="12">
        <v>0</v>
      </c>
      <c r="BO122" s="12">
        <v>0</v>
      </c>
      <c r="BP122" s="12">
        <v>0</v>
      </c>
      <c r="BQ122" s="13">
        <v>-429.21</v>
      </c>
      <c r="BR122" s="12">
        <v>429.21</v>
      </c>
      <c r="BS122" s="12">
        <v>0</v>
      </c>
      <c r="BT122" s="12">
        <v>0</v>
      </c>
      <c r="BU122" s="12">
        <v>844.46</v>
      </c>
      <c r="BV122" s="12">
        <v>0</v>
      </c>
      <c r="BW122" s="13">
        <v>-200.83</v>
      </c>
      <c r="BX122" s="13">
        <v>-157.76</v>
      </c>
      <c r="BY122" s="12">
        <v>43.08</v>
      </c>
      <c r="BZ122" s="12">
        <v>0</v>
      </c>
      <c r="CA122" s="12">
        <v>0</v>
      </c>
      <c r="CB122" s="12">
        <v>7.0000000000000007E-2</v>
      </c>
      <c r="CC122" s="12">
        <v>0</v>
      </c>
      <c r="CD122" s="12">
        <v>0</v>
      </c>
      <c r="CE122" s="12">
        <v>0</v>
      </c>
      <c r="CF122" s="12">
        <v>0</v>
      </c>
      <c r="CG122" s="12">
        <v>0</v>
      </c>
      <c r="CH122" s="12">
        <v>0</v>
      </c>
      <c r="CI122" s="12">
        <v>0</v>
      </c>
      <c r="CJ122" s="12">
        <v>8.58</v>
      </c>
      <c r="CK122" s="12">
        <v>0</v>
      </c>
      <c r="CL122" s="12">
        <v>0</v>
      </c>
      <c r="CM122" s="12">
        <v>0</v>
      </c>
      <c r="CN122" s="12">
        <v>0</v>
      </c>
      <c r="CO122" s="12">
        <v>0</v>
      </c>
      <c r="CP122" s="12">
        <v>65.77</v>
      </c>
      <c r="CQ122" s="12">
        <v>0</v>
      </c>
      <c r="CR122" s="12">
        <v>0</v>
      </c>
      <c r="CS122" s="12">
        <v>0</v>
      </c>
      <c r="CT122" s="12">
        <v>0</v>
      </c>
      <c r="CU122" s="12">
        <v>-83.34</v>
      </c>
      <c r="CV122" s="12">
        <v>927.8</v>
      </c>
      <c r="CW122" s="12">
        <v>261.48</v>
      </c>
      <c r="CX122" s="12">
        <v>16.89</v>
      </c>
      <c r="CY122" s="12">
        <v>769.08</v>
      </c>
      <c r="CZ122" s="12">
        <v>326.10000000000002</v>
      </c>
      <c r="DA122" s="12">
        <v>0</v>
      </c>
      <c r="DB122" s="12">
        <v>1112.07</v>
      </c>
    </row>
    <row r="123" spans="1:106" x14ac:dyDescent="0.2">
      <c r="A123" s="4" t="s">
        <v>3131</v>
      </c>
      <c r="B123" s="2" t="s">
        <v>3132</v>
      </c>
      <c r="C123" s="2" t="str">
        <f>VLOOKUP(A123,[5]Hoja2!$A$1:$D$604,4,0)</f>
        <v>TECNICO CBII</v>
      </c>
      <c r="D123" s="2" t="str">
        <f>VLOOKUP(A123,[5]Hoja2!$A$1:$D$604,3,0)</f>
        <v>PLANTEL 03 GOMEZ FARIAS</v>
      </c>
      <c r="E123" s="12">
        <v>93.2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1143.8399999999999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39.200000000000003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148.24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2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2">
        <v>0</v>
      </c>
      <c r="BB123" s="12">
        <v>0</v>
      </c>
      <c r="BC123" s="12">
        <v>0</v>
      </c>
      <c r="BD123" s="12">
        <v>0</v>
      </c>
      <c r="BE123" s="12">
        <v>12.8</v>
      </c>
      <c r="BF123" s="12">
        <v>0</v>
      </c>
      <c r="BG123" s="12">
        <v>0</v>
      </c>
      <c r="BH123" s="12">
        <v>0</v>
      </c>
      <c r="BI123" s="12">
        <v>0</v>
      </c>
      <c r="BJ123" s="12">
        <v>251.64</v>
      </c>
      <c r="BK123" s="12">
        <v>0</v>
      </c>
      <c r="BL123" s="12">
        <v>0</v>
      </c>
      <c r="BM123" s="12">
        <v>0</v>
      </c>
      <c r="BN123" s="12">
        <v>0</v>
      </c>
      <c r="BO123" s="12">
        <v>0</v>
      </c>
      <c r="BP123" s="12">
        <v>0</v>
      </c>
      <c r="BQ123" s="13">
        <v>-858.41</v>
      </c>
      <c r="BR123" s="12">
        <v>858.41</v>
      </c>
      <c r="BS123" s="12">
        <v>0</v>
      </c>
      <c r="BT123" s="12">
        <v>0</v>
      </c>
      <c r="BU123" s="12">
        <v>1688.92</v>
      </c>
      <c r="BV123" s="12">
        <v>0</v>
      </c>
      <c r="BW123" s="12">
        <v>0</v>
      </c>
      <c r="BX123" s="12">
        <v>0</v>
      </c>
      <c r="BY123" s="12">
        <v>97.12</v>
      </c>
      <c r="BZ123" s="12">
        <v>97.12</v>
      </c>
      <c r="CA123" s="12">
        <v>0</v>
      </c>
      <c r="CB123" s="13">
        <v>-0.1</v>
      </c>
      <c r="CC123" s="12">
        <v>0</v>
      </c>
      <c r="CD123" s="12">
        <v>0</v>
      </c>
      <c r="CE123" s="12">
        <v>370</v>
      </c>
      <c r="CF123" s="12">
        <v>0</v>
      </c>
      <c r="CG123" s="12">
        <v>0</v>
      </c>
      <c r="CH123" s="12">
        <v>0</v>
      </c>
      <c r="CI123" s="12">
        <v>0</v>
      </c>
      <c r="CJ123" s="12">
        <v>17.16</v>
      </c>
      <c r="CK123" s="12">
        <v>0</v>
      </c>
      <c r="CL123" s="12">
        <v>0</v>
      </c>
      <c r="CM123" s="12">
        <v>0</v>
      </c>
      <c r="CN123" s="12">
        <v>0</v>
      </c>
      <c r="CO123" s="12">
        <v>0</v>
      </c>
      <c r="CP123" s="12">
        <v>131.54</v>
      </c>
      <c r="CQ123" s="12">
        <v>0</v>
      </c>
      <c r="CR123" s="12">
        <v>0</v>
      </c>
      <c r="CS123" s="12">
        <v>0</v>
      </c>
      <c r="CT123" s="12">
        <v>0</v>
      </c>
      <c r="CU123" s="12">
        <v>615.72</v>
      </c>
      <c r="CV123" s="12">
        <v>1073.2</v>
      </c>
      <c r="CW123" s="12">
        <v>261.48</v>
      </c>
      <c r="CX123" s="12">
        <v>33.78</v>
      </c>
      <c r="CY123" s="12">
        <v>769.08</v>
      </c>
      <c r="CZ123" s="12">
        <v>326.10000000000002</v>
      </c>
      <c r="DA123" s="12">
        <v>0</v>
      </c>
      <c r="DB123" s="12">
        <v>1128.96</v>
      </c>
    </row>
    <row r="124" spans="1:106" x14ac:dyDescent="0.2">
      <c r="A124" s="4" t="s">
        <v>3133</v>
      </c>
      <c r="B124" s="2" t="s">
        <v>3134</v>
      </c>
      <c r="C124" s="2" t="str">
        <f>VLOOKUP(A124,[5]Hoja2!$A$1:$D$604,4,0)</f>
        <v>PROFESOR CBII</v>
      </c>
      <c r="D124" s="2" t="str">
        <f>VLOOKUP(A124,[5]Hoja2!$A$1:$D$604,3,0)</f>
        <v>PLANTEL 03 GOMEZ FARIAS</v>
      </c>
      <c r="E124" s="12">
        <v>198.05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2161.7199999999998</v>
      </c>
      <c r="M124" s="12">
        <v>857.88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72.05</v>
      </c>
      <c r="V124" s="12">
        <v>29.4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315.01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2">
        <v>0</v>
      </c>
      <c r="AU124" s="12">
        <v>0</v>
      </c>
      <c r="AV124" s="12">
        <v>0</v>
      </c>
      <c r="AW124" s="12">
        <v>0</v>
      </c>
      <c r="AX124" s="12">
        <v>23.65</v>
      </c>
      <c r="AY124" s="12">
        <v>0</v>
      </c>
      <c r="AZ124" s="12">
        <v>0</v>
      </c>
      <c r="BA124" s="12">
        <v>0</v>
      </c>
      <c r="BB124" s="12">
        <v>0</v>
      </c>
      <c r="BC124" s="12">
        <v>0</v>
      </c>
      <c r="BD124" s="12">
        <v>0</v>
      </c>
      <c r="BE124" s="12">
        <v>9.6</v>
      </c>
      <c r="BF124" s="12">
        <v>0</v>
      </c>
      <c r="BG124" s="12">
        <v>0</v>
      </c>
      <c r="BH124" s="12">
        <v>0</v>
      </c>
      <c r="BI124" s="12">
        <v>0</v>
      </c>
      <c r="BJ124" s="12">
        <v>603.91999999999996</v>
      </c>
      <c r="BK124" s="12">
        <v>0</v>
      </c>
      <c r="BL124" s="12">
        <v>0</v>
      </c>
      <c r="BM124" s="12">
        <v>0</v>
      </c>
      <c r="BN124" s="12">
        <v>0</v>
      </c>
      <c r="BO124" s="12">
        <v>0</v>
      </c>
      <c r="BP124" s="12">
        <v>0</v>
      </c>
      <c r="BQ124" s="13">
        <v>-2171.88</v>
      </c>
      <c r="BR124" s="12">
        <v>2171.88</v>
      </c>
      <c r="BS124" s="12">
        <v>0</v>
      </c>
      <c r="BT124" s="12">
        <v>0</v>
      </c>
      <c r="BU124" s="12">
        <v>4271.28</v>
      </c>
      <c r="BV124" s="12">
        <v>0</v>
      </c>
      <c r="BW124" s="12">
        <v>0</v>
      </c>
      <c r="BX124" s="12">
        <v>0</v>
      </c>
      <c r="BY124" s="12">
        <v>392.95</v>
      </c>
      <c r="BZ124" s="12">
        <v>392.95</v>
      </c>
      <c r="CA124" s="12">
        <v>7.8</v>
      </c>
      <c r="CB124" s="13">
        <v>-0.01</v>
      </c>
      <c r="CC124" s="12">
        <v>0</v>
      </c>
      <c r="CD124" s="12">
        <v>0</v>
      </c>
      <c r="CE124" s="12">
        <v>0</v>
      </c>
      <c r="CF124" s="12">
        <v>0</v>
      </c>
      <c r="CG124" s="12">
        <v>0</v>
      </c>
      <c r="CH124" s="12">
        <v>0</v>
      </c>
      <c r="CI124" s="12">
        <v>0</v>
      </c>
      <c r="CJ124" s="12">
        <v>45.29</v>
      </c>
      <c r="CK124" s="12">
        <v>0</v>
      </c>
      <c r="CL124" s="12">
        <v>0</v>
      </c>
      <c r="CM124" s="12">
        <v>0</v>
      </c>
      <c r="CN124" s="12">
        <v>0</v>
      </c>
      <c r="CO124" s="12">
        <v>0</v>
      </c>
      <c r="CP124" s="12">
        <v>347.25</v>
      </c>
      <c r="CQ124" s="12">
        <v>0</v>
      </c>
      <c r="CR124" s="12">
        <v>0</v>
      </c>
      <c r="CS124" s="12">
        <v>0</v>
      </c>
      <c r="CT124" s="12">
        <v>0</v>
      </c>
      <c r="CU124" s="12">
        <v>793.28</v>
      </c>
      <c r="CV124" s="12">
        <v>3478</v>
      </c>
      <c r="CW124" s="12">
        <v>291.93</v>
      </c>
      <c r="CX124" s="12">
        <v>85.43</v>
      </c>
      <c r="CY124" s="12">
        <v>1783.85</v>
      </c>
      <c r="CZ124" s="12">
        <v>441.81</v>
      </c>
      <c r="DA124" s="12">
        <v>0</v>
      </c>
      <c r="DB124" s="12">
        <v>2311.09</v>
      </c>
    </row>
    <row r="125" spans="1:106" x14ac:dyDescent="0.2">
      <c r="A125" s="4" t="s">
        <v>3135</v>
      </c>
      <c r="B125" s="2" t="s">
        <v>3136</v>
      </c>
      <c r="C125" s="2" t="str">
        <f>VLOOKUP(A125,[5]Hoja2!$A$1:$D$604,4,0)</f>
        <v>TECNICO CBII</v>
      </c>
      <c r="D125" s="2" t="str">
        <f>VLOOKUP(A125,[5]Hoja2!$A$1:$D$604,3,0)</f>
        <v>PLANTEL 03 GOMEZ FARIAS</v>
      </c>
      <c r="E125" s="12">
        <v>104.85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1286.82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44.1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166.77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2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0</v>
      </c>
      <c r="BA125" s="12">
        <v>0</v>
      </c>
      <c r="BB125" s="12">
        <v>0</v>
      </c>
      <c r="BC125" s="12">
        <v>0</v>
      </c>
      <c r="BD125" s="12">
        <v>0</v>
      </c>
      <c r="BE125" s="12">
        <v>14.4</v>
      </c>
      <c r="BF125" s="12">
        <v>0</v>
      </c>
      <c r="BG125" s="12">
        <v>0</v>
      </c>
      <c r="BH125" s="12">
        <v>0</v>
      </c>
      <c r="BI125" s="12">
        <v>0</v>
      </c>
      <c r="BJ125" s="12">
        <v>257.36</v>
      </c>
      <c r="BK125" s="12">
        <v>0</v>
      </c>
      <c r="BL125" s="12">
        <v>0</v>
      </c>
      <c r="BM125" s="12">
        <v>0</v>
      </c>
      <c r="BN125" s="12">
        <v>0</v>
      </c>
      <c r="BO125" s="12">
        <v>0</v>
      </c>
      <c r="BP125" s="12">
        <v>0</v>
      </c>
      <c r="BQ125" s="13">
        <v>-952.59</v>
      </c>
      <c r="BR125" s="12">
        <v>952.59</v>
      </c>
      <c r="BS125" s="12">
        <v>0</v>
      </c>
      <c r="BT125" s="12">
        <v>0</v>
      </c>
      <c r="BU125" s="12">
        <v>1874.3</v>
      </c>
      <c r="BV125" s="12">
        <v>0</v>
      </c>
      <c r="BW125" s="13">
        <v>-188.71</v>
      </c>
      <c r="BX125" s="13">
        <v>-79.73</v>
      </c>
      <c r="BY125" s="12">
        <v>108.99</v>
      </c>
      <c r="BZ125" s="12">
        <v>0</v>
      </c>
      <c r="CA125" s="12">
        <v>0</v>
      </c>
      <c r="CB125" s="13">
        <v>-0.15</v>
      </c>
      <c r="CC125" s="12">
        <v>0</v>
      </c>
      <c r="CD125" s="12">
        <v>0</v>
      </c>
      <c r="CE125" s="12">
        <v>0</v>
      </c>
      <c r="CF125" s="12">
        <v>0</v>
      </c>
      <c r="CG125" s="12">
        <v>0</v>
      </c>
      <c r="CH125" s="12">
        <v>0</v>
      </c>
      <c r="CI125" s="12">
        <v>0</v>
      </c>
      <c r="CJ125" s="12">
        <v>0</v>
      </c>
      <c r="CK125" s="12">
        <v>0</v>
      </c>
      <c r="CL125" s="12">
        <v>0</v>
      </c>
      <c r="CM125" s="12">
        <v>0</v>
      </c>
      <c r="CN125" s="12">
        <v>0</v>
      </c>
      <c r="CO125" s="12">
        <v>0</v>
      </c>
      <c r="CP125" s="12">
        <v>147.97999999999999</v>
      </c>
      <c r="CQ125" s="12">
        <v>0</v>
      </c>
      <c r="CR125" s="12">
        <v>0</v>
      </c>
      <c r="CS125" s="12">
        <v>0</v>
      </c>
      <c r="CT125" s="12">
        <v>0</v>
      </c>
      <c r="CU125" s="12">
        <v>68.099999999999994</v>
      </c>
      <c r="CV125" s="12">
        <v>1806.2</v>
      </c>
      <c r="CW125" s="12">
        <v>261.48</v>
      </c>
      <c r="CX125" s="12">
        <v>37.49</v>
      </c>
      <c r="CY125" s="12">
        <v>769.08</v>
      </c>
      <c r="CZ125" s="12">
        <v>326.10000000000002</v>
      </c>
      <c r="DA125" s="12">
        <v>0</v>
      </c>
      <c r="DB125" s="12">
        <v>1132.67</v>
      </c>
    </row>
    <row r="126" spans="1:106" x14ac:dyDescent="0.2">
      <c r="A126" s="4" t="s">
        <v>3137</v>
      </c>
      <c r="B126" s="2" t="s">
        <v>3138</v>
      </c>
      <c r="C126" s="2" t="str">
        <f>VLOOKUP(A126,[5]Hoja2!$A$1:$D$604,4,0)</f>
        <v>TECNICO CBI</v>
      </c>
      <c r="D126" s="2" t="str">
        <f>VLOOKUP(A126,[5]Hoja2!$A$1:$D$604,3,0)</f>
        <v>PLANTEL 03 GOMEZ FARIAS</v>
      </c>
      <c r="E126" s="12">
        <v>23.3</v>
      </c>
      <c r="F126" s="12">
        <v>257.7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8.66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37.06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2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2">
        <v>0</v>
      </c>
      <c r="BB126" s="12">
        <v>0</v>
      </c>
      <c r="BC126" s="12">
        <v>0</v>
      </c>
      <c r="BD126" s="12">
        <v>2.7</v>
      </c>
      <c r="BE126" s="12">
        <v>0</v>
      </c>
      <c r="BF126" s="12">
        <v>0</v>
      </c>
      <c r="BG126" s="12">
        <v>0</v>
      </c>
      <c r="BH126" s="12">
        <v>0</v>
      </c>
      <c r="BI126" s="12">
        <v>0</v>
      </c>
      <c r="BJ126" s="12">
        <v>25.77</v>
      </c>
      <c r="BK126" s="12">
        <v>0</v>
      </c>
      <c r="BL126" s="12">
        <v>0</v>
      </c>
      <c r="BM126" s="12">
        <v>0</v>
      </c>
      <c r="BN126" s="12">
        <v>0</v>
      </c>
      <c r="BO126" s="12">
        <v>0</v>
      </c>
      <c r="BP126" s="12">
        <v>0</v>
      </c>
      <c r="BQ126" s="13">
        <v>-180.43</v>
      </c>
      <c r="BR126" s="12">
        <v>180.43</v>
      </c>
      <c r="BS126" s="12">
        <v>0</v>
      </c>
      <c r="BT126" s="12">
        <v>0</v>
      </c>
      <c r="BU126" s="12">
        <v>355.19</v>
      </c>
      <c r="BV126" s="12">
        <v>0</v>
      </c>
      <c r="BW126" s="13">
        <v>-200.83</v>
      </c>
      <c r="BX126" s="13">
        <v>-189.07</v>
      </c>
      <c r="BY126" s="12">
        <v>11.76</v>
      </c>
      <c r="BZ126" s="12">
        <v>0</v>
      </c>
      <c r="CA126" s="12">
        <v>0</v>
      </c>
      <c r="CB126" s="13">
        <v>-0.05</v>
      </c>
      <c r="CC126" s="12">
        <v>0</v>
      </c>
      <c r="CD126" s="12">
        <v>0</v>
      </c>
      <c r="CE126" s="12">
        <v>0</v>
      </c>
      <c r="CF126" s="12">
        <v>0</v>
      </c>
      <c r="CG126" s="12">
        <v>0</v>
      </c>
      <c r="CH126" s="12">
        <v>0</v>
      </c>
      <c r="CI126" s="12">
        <v>0</v>
      </c>
      <c r="CJ126" s="12">
        <v>3.87</v>
      </c>
      <c r="CK126" s="12">
        <v>0</v>
      </c>
      <c r="CL126" s="12">
        <v>0</v>
      </c>
      <c r="CM126" s="12">
        <v>0</v>
      </c>
      <c r="CN126" s="12">
        <v>0</v>
      </c>
      <c r="CO126" s="12">
        <v>0</v>
      </c>
      <c r="CP126" s="12">
        <v>29.64</v>
      </c>
      <c r="CQ126" s="12">
        <v>0</v>
      </c>
      <c r="CR126" s="12">
        <v>0</v>
      </c>
      <c r="CS126" s="12">
        <v>0</v>
      </c>
      <c r="CT126" s="12">
        <v>0</v>
      </c>
      <c r="CU126" s="12">
        <v>-155.61000000000001</v>
      </c>
      <c r="CV126" s="12">
        <v>510.8</v>
      </c>
      <c r="CW126" s="12">
        <v>264.97000000000003</v>
      </c>
      <c r="CX126" s="12">
        <v>7.1</v>
      </c>
      <c r="CY126" s="12">
        <v>885.34</v>
      </c>
      <c r="CZ126" s="12">
        <v>339.36</v>
      </c>
      <c r="DA126" s="12">
        <v>0</v>
      </c>
      <c r="DB126" s="12">
        <v>1231.8</v>
      </c>
    </row>
    <row r="127" spans="1:106" x14ac:dyDescent="0.2">
      <c r="A127" s="4" t="s">
        <v>3139</v>
      </c>
      <c r="B127" s="2" t="s">
        <v>3140</v>
      </c>
      <c r="C127" s="2" t="str">
        <f>VLOOKUP(A127,[5]Hoja2!$A$1:$D$604,4,0)</f>
        <v>PROFESOR CBI</v>
      </c>
      <c r="D127" s="2" t="str">
        <f>VLOOKUP(A127,[5]Hoja2!$A$1:$D$604,3,0)</f>
        <v>PLANTEL 03 GOMEZ FARIAS</v>
      </c>
      <c r="E127" s="12">
        <v>34.950000000000003</v>
      </c>
      <c r="F127" s="12">
        <v>0</v>
      </c>
      <c r="G127" s="12">
        <v>526.29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18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55.59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5.7</v>
      </c>
      <c r="AW127" s="12">
        <v>0</v>
      </c>
      <c r="AX127" s="12">
        <v>0</v>
      </c>
      <c r="AY127" s="12">
        <v>0</v>
      </c>
      <c r="AZ127" s="12">
        <v>0</v>
      </c>
      <c r="BA127" s="12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2">
        <v>0</v>
      </c>
      <c r="BJ127" s="12">
        <v>0</v>
      </c>
      <c r="BK127" s="12">
        <v>0</v>
      </c>
      <c r="BL127" s="12">
        <v>0</v>
      </c>
      <c r="BM127" s="12">
        <v>0</v>
      </c>
      <c r="BN127" s="12">
        <v>0</v>
      </c>
      <c r="BO127" s="12">
        <v>0</v>
      </c>
      <c r="BP127" s="12">
        <v>0</v>
      </c>
      <c r="BQ127" s="13">
        <v>-325.52999999999997</v>
      </c>
      <c r="BR127" s="12">
        <v>325.52999999999997</v>
      </c>
      <c r="BS127" s="12">
        <v>0</v>
      </c>
      <c r="BT127" s="12">
        <v>0</v>
      </c>
      <c r="BU127" s="12">
        <v>640.53</v>
      </c>
      <c r="BV127" s="12">
        <v>0</v>
      </c>
      <c r="BW127" s="13">
        <v>-200.83</v>
      </c>
      <c r="BX127" s="13">
        <v>-170.81</v>
      </c>
      <c r="BY127" s="12">
        <v>30.03</v>
      </c>
      <c r="BZ127" s="12">
        <v>0</v>
      </c>
      <c r="CA127" s="12">
        <v>0</v>
      </c>
      <c r="CB127" s="12">
        <v>0.02</v>
      </c>
      <c r="CC127" s="12">
        <v>0</v>
      </c>
      <c r="CD127" s="12">
        <v>0</v>
      </c>
      <c r="CE127" s="12">
        <v>0</v>
      </c>
      <c r="CF127" s="12">
        <v>0</v>
      </c>
      <c r="CG127" s="12">
        <v>0</v>
      </c>
      <c r="CH127" s="12">
        <v>0</v>
      </c>
      <c r="CI127" s="12">
        <v>0</v>
      </c>
      <c r="CJ127" s="12">
        <v>0</v>
      </c>
      <c r="CK127" s="12">
        <v>0</v>
      </c>
      <c r="CL127" s="12">
        <v>0</v>
      </c>
      <c r="CM127" s="12">
        <v>0</v>
      </c>
      <c r="CN127" s="12">
        <v>0</v>
      </c>
      <c r="CO127" s="12">
        <v>0</v>
      </c>
      <c r="CP127" s="12">
        <v>60.52</v>
      </c>
      <c r="CQ127" s="12">
        <v>0</v>
      </c>
      <c r="CR127" s="12">
        <v>0</v>
      </c>
      <c r="CS127" s="12">
        <v>0</v>
      </c>
      <c r="CT127" s="12">
        <v>0</v>
      </c>
      <c r="CU127" s="12">
        <v>-110.27</v>
      </c>
      <c r="CV127" s="12">
        <v>750.8</v>
      </c>
      <c r="CW127" s="12">
        <v>238.4</v>
      </c>
      <c r="CX127" s="12">
        <v>12.81</v>
      </c>
      <c r="CY127" s="12">
        <v>0</v>
      </c>
      <c r="CZ127" s="12">
        <v>238.4</v>
      </c>
      <c r="DA127" s="12">
        <v>0</v>
      </c>
      <c r="DB127" s="12">
        <v>251.21</v>
      </c>
    </row>
    <row r="128" spans="1:106" x14ac:dyDescent="0.2">
      <c r="A128" s="4" t="s">
        <v>3141</v>
      </c>
      <c r="B128" s="2" t="s">
        <v>3142</v>
      </c>
      <c r="C128" s="2" t="str">
        <f>VLOOKUP(A128,[5]Hoja2!$A$1:$D$604,4,0)</f>
        <v>PROFESOR CBI</v>
      </c>
      <c r="D128" s="2" t="str">
        <f>VLOOKUP(A128,[5]Hoja2!$A$1:$D$604,3,0)</f>
        <v>PLANTEL 03 GOMEZ FARIAS</v>
      </c>
      <c r="E128" s="12">
        <v>139.80000000000001</v>
      </c>
      <c r="F128" s="12">
        <v>0</v>
      </c>
      <c r="G128" s="12">
        <v>2105.16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72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222.36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22.8</v>
      </c>
      <c r="AW128" s="12">
        <v>0</v>
      </c>
      <c r="AX128" s="12">
        <v>0</v>
      </c>
      <c r="AY128" s="12">
        <v>0</v>
      </c>
      <c r="AZ128" s="12">
        <v>0</v>
      </c>
      <c r="BA128" s="12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2">
        <v>0</v>
      </c>
      <c r="BI128" s="12">
        <v>0</v>
      </c>
      <c r="BJ128" s="12">
        <v>0</v>
      </c>
      <c r="BK128" s="12">
        <v>0</v>
      </c>
      <c r="BL128" s="12">
        <v>0</v>
      </c>
      <c r="BM128" s="12">
        <v>0</v>
      </c>
      <c r="BN128" s="12">
        <v>0</v>
      </c>
      <c r="BO128" s="12">
        <v>0</v>
      </c>
      <c r="BP128" s="12">
        <v>0</v>
      </c>
      <c r="BQ128" s="13">
        <v>-1302.1099999999999</v>
      </c>
      <c r="BR128" s="12">
        <v>1302.1099999999999</v>
      </c>
      <c r="BS128" s="12">
        <v>0</v>
      </c>
      <c r="BT128" s="12">
        <v>0</v>
      </c>
      <c r="BU128" s="12">
        <v>2562.12</v>
      </c>
      <c r="BV128" s="12">
        <v>0</v>
      </c>
      <c r="BW128" s="13">
        <v>-160.30000000000001</v>
      </c>
      <c r="BX128" s="12">
        <v>0</v>
      </c>
      <c r="BY128" s="12">
        <v>174.72</v>
      </c>
      <c r="BZ128" s="12">
        <v>14.42</v>
      </c>
      <c r="CA128" s="12">
        <v>0</v>
      </c>
      <c r="CB128" s="12">
        <v>0.01</v>
      </c>
      <c r="CC128" s="12">
        <v>0</v>
      </c>
      <c r="CD128" s="12">
        <v>0</v>
      </c>
      <c r="CE128" s="12">
        <v>0</v>
      </c>
      <c r="CF128" s="12">
        <v>0</v>
      </c>
      <c r="CG128" s="12">
        <v>0</v>
      </c>
      <c r="CH128" s="12">
        <v>0</v>
      </c>
      <c r="CI128" s="12">
        <v>0</v>
      </c>
      <c r="CJ128" s="12">
        <v>0</v>
      </c>
      <c r="CK128" s="12">
        <v>0</v>
      </c>
      <c r="CL128" s="12">
        <v>0</v>
      </c>
      <c r="CM128" s="12">
        <v>0</v>
      </c>
      <c r="CN128" s="12">
        <v>0</v>
      </c>
      <c r="CO128" s="12">
        <v>0</v>
      </c>
      <c r="CP128" s="12">
        <v>242.09</v>
      </c>
      <c r="CQ128" s="12">
        <v>0</v>
      </c>
      <c r="CR128" s="12">
        <v>0</v>
      </c>
      <c r="CS128" s="12">
        <v>0</v>
      </c>
      <c r="CT128" s="12">
        <v>0</v>
      </c>
      <c r="CU128" s="12">
        <v>256.52</v>
      </c>
      <c r="CV128" s="12">
        <v>2305.6</v>
      </c>
      <c r="CW128" s="12">
        <v>238.4</v>
      </c>
      <c r="CX128" s="12">
        <v>51.24</v>
      </c>
      <c r="CY128" s="12">
        <v>0</v>
      </c>
      <c r="CZ128" s="12">
        <v>238.4</v>
      </c>
      <c r="DA128" s="12">
        <v>0</v>
      </c>
      <c r="DB128" s="12">
        <v>289.64</v>
      </c>
    </row>
    <row r="129" spans="1:106" x14ac:dyDescent="0.2">
      <c r="A129" s="4" t="s">
        <v>3143</v>
      </c>
      <c r="B129" s="2" t="s">
        <v>3144</v>
      </c>
      <c r="C129" s="2" t="str">
        <f>VLOOKUP(A129,[5]Hoja2!$A$1:$D$604,4,0)</f>
        <v>PROFESOR CBI</v>
      </c>
      <c r="D129" s="2" t="str">
        <f>VLOOKUP(A129,[5]Hoja2!$A$1:$D$604,3,0)</f>
        <v>PLANTEL 03 GOMEZ FARIAS</v>
      </c>
      <c r="E129" s="12">
        <v>244.65</v>
      </c>
      <c r="F129" s="12">
        <v>0</v>
      </c>
      <c r="G129" s="12">
        <v>3684.03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126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389.13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2">
        <v>0</v>
      </c>
      <c r="AU129" s="12">
        <v>0</v>
      </c>
      <c r="AV129" s="12">
        <v>39.9</v>
      </c>
      <c r="AW129" s="12">
        <v>0</v>
      </c>
      <c r="AX129" s="12">
        <v>0</v>
      </c>
      <c r="AY129" s="12">
        <v>0</v>
      </c>
      <c r="AZ129" s="12">
        <v>0</v>
      </c>
      <c r="BA129" s="12">
        <v>0</v>
      </c>
      <c r="BB129" s="12">
        <v>0</v>
      </c>
      <c r="BC129" s="12">
        <v>0</v>
      </c>
      <c r="BD129" s="12">
        <v>0</v>
      </c>
      <c r="BE129" s="12">
        <v>0</v>
      </c>
      <c r="BF129" s="12">
        <v>0</v>
      </c>
      <c r="BG129" s="12">
        <v>0</v>
      </c>
      <c r="BH129" s="12">
        <v>0</v>
      </c>
      <c r="BI129" s="12">
        <v>0</v>
      </c>
      <c r="BJ129" s="12">
        <v>0</v>
      </c>
      <c r="BK129" s="12">
        <v>0</v>
      </c>
      <c r="BL129" s="12">
        <v>0</v>
      </c>
      <c r="BM129" s="12">
        <v>0</v>
      </c>
      <c r="BN129" s="12">
        <v>0</v>
      </c>
      <c r="BO129" s="12">
        <v>0</v>
      </c>
      <c r="BP129" s="12">
        <v>0</v>
      </c>
      <c r="BQ129" s="13">
        <v>-2278.6999999999998</v>
      </c>
      <c r="BR129" s="12">
        <v>2278.6999999999998</v>
      </c>
      <c r="BS129" s="12">
        <v>0</v>
      </c>
      <c r="BT129" s="12">
        <v>0</v>
      </c>
      <c r="BU129" s="12">
        <v>4483.71</v>
      </c>
      <c r="BV129" s="12">
        <v>0</v>
      </c>
      <c r="BW129" s="12">
        <v>0</v>
      </c>
      <c r="BX129" s="12">
        <v>0</v>
      </c>
      <c r="BY129" s="12">
        <v>431.02</v>
      </c>
      <c r="BZ129" s="12">
        <v>431.02</v>
      </c>
      <c r="CA129" s="12">
        <v>0</v>
      </c>
      <c r="CB129" s="12">
        <v>0.03</v>
      </c>
      <c r="CC129" s="12">
        <v>0</v>
      </c>
      <c r="CD129" s="12">
        <v>0</v>
      </c>
      <c r="CE129" s="12">
        <v>0</v>
      </c>
      <c r="CF129" s="12">
        <v>0</v>
      </c>
      <c r="CG129" s="12">
        <v>0</v>
      </c>
      <c r="CH129" s="12">
        <v>0</v>
      </c>
      <c r="CI129" s="12">
        <v>0</v>
      </c>
      <c r="CJ129" s="12">
        <v>0</v>
      </c>
      <c r="CK129" s="12">
        <v>0</v>
      </c>
      <c r="CL129" s="12">
        <v>0</v>
      </c>
      <c r="CM129" s="12">
        <v>0</v>
      </c>
      <c r="CN129" s="12">
        <v>0</v>
      </c>
      <c r="CO129" s="12">
        <v>0</v>
      </c>
      <c r="CP129" s="12">
        <v>423.66</v>
      </c>
      <c r="CQ129" s="12">
        <v>0</v>
      </c>
      <c r="CR129" s="12">
        <v>0</v>
      </c>
      <c r="CS129" s="12">
        <v>0</v>
      </c>
      <c r="CT129" s="12">
        <v>0</v>
      </c>
      <c r="CU129" s="12">
        <v>854.71</v>
      </c>
      <c r="CV129" s="12">
        <v>3629</v>
      </c>
      <c r="CW129" s="12">
        <v>238.4</v>
      </c>
      <c r="CX129" s="12">
        <v>89.67</v>
      </c>
      <c r="CY129" s="12">
        <v>0</v>
      </c>
      <c r="CZ129" s="12">
        <v>238.4</v>
      </c>
      <c r="DA129" s="12">
        <v>0</v>
      </c>
      <c r="DB129" s="12">
        <v>328.07</v>
      </c>
    </row>
    <row r="130" spans="1:106" x14ac:dyDescent="0.2">
      <c r="A130" s="4" t="s">
        <v>3145</v>
      </c>
      <c r="B130" s="2" t="s">
        <v>3146</v>
      </c>
      <c r="C130" s="2" t="str">
        <f>VLOOKUP(A130,[5]Hoja2!$A$1:$D$604,4,0)</f>
        <v>PROFESOR CBI</v>
      </c>
      <c r="D130" s="2" t="str">
        <f>VLOOKUP(A130,[5]Hoja2!$A$1:$D$604,3,0)</f>
        <v>PLANTEL 03 GOMEZ FARIAS</v>
      </c>
      <c r="E130" s="12">
        <v>174.75</v>
      </c>
      <c r="F130" s="12">
        <v>0</v>
      </c>
      <c r="G130" s="12">
        <v>2631.45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90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277.95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2">
        <v>0</v>
      </c>
      <c r="BB130" s="12">
        <v>0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2">
        <v>0</v>
      </c>
      <c r="BJ130" s="12">
        <v>0</v>
      </c>
      <c r="BK130" s="12">
        <v>0</v>
      </c>
      <c r="BL130" s="12">
        <v>0</v>
      </c>
      <c r="BM130" s="12">
        <v>0</v>
      </c>
      <c r="BN130" s="12">
        <v>0</v>
      </c>
      <c r="BO130" s="12">
        <v>0</v>
      </c>
      <c r="BP130" s="12">
        <v>0</v>
      </c>
      <c r="BQ130" s="13">
        <v>-1613.39</v>
      </c>
      <c r="BR130" s="12">
        <v>1613.39</v>
      </c>
      <c r="BS130" s="12">
        <v>0</v>
      </c>
      <c r="BT130" s="12">
        <v>0</v>
      </c>
      <c r="BU130" s="12">
        <v>3174.15</v>
      </c>
      <c r="BV130" s="12">
        <v>0</v>
      </c>
      <c r="BW130" s="13">
        <v>-125.1</v>
      </c>
      <c r="BX130" s="12">
        <v>0</v>
      </c>
      <c r="BY130" s="12">
        <v>241.31</v>
      </c>
      <c r="BZ130" s="12">
        <v>116.21</v>
      </c>
      <c r="CA130" s="12">
        <v>0.75</v>
      </c>
      <c r="CB130" s="13">
        <v>-0.03</v>
      </c>
      <c r="CC130" s="12">
        <v>0</v>
      </c>
      <c r="CD130" s="12">
        <v>0</v>
      </c>
      <c r="CE130" s="12">
        <v>0</v>
      </c>
      <c r="CF130" s="12">
        <v>0</v>
      </c>
      <c r="CG130" s="12">
        <v>0</v>
      </c>
      <c r="CH130" s="12">
        <v>0</v>
      </c>
      <c r="CI130" s="12">
        <v>0</v>
      </c>
      <c r="CJ130" s="12">
        <v>0</v>
      </c>
      <c r="CK130" s="12">
        <v>0</v>
      </c>
      <c r="CL130" s="12">
        <v>0</v>
      </c>
      <c r="CM130" s="12">
        <v>0</v>
      </c>
      <c r="CN130" s="12">
        <v>0</v>
      </c>
      <c r="CO130" s="12">
        <v>0</v>
      </c>
      <c r="CP130" s="12">
        <v>302.62</v>
      </c>
      <c r="CQ130" s="12">
        <v>0</v>
      </c>
      <c r="CR130" s="12">
        <v>0</v>
      </c>
      <c r="CS130" s="12">
        <v>0</v>
      </c>
      <c r="CT130" s="12">
        <v>0</v>
      </c>
      <c r="CU130" s="12">
        <v>419.55</v>
      </c>
      <c r="CV130" s="12">
        <v>2754.6</v>
      </c>
      <c r="CW130" s="12">
        <v>238.4</v>
      </c>
      <c r="CX130" s="12">
        <v>63.48</v>
      </c>
      <c r="CY130" s="12">
        <v>0</v>
      </c>
      <c r="CZ130" s="12">
        <v>238.4</v>
      </c>
      <c r="DA130" s="12">
        <v>0</v>
      </c>
      <c r="DB130" s="12">
        <v>301.88</v>
      </c>
    </row>
    <row r="131" spans="1:106" x14ac:dyDescent="0.2">
      <c r="A131" s="4" t="s">
        <v>3147</v>
      </c>
      <c r="B131" s="2" t="s">
        <v>3148</v>
      </c>
      <c r="C131" s="2" t="str">
        <f>VLOOKUP(A131,[5]Hoja2!$A$1:$D$604,4,0)</f>
        <v>PROFESOR CBI</v>
      </c>
      <c r="D131" s="2" t="str">
        <f>VLOOKUP(A131,[5]Hoja2!$A$1:$D$604,3,0)</f>
        <v>PLANTEL 03 GOMEZ FARIAS</v>
      </c>
      <c r="E131" s="12">
        <v>279.60000000000002</v>
      </c>
      <c r="F131" s="12">
        <v>0</v>
      </c>
      <c r="G131" s="12">
        <v>4210.32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144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444.72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2">
        <v>0</v>
      </c>
      <c r="AU131" s="12">
        <v>0</v>
      </c>
      <c r="AV131" s="12">
        <v>45.6</v>
      </c>
      <c r="AW131" s="12">
        <v>0</v>
      </c>
      <c r="AX131" s="12">
        <v>0</v>
      </c>
      <c r="AY131" s="12">
        <v>0</v>
      </c>
      <c r="AZ131" s="12">
        <v>0</v>
      </c>
      <c r="BA131" s="12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2">
        <v>0</v>
      </c>
      <c r="BJ131" s="12">
        <v>0</v>
      </c>
      <c r="BK131" s="12">
        <v>0</v>
      </c>
      <c r="BL131" s="12">
        <v>0</v>
      </c>
      <c r="BM131" s="12">
        <v>0</v>
      </c>
      <c r="BN131" s="12">
        <v>0</v>
      </c>
      <c r="BO131" s="12">
        <v>0</v>
      </c>
      <c r="BP131" s="12">
        <v>0</v>
      </c>
      <c r="BQ131" s="13">
        <v>-2604.2199999999998</v>
      </c>
      <c r="BR131" s="12">
        <v>2604.2199999999998</v>
      </c>
      <c r="BS131" s="12">
        <v>0</v>
      </c>
      <c r="BT131" s="12">
        <v>0</v>
      </c>
      <c r="BU131" s="12">
        <v>5124.24</v>
      </c>
      <c r="BV131" s="12">
        <v>0</v>
      </c>
      <c r="BW131" s="12">
        <v>0</v>
      </c>
      <c r="BX131" s="12">
        <v>0</v>
      </c>
      <c r="BY131" s="12">
        <v>547.27</v>
      </c>
      <c r="BZ131" s="12">
        <v>547.27</v>
      </c>
      <c r="CA131" s="12">
        <v>0</v>
      </c>
      <c r="CB131" s="12">
        <v>0.18</v>
      </c>
      <c r="CC131" s="12">
        <v>0</v>
      </c>
      <c r="CD131" s="12">
        <v>0</v>
      </c>
      <c r="CE131" s="12">
        <v>0</v>
      </c>
      <c r="CF131" s="12">
        <v>0</v>
      </c>
      <c r="CG131" s="12">
        <v>0</v>
      </c>
      <c r="CH131" s="12">
        <v>0</v>
      </c>
      <c r="CI131" s="12">
        <v>0</v>
      </c>
      <c r="CJ131" s="12">
        <v>0</v>
      </c>
      <c r="CK131" s="12">
        <v>0</v>
      </c>
      <c r="CL131" s="12">
        <v>0</v>
      </c>
      <c r="CM131" s="12">
        <v>0</v>
      </c>
      <c r="CN131" s="12">
        <v>0</v>
      </c>
      <c r="CO131" s="12">
        <v>0</v>
      </c>
      <c r="CP131" s="12">
        <v>484.19</v>
      </c>
      <c r="CQ131" s="12">
        <v>0</v>
      </c>
      <c r="CR131" s="12">
        <v>0</v>
      </c>
      <c r="CS131" s="12">
        <v>0</v>
      </c>
      <c r="CT131" s="12">
        <v>0</v>
      </c>
      <c r="CU131" s="12">
        <v>1031.6400000000001</v>
      </c>
      <c r="CV131" s="12">
        <v>4092.6</v>
      </c>
      <c r="CW131" s="12">
        <v>238.4</v>
      </c>
      <c r="CX131" s="12">
        <v>102.48</v>
      </c>
      <c r="CY131" s="12">
        <v>0</v>
      </c>
      <c r="CZ131" s="12">
        <v>238.4</v>
      </c>
      <c r="DA131" s="12">
        <v>0</v>
      </c>
      <c r="DB131" s="12">
        <v>340.88</v>
      </c>
    </row>
    <row r="132" spans="1:106" x14ac:dyDescent="0.2">
      <c r="A132" s="4" t="s">
        <v>3149</v>
      </c>
      <c r="B132" s="2" t="s">
        <v>3150</v>
      </c>
      <c r="C132" s="2" t="str">
        <f>VLOOKUP(A132,[5]Hoja2!$A$1:$D$604,4,0)</f>
        <v>PROFESOR CBI</v>
      </c>
      <c r="D132" s="2" t="str">
        <f>VLOOKUP(A132,[5]Hoja2!$A$1:$D$604,3,0)</f>
        <v>PLANTEL 03 GOMEZ FARIAS</v>
      </c>
      <c r="E132" s="12">
        <v>186.4</v>
      </c>
      <c r="F132" s="12">
        <v>0</v>
      </c>
      <c r="G132" s="12">
        <v>2806.88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96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296.48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2">
        <v>0</v>
      </c>
      <c r="AU132" s="12">
        <v>0</v>
      </c>
      <c r="AV132" s="12">
        <v>30.4</v>
      </c>
      <c r="AW132" s="12">
        <v>0</v>
      </c>
      <c r="AX132" s="12">
        <v>0</v>
      </c>
      <c r="AY132" s="12">
        <v>0</v>
      </c>
      <c r="AZ132" s="12">
        <v>0</v>
      </c>
      <c r="BA132" s="12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2">
        <v>0</v>
      </c>
      <c r="BJ132" s="12">
        <v>0</v>
      </c>
      <c r="BK132" s="12">
        <v>0</v>
      </c>
      <c r="BL132" s="12">
        <v>0</v>
      </c>
      <c r="BM132" s="12">
        <v>0</v>
      </c>
      <c r="BN132" s="12">
        <v>0</v>
      </c>
      <c r="BO132" s="12">
        <v>0</v>
      </c>
      <c r="BP132" s="12">
        <v>0</v>
      </c>
      <c r="BQ132" s="13">
        <v>-1736.15</v>
      </c>
      <c r="BR132" s="12">
        <v>1736.15</v>
      </c>
      <c r="BS132" s="12">
        <v>0</v>
      </c>
      <c r="BT132" s="12">
        <v>0</v>
      </c>
      <c r="BU132" s="12">
        <v>3416.16</v>
      </c>
      <c r="BV132" s="12">
        <v>0</v>
      </c>
      <c r="BW132" s="13">
        <v>-125.1</v>
      </c>
      <c r="BX132" s="12">
        <v>0</v>
      </c>
      <c r="BY132" s="12">
        <v>267.64</v>
      </c>
      <c r="BZ132" s="12">
        <v>142.54</v>
      </c>
      <c r="CA132" s="12">
        <v>1.8</v>
      </c>
      <c r="CB132" s="12">
        <v>0.03</v>
      </c>
      <c r="CC132" s="12">
        <v>0</v>
      </c>
      <c r="CD132" s="12">
        <v>0</v>
      </c>
      <c r="CE132" s="12">
        <v>0</v>
      </c>
      <c r="CF132" s="12">
        <v>0</v>
      </c>
      <c r="CG132" s="12">
        <v>0</v>
      </c>
      <c r="CH132" s="12">
        <v>0</v>
      </c>
      <c r="CI132" s="12">
        <v>0</v>
      </c>
      <c r="CJ132" s="12">
        <v>0</v>
      </c>
      <c r="CK132" s="12">
        <v>0</v>
      </c>
      <c r="CL132" s="12">
        <v>0</v>
      </c>
      <c r="CM132" s="12">
        <v>0</v>
      </c>
      <c r="CN132" s="12">
        <v>0</v>
      </c>
      <c r="CO132" s="12">
        <v>0</v>
      </c>
      <c r="CP132" s="12">
        <v>322.79000000000002</v>
      </c>
      <c r="CQ132" s="12">
        <v>0</v>
      </c>
      <c r="CR132" s="12">
        <v>0</v>
      </c>
      <c r="CS132" s="12">
        <v>0</v>
      </c>
      <c r="CT132" s="12">
        <v>0</v>
      </c>
      <c r="CU132" s="12">
        <v>467.16</v>
      </c>
      <c r="CV132" s="12">
        <v>2949</v>
      </c>
      <c r="CW132" s="12">
        <v>238.4</v>
      </c>
      <c r="CX132" s="12">
        <v>68.319999999999993</v>
      </c>
      <c r="CY132" s="12">
        <v>0</v>
      </c>
      <c r="CZ132" s="12">
        <v>238.4</v>
      </c>
      <c r="DA132" s="12">
        <v>0</v>
      </c>
      <c r="DB132" s="12">
        <v>306.72000000000003</v>
      </c>
    </row>
    <row r="133" spans="1:106" x14ac:dyDescent="0.2">
      <c r="A133" s="4" t="s">
        <v>3151</v>
      </c>
      <c r="B133" s="2" t="s">
        <v>3152</v>
      </c>
      <c r="C133" s="2" t="str">
        <f>VLOOKUP(A133,[5]Hoja2!$A$1:$D$604,4,0)</f>
        <v>PROFESOR CBIV</v>
      </c>
      <c r="D133" s="2" t="str">
        <f>VLOOKUP(A133,[5]Hoja2!$A$1:$D$604,3,0)</f>
        <v>PLANTEL 04 TEUCHITLAN</v>
      </c>
      <c r="E133" s="12">
        <v>465.5</v>
      </c>
      <c r="F133" s="12">
        <v>515.4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17.32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9297.36</v>
      </c>
      <c r="AC133" s="12">
        <v>335.88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741.2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658.95</v>
      </c>
      <c r="AT133" s="12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2">
        <v>0</v>
      </c>
      <c r="BB133" s="12">
        <v>106.2</v>
      </c>
      <c r="BC133" s="12">
        <v>0</v>
      </c>
      <c r="BD133" s="12">
        <v>5.4</v>
      </c>
      <c r="BE133" s="12">
        <v>0</v>
      </c>
      <c r="BF133" s="12">
        <v>0</v>
      </c>
      <c r="BG133" s="12">
        <v>0</v>
      </c>
      <c r="BH133" s="12">
        <v>0</v>
      </c>
      <c r="BI133" s="12">
        <v>0</v>
      </c>
      <c r="BJ133" s="12">
        <v>3979.25</v>
      </c>
      <c r="BK133" s="12">
        <v>0</v>
      </c>
      <c r="BL133" s="12">
        <v>0</v>
      </c>
      <c r="BM133" s="12">
        <v>0</v>
      </c>
      <c r="BN133" s="12">
        <v>0</v>
      </c>
      <c r="BO133" s="12">
        <v>0</v>
      </c>
      <c r="BP133" s="12">
        <v>0</v>
      </c>
      <c r="BQ133" s="13">
        <v>-8205.74</v>
      </c>
      <c r="BR133" s="12">
        <v>8205.74</v>
      </c>
      <c r="BS133" s="12">
        <v>0</v>
      </c>
      <c r="BT133" s="12">
        <v>0</v>
      </c>
      <c r="BU133" s="12">
        <v>16122.46</v>
      </c>
      <c r="BV133" s="12">
        <v>7.24</v>
      </c>
      <c r="BW133" s="12">
        <v>0</v>
      </c>
      <c r="BX133" s="12">
        <v>0</v>
      </c>
      <c r="BY133" s="12">
        <v>3023.37</v>
      </c>
      <c r="BZ133" s="12">
        <v>3023.37</v>
      </c>
      <c r="CA133" s="12">
        <v>50.7</v>
      </c>
      <c r="CB133" s="12">
        <v>0.15</v>
      </c>
      <c r="CC133" s="12">
        <v>0</v>
      </c>
      <c r="CD133" s="12">
        <v>0</v>
      </c>
      <c r="CE133" s="12">
        <v>0</v>
      </c>
      <c r="CF133" s="12">
        <v>0</v>
      </c>
      <c r="CG133" s="12">
        <v>0</v>
      </c>
      <c r="CH133" s="12">
        <v>0</v>
      </c>
      <c r="CI133" s="12">
        <v>0</v>
      </c>
      <c r="CJ133" s="12">
        <v>147.19</v>
      </c>
      <c r="CK133" s="12">
        <v>0</v>
      </c>
      <c r="CL133" s="12">
        <v>0</v>
      </c>
      <c r="CM133" s="12">
        <v>0</v>
      </c>
      <c r="CN133" s="12">
        <v>0</v>
      </c>
      <c r="CO133" s="12">
        <v>0</v>
      </c>
      <c r="CP133" s="12">
        <v>1204.25</v>
      </c>
      <c r="CQ133" s="12">
        <v>0</v>
      </c>
      <c r="CR133" s="12">
        <v>0</v>
      </c>
      <c r="CS133" s="12">
        <v>0</v>
      </c>
      <c r="CT133" s="12">
        <v>0</v>
      </c>
      <c r="CU133" s="12">
        <v>4425.66</v>
      </c>
      <c r="CV133" s="12">
        <v>11696.8</v>
      </c>
      <c r="CW133" s="12">
        <v>384.57</v>
      </c>
      <c r="CX133" s="12">
        <v>315.73</v>
      </c>
      <c r="CY133" s="12">
        <v>4207.74</v>
      </c>
      <c r="CZ133" s="12">
        <v>738.1</v>
      </c>
      <c r="DA133" s="12">
        <v>0</v>
      </c>
      <c r="DB133" s="12">
        <v>5261.57</v>
      </c>
    </row>
    <row r="134" spans="1:106" x14ac:dyDescent="0.2">
      <c r="A134" s="4" t="s">
        <v>3153</v>
      </c>
      <c r="B134" s="2" t="s">
        <v>3154</v>
      </c>
      <c r="C134" s="2" t="str">
        <f>VLOOKUP(A134,[5]Hoja2!$A$1:$D$604,4,0)</f>
        <v>PROFESOR CBIV</v>
      </c>
      <c r="D134" s="2" t="str">
        <f>VLOOKUP(A134,[5]Hoja2!$A$1:$D$604,3,0)</f>
        <v>PLANTEL 04 TEUCHITLAN</v>
      </c>
      <c r="E134" s="12">
        <v>465.5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7747.8</v>
      </c>
      <c r="AC134" s="12">
        <v>279.89999999999998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555.9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658.95</v>
      </c>
      <c r="AT134" s="12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2">
        <v>0</v>
      </c>
      <c r="BB134" s="12">
        <v>88.5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2">
        <v>0</v>
      </c>
      <c r="BI134" s="12">
        <v>0</v>
      </c>
      <c r="BJ134" s="12">
        <v>3026.43</v>
      </c>
      <c r="BK134" s="12">
        <v>0</v>
      </c>
      <c r="BL134" s="12">
        <v>0</v>
      </c>
      <c r="BM134" s="12">
        <v>0</v>
      </c>
      <c r="BN134" s="12">
        <v>0</v>
      </c>
      <c r="BO134" s="12">
        <v>0</v>
      </c>
      <c r="BP134" s="12">
        <v>0</v>
      </c>
      <c r="BQ134" s="13">
        <v>-6525.82</v>
      </c>
      <c r="BR134" s="12">
        <v>6525.82</v>
      </c>
      <c r="BS134" s="12">
        <v>743.79</v>
      </c>
      <c r="BT134" s="12">
        <v>0</v>
      </c>
      <c r="BU134" s="12">
        <v>13566.77</v>
      </c>
      <c r="BV134" s="12">
        <v>0</v>
      </c>
      <c r="BW134" s="12">
        <v>0</v>
      </c>
      <c r="BX134" s="12">
        <v>0</v>
      </c>
      <c r="BY134" s="12">
        <v>2422.2800000000002</v>
      </c>
      <c r="BZ134" s="12">
        <v>2422.2800000000002</v>
      </c>
      <c r="CA134" s="12">
        <v>46.2</v>
      </c>
      <c r="CB134" s="13">
        <v>-0.11</v>
      </c>
      <c r="CC134" s="12">
        <v>0</v>
      </c>
      <c r="CD134" s="12">
        <v>98.1</v>
      </c>
      <c r="CE134" s="12">
        <v>0</v>
      </c>
      <c r="CF134" s="12">
        <v>3807.7</v>
      </c>
      <c r="CG134" s="12">
        <v>0</v>
      </c>
      <c r="CH134" s="12">
        <v>0</v>
      </c>
      <c r="CI134" s="12">
        <v>0</v>
      </c>
      <c r="CJ134" s="12">
        <v>116.22</v>
      </c>
      <c r="CK134" s="12">
        <v>0</v>
      </c>
      <c r="CL134" s="12">
        <v>0</v>
      </c>
      <c r="CM134" s="12">
        <v>0</v>
      </c>
      <c r="CN134" s="12">
        <v>0</v>
      </c>
      <c r="CO134" s="12">
        <v>0</v>
      </c>
      <c r="CP134" s="12">
        <v>966.78</v>
      </c>
      <c r="CQ134" s="12">
        <v>0</v>
      </c>
      <c r="CR134" s="12">
        <v>0</v>
      </c>
      <c r="CS134" s="12">
        <v>0</v>
      </c>
      <c r="CT134" s="12">
        <v>0</v>
      </c>
      <c r="CU134" s="12">
        <v>7457.17</v>
      </c>
      <c r="CV134" s="12">
        <v>6109.6</v>
      </c>
      <c r="CW134" s="12">
        <v>238.4</v>
      </c>
      <c r="CX134" s="12">
        <v>265.74</v>
      </c>
      <c r="CY134" s="12">
        <v>0</v>
      </c>
      <c r="CZ134" s="12">
        <v>238.4</v>
      </c>
      <c r="DA134" s="12">
        <v>0</v>
      </c>
      <c r="DB134" s="12">
        <v>504.14</v>
      </c>
    </row>
    <row r="135" spans="1:106" x14ac:dyDescent="0.2">
      <c r="A135" s="4" t="s">
        <v>3155</v>
      </c>
      <c r="B135" s="2" t="s">
        <v>3156</v>
      </c>
      <c r="C135" s="2" t="str">
        <f>VLOOKUP(A135,[5]Hoja2!$A$1:$D$604,4,0)</f>
        <v>PROFESOR CBI</v>
      </c>
      <c r="D135" s="2" t="str">
        <f>VLOOKUP(A135,[5]Hoja2!$A$1:$D$604,3,0)</f>
        <v>PLANTEL 04 TEUCHITLAN</v>
      </c>
      <c r="E135" s="12">
        <v>465.5</v>
      </c>
      <c r="F135" s="12">
        <v>0</v>
      </c>
      <c r="G135" s="12">
        <v>5613.76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202.6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592.96</v>
      </c>
      <c r="AK135" s="12">
        <v>0</v>
      </c>
      <c r="AL135" s="12">
        <v>0</v>
      </c>
      <c r="AM135" s="12">
        <v>286.52999999999997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2">
        <v>0</v>
      </c>
      <c r="AU135" s="12">
        <v>0</v>
      </c>
      <c r="AV135" s="12">
        <v>60.8</v>
      </c>
      <c r="AW135" s="12">
        <v>0</v>
      </c>
      <c r="AX135" s="12">
        <v>0</v>
      </c>
      <c r="AY135" s="12">
        <v>0</v>
      </c>
      <c r="AZ135" s="12">
        <v>0</v>
      </c>
      <c r="BA135" s="12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</v>
      </c>
      <c r="BH135" s="12">
        <v>0</v>
      </c>
      <c r="BI135" s="12">
        <v>0</v>
      </c>
      <c r="BJ135" s="12">
        <v>2006.1</v>
      </c>
      <c r="BK135" s="12">
        <v>0</v>
      </c>
      <c r="BL135" s="12">
        <v>0</v>
      </c>
      <c r="BM135" s="12">
        <v>0</v>
      </c>
      <c r="BN135" s="12">
        <v>0</v>
      </c>
      <c r="BO135" s="12">
        <v>0</v>
      </c>
      <c r="BP135" s="12">
        <v>0</v>
      </c>
      <c r="BQ135" s="13">
        <v>-4693.1899999999996</v>
      </c>
      <c r="BR135" s="12">
        <v>4693.1899999999996</v>
      </c>
      <c r="BS135" s="12">
        <v>0</v>
      </c>
      <c r="BT135" s="12">
        <v>0</v>
      </c>
      <c r="BU135" s="12">
        <v>9228.25</v>
      </c>
      <c r="BV135" s="12">
        <v>0</v>
      </c>
      <c r="BW135" s="12">
        <v>0</v>
      </c>
      <c r="BX135" s="12">
        <v>0</v>
      </c>
      <c r="BY135" s="12">
        <v>1423.89</v>
      </c>
      <c r="BZ135" s="12">
        <v>1423.89</v>
      </c>
      <c r="CA135" s="12">
        <v>30</v>
      </c>
      <c r="CB135" s="13">
        <v>-0.18</v>
      </c>
      <c r="CC135" s="12">
        <v>0</v>
      </c>
      <c r="CD135" s="12">
        <v>0</v>
      </c>
      <c r="CE135" s="12">
        <v>1907</v>
      </c>
      <c r="CF135" s="12">
        <v>0</v>
      </c>
      <c r="CG135" s="12">
        <v>0</v>
      </c>
      <c r="CH135" s="12">
        <v>0</v>
      </c>
      <c r="CI135" s="12">
        <v>0</v>
      </c>
      <c r="CJ135" s="12">
        <v>84.21</v>
      </c>
      <c r="CK135" s="12">
        <v>0</v>
      </c>
      <c r="CL135" s="12">
        <v>0</v>
      </c>
      <c r="CM135" s="12">
        <v>0</v>
      </c>
      <c r="CN135" s="12">
        <v>0</v>
      </c>
      <c r="CO135" s="12">
        <v>0</v>
      </c>
      <c r="CP135" s="12">
        <v>678.53</v>
      </c>
      <c r="CQ135" s="12">
        <v>0</v>
      </c>
      <c r="CR135" s="12">
        <v>0</v>
      </c>
      <c r="CS135" s="12">
        <v>0</v>
      </c>
      <c r="CT135" s="12">
        <v>0</v>
      </c>
      <c r="CU135" s="12">
        <v>4123.45</v>
      </c>
      <c r="CV135" s="12">
        <v>5104.8</v>
      </c>
      <c r="CW135" s="12">
        <v>312.67</v>
      </c>
      <c r="CX135" s="12">
        <v>184.56</v>
      </c>
      <c r="CY135" s="12">
        <v>2475.1799999999998</v>
      </c>
      <c r="CZ135" s="12">
        <v>520.63</v>
      </c>
      <c r="DA135" s="12">
        <v>0</v>
      </c>
      <c r="DB135" s="12">
        <v>3180.37</v>
      </c>
    </row>
    <row r="136" spans="1:106" x14ac:dyDescent="0.2">
      <c r="A136" s="4" t="s">
        <v>3157</v>
      </c>
      <c r="B136" s="2" t="s">
        <v>3158</v>
      </c>
      <c r="C136" s="2" t="str">
        <f>VLOOKUP(A136,[5]Hoja2!$A$1:$D$604,4,0)</f>
        <v>PROFESOR CBIV</v>
      </c>
      <c r="D136" s="2" t="str">
        <f>VLOOKUP(A136,[5]Hoja2!$A$1:$D$604,3,0)</f>
        <v>PLANTEL 04 TEUCHITLAN</v>
      </c>
      <c r="E136" s="12">
        <v>465.5</v>
      </c>
      <c r="F136" s="12">
        <v>128.85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4.33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7489.54</v>
      </c>
      <c r="AC136" s="12">
        <v>270.57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555.9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658.95</v>
      </c>
      <c r="AT136" s="12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2">
        <v>0</v>
      </c>
      <c r="BB136" s="12">
        <v>85.55</v>
      </c>
      <c r="BC136" s="12">
        <v>0</v>
      </c>
      <c r="BD136" s="12">
        <v>1.35</v>
      </c>
      <c r="BE136" s="12">
        <v>0</v>
      </c>
      <c r="BF136" s="12">
        <v>0</v>
      </c>
      <c r="BG136" s="12">
        <v>0</v>
      </c>
      <c r="BH136" s="12">
        <v>0</v>
      </c>
      <c r="BI136" s="12">
        <v>0</v>
      </c>
      <c r="BJ136" s="12">
        <v>2648.75</v>
      </c>
      <c r="BK136" s="12">
        <v>0</v>
      </c>
      <c r="BL136" s="12">
        <v>0</v>
      </c>
      <c r="BM136" s="12">
        <v>0</v>
      </c>
      <c r="BN136" s="12">
        <v>0</v>
      </c>
      <c r="BO136" s="12">
        <v>0</v>
      </c>
      <c r="BP136" s="12">
        <v>0</v>
      </c>
      <c r="BQ136" s="13">
        <v>-6263.91</v>
      </c>
      <c r="BR136" s="12">
        <v>6263.91</v>
      </c>
      <c r="BS136" s="12">
        <v>0</v>
      </c>
      <c r="BT136" s="12">
        <v>0</v>
      </c>
      <c r="BU136" s="12">
        <v>12309.29</v>
      </c>
      <c r="BV136" s="12">
        <v>0</v>
      </c>
      <c r="BW136" s="12">
        <v>0</v>
      </c>
      <c r="BX136" s="12">
        <v>0</v>
      </c>
      <c r="BY136" s="12">
        <v>2126.52</v>
      </c>
      <c r="BZ136" s="12">
        <v>2126.52</v>
      </c>
      <c r="CA136" s="12">
        <v>44.25</v>
      </c>
      <c r="CB136" s="13">
        <v>-0.05</v>
      </c>
      <c r="CC136" s="12">
        <v>0</v>
      </c>
      <c r="CD136" s="12">
        <v>0</v>
      </c>
      <c r="CE136" s="12">
        <v>0</v>
      </c>
      <c r="CF136" s="12">
        <v>0</v>
      </c>
      <c r="CG136" s="12">
        <v>0</v>
      </c>
      <c r="CH136" s="12">
        <v>0</v>
      </c>
      <c r="CI136" s="12">
        <v>0</v>
      </c>
      <c r="CJ136" s="12">
        <v>114.28</v>
      </c>
      <c r="CK136" s="12">
        <v>0</v>
      </c>
      <c r="CL136" s="12">
        <v>0</v>
      </c>
      <c r="CM136" s="12">
        <v>0</v>
      </c>
      <c r="CN136" s="12">
        <v>0</v>
      </c>
      <c r="CO136" s="12">
        <v>0</v>
      </c>
      <c r="CP136" s="12">
        <v>951.89</v>
      </c>
      <c r="CQ136" s="12">
        <v>0</v>
      </c>
      <c r="CR136" s="12">
        <v>0</v>
      </c>
      <c r="CS136" s="12">
        <v>0</v>
      </c>
      <c r="CT136" s="12">
        <v>0</v>
      </c>
      <c r="CU136" s="12">
        <v>3236.89</v>
      </c>
      <c r="CV136" s="12">
        <v>9072.4</v>
      </c>
      <c r="CW136" s="12">
        <v>315.33</v>
      </c>
      <c r="CX136" s="12">
        <v>240.77</v>
      </c>
      <c r="CY136" s="12">
        <v>2563.9499999999998</v>
      </c>
      <c r="CZ136" s="12">
        <v>530.74</v>
      </c>
      <c r="DA136" s="12">
        <v>0</v>
      </c>
      <c r="DB136" s="12">
        <v>3335.46</v>
      </c>
    </row>
    <row r="137" spans="1:106" x14ac:dyDescent="0.2">
      <c r="A137" s="4" t="s">
        <v>3159</v>
      </c>
      <c r="B137" s="2" t="s">
        <v>3160</v>
      </c>
      <c r="C137" s="2" t="str">
        <f>VLOOKUP(A137,[5]Hoja2!$A$1:$D$604,4,0)</f>
        <v>PROFESOR CBII</v>
      </c>
      <c r="D137" s="2" t="str">
        <f>VLOOKUP(A137,[5]Hoja2!$A$1:$D$604,3,0)</f>
        <v>PLANTEL 04 TEUCHITLAN</v>
      </c>
      <c r="E137" s="12">
        <v>209.7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3537.36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117.9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333.54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2">
        <v>0</v>
      </c>
      <c r="AU137" s="12">
        <v>0</v>
      </c>
      <c r="AV137" s="12">
        <v>0</v>
      </c>
      <c r="AW137" s="12">
        <v>0</v>
      </c>
      <c r="AX137" s="12">
        <v>38.700000000000003</v>
      </c>
      <c r="AY137" s="12">
        <v>0</v>
      </c>
      <c r="AZ137" s="12">
        <v>0</v>
      </c>
      <c r="BA137" s="12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0</v>
      </c>
      <c r="BG137" s="12">
        <v>0</v>
      </c>
      <c r="BH137" s="12">
        <v>0</v>
      </c>
      <c r="BI137" s="12">
        <v>0</v>
      </c>
      <c r="BJ137" s="12">
        <v>919.71</v>
      </c>
      <c r="BK137" s="12">
        <v>0</v>
      </c>
      <c r="BL137" s="12">
        <v>0</v>
      </c>
      <c r="BM137" s="12">
        <v>0</v>
      </c>
      <c r="BN137" s="12">
        <v>0</v>
      </c>
      <c r="BO137" s="12">
        <v>0</v>
      </c>
      <c r="BP137" s="12">
        <v>0</v>
      </c>
      <c r="BQ137" s="13">
        <v>-2623.03</v>
      </c>
      <c r="BR137" s="12">
        <v>2623.03</v>
      </c>
      <c r="BS137" s="12">
        <v>0</v>
      </c>
      <c r="BT137" s="12">
        <v>0</v>
      </c>
      <c r="BU137" s="12">
        <v>5156.91</v>
      </c>
      <c r="BV137" s="12">
        <v>0</v>
      </c>
      <c r="BW137" s="12">
        <v>0</v>
      </c>
      <c r="BX137" s="12">
        <v>0</v>
      </c>
      <c r="BY137" s="12">
        <v>554.25</v>
      </c>
      <c r="BZ137" s="12">
        <v>554.25</v>
      </c>
      <c r="CA137" s="12">
        <v>12</v>
      </c>
      <c r="CB137" s="12">
        <v>0</v>
      </c>
      <c r="CC137" s="12">
        <v>0</v>
      </c>
      <c r="CD137" s="12">
        <v>0</v>
      </c>
      <c r="CE137" s="12">
        <v>0</v>
      </c>
      <c r="CF137" s="12">
        <v>0</v>
      </c>
      <c r="CG137" s="12">
        <v>0</v>
      </c>
      <c r="CH137" s="12">
        <v>0</v>
      </c>
      <c r="CI137" s="12">
        <v>0</v>
      </c>
      <c r="CJ137" s="12">
        <v>53.06</v>
      </c>
      <c r="CK137" s="12">
        <v>0</v>
      </c>
      <c r="CL137" s="12">
        <v>0</v>
      </c>
      <c r="CM137" s="12">
        <v>0</v>
      </c>
      <c r="CN137" s="12">
        <v>0</v>
      </c>
      <c r="CO137" s="12">
        <v>0</v>
      </c>
      <c r="CP137" s="12">
        <v>406.8</v>
      </c>
      <c r="CQ137" s="12">
        <v>0</v>
      </c>
      <c r="CR137" s="12">
        <v>0</v>
      </c>
      <c r="CS137" s="12">
        <v>0</v>
      </c>
      <c r="CT137" s="12">
        <v>0</v>
      </c>
      <c r="CU137" s="12">
        <v>1026.1099999999999</v>
      </c>
      <c r="CV137" s="12">
        <v>4130.8</v>
      </c>
      <c r="CW137" s="12">
        <v>261.48</v>
      </c>
      <c r="CX137" s="12">
        <v>103.14</v>
      </c>
      <c r="CY137" s="12">
        <v>769.08</v>
      </c>
      <c r="CZ137" s="12">
        <v>326.10000000000002</v>
      </c>
      <c r="DA137" s="12">
        <v>0</v>
      </c>
      <c r="DB137" s="12">
        <v>1198.32</v>
      </c>
    </row>
    <row r="138" spans="1:106" x14ac:dyDescent="0.2">
      <c r="A138" s="4" t="s">
        <v>3161</v>
      </c>
      <c r="B138" s="2" t="s">
        <v>3162</v>
      </c>
      <c r="C138" s="2" t="str">
        <f>VLOOKUP(A138,[5]Hoja2!$A$1:$D$604,4,0)</f>
        <v>PROFESOR CBII</v>
      </c>
      <c r="D138" s="2" t="str">
        <f>VLOOKUP(A138,[5]Hoja2!$A$1:$D$604,3,0)</f>
        <v>PLANTEL 04 TEUCHITLAN</v>
      </c>
      <c r="E138" s="12">
        <v>465.5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7074.72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248.03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667.08</v>
      </c>
      <c r="AK138" s="12">
        <v>0</v>
      </c>
      <c r="AL138" s="12">
        <v>0</v>
      </c>
      <c r="AM138" s="12">
        <v>0</v>
      </c>
      <c r="AN138" s="12">
        <v>0</v>
      </c>
      <c r="AO138" s="12">
        <v>338.85</v>
      </c>
      <c r="AP138" s="12">
        <v>0</v>
      </c>
      <c r="AQ138" s="12">
        <v>0</v>
      </c>
      <c r="AR138" s="12">
        <v>0</v>
      </c>
      <c r="AS138" s="12">
        <v>0</v>
      </c>
      <c r="AT138" s="12">
        <v>0</v>
      </c>
      <c r="AU138" s="12">
        <v>0</v>
      </c>
      <c r="AV138" s="12">
        <v>0</v>
      </c>
      <c r="AW138" s="12">
        <v>0</v>
      </c>
      <c r="AX138" s="12">
        <v>77.400000000000006</v>
      </c>
      <c r="AY138" s="12">
        <v>0</v>
      </c>
      <c r="AZ138" s="12">
        <v>0</v>
      </c>
      <c r="BA138" s="12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2">
        <v>0</v>
      </c>
      <c r="BI138" s="12">
        <v>0</v>
      </c>
      <c r="BJ138" s="12">
        <v>1927.53</v>
      </c>
      <c r="BK138" s="12">
        <v>0</v>
      </c>
      <c r="BL138" s="12">
        <v>0</v>
      </c>
      <c r="BM138" s="12">
        <v>0</v>
      </c>
      <c r="BN138" s="12">
        <v>0</v>
      </c>
      <c r="BO138" s="12">
        <v>0</v>
      </c>
      <c r="BP138" s="12">
        <v>0</v>
      </c>
      <c r="BQ138" s="13">
        <v>-5492.97</v>
      </c>
      <c r="BR138" s="12">
        <v>5492.97</v>
      </c>
      <c r="BS138" s="12">
        <v>0</v>
      </c>
      <c r="BT138" s="12">
        <v>0</v>
      </c>
      <c r="BU138" s="12">
        <v>10799.11</v>
      </c>
      <c r="BV138" s="12">
        <v>5.64</v>
      </c>
      <c r="BW138" s="12">
        <v>0</v>
      </c>
      <c r="BX138" s="12">
        <v>0</v>
      </c>
      <c r="BY138" s="12">
        <v>1771.32</v>
      </c>
      <c r="BZ138" s="12">
        <v>1771.32</v>
      </c>
      <c r="CA138" s="12">
        <v>38.4</v>
      </c>
      <c r="CB138" s="13">
        <v>-0.09</v>
      </c>
      <c r="CC138" s="12">
        <v>81.23</v>
      </c>
      <c r="CD138" s="12">
        <v>24.98</v>
      </c>
      <c r="CE138" s="12">
        <v>0</v>
      </c>
      <c r="CF138" s="12">
        <v>1208.8399999999999</v>
      </c>
      <c r="CG138" s="12">
        <v>0</v>
      </c>
      <c r="CH138" s="12">
        <v>0</v>
      </c>
      <c r="CI138" s="12">
        <v>0</v>
      </c>
      <c r="CJ138" s="12">
        <v>106.12</v>
      </c>
      <c r="CK138" s="12">
        <v>0</v>
      </c>
      <c r="CL138" s="12">
        <v>2272.9499999999998</v>
      </c>
      <c r="CM138" s="12">
        <v>0</v>
      </c>
      <c r="CN138" s="12">
        <v>0</v>
      </c>
      <c r="CO138" s="12">
        <v>0</v>
      </c>
      <c r="CP138" s="12">
        <v>852.56</v>
      </c>
      <c r="CQ138" s="12">
        <v>0</v>
      </c>
      <c r="CR138" s="12">
        <v>0</v>
      </c>
      <c r="CS138" s="12">
        <v>0</v>
      </c>
      <c r="CT138" s="12">
        <v>0</v>
      </c>
      <c r="CU138" s="12">
        <v>6356.31</v>
      </c>
      <c r="CV138" s="12">
        <v>4442.8</v>
      </c>
      <c r="CW138" s="12">
        <v>370.63</v>
      </c>
      <c r="CX138" s="12">
        <v>215.98</v>
      </c>
      <c r="CY138" s="12">
        <v>3890.13</v>
      </c>
      <c r="CZ138" s="12">
        <v>697.47</v>
      </c>
      <c r="DA138" s="12">
        <v>0</v>
      </c>
      <c r="DB138" s="12">
        <v>4803.58</v>
      </c>
    </row>
    <row r="139" spans="1:106" x14ac:dyDescent="0.2">
      <c r="A139" s="4" t="s">
        <v>3163</v>
      </c>
      <c r="B139" s="2" t="s">
        <v>3164</v>
      </c>
      <c r="C139" s="2" t="str">
        <f>VLOOKUP(A139,[5]Hoja2!$A$1:$D$604,4,0)</f>
        <v>TECNICO CBII</v>
      </c>
      <c r="D139" s="2" t="str">
        <f>VLOOKUP(A139,[5]Hoja2!$A$1:$D$604,3,0)</f>
        <v>PLANTEL 04 TEUCHITLAN</v>
      </c>
      <c r="E139" s="12">
        <v>23.3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285.95999999999998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9.8000000000000007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37.06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2">
        <v>0</v>
      </c>
      <c r="AU139" s="12">
        <v>0</v>
      </c>
      <c r="AV139" s="12">
        <v>0</v>
      </c>
      <c r="AW139" s="12">
        <v>0</v>
      </c>
      <c r="AX139" s="12">
        <v>0</v>
      </c>
      <c r="AY139" s="12">
        <v>0</v>
      </c>
      <c r="AZ139" s="12">
        <v>0</v>
      </c>
      <c r="BA139" s="12">
        <v>0</v>
      </c>
      <c r="BB139" s="12">
        <v>0</v>
      </c>
      <c r="BC139" s="12">
        <v>0</v>
      </c>
      <c r="BD139" s="12">
        <v>0</v>
      </c>
      <c r="BE139" s="12">
        <v>3.2</v>
      </c>
      <c r="BF139" s="12">
        <v>0</v>
      </c>
      <c r="BG139" s="12">
        <v>0</v>
      </c>
      <c r="BH139" s="12">
        <v>0</v>
      </c>
      <c r="BI139" s="12">
        <v>0</v>
      </c>
      <c r="BJ139" s="12">
        <v>74.349999999999994</v>
      </c>
      <c r="BK139" s="12">
        <v>0</v>
      </c>
      <c r="BL139" s="12">
        <v>0</v>
      </c>
      <c r="BM139" s="12">
        <v>0</v>
      </c>
      <c r="BN139" s="12">
        <v>0</v>
      </c>
      <c r="BO139" s="12">
        <v>0</v>
      </c>
      <c r="BP139" s="12">
        <v>0</v>
      </c>
      <c r="BQ139" s="13">
        <v>-220.44</v>
      </c>
      <c r="BR139" s="12">
        <v>220.44</v>
      </c>
      <c r="BS139" s="12">
        <v>0</v>
      </c>
      <c r="BT139" s="12">
        <v>0</v>
      </c>
      <c r="BU139" s="12">
        <v>433.67</v>
      </c>
      <c r="BV139" s="12">
        <v>0</v>
      </c>
      <c r="BW139" s="13">
        <v>-200.83</v>
      </c>
      <c r="BX139" s="13">
        <v>-184.05</v>
      </c>
      <c r="BY139" s="12">
        <v>16.79</v>
      </c>
      <c r="BZ139" s="12">
        <v>0</v>
      </c>
      <c r="CA139" s="12">
        <v>0</v>
      </c>
      <c r="CB139" s="13">
        <v>-0.06</v>
      </c>
      <c r="CC139" s="12">
        <v>0</v>
      </c>
      <c r="CD139" s="12">
        <v>0</v>
      </c>
      <c r="CE139" s="12">
        <v>0</v>
      </c>
      <c r="CF139" s="12">
        <v>0</v>
      </c>
      <c r="CG139" s="12">
        <v>0</v>
      </c>
      <c r="CH139" s="12">
        <v>0</v>
      </c>
      <c r="CI139" s="12">
        <v>0</v>
      </c>
      <c r="CJ139" s="12">
        <v>4.29</v>
      </c>
      <c r="CK139" s="12">
        <v>0</v>
      </c>
      <c r="CL139" s="12">
        <v>0</v>
      </c>
      <c r="CM139" s="12">
        <v>0</v>
      </c>
      <c r="CN139" s="12">
        <v>0</v>
      </c>
      <c r="CO139" s="12">
        <v>0</v>
      </c>
      <c r="CP139" s="12">
        <v>32.89</v>
      </c>
      <c r="CQ139" s="12">
        <v>0</v>
      </c>
      <c r="CR139" s="12">
        <v>0</v>
      </c>
      <c r="CS139" s="12">
        <v>0</v>
      </c>
      <c r="CT139" s="12">
        <v>0</v>
      </c>
      <c r="CU139" s="12">
        <v>-146.93</v>
      </c>
      <c r="CV139" s="12">
        <v>580.6</v>
      </c>
      <c r="CW139" s="12">
        <v>238.4</v>
      </c>
      <c r="CX139" s="12">
        <v>8.67</v>
      </c>
      <c r="CY139" s="12">
        <v>0</v>
      </c>
      <c r="CZ139" s="12">
        <v>238.4</v>
      </c>
      <c r="DA139" s="12">
        <v>0</v>
      </c>
      <c r="DB139" s="12">
        <v>247.07</v>
      </c>
    </row>
    <row r="140" spans="1:106" x14ac:dyDescent="0.2">
      <c r="A140" s="4" t="s">
        <v>3165</v>
      </c>
      <c r="B140" s="2" t="s">
        <v>3166</v>
      </c>
      <c r="C140" s="2" t="str">
        <f>VLOOKUP(A140,[5]Hoja2!$A$1:$D$604,4,0)</f>
        <v>PROFESOR CBIII</v>
      </c>
      <c r="D140" s="2" t="str">
        <f>VLOOKUP(A140,[5]Hoja2!$A$1:$D$604,3,0)</f>
        <v>PLANTEL 04 TEUCHITLAN</v>
      </c>
      <c r="E140" s="12">
        <v>465.5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5897.32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206.7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481.78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390.93</v>
      </c>
      <c r="AR140" s="12">
        <v>0</v>
      </c>
      <c r="AS140" s="12">
        <v>0</v>
      </c>
      <c r="AT140" s="12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65</v>
      </c>
      <c r="BA140" s="12">
        <v>0</v>
      </c>
      <c r="BB140" s="12">
        <v>0</v>
      </c>
      <c r="BC140" s="12">
        <v>0</v>
      </c>
      <c r="BD140" s="12">
        <v>0</v>
      </c>
      <c r="BE140" s="12">
        <v>0</v>
      </c>
      <c r="BF140" s="12">
        <v>0</v>
      </c>
      <c r="BG140" s="12">
        <v>0</v>
      </c>
      <c r="BH140" s="12">
        <v>0</v>
      </c>
      <c r="BI140" s="12">
        <v>0</v>
      </c>
      <c r="BJ140" s="12">
        <v>1509.18</v>
      </c>
      <c r="BK140" s="12">
        <v>0</v>
      </c>
      <c r="BL140" s="12">
        <v>0</v>
      </c>
      <c r="BM140" s="12">
        <v>0</v>
      </c>
      <c r="BN140" s="12">
        <v>0</v>
      </c>
      <c r="BO140" s="12">
        <v>0</v>
      </c>
      <c r="BP140" s="12">
        <v>0</v>
      </c>
      <c r="BQ140" s="13">
        <v>-4586.18</v>
      </c>
      <c r="BR140" s="12">
        <v>4586.18</v>
      </c>
      <c r="BS140" s="12">
        <v>0</v>
      </c>
      <c r="BT140" s="12">
        <v>0</v>
      </c>
      <c r="BU140" s="12">
        <v>9016.41</v>
      </c>
      <c r="BV140" s="12">
        <v>0</v>
      </c>
      <c r="BW140" s="12">
        <v>0</v>
      </c>
      <c r="BX140" s="12">
        <v>0</v>
      </c>
      <c r="BY140" s="12">
        <v>1378.64</v>
      </c>
      <c r="BZ140" s="12">
        <v>1378.64</v>
      </c>
      <c r="CA140" s="12">
        <v>30.15</v>
      </c>
      <c r="CB140" s="13">
        <v>-0.05</v>
      </c>
      <c r="CC140" s="12">
        <v>0</v>
      </c>
      <c r="CD140" s="12">
        <v>47.25</v>
      </c>
      <c r="CE140" s="12">
        <v>749</v>
      </c>
      <c r="CF140" s="12">
        <v>2287.0100000000002</v>
      </c>
      <c r="CG140" s="12">
        <v>0</v>
      </c>
      <c r="CH140" s="12">
        <v>0</v>
      </c>
      <c r="CI140" s="12">
        <v>0</v>
      </c>
      <c r="CJ140" s="12">
        <v>88.46</v>
      </c>
      <c r="CK140" s="12">
        <v>0</v>
      </c>
      <c r="CL140" s="12">
        <v>0</v>
      </c>
      <c r="CM140" s="12">
        <v>0</v>
      </c>
      <c r="CN140" s="12">
        <v>0</v>
      </c>
      <c r="CO140" s="12">
        <v>0</v>
      </c>
      <c r="CP140" s="12">
        <v>723.15</v>
      </c>
      <c r="CQ140" s="12">
        <v>0</v>
      </c>
      <c r="CR140" s="12">
        <v>0</v>
      </c>
      <c r="CS140" s="12">
        <v>0</v>
      </c>
      <c r="CT140" s="12">
        <v>0</v>
      </c>
      <c r="CU140" s="12">
        <v>5303.61</v>
      </c>
      <c r="CV140" s="12">
        <v>3712.8</v>
      </c>
      <c r="CW140" s="12">
        <v>268.11</v>
      </c>
      <c r="CX140" s="12">
        <v>180.33</v>
      </c>
      <c r="CY140" s="12">
        <v>990.07</v>
      </c>
      <c r="CZ140" s="12">
        <v>351.3</v>
      </c>
      <c r="DA140" s="12">
        <v>0</v>
      </c>
      <c r="DB140" s="12">
        <v>1521.7</v>
      </c>
    </row>
    <row r="141" spans="1:106" x14ac:dyDescent="0.2">
      <c r="A141" s="4" t="s">
        <v>3167</v>
      </c>
      <c r="B141" s="2" t="s">
        <v>3168</v>
      </c>
      <c r="C141" s="2" t="str">
        <f>VLOOKUP(A141,[5]Hoja2!$A$1:$D$604,4,0)</f>
        <v>PROFESOR CBII</v>
      </c>
      <c r="D141" s="2" t="str">
        <f>VLOOKUP(A141,[5]Hoja2!$A$1:$D$604,3,0)</f>
        <v>PLANTEL 04 TEUCHITLAN</v>
      </c>
      <c r="E141" s="12">
        <v>465.5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5699.08</v>
      </c>
      <c r="M141" s="12">
        <v>857.88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202.18</v>
      </c>
      <c r="V141" s="12">
        <v>29.4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648.54999999999995</v>
      </c>
      <c r="AK141" s="12">
        <v>0</v>
      </c>
      <c r="AL141" s="12">
        <v>0</v>
      </c>
      <c r="AM141" s="12">
        <v>0</v>
      </c>
      <c r="AN141" s="12">
        <v>0</v>
      </c>
      <c r="AO141" s="12">
        <v>338.85</v>
      </c>
      <c r="AP141" s="12">
        <v>0</v>
      </c>
      <c r="AQ141" s="12">
        <v>0</v>
      </c>
      <c r="AR141" s="12">
        <v>0</v>
      </c>
      <c r="AS141" s="12">
        <v>0</v>
      </c>
      <c r="AT141" s="12">
        <v>0</v>
      </c>
      <c r="AU141" s="12">
        <v>0</v>
      </c>
      <c r="AV141" s="12">
        <v>0</v>
      </c>
      <c r="AW141" s="12">
        <v>0</v>
      </c>
      <c r="AX141" s="12">
        <v>62.35</v>
      </c>
      <c r="AY141" s="12">
        <v>0</v>
      </c>
      <c r="AZ141" s="12">
        <v>0</v>
      </c>
      <c r="BA141" s="12">
        <v>0</v>
      </c>
      <c r="BB141" s="12">
        <v>0</v>
      </c>
      <c r="BC141" s="12">
        <v>0</v>
      </c>
      <c r="BD141" s="12">
        <v>0</v>
      </c>
      <c r="BE141" s="12">
        <v>9.6</v>
      </c>
      <c r="BF141" s="12">
        <v>0</v>
      </c>
      <c r="BG141" s="12">
        <v>0</v>
      </c>
      <c r="BH141" s="12">
        <v>0</v>
      </c>
      <c r="BI141" s="12">
        <v>0</v>
      </c>
      <c r="BJ141" s="12">
        <v>1654.99</v>
      </c>
      <c r="BK141" s="12">
        <v>0</v>
      </c>
      <c r="BL141" s="12">
        <v>0</v>
      </c>
      <c r="BM141" s="12">
        <v>0</v>
      </c>
      <c r="BN141" s="12">
        <v>0</v>
      </c>
      <c r="BO141" s="12">
        <v>0</v>
      </c>
      <c r="BP141" s="12">
        <v>0</v>
      </c>
      <c r="BQ141" s="13">
        <v>-5069.7</v>
      </c>
      <c r="BR141" s="12">
        <v>5069.7</v>
      </c>
      <c r="BS141" s="12">
        <v>0</v>
      </c>
      <c r="BT141" s="12">
        <v>0</v>
      </c>
      <c r="BU141" s="12">
        <v>9968.3799999999992</v>
      </c>
      <c r="BV141" s="12">
        <v>0</v>
      </c>
      <c r="BW141" s="12">
        <v>0</v>
      </c>
      <c r="BX141" s="12">
        <v>0</v>
      </c>
      <c r="BY141" s="12">
        <v>1581.98</v>
      </c>
      <c r="BZ141" s="12">
        <v>1581.98</v>
      </c>
      <c r="CA141" s="12">
        <v>33.450000000000003</v>
      </c>
      <c r="CB141" s="13">
        <v>-0.02</v>
      </c>
      <c r="CC141" s="12">
        <v>0</v>
      </c>
      <c r="CD141" s="12">
        <v>0</v>
      </c>
      <c r="CE141" s="12">
        <v>2299</v>
      </c>
      <c r="CF141" s="12">
        <v>0</v>
      </c>
      <c r="CG141" s="12">
        <v>0</v>
      </c>
      <c r="CH141" s="12">
        <v>0</v>
      </c>
      <c r="CI141" s="12">
        <v>0</v>
      </c>
      <c r="CJ141" s="12">
        <v>98.35</v>
      </c>
      <c r="CK141" s="12">
        <v>0</v>
      </c>
      <c r="CL141" s="12">
        <v>0</v>
      </c>
      <c r="CM141" s="12">
        <v>0</v>
      </c>
      <c r="CN141" s="12">
        <v>0</v>
      </c>
      <c r="CO141" s="12">
        <v>0</v>
      </c>
      <c r="CP141" s="12">
        <v>793.02</v>
      </c>
      <c r="CQ141" s="12">
        <v>0</v>
      </c>
      <c r="CR141" s="12">
        <v>0</v>
      </c>
      <c r="CS141" s="12">
        <v>0</v>
      </c>
      <c r="CT141" s="12">
        <v>0</v>
      </c>
      <c r="CU141" s="12">
        <v>4805.78</v>
      </c>
      <c r="CV141" s="12">
        <v>5162.6000000000004</v>
      </c>
      <c r="CW141" s="12">
        <v>293.89</v>
      </c>
      <c r="CX141" s="12">
        <v>199.37</v>
      </c>
      <c r="CY141" s="12">
        <v>1849.32</v>
      </c>
      <c r="CZ141" s="12">
        <v>449.26</v>
      </c>
      <c r="DA141" s="12">
        <v>0</v>
      </c>
      <c r="DB141" s="12">
        <v>2497.9499999999998</v>
      </c>
    </row>
    <row r="142" spans="1:106" x14ac:dyDescent="0.2">
      <c r="A142" s="4" t="s">
        <v>3169</v>
      </c>
      <c r="B142" s="2" t="s">
        <v>3170</v>
      </c>
      <c r="C142" s="2" t="str">
        <f>VLOOKUP(A142,[5]Hoja2!$A$1:$D$604,4,0)</f>
        <v>PROFESOR CBII</v>
      </c>
      <c r="D142" s="2" t="str">
        <f>VLOOKUP(A142,[5]Hoja2!$A$1:$D$604,3,0)</f>
        <v>PLANTEL 04 TEUCHITLAN</v>
      </c>
      <c r="E142" s="12">
        <v>221.35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3733.88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124.45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352.07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2">
        <v>0</v>
      </c>
      <c r="AU142" s="12">
        <v>0</v>
      </c>
      <c r="AV142" s="12">
        <v>0</v>
      </c>
      <c r="AW142" s="12">
        <v>0</v>
      </c>
      <c r="AX142" s="12">
        <v>40.85</v>
      </c>
      <c r="AY142" s="12">
        <v>0</v>
      </c>
      <c r="AZ142" s="12">
        <v>0</v>
      </c>
      <c r="BA142" s="12">
        <v>0</v>
      </c>
      <c r="BB142" s="12">
        <v>0</v>
      </c>
      <c r="BC142" s="12">
        <v>0</v>
      </c>
      <c r="BD142" s="12">
        <v>0</v>
      </c>
      <c r="BE142" s="12">
        <v>0</v>
      </c>
      <c r="BF142" s="12">
        <v>0</v>
      </c>
      <c r="BG142" s="12">
        <v>0</v>
      </c>
      <c r="BH142" s="12">
        <v>0</v>
      </c>
      <c r="BI142" s="12">
        <v>0</v>
      </c>
      <c r="BJ142" s="12">
        <v>896.13</v>
      </c>
      <c r="BK142" s="12">
        <v>0</v>
      </c>
      <c r="BL142" s="12">
        <v>0</v>
      </c>
      <c r="BM142" s="12">
        <v>0</v>
      </c>
      <c r="BN142" s="12">
        <v>0</v>
      </c>
      <c r="BO142" s="12">
        <v>0</v>
      </c>
      <c r="BP142" s="12">
        <v>0</v>
      </c>
      <c r="BQ142" s="13">
        <v>-2730.67</v>
      </c>
      <c r="BR142" s="12">
        <v>2730.67</v>
      </c>
      <c r="BS142" s="12">
        <v>0</v>
      </c>
      <c r="BT142" s="12">
        <v>0</v>
      </c>
      <c r="BU142" s="12">
        <v>5368.73</v>
      </c>
      <c r="BV142" s="12">
        <v>0</v>
      </c>
      <c r="BW142" s="12">
        <v>0</v>
      </c>
      <c r="BX142" s="12">
        <v>0</v>
      </c>
      <c r="BY142" s="12">
        <v>599.5</v>
      </c>
      <c r="BZ142" s="12">
        <v>599.5</v>
      </c>
      <c r="CA142" s="12">
        <v>13.05</v>
      </c>
      <c r="CB142" s="12">
        <v>0.03</v>
      </c>
      <c r="CC142" s="12">
        <v>83.7</v>
      </c>
      <c r="CD142" s="12">
        <v>0</v>
      </c>
      <c r="CE142" s="12">
        <v>140</v>
      </c>
      <c r="CF142" s="12">
        <v>0</v>
      </c>
      <c r="CG142" s="12">
        <v>0</v>
      </c>
      <c r="CH142" s="12">
        <v>0</v>
      </c>
      <c r="CI142" s="12">
        <v>0</v>
      </c>
      <c r="CJ142" s="12">
        <v>56.01</v>
      </c>
      <c r="CK142" s="12">
        <v>0</v>
      </c>
      <c r="CL142" s="12">
        <v>1574.24</v>
      </c>
      <c r="CM142" s="12">
        <v>0</v>
      </c>
      <c r="CN142" s="12">
        <v>0</v>
      </c>
      <c r="CO142" s="12">
        <v>0</v>
      </c>
      <c r="CP142" s="12">
        <v>429.4</v>
      </c>
      <c r="CQ142" s="12">
        <v>0</v>
      </c>
      <c r="CR142" s="12">
        <v>0</v>
      </c>
      <c r="CS142" s="12">
        <v>0</v>
      </c>
      <c r="CT142" s="12">
        <v>0</v>
      </c>
      <c r="CU142" s="12">
        <v>2895.93</v>
      </c>
      <c r="CV142" s="12">
        <v>2472.8000000000002</v>
      </c>
      <c r="CW142" s="12">
        <v>271.18</v>
      </c>
      <c r="CX142" s="12">
        <v>107.37</v>
      </c>
      <c r="CY142" s="12">
        <v>1092.52</v>
      </c>
      <c r="CZ142" s="12">
        <v>362.97</v>
      </c>
      <c r="DA142" s="12">
        <v>0</v>
      </c>
      <c r="DB142" s="12">
        <v>1562.86</v>
      </c>
    </row>
    <row r="143" spans="1:106" x14ac:dyDescent="0.2">
      <c r="A143" s="4" t="s">
        <v>3171</v>
      </c>
      <c r="B143" s="2" t="s">
        <v>3172</v>
      </c>
      <c r="C143" s="2" t="str">
        <f>VLOOKUP(A143,[5]Hoja2!$A$1:$D$604,4,0)</f>
        <v>PROFESOR CBII</v>
      </c>
      <c r="D143" s="2" t="str">
        <f>VLOOKUP(A143,[5]Hoja2!$A$1:$D$604,3,0)</f>
        <v>PLANTEL 04 TEUCHITLAN</v>
      </c>
      <c r="E143" s="12">
        <v>174.75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2947.8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98.25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277.95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2">
        <v>0</v>
      </c>
      <c r="AU143" s="12">
        <v>0</v>
      </c>
      <c r="AV143" s="12">
        <v>0</v>
      </c>
      <c r="AW143" s="12">
        <v>0</v>
      </c>
      <c r="AX143" s="12">
        <v>32.25</v>
      </c>
      <c r="AY143" s="12">
        <v>0</v>
      </c>
      <c r="AZ143" s="12">
        <v>0</v>
      </c>
      <c r="BA143" s="12">
        <v>0</v>
      </c>
      <c r="BB143" s="12">
        <v>0</v>
      </c>
      <c r="BC143" s="12">
        <v>0</v>
      </c>
      <c r="BD143" s="12">
        <v>0</v>
      </c>
      <c r="BE143" s="12">
        <v>0</v>
      </c>
      <c r="BF143" s="12">
        <v>0</v>
      </c>
      <c r="BG143" s="12">
        <v>0</v>
      </c>
      <c r="BH143" s="12">
        <v>0</v>
      </c>
      <c r="BI143" s="12">
        <v>0</v>
      </c>
      <c r="BJ143" s="12">
        <v>589.55999999999995</v>
      </c>
      <c r="BK143" s="12">
        <v>0</v>
      </c>
      <c r="BL143" s="12">
        <v>0</v>
      </c>
      <c r="BM143" s="12">
        <v>0</v>
      </c>
      <c r="BN143" s="12">
        <v>0</v>
      </c>
      <c r="BO143" s="12">
        <v>0</v>
      </c>
      <c r="BP143" s="12">
        <v>0</v>
      </c>
      <c r="BQ143" s="13">
        <v>-2095.65</v>
      </c>
      <c r="BR143" s="12">
        <v>2095.65</v>
      </c>
      <c r="BS143" s="12">
        <v>0</v>
      </c>
      <c r="BT143" s="12">
        <v>0</v>
      </c>
      <c r="BU143" s="12">
        <v>4120.5600000000004</v>
      </c>
      <c r="BV143" s="12">
        <v>0</v>
      </c>
      <c r="BW143" s="12">
        <v>0</v>
      </c>
      <c r="BX143" s="12">
        <v>0</v>
      </c>
      <c r="BY143" s="12">
        <v>368.32</v>
      </c>
      <c r="BZ143" s="12">
        <v>368.32</v>
      </c>
      <c r="CA143" s="12">
        <v>7.2</v>
      </c>
      <c r="CB143" s="12">
        <v>0.02</v>
      </c>
      <c r="CC143" s="12">
        <v>0</v>
      </c>
      <c r="CD143" s="12">
        <v>0</v>
      </c>
      <c r="CE143" s="12">
        <v>0</v>
      </c>
      <c r="CF143" s="12">
        <v>0</v>
      </c>
      <c r="CG143" s="12">
        <v>0</v>
      </c>
      <c r="CH143" s="12">
        <v>0</v>
      </c>
      <c r="CI143" s="12">
        <v>0</v>
      </c>
      <c r="CJ143" s="12">
        <v>44.22</v>
      </c>
      <c r="CK143" s="12">
        <v>0</v>
      </c>
      <c r="CL143" s="12">
        <v>0</v>
      </c>
      <c r="CM143" s="12">
        <v>0</v>
      </c>
      <c r="CN143" s="12">
        <v>0</v>
      </c>
      <c r="CO143" s="12">
        <v>0</v>
      </c>
      <c r="CP143" s="12">
        <v>339</v>
      </c>
      <c r="CQ143" s="12">
        <v>0</v>
      </c>
      <c r="CR143" s="12">
        <v>0</v>
      </c>
      <c r="CS143" s="12">
        <v>0</v>
      </c>
      <c r="CT143" s="12">
        <v>0</v>
      </c>
      <c r="CU143" s="12">
        <v>758.76</v>
      </c>
      <c r="CV143" s="12">
        <v>3361.8</v>
      </c>
      <c r="CW143" s="12">
        <v>271.82</v>
      </c>
      <c r="CX143" s="12">
        <v>82.41</v>
      </c>
      <c r="CY143" s="12">
        <v>1113.8</v>
      </c>
      <c r="CZ143" s="12">
        <v>365.4</v>
      </c>
      <c r="DA143" s="12">
        <v>0</v>
      </c>
      <c r="DB143" s="12">
        <v>1561.61</v>
      </c>
    </row>
    <row r="144" spans="1:106" x14ac:dyDescent="0.2">
      <c r="A144" s="4" t="s">
        <v>3173</v>
      </c>
      <c r="B144" s="2" t="s">
        <v>3174</v>
      </c>
      <c r="C144" s="2" t="str">
        <f>VLOOKUP(A144,[5]Hoja2!$A$1:$D$604,4,0)</f>
        <v>PROFESOR CBII</v>
      </c>
      <c r="D144" s="2" t="str">
        <f>VLOOKUP(A144,[5]Hoja2!$A$1:$D$604,3,0)</f>
        <v>PLANTEL 04 TEUCHITLAN</v>
      </c>
      <c r="E144" s="12">
        <v>58.25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589.55999999999995</v>
      </c>
      <c r="M144" s="12">
        <v>285.95999999999998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19.649999999999999</v>
      </c>
      <c r="V144" s="12">
        <v>9.8000000000000007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92.65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2">
        <v>0</v>
      </c>
      <c r="AU144" s="12">
        <v>0</v>
      </c>
      <c r="AV144" s="12">
        <v>0</v>
      </c>
      <c r="AW144" s="12">
        <v>0</v>
      </c>
      <c r="AX144" s="12">
        <v>6.45</v>
      </c>
      <c r="AY144" s="12">
        <v>0</v>
      </c>
      <c r="AZ144" s="12">
        <v>0</v>
      </c>
      <c r="BA144" s="12">
        <v>0</v>
      </c>
      <c r="BB144" s="12">
        <v>0</v>
      </c>
      <c r="BC144" s="12">
        <v>0</v>
      </c>
      <c r="BD144" s="12">
        <v>0</v>
      </c>
      <c r="BE144" s="12">
        <v>3.2</v>
      </c>
      <c r="BF144" s="12">
        <v>0</v>
      </c>
      <c r="BG144" s="12">
        <v>0</v>
      </c>
      <c r="BH144" s="12">
        <v>0</v>
      </c>
      <c r="BI144" s="12">
        <v>0</v>
      </c>
      <c r="BJ144" s="12">
        <v>175.1</v>
      </c>
      <c r="BK144" s="12">
        <v>0</v>
      </c>
      <c r="BL144" s="12">
        <v>0</v>
      </c>
      <c r="BM144" s="12">
        <v>0</v>
      </c>
      <c r="BN144" s="12">
        <v>0</v>
      </c>
      <c r="BO144" s="12">
        <v>0</v>
      </c>
      <c r="BP144" s="12">
        <v>0</v>
      </c>
      <c r="BQ144" s="13">
        <v>-630.82000000000005</v>
      </c>
      <c r="BR144" s="12">
        <v>630.82000000000005</v>
      </c>
      <c r="BS144" s="12">
        <v>0</v>
      </c>
      <c r="BT144" s="12">
        <v>0</v>
      </c>
      <c r="BU144" s="12">
        <v>1240.6199999999999</v>
      </c>
      <c r="BV144" s="12">
        <v>0</v>
      </c>
      <c r="BW144" s="12">
        <v>0</v>
      </c>
      <c r="BX144" s="12">
        <v>0</v>
      </c>
      <c r="BY144" s="12">
        <v>68.430000000000007</v>
      </c>
      <c r="BZ144" s="12">
        <v>68.430000000000007</v>
      </c>
      <c r="CA144" s="12">
        <v>0</v>
      </c>
      <c r="CB144" s="13">
        <v>-0.02</v>
      </c>
      <c r="CC144" s="12">
        <v>0</v>
      </c>
      <c r="CD144" s="12">
        <v>0</v>
      </c>
      <c r="CE144" s="12">
        <v>376</v>
      </c>
      <c r="CF144" s="12">
        <v>0</v>
      </c>
      <c r="CG144" s="12">
        <v>0</v>
      </c>
      <c r="CH144" s="12">
        <v>0</v>
      </c>
      <c r="CI144" s="12">
        <v>0</v>
      </c>
      <c r="CJ144" s="12">
        <v>13.13</v>
      </c>
      <c r="CK144" s="12">
        <v>0</v>
      </c>
      <c r="CL144" s="12">
        <v>0</v>
      </c>
      <c r="CM144" s="12">
        <v>0</v>
      </c>
      <c r="CN144" s="12">
        <v>0</v>
      </c>
      <c r="CO144" s="12">
        <v>0</v>
      </c>
      <c r="CP144" s="12">
        <v>100.68</v>
      </c>
      <c r="CQ144" s="12">
        <v>0</v>
      </c>
      <c r="CR144" s="12">
        <v>0</v>
      </c>
      <c r="CS144" s="12">
        <v>0</v>
      </c>
      <c r="CT144" s="12">
        <v>0</v>
      </c>
      <c r="CU144" s="12">
        <v>558.22</v>
      </c>
      <c r="CV144" s="12">
        <v>682.4</v>
      </c>
      <c r="CW144" s="12">
        <v>268.11</v>
      </c>
      <c r="CX144" s="12">
        <v>24.81</v>
      </c>
      <c r="CY144" s="12">
        <v>990.07</v>
      </c>
      <c r="CZ144" s="12">
        <v>351.3</v>
      </c>
      <c r="DA144" s="12">
        <v>0</v>
      </c>
      <c r="DB144" s="12">
        <v>1366.18</v>
      </c>
    </row>
    <row r="145" spans="1:106" x14ac:dyDescent="0.2">
      <c r="A145" s="4" t="s">
        <v>3175</v>
      </c>
      <c r="B145" s="2" t="s">
        <v>3176</v>
      </c>
      <c r="C145" s="2" t="str">
        <f>VLOOKUP(A145,[5]Hoja2!$A$1:$D$604,4,0)</f>
        <v>PROFESOR CBI</v>
      </c>
      <c r="D145" s="2" t="str">
        <f>VLOOKUP(A145,[5]Hoja2!$A$1:$D$604,3,0)</f>
        <v>PLANTEL 04 TEUCHITLAN</v>
      </c>
      <c r="E145" s="12">
        <v>244.65</v>
      </c>
      <c r="F145" s="12">
        <v>773.1</v>
      </c>
      <c r="G145" s="12">
        <v>2631.45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25.98</v>
      </c>
      <c r="P145" s="12">
        <v>90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389.13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2">
        <v>0</v>
      </c>
      <c r="AU145" s="12">
        <v>0</v>
      </c>
      <c r="AV145" s="12">
        <v>28.5</v>
      </c>
      <c r="AW145" s="12">
        <v>0</v>
      </c>
      <c r="AX145" s="12">
        <v>0</v>
      </c>
      <c r="AY145" s="12">
        <v>0</v>
      </c>
      <c r="AZ145" s="12">
        <v>0</v>
      </c>
      <c r="BA145" s="12">
        <v>0</v>
      </c>
      <c r="BB145" s="12">
        <v>0</v>
      </c>
      <c r="BC145" s="12">
        <v>0</v>
      </c>
      <c r="BD145" s="12">
        <v>8.1</v>
      </c>
      <c r="BE145" s="12">
        <v>0</v>
      </c>
      <c r="BF145" s="12">
        <v>0</v>
      </c>
      <c r="BG145" s="12">
        <v>0</v>
      </c>
      <c r="BH145" s="12">
        <v>0</v>
      </c>
      <c r="BI145" s="12">
        <v>0</v>
      </c>
      <c r="BJ145" s="12">
        <v>544.73</v>
      </c>
      <c r="BK145" s="12">
        <v>0</v>
      </c>
      <c r="BL145" s="12">
        <v>0</v>
      </c>
      <c r="BM145" s="12">
        <v>0</v>
      </c>
      <c r="BN145" s="12">
        <v>0</v>
      </c>
      <c r="BO145" s="12">
        <v>0</v>
      </c>
      <c r="BP145" s="12">
        <v>0</v>
      </c>
      <c r="BQ145" s="13">
        <v>-2407.31</v>
      </c>
      <c r="BR145" s="12">
        <v>2407.31</v>
      </c>
      <c r="BS145" s="12">
        <v>0</v>
      </c>
      <c r="BT145" s="12">
        <v>0</v>
      </c>
      <c r="BU145" s="12">
        <v>4735.6400000000003</v>
      </c>
      <c r="BV145" s="12">
        <v>0</v>
      </c>
      <c r="BW145" s="12">
        <v>0</v>
      </c>
      <c r="BX145" s="12">
        <v>0</v>
      </c>
      <c r="BY145" s="12">
        <v>476.17</v>
      </c>
      <c r="BZ145" s="12">
        <v>476.17</v>
      </c>
      <c r="CA145" s="12">
        <v>10.050000000000001</v>
      </c>
      <c r="CB145" s="13">
        <v>-0.17</v>
      </c>
      <c r="CC145" s="12">
        <v>0</v>
      </c>
      <c r="CD145" s="12">
        <v>0</v>
      </c>
      <c r="CE145" s="12">
        <v>0</v>
      </c>
      <c r="CF145" s="12">
        <v>0</v>
      </c>
      <c r="CG145" s="12">
        <v>0</v>
      </c>
      <c r="CH145" s="12">
        <v>0</v>
      </c>
      <c r="CI145" s="12">
        <v>0</v>
      </c>
      <c r="CJ145" s="12">
        <v>51.07</v>
      </c>
      <c r="CK145" s="12">
        <v>0</v>
      </c>
      <c r="CL145" s="12">
        <v>0</v>
      </c>
      <c r="CM145" s="12">
        <v>0</v>
      </c>
      <c r="CN145" s="12">
        <v>0</v>
      </c>
      <c r="CO145" s="12">
        <v>0</v>
      </c>
      <c r="CP145" s="12">
        <v>391.52</v>
      </c>
      <c r="CQ145" s="12">
        <v>0</v>
      </c>
      <c r="CR145" s="12">
        <v>0</v>
      </c>
      <c r="CS145" s="12">
        <v>0</v>
      </c>
      <c r="CT145" s="12">
        <v>0</v>
      </c>
      <c r="CU145" s="12">
        <v>928.64</v>
      </c>
      <c r="CV145" s="12">
        <v>3807</v>
      </c>
      <c r="CW145" s="12">
        <v>268.11</v>
      </c>
      <c r="CX145" s="12">
        <v>94.71</v>
      </c>
      <c r="CY145" s="12">
        <v>990.07</v>
      </c>
      <c r="CZ145" s="12">
        <v>351.3</v>
      </c>
      <c r="DA145" s="12">
        <v>0</v>
      </c>
      <c r="DB145" s="12">
        <v>1436.08</v>
      </c>
    </row>
    <row r="146" spans="1:106" x14ac:dyDescent="0.2">
      <c r="A146" s="4" t="s">
        <v>3177</v>
      </c>
      <c r="B146" s="2" t="s">
        <v>3178</v>
      </c>
      <c r="C146" s="2" t="str">
        <f>VLOOKUP(A146,[5]Hoja2!$A$1:$D$604,4,0)</f>
        <v>TECNICO CBI</v>
      </c>
      <c r="D146" s="2" t="str">
        <f>VLOOKUP(A146,[5]Hoja2!$A$1:$D$604,3,0)</f>
        <v>PLANTEL 04 TEUCHITLAN</v>
      </c>
      <c r="E146" s="12">
        <v>104.85</v>
      </c>
      <c r="F146" s="12">
        <v>1159.6500000000001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38.97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166.77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2">
        <v>0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12">
        <v>0</v>
      </c>
      <c r="BA146" s="12">
        <v>0</v>
      </c>
      <c r="BB146" s="12">
        <v>0</v>
      </c>
      <c r="BC146" s="12">
        <v>0</v>
      </c>
      <c r="BD146" s="12">
        <v>12.15</v>
      </c>
      <c r="BE146" s="12">
        <v>0</v>
      </c>
      <c r="BF146" s="12">
        <v>0</v>
      </c>
      <c r="BG146" s="12">
        <v>0</v>
      </c>
      <c r="BH146" s="12">
        <v>0</v>
      </c>
      <c r="BI146" s="12">
        <v>0</v>
      </c>
      <c r="BJ146" s="12">
        <v>115.97</v>
      </c>
      <c r="BK146" s="12">
        <v>0</v>
      </c>
      <c r="BL146" s="12">
        <v>0</v>
      </c>
      <c r="BM146" s="12">
        <v>0</v>
      </c>
      <c r="BN146" s="12">
        <v>0</v>
      </c>
      <c r="BO146" s="12">
        <v>0</v>
      </c>
      <c r="BP146" s="12">
        <v>0</v>
      </c>
      <c r="BQ146" s="13">
        <v>-811.94</v>
      </c>
      <c r="BR146" s="12">
        <v>811.94</v>
      </c>
      <c r="BS146" s="12">
        <v>0</v>
      </c>
      <c r="BT146" s="12">
        <v>0</v>
      </c>
      <c r="BU146" s="12">
        <v>1598.36</v>
      </c>
      <c r="BV146" s="12">
        <v>0</v>
      </c>
      <c r="BW146" s="13">
        <v>-200.63</v>
      </c>
      <c r="BX146" s="13">
        <v>-109.31</v>
      </c>
      <c r="BY146" s="12">
        <v>91.33</v>
      </c>
      <c r="BZ146" s="12">
        <v>0</v>
      </c>
      <c r="CA146" s="12">
        <v>0</v>
      </c>
      <c r="CB146" s="12">
        <v>0.12</v>
      </c>
      <c r="CC146" s="12">
        <v>0</v>
      </c>
      <c r="CD146" s="12">
        <v>0</v>
      </c>
      <c r="CE146" s="12">
        <v>0</v>
      </c>
      <c r="CF146" s="12">
        <v>0</v>
      </c>
      <c r="CG146" s="12">
        <v>0</v>
      </c>
      <c r="CH146" s="12">
        <v>0</v>
      </c>
      <c r="CI146" s="12">
        <v>0</v>
      </c>
      <c r="CJ146" s="12">
        <v>17.39</v>
      </c>
      <c r="CK146" s="12">
        <v>0</v>
      </c>
      <c r="CL146" s="12">
        <v>0</v>
      </c>
      <c r="CM146" s="12">
        <v>0</v>
      </c>
      <c r="CN146" s="12">
        <v>0</v>
      </c>
      <c r="CO146" s="12">
        <v>0</v>
      </c>
      <c r="CP146" s="12">
        <v>133.36000000000001</v>
      </c>
      <c r="CQ146" s="12">
        <v>0</v>
      </c>
      <c r="CR146" s="12">
        <v>0</v>
      </c>
      <c r="CS146" s="12">
        <v>0</v>
      </c>
      <c r="CT146" s="12">
        <v>0</v>
      </c>
      <c r="CU146" s="12">
        <v>41.56</v>
      </c>
      <c r="CV146" s="12">
        <v>1556.8</v>
      </c>
      <c r="CW146" s="12">
        <v>238.4</v>
      </c>
      <c r="CX146" s="12">
        <v>31.97</v>
      </c>
      <c r="CY146" s="12">
        <v>0</v>
      </c>
      <c r="CZ146" s="12">
        <v>238.4</v>
      </c>
      <c r="DA146" s="12">
        <v>0</v>
      </c>
      <c r="DB146" s="12">
        <v>270.37</v>
      </c>
    </row>
    <row r="147" spans="1:106" x14ac:dyDescent="0.2">
      <c r="A147" s="4" t="s">
        <v>3179</v>
      </c>
      <c r="B147" s="2" t="s">
        <v>3180</v>
      </c>
      <c r="C147" s="2" t="str">
        <f>VLOOKUP(A147,[5]Hoja2!$A$1:$D$604,4,0)</f>
        <v>PROFESOR CBI</v>
      </c>
      <c r="D147" s="2" t="str">
        <f>VLOOKUP(A147,[5]Hoja2!$A$1:$D$604,3,0)</f>
        <v>PLANTEL 04 TEUCHITLAN</v>
      </c>
      <c r="E147" s="12">
        <v>104.85</v>
      </c>
      <c r="F147" s="12">
        <v>0</v>
      </c>
      <c r="G147" s="12">
        <v>1578.87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54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166.77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2">
        <v>0</v>
      </c>
      <c r="AU147" s="12">
        <v>0</v>
      </c>
      <c r="AV147" s="12">
        <v>0</v>
      </c>
      <c r="AW147" s="12">
        <v>0</v>
      </c>
      <c r="AX147" s="12">
        <v>0</v>
      </c>
      <c r="AY147" s="12">
        <v>0</v>
      </c>
      <c r="AZ147" s="12">
        <v>0</v>
      </c>
      <c r="BA147" s="12">
        <v>0</v>
      </c>
      <c r="BB147" s="12">
        <v>0</v>
      </c>
      <c r="BC147" s="12">
        <v>0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2">
        <v>0</v>
      </c>
      <c r="BJ147" s="12">
        <v>0</v>
      </c>
      <c r="BK147" s="12">
        <v>0</v>
      </c>
      <c r="BL147" s="12">
        <v>0</v>
      </c>
      <c r="BM147" s="12">
        <v>0</v>
      </c>
      <c r="BN147" s="12">
        <v>0</v>
      </c>
      <c r="BO147" s="12">
        <v>0</v>
      </c>
      <c r="BP147" s="12">
        <v>0</v>
      </c>
      <c r="BQ147" s="13">
        <v>-968.03</v>
      </c>
      <c r="BR147" s="12">
        <v>968.03</v>
      </c>
      <c r="BS147" s="12">
        <v>0</v>
      </c>
      <c r="BT147" s="12">
        <v>0</v>
      </c>
      <c r="BU147" s="12">
        <v>1904.49</v>
      </c>
      <c r="BV147" s="12">
        <v>0</v>
      </c>
      <c r="BW147" s="13">
        <v>-188.71</v>
      </c>
      <c r="BX147" s="13">
        <v>-77.790000000000006</v>
      </c>
      <c r="BY147" s="12">
        <v>110.92</v>
      </c>
      <c r="BZ147" s="12">
        <v>0</v>
      </c>
      <c r="CA147" s="12">
        <v>0</v>
      </c>
      <c r="CB147" s="13">
        <v>-0.09</v>
      </c>
      <c r="CC147" s="12">
        <v>0</v>
      </c>
      <c r="CD147" s="12">
        <v>0</v>
      </c>
      <c r="CE147" s="12">
        <v>0</v>
      </c>
      <c r="CF147" s="12">
        <v>0</v>
      </c>
      <c r="CG147" s="12">
        <v>0</v>
      </c>
      <c r="CH147" s="12">
        <v>0</v>
      </c>
      <c r="CI147" s="12">
        <v>0</v>
      </c>
      <c r="CJ147" s="12">
        <v>0</v>
      </c>
      <c r="CK147" s="12">
        <v>0</v>
      </c>
      <c r="CL147" s="12">
        <v>0</v>
      </c>
      <c r="CM147" s="12">
        <v>0</v>
      </c>
      <c r="CN147" s="12">
        <v>0</v>
      </c>
      <c r="CO147" s="12">
        <v>0</v>
      </c>
      <c r="CP147" s="12">
        <v>181.57</v>
      </c>
      <c r="CQ147" s="12">
        <v>0</v>
      </c>
      <c r="CR147" s="12">
        <v>0</v>
      </c>
      <c r="CS147" s="12">
        <v>0</v>
      </c>
      <c r="CT147" s="12">
        <v>0</v>
      </c>
      <c r="CU147" s="12">
        <v>103.69</v>
      </c>
      <c r="CV147" s="12">
        <v>1800.8</v>
      </c>
      <c r="CW147" s="12">
        <v>238.4</v>
      </c>
      <c r="CX147" s="12">
        <v>38.090000000000003</v>
      </c>
      <c r="CY147" s="12">
        <v>0</v>
      </c>
      <c r="CZ147" s="12">
        <v>238.4</v>
      </c>
      <c r="DA147" s="12">
        <v>0</v>
      </c>
      <c r="DB147" s="12">
        <v>276.49</v>
      </c>
    </row>
    <row r="148" spans="1:106" x14ac:dyDescent="0.2">
      <c r="A148" s="4" t="s">
        <v>3181</v>
      </c>
      <c r="B148" s="2" t="s">
        <v>3182</v>
      </c>
      <c r="C148" s="2" t="str">
        <f>VLOOKUP(A148,[5]Hoja2!$A$1:$D$604,4,0)</f>
        <v>PROFESOR CBIV</v>
      </c>
      <c r="D148" s="2" t="str">
        <f>VLOOKUP(A148,[5]Hoja2!$A$1:$D$604,3,0)</f>
        <v>PLANTEL 05 NUEVA SANTA MARIA</v>
      </c>
      <c r="E148" s="12">
        <v>465.5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9555.6200000000008</v>
      </c>
      <c r="AC148" s="12">
        <v>345.21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685.61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658.95</v>
      </c>
      <c r="AT148" s="12">
        <v>0</v>
      </c>
      <c r="AU148" s="12">
        <v>0</v>
      </c>
      <c r="AV148" s="12">
        <v>0</v>
      </c>
      <c r="AW148" s="12">
        <v>0</v>
      </c>
      <c r="AX148" s="12">
        <v>0</v>
      </c>
      <c r="AY148" s="12">
        <v>0</v>
      </c>
      <c r="AZ148" s="12">
        <v>0</v>
      </c>
      <c r="BA148" s="12">
        <v>0</v>
      </c>
      <c r="BB148" s="12">
        <v>109.15</v>
      </c>
      <c r="BC148" s="12">
        <v>0</v>
      </c>
      <c r="BD148" s="12">
        <v>0</v>
      </c>
      <c r="BE148" s="12">
        <v>0</v>
      </c>
      <c r="BF148" s="12">
        <v>0</v>
      </c>
      <c r="BG148" s="12">
        <v>0</v>
      </c>
      <c r="BH148" s="12">
        <v>0</v>
      </c>
      <c r="BI148" s="12">
        <v>0</v>
      </c>
      <c r="BJ148" s="12">
        <v>3881.54</v>
      </c>
      <c r="BK148" s="12">
        <v>0</v>
      </c>
      <c r="BL148" s="12">
        <v>0</v>
      </c>
      <c r="BM148" s="12">
        <v>0</v>
      </c>
      <c r="BN148" s="12">
        <v>0</v>
      </c>
      <c r="BO148" s="12">
        <v>0</v>
      </c>
      <c r="BP148" s="12">
        <v>0</v>
      </c>
      <c r="BQ148" s="13">
        <v>-7991.75</v>
      </c>
      <c r="BR148" s="12">
        <v>7991.75</v>
      </c>
      <c r="BS148" s="12">
        <v>0</v>
      </c>
      <c r="BT148" s="12">
        <v>0</v>
      </c>
      <c r="BU148" s="12">
        <v>15701.58</v>
      </c>
      <c r="BV148" s="12">
        <v>9.51</v>
      </c>
      <c r="BW148" s="12">
        <v>0</v>
      </c>
      <c r="BX148" s="12">
        <v>0</v>
      </c>
      <c r="BY148" s="12">
        <v>2924.38</v>
      </c>
      <c r="BZ148" s="12">
        <v>2924.38</v>
      </c>
      <c r="CA148" s="12">
        <v>61.5</v>
      </c>
      <c r="CB148" s="12">
        <v>0.09</v>
      </c>
      <c r="CC148" s="12">
        <v>0</v>
      </c>
      <c r="CD148" s="12">
        <v>0</v>
      </c>
      <c r="CE148" s="12">
        <v>2884</v>
      </c>
      <c r="CF148" s="12">
        <v>0</v>
      </c>
      <c r="CG148" s="12">
        <v>0</v>
      </c>
      <c r="CH148" s="12">
        <v>0</v>
      </c>
      <c r="CI148" s="12">
        <v>0</v>
      </c>
      <c r="CJ148" s="12">
        <v>143.33000000000001</v>
      </c>
      <c r="CK148" s="12">
        <v>0</v>
      </c>
      <c r="CL148" s="12">
        <v>0</v>
      </c>
      <c r="CM148" s="12">
        <v>0</v>
      </c>
      <c r="CN148" s="12">
        <v>0</v>
      </c>
      <c r="CO148" s="12">
        <v>0</v>
      </c>
      <c r="CP148" s="12">
        <v>1174.68</v>
      </c>
      <c r="CQ148" s="12">
        <v>0</v>
      </c>
      <c r="CR148" s="12">
        <v>0</v>
      </c>
      <c r="CS148" s="12">
        <v>0</v>
      </c>
      <c r="CT148" s="12">
        <v>0</v>
      </c>
      <c r="CU148" s="12">
        <v>7187.98</v>
      </c>
      <c r="CV148" s="12">
        <v>8513.6</v>
      </c>
      <c r="CW148" s="12">
        <v>404.3</v>
      </c>
      <c r="CX148" s="12">
        <v>307.13</v>
      </c>
      <c r="CY148" s="12">
        <v>4657.0600000000004</v>
      </c>
      <c r="CZ148" s="12">
        <v>795.57</v>
      </c>
      <c r="DA148" s="12">
        <v>0</v>
      </c>
      <c r="DB148" s="12">
        <v>5759.76</v>
      </c>
    </row>
    <row r="149" spans="1:106" x14ac:dyDescent="0.2">
      <c r="A149" s="4" t="s">
        <v>3183</v>
      </c>
      <c r="B149" s="2" t="s">
        <v>3184</v>
      </c>
      <c r="C149" s="2" t="str">
        <f>VLOOKUP(A149,[5]Hoja2!$A$1:$D$604,4,0)</f>
        <v>PROFESOR CBIV</v>
      </c>
      <c r="D149" s="2" t="str">
        <f>VLOOKUP(A149,[5]Hoja2!$A$1:$D$604,3,0)</f>
        <v>PLANTEL 05 NUEVA SANTA MARIA</v>
      </c>
      <c r="E149" s="12">
        <v>465.5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8522.58</v>
      </c>
      <c r="AC149" s="12">
        <v>307.89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611.49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658.95</v>
      </c>
      <c r="AT149" s="12">
        <v>0</v>
      </c>
      <c r="AU149" s="12">
        <v>0</v>
      </c>
      <c r="AV149" s="12">
        <v>0</v>
      </c>
      <c r="AW149" s="12">
        <v>0</v>
      </c>
      <c r="AX149" s="12">
        <v>0</v>
      </c>
      <c r="AY149" s="12">
        <v>0</v>
      </c>
      <c r="AZ149" s="12">
        <v>0</v>
      </c>
      <c r="BA149" s="12">
        <v>0</v>
      </c>
      <c r="BB149" s="12">
        <v>97.35</v>
      </c>
      <c r="BC149" s="12">
        <v>0</v>
      </c>
      <c r="BD149" s="12">
        <v>0</v>
      </c>
      <c r="BE149" s="12">
        <v>0</v>
      </c>
      <c r="BF149" s="12">
        <v>0</v>
      </c>
      <c r="BG149" s="12">
        <v>0</v>
      </c>
      <c r="BH149" s="12">
        <v>0</v>
      </c>
      <c r="BI149" s="12">
        <v>0</v>
      </c>
      <c r="BJ149" s="12">
        <v>3488.98</v>
      </c>
      <c r="BK149" s="12">
        <v>0</v>
      </c>
      <c r="BL149" s="12">
        <v>0</v>
      </c>
      <c r="BM149" s="12">
        <v>0</v>
      </c>
      <c r="BN149" s="12">
        <v>0</v>
      </c>
      <c r="BO149" s="12">
        <v>0</v>
      </c>
      <c r="BP149" s="12">
        <v>0</v>
      </c>
      <c r="BQ149" s="13">
        <v>-7203.08</v>
      </c>
      <c r="BR149" s="12">
        <v>7203.08</v>
      </c>
      <c r="BS149" s="12">
        <v>0</v>
      </c>
      <c r="BT149" s="12">
        <v>0</v>
      </c>
      <c r="BU149" s="12">
        <v>14152.74</v>
      </c>
      <c r="BV149" s="12">
        <v>10.94</v>
      </c>
      <c r="BW149" s="12">
        <v>0</v>
      </c>
      <c r="BX149" s="12">
        <v>0</v>
      </c>
      <c r="BY149" s="12">
        <v>2560.1</v>
      </c>
      <c r="BZ149" s="12">
        <v>2560.1</v>
      </c>
      <c r="CA149" s="12">
        <v>53.85</v>
      </c>
      <c r="CB149" s="12">
        <v>7.0000000000000007E-2</v>
      </c>
      <c r="CC149" s="12">
        <v>0</v>
      </c>
      <c r="CD149" s="12">
        <v>0</v>
      </c>
      <c r="CE149" s="12">
        <v>0</v>
      </c>
      <c r="CF149" s="12">
        <v>0</v>
      </c>
      <c r="CG149" s="12">
        <v>0</v>
      </c>
      <c r="CH149" s="12">
        <v>0</v>
      </c>
      <c r="CI149" s="12">
        <v>0</v>
      </c>
      <c r="CJ149" s="12">
        <v>127.84</v>
      </c>
      <c r="CK149" s="12">
        <v>0</v>
      </c>
      <c r="CL149" s="12">
        <v>0</v>
      </c>
      <c r="CM149" s="12">
        <v>0</v>
      </c>
      <c r="CN149" s="12">
        <v>0</v>
      </c>
      <c r="CO149" s="12">
        <v>0</v>
      </c>
      <c r="CP149" s="12">
        <v>1055.8800000000001</v>
      </c>
      <c r="CQ149" s="12">
        <v>0</v>
      </c>
      <c r="CR149" s="12">
        <v>0</v>
      </c>
      <c r="CS149" s="12">
        <v>0</v>
      </c>
      <c r="CT149" s="12">
        <v>0</v>
      </c>
      <c r="CU149" s="12">
        <v>3797.74</v>
      </c>
      <c r="CV149" s="12">
        <v>10355</v>
      </c>
      <c r="CW149" s="12">
        <v>416.75</v>
      </c>
      <c r="CX149" s="12">
        <v>276.89999999999998</v>
      </c>
      <c r="CY149" s="12">
        <v>4940.6099999999997</v>
      </c>
      <c r="CZ149" s="12">
        <v>831.85</v>
      </c>
      <c r="DA149" s="12">
        <v>0</v>
      </c>
      <c r="DB149" s="12">
        <v>6049.36</v>
      </c>
    </row>
    <row r="150" spans="1:106" x14ac:dyDescent="0.2">
      <c r="A150" s="4" t="s">
        <v>3185</v>
      </c>
      <c r="B150" s="2" t="s">
        <v>3186</v>
      </c>
      <c r="C150" s="2" t="str">
        <f>VLOOKUP(A150,[5]Hoja2!$A$1:$D$604,4,0)</f>
        <v>PROFESOR CBIV</v>
      </c>
      <c r="D150" s="2" t="str">
        <f>VLOOKUP(A150,[5]Hoja2!$A$1:$D$604,3,0)</f>
        <v>PLANTEL 05 NUEVA SANTA MARIA</v>
      </c>
      <c r="E150" s="12">
        <v>465.5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8780.84</v>
      </c>
      <c r="AC150" s="12">
        <v>317.22000000000003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630.02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658.95</v>
      </c>
      <c r="AT150" s="12">
        <v>0</v>
      </c>
      <c r="AU150" s="12">
        <v>0</v>
      </c>
      <c r="AV150" s="12">
        <v>0</v>
      </c>
      <c r="AW150" s="12">
        <v>0</v>
      </c>
      <c r="AX150" s="12">
        <v>0</v>
      </c>
      <c r="AY150" s="12">
        <v>0</v>
      </c>
      <c r="AZ150" s="12">
        <v>0</v>
      </c>
      <c r="BA150" s="12">
        <v>0</v>
      </c>
      <c r="BB150" s="12">
        <v>100.3</v>
      </c>
      <c r="BC150" s="12">
        <v>0</v>
      </c>
      <c r="BD150" s="12">
        <v>0</v>
      </c>
      <c r="BE150" s="12">
        <v>0</v>
      </c>
      <c r="BF150" s="12">
        <v>0</v>
      </c>
      <c r="BG150" s="12">
        <v>0</v>
      </c>
      <c r="BH150" s="12">
        <v>0</v>
      </c>
      <c r="BI150" s="12">
        <v>0</v>
      </c>
      <c r="BJ150" s="12">
        <v>3398.32</v>
      </c>
      <c r="BK150" s="12">
        <v>0</v>
      </c>
      <c r="BL150" s="12">
        <v>0</v>
      </c>
      <c r="BM150" s="12">
        <v>0</v>
      </c>
      <c r="BN150" s="12">
        <v>0</v>
      </c>
      <c r="BO150" s="12">
        <v>0</v>
      </c>
      <c r="BP150" s="12">
        <v>0</v>
      </c>
      <c r="BQ150" s="13">
        <v>-7303.96</v>
      </c>
      <c r="BR150" s="12">
        <v>7303.96</v>
      </c>
      <c r="BS150" s="12">
        <v>0</v>
      </c>
      <c r="BT150" s="12">
        <v>0</v>
      </c>
      <c r="BU150" s="12">
        <v>14351.15</v>
      </c>
      <c r="BV150" s="12">
        <v>10.94</v>
      </c>
      <c r="BW150" s="12">
        <v>0</v>
      </c>
      <c r="BX150" s="12">
        <v>0</v>
      </c>
      <c r="BY150" s="12">
        <v>2606.7600000000002</v>
      </c>
      <c r="BZ150" s="12">
        <v>2606.7600000000002</v>
      </c>
      <c r="CA150" s="12">
        <v>55.65</v>
      </c>
      <c r="CB150" s="12">
        <v>0.16</v>
      </c>
      <c r="CC150" s="12">
        <v>394.55</v>
      </c>
      <c r="CD150" s="12">
        <v>0</v>
      </c>
      <c r="CE150" s="12">
        <v>895</v>
      </c>
      <c r="CF150" s="12">
        <v>0</v>
      </c>
      <c r="CG150" s="12">
        <v>0</v>
      </c>
      <c r="CH150" s="12">
        <v>0</v>
      </c>
      <c r="CI150" s="12">
        <v>0</v>
      </c>
      <c r="CJ150" s="12">
        <v>131.71</v>
      </c>
      <c r="CK150" s="12">
        <v>0</v>
      </c>
      <c r="CL150" s="12">
        <v>3286.94</v>
      </c>
      <c r="CM150" s="12">
        <v>0</v>
      </c>
      <c r="CN150" s="12">
        <v>0</v>
      </c>
      <c r="CO150" s="12">
        <v>0</v>
      </c>
      <c r="CP150" s="12">
        <v>1085.58</v>
      </c>
      <c r="CQ150" s="12">
        <v>0</v>
      </c>
      <c r="CR150" s="12">
        <v>0</v>
      </c>
      <c r="CS150" s="12">
        <v>0</v>
      </c>
      <c r="CT150" s="12">
        <v>0</v>
      </c>
      <c r="CU150" s="12">
        <v>8456.35</v>
      </c>
      <c r="CV150" s="12">
        <v>5894.8</v>
      </c>
      <c r="CW150" s="12">
        <v>416.75</v>
      </c>
      <c r="CX150" s="12">
        <v>280.68</v>
      </c>
      <c r="CY150" s="12">
        <v>4940.6099999999997</v>
      </c>
      <c r="CZ150" s="12">
        <v>831.85</v>
      </c>
      <c r="DA150" s="12">
        <v>0</v>
      </c>
      <c r="DB150" s="12">
        <v>6053.14</v>
      </c>
    </row>
    <row r="151" spans="1:106" x14ac:dyDescent="0.2">
      <c r="A151" s="4" t="s">
        <v>3187</v>
      </c>
      <c r="B151" s="2" t="s">
        <v>3188</v>
      </c>
      <c r="C151" s="2" t="str">
        <f>VLOOKUP(A151,[5]Hoja2!$A$1:$D$604,4,0)</f>
        <v>PROFESOR CBIV</v>
      </c>
      <c r="D151" s="2" t="str">
        <f>VLOOKUP(A151,[5]Hoja2!$A$1:$D$604,3,0)</f>
        <v>PLANTEL 05 NUEVA SANTA MARIA</v>
      </c>
      <c r="E151" s="12">
        <v>465.5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8006.06</v>
      </c>
      <c r="AC151" s="12">
        <v>289.23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574.42999999999995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658.95</v>
      </c>
      <c r="AT151" s="12">
        <v>0</v>
      </c>
      <c r="AU151" s="12">
        <v>0</v>
      </c>
      <c r="AV151" s="12">
        <v>0</v>
      </c>
      <c r="AW151" s="12">
        <v>0</v>
      </c>
      <c r="AX151" s="12">
        <v>0</v>
      </c>
      <c r="AY151" s="12">
        <v>0</v>
      </c>
      <c r="AZ151" s="12">
        <v>0</v>
      </c>
      <c r="BA151" s="12">
        <v>0</v>
      </c>
      <c r="BB151" s="12">
        <v>91.45</v>
      </c>
      <c r="BC151" s="12">
        <v>0</v>
      </c>
      <c r="BD151" s="12">
        <v>0</v>
      </c>
      <c r="BE151" s="12">
        <v>0</v>
      </c>
      <c r="BF151" s="12">
        <v>0</v>
      </c>
      <c r="BG151" s="12">
        <v>0</v>
      </c>
      <c r="BH151" s="12">
        <v>0</v>
      </c>
      <c r="BI151" s="12">
        <v>0</v>
      </c>
      <c r="BJ151" s="12">
        <v>2426.1999999999998</v>
      </c>
      <c r="BK151" s="12">
        <v>0</v>
      </c>
      <c r="BL151" s="12">
        <v>0</v>
      </c>
      <c r="BM151" s="12">
        <v>0</v>
      </c>
      <c r="BN151" s="12">
        <v>0</v>
      </c>
      <c r="BO151" s="12">
        <v>0</v>
      </c>
      <c r="BP151" s="12">
        <v>0</v>
      </c>
      <c r="BQ151" s="13">
        <v>-6366.82</v>
      </c>
      <c r="BR151" s="12">
        <v>6366.82</v>
      </c>
      <c r="BS151" s="12">
        <v>0</v>
      </c>
      <c r="BT151" s="12">
        <v>0</v>
      </c>
      <c r="BU151" s="12">
        <v>12511.82</v>
      </c>
      <c r="BV151" s="12">
        <v>8</v>
      </c>
      <c r="BW151" s="12">
        <v>0</v>
      </c>
      <c r="BX151" s="12">
        <v>0</v>
      </c>
      <c r="BY151" s="12">
        <v>2174.15</v>
      </c>
      <c r="BZ151" s="12">
        <v>2174.15</v>
      </c>
      <c r="CA151" s="12">
        <v>47.1</v>
      </c>
      <c r="CB151" s="12">
        <v>0</v>
      </c>
      <c r="CC151" s="12">
        <v>0</v>
      </c>
      <c r="CD151" s="12">
        <v>0</v>
      </c>
      <c r="CE151" s="12">
        <v>0</v>
      </c>
      <c r="CF151" s="12">
        <v>0</v>
      </c>
      <c r="CG151" s="12">
        <v>0</v>
      </c>
      <c r="CH151" s="12">
        <v>0</v>
      </c>
      <c r="CI151" s="12">
        <v>0</v>
      </c>
      <c r="CJ151" s="12">
        <v>120.09</v>
      </c>
      <c r="CK151" s="12">
        <v>0</v>
      </c>
      <c r="CL151" s="12">
        <v>0</v>
      </c>
      <c r="CM151" s="12">
        <v>0</v>
      </c>
      <c r="CN151" s="12">
        <v>0</v>
      </c>
      <c r="CO151" s="12">
        <v>0</v>
      </c>
      <c r="CP151" s="12">
        <v>996.48</v>
      </c>
      <c r="CQ151" s="12">
        <v>0</v>
      </c>
      <c r="CR151" s="12">
        <v>0</v>
      </c>
      <c r="CS151" s="12">
        <v>0</v>
      </c>
      <c r="CT151" s="12">
        <v>0</v>
      </c>
      <c r="CU151" s="12">
        <v>3337.82</v>
      </c>
      <c r="CV151" s="12">
        <v>9174</v>
      </c>
      <c r="CW151" s="12">
        <v>391.14</v>
      </c>
      <c r="CX151" s="12">
        <v>244.45</v>
      </c>
      <c r="CY151" s="12">
        <v>4357.3</v>
      </c>
      <c r="CZ151" s="12">
        <v>757.23</v>
      </c>
      <c r="DA151" s="12">
        <v>0</v>
      </c>
      <c r="DB151" s="12">
        <v>5358.98</v>
      </c>
    </row>
    <row r="152" spans="1:106" x14ac:dyDescent="0.2">
      <c r="A152" s="4" t="s">
        <v>3189</v>
      </c>
      <c r="B152" s="2" t="s">
        <v>3190</v>
      </c>
      <c r="C152" s="2" t="str">
        <f>VLOOKUP(A152,[5]Hoja2!$A$1:$D$604,4,0)</f>
        <v>PROFESOR CBIII</v>
      </c>
      <c r="D152" s="2" t="str">
        <f>VLOOKUP(A152,[5]Hoja2!$A$1:$D$604,3,0)</f>
        <v>PLANTEL 05 NUEVA SANTA MARIA</v>
      </c>
      <c r="E152" s="12">
        <v>465.5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6124.14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214.65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500.31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390.93</v>
      </c>
      <c r="AR152" s="12">
        <v>0</v>
      </c>
      <c r="AS152" s="12">
        <v>0</v>
      </c>
      <c r="AT152" s="12">
        <v>0</v>
      </c>
      <c r="AU152" s="12">
        <v>0</v>
      </c>
      <c r="AV152" s="12">
        <v>0</v>
      </c>
      <c r="AW152" s="12">
        <v>0</v>
      </c>
      <c r="AX152" s="12">
        <v>0</v>
      </c>
      <c r="AY152" s="12">
        <v>0</v>
      </c>
      <c r="AZ152" s="12">
        <v>67.5</v>
      </c>
      <c r="BA152" s="12">
        <v>0</v>
      </c>
      <c r="BB152" s="12">
        <v>0</v>
      </c>
      <c r="BC152" s="12">
        <v>0</v>
      </c>
      <c r="BD152" s="12">
        <v>0</v>
      </c>
      <c r="BE152" s="12">
        <v>0</v>
      </c>
      <c r="BF152" s="12">
        <v>0</v>
      </c>
      <c r="BG152" s="12">
        <v>0</v>
      </c>
      <c r="BH152" s="12">
        <v>0</v>
      </c>
      <c r="BI152" s="12">
        <v>0</v>
      </c>
      <c r="BJ152" s="12">
        <v>1824.22</v>
      </c>
      <c r="BK152" s="12">
        <v>0</v>
      </c>
      <c r="BL152" s="12">
        <v>0</v>
      </c>
      <c r="BM152" s="12">
        <v>0</v>
      </c>
      <c r="BN152" s="12">
        <v>0</v>
      </c>
      <c r="BO152" s="12">
        <v>0</v>
      </c>
      <c r="BP152" s="12">
        <v>0</v>
      </c>
      <c r="BQ152" s="13">
        <v>-4877.0200000000004</v>
      </c>
      <c r="BR152" s="12">
        <v>4877.0200000000004</v>
      </c>
      <c r="BS152" s="12">
        <v>0</v>
      </c>
      <c r="BT152" s="12">
        <v>0</v>
      </c>
      <c r="BU152" s="12">
        <v>9587.25</v>
      </c>
      <c r="BV152" s="12">
        <v>6.59</v>
      </c>
      <c r="BW152" s="12">
        <v>0</v>
      </c>
      <c r="BX152" s="12">
        <v>0</v>
      </c>
      <c r="BY152" s="12">
        <v>1500.57</v>
      </c>
      <c r="BZ152" s="12">
        <v>1500.57</v>
      </c>
      <c r="CA152" s="12">
        <v>32.85</v>
      </c>
      <c r="CB152" s="12">
        <v>0.06</v>
      </c>
      <c r="CC152" s="12">
        <v>0</v>
      </c>
      <c r="CD152" s="12">
        <v>0</v>
      </c>
      <c r="CE152" s="12">
        <v>1779</v>
      </c>
      <c r="CF152" s="12">
        <v>0</v>
      </c>
      <c r="CG152" s="12">
        <v>1379.08</v>
      </c>
      <c r="CH152" s="12">
        <v>0</v>
      </c>
      <c r="CI152" s="12">
        <v>0</v>
      </c>
      <c r="CJ152" s="12">
        <v>91.86</v>
      </c>
      <c r="CK152" s="12">
        <v>0</v>
      </c>
      <c r="CL152" s="12">
        <v>0</v>
      </c>
      <c r="CM152" s="12">
        <v>0</v>
      </c>
      <c r="CN152" s="12">
        <v>0</v>
      </c>
      <c r="CO152" s="12">
        <v>0</v>
      </c>
      <c r="CP152" s="12">
        <v>749.23</v>
      </c>
      <c r="CQ152" s="12">
        <v>0</v>
      </c>
      <c r="CR152" s="12">
        <v>0</v>
      </c>
      <c r="CS152" s="12">
        <v>0</v>
      </c>
      <c r="CT152" s="12">
        <v>0</v>
      </c>
      <c r="CU152" s="12">
        <v>5532.65</v>
      </c>
      <c r="CV152" s="12">
        <v>4054.6</v>
      </c>
      <c r="CW152" s="12">
        <v>378.95</v>
      </c>
      <c r="CX152" s="12">
        <v>191.75</v>
      </c>
      <c r="CY152" s="12">
        <v>4079.71</v>
      </c>
      <c r="CZ152" s="12">
        <v>721.72</v>
      </c>
      <c r="DA152" s="12">
        <v>0</v>
      </c>
      <c r="DB152" s="12">
        <v>4993.18</v>
      </c>
    </row>
    <row r="153" spans="1:106" x14ac:dyDescent="0.2">
      <c r="A153" s="4" t="s">
        <v>3191</v>
      </c>
      <c r="B153" s="2" t="s">
        <v>3192</v>
      </c>
      <c r="C153" s="2" t="str">
        <f>VLOOKUP(A153,[5]Hoja2!$A$1:$D$604,4,0)</f>
        <v>PROFESOR CBIV</v>
      </c>
      <c r="D153" s="2" t="str">
        <f>VLOOKUP(A153,[5]Hoja2!$A$1:$D$604,3,0)</f>
        <v>PLANTEL 05 NUEVA SANTA MARIA</v>
      </c>
      <c r="E153" s="12">
        <v>465.5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5939.98</v>
      </c>
      <c r="AC153" s="12">
        <v>214.59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426.19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658.95</v>
      </c>
      <c r="AT153" s="12">
        <v>0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12">
        <v>0</v>
      </c>
      <c r="BA153" s="12">
        <v>0</v>
      </c>
      <c r="BB153" s="12">
        <v>67.849999999999994</v>
      </c>
      <c r="BC153" s="12">
        <v>0</v>
      </c>
      <c r="BD153" s="12">
        <v>0</v>
      </c>
      <c r="BE153" s="12">
        <v>0</v>
      </c>
      <c r="BF153" s="12">
        <v>0</v>
      </c>
      <c r="BG153" s="12">
        <v>0</v>
      </c>
      <c r="BH153" s="12">
        <v>0</v>
      </c>
      <c r="BI153" s="12">
        <v>0</v>
      </c>
      <c r="BJ153" s="12">
        <v>2375.61</v>
      </c>
      <c r="BK153" s="12">
        <v>0</v>
      </c>
      <c r="BL153" s="12">
        <v>0</v>
      </c>
      <c r="BM153" s="12">
        <v>0</v>
      </c>
      <c r="BN153" s="12">
        <v>0</v>
      </c>
      <c r="BO153" s="12">
        <v>0</v>
      </c>
      <c r="BP153" s="12">
        <v>0</v>
      </c>
      <c r="BQ153" s="13">
        <v>-5164.08</v>
      </c>
      <c r="BR153" s="12">
        <v>5164.08</v>
      </c>
      <c r="BS153" s="12">
        <v>0</v>
      </c>
      <c r="BT153" s="12">
        <v>0</v>
      </c>
      <c r="BU153" s="12">
        <v>10148.67</v>
      </c>
      <c r="BV153" s="12">
        <v>0.77</v>
      </c>
      <c r="BW153" s="12">
        <v>0</v>
      </c>
      <c r="BX153" s="12">
        <v>0</v>
      </c>
      <c r="BY153" s="12">
        <v>1620.49</v>
      </c>
      <c r="BZ153" s="12">
        <v>1620.49</v>
      </c>
      <c r="CA153" s="12">
        <v>34.950000000000003</v>
      </c>
      <c r="CB153" s="13">
        <v>-0.15</v>
      </c>
      <c r="CC153" s="12">
        <v>0</v>
      </c>
      <c r="CD153" s="12">
        <v>0</v>
      </c>
      <c r="CE153" s="12">
        <v>2200</v>
      </c>
      <c r="CF153" s="12">
        <v>0</v>
      </c>
      <c r="CG153" s="12">
        <v>0</v>
      </c>
      <c r="CH153" s="12">
        <v>0</v>
      </c>
      <c r="CI153" s="12">
        <v>0</v>
      </c>
      <c r="CJ153" s="12">
        <v>89.1</v>
      </c>
      <c r="CK153" s="12">
        <v>0</v>
      </c>
      <c r="CL153" s="12">
        <v>0</v>
      </c>
      <c r="CM153" s="12">
        <v>0</v>
      </c>
      <c r="CN153" s="12">
        <v>0</v>
      </c>
      <c r="CO153" s="12">
        <v>0</v>
      </c>
      <c r="CP153" s="12">
        <v>758.88</v>
      </c>
      <c r="CQ153" s="12">
        <v>0</v>
      </c>
      <c r="CR153" s="12">
        <v>0</v>
      </c>
      <c r="CS153" s="12">
        <v>0</v>
      </c>
      <c r="CT153" s="12">
        <v>0</v>
      </c>
      <c r="CU153" s="12">
        <v>4703.2700000000004</v>
      </c>
      <c r="CV153" s="12">
        <v>5445.4</v>
      </c>
      <c r="CW153" s="12">
        <v>328.33</v>
      </c>
      <c r="CX153" s="12">
        <v>198.68</v>
      </c>
      <c r="CY153" s="12">
        <v>2926.52</v>
      </c>
      <c r="CZ153" s="12">
        <v>574.21</v>
      </c>
      <c r="DA153" s="12">
        <v>0</v>
      </c>
      <c r="DB153" s="12">
        <v>3699.41</v>
      </c>
    </row>
    <row r="154" spans="1:106" x14ac:dyDescent="0.2">
      <c r="A154" s="4" t="s">
        <v>3193</v>
      </c>
      <c r="B154" s="2" t="s">
        <v>3194</v>
      </c>
      <c r="C154" s="2" t="str">
        <f>VLOOKUP(A154,[5]Hoja2!$A$1:$D$604,4,0)</f>
        <v>PROFESOR CBIII</v>
      </c>
      <c r="D154" s="2" t="str">
        <f>VLOOKUP(A154,[5]Hoja2!$A$1:$D$604,3,0)</f>
        <v>PLANTEL 05 NUEVA SANTA MARIA</v>
      </c>
      <c r="E154" s="12">
        <v>465.5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8619.16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302.10000000000002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704.14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390.93</v>
      </c>
      <c r="AR154" s="12">
        <v>0</v>
      </c>
      <c r="AS154" s="12">
        <v>0</v>
      </c>
      <c r="AT154" s="12">
        <v>0</v>
      </c>
      <c r="AU154" s="12">
        <v>0</v>
      </c>
      <c r="AV154" s="12">
        <v>0</v>
      </c>
      <c r="AW154" s="12">
        <v>0</v>
      </c>
      <c r="AX154" s="12">
        <v>0</v>
      </c>
      <c r="AY154" s="12">
        <v>0</v>
      </c>
      <c r="AZ154" s="12">
        <v>95</v>
      </c>
      <c r="BA154" s="12">
        <v>0</v>
      </c>
      <c r="BB154" s="12">
        <v>0</v>
      </c>
      <c r="BC154" s="12">
        <v>0</v>
      </c>
      <c r="BD154" s="12">
        <v>0</v>
      </c>
      <c r="BE154" s="12">
        <v>0</v>
      </c>
      <c r="BF154" s="12">
        <v>0</v>
      </c>
      <c r="BG154" s="12">
        <v>0</v>
      </c>
      <c r="BH154" s="12">
        <v>0</v>
      </c>
      <c r="BI154" s="12">
        <v>0</v>
      </c>
      <c r="BJ154" s="12">
        <v>3063.43</v>
      </c>
      <c r="BK154" s="12">
        <v>0</v>
      </c>
      <c r="BL154" s="12">
        <v>0</v>
      </c>
      <c r="BM154" s="12">
        <v>0</v>
      </c>
      <c r="BN154" s="12">
        <v>0</v>
      </c>
      <c r="BO154" s="12">
        <v>0</v>
      </c>
      <c r="BP154" s="12">
        <v>0</v>
      </c>
      <c r="BQ154" s="13">
        <v>-6940.87</v>
      </c>
      <c r="BR154" s="12">
        <v>6940.87</v>
      </c>
      <c r="BS154" s="12">
        <v>0</v>
      </c>
      <c r="BT154" s="12">
        <v>0</v>
      </c>
      <c r="BU154" s="12">
        <v>13640.26</v>
      </c>
      <c r="BV154" s="12">
        <v>5.64</v>
      </c>
      <c r="BW154" s="12">
        <v>0</v>
      </c>
      <c r="BX154" s="12">
        <v>0</v>
      </c>
      <c r="BY154" s="12">
        <v>2439.56</v>
      </c>
      <c r="BZ154" s="12">
        <v>2439.56</v>
      </c>
      <c r="CA154" s="12">
        <v>51.9</v>
      </c>
      <c r="CB154" s="12">
        <v>0.08</v>
      </c>
      <c r="CC154" s="12">
        <v>132.30000000000001</v>
      </c>
      <c r="CD154" s="12">
        <v>0</v>
      </c>
      <c r="CE154" s="12">
        <v>0</v>
      </c>
      <c r="CF154" s="12">
        <v>0</v>
      </c>
      <c r="CG154" s="12">
        <v>0</v>
      </c>
      <c r="CH154" s="12">
        <v>0</v>
      </c>
      <c r="CI154" s="12">
        <v>0</v>
      </c>
      <c r="CJ154" s="12">
        <v>129.29</v>
      </c>
      <c r="CK154" s="12">
        <v>0</v>
      </c>
      <c r="CL154" s="12">
        <v>2590.37</v>
      </c>
      <c r="CM154" s="12">
        <v>0</v>
      </c>
      <c r="CN154" s="12">
        <v>0</v>
      </c>
      <c r="CO154" s="12">
        <v>0</v>
      </c>
      <c r="CP154" s="12">
        <v>1036.1600000000001</v>
      </c>
      <c r="CQ154" s="12">
        <v>0</v>
      </c>
      <c r="CR154" s="12">
        <v>0</v>
      </c>
      <c r="CS154" s="12">
        <v>0</v>
      </c>
      <c r="CT154" s="12">
        <v>0</v>
      </c>
      <c r="CU154" s="12">
        <v>6379.66</v>
      </c>
      <c r="CV154" s="12">
        <v>7260.6</v>
      </c>
      <c r="CW154" s="12">
        <v>370.63</v>
      </c>
      <c r="CX154" s="12">
        <v>272.81</v>
      </c>
      <c r="CY154" s="12">
        <v>3890.13</v>
      </c>
      <c r="CZ154" s="12">
        <v>697.47</v>
      </c>
      <c r="DA154" s="12">
        <v>0</v>
      </c>
      <c r="DB154" s="12">
        <v>4860.41</v>
      </c>
    </row>
    <row r="155" spans="1:106" x14ac:dyDescent="0.2">
      <c r="A155" s="4" t="s">
        <v>3195</v>
      </c>
      <c r="B155" s="2" t="s">
        <v>3196</v>
      </c>
      <c r="C155" s="2" t="str">
        <f>VLOOKUP(A155,[5]Hoja2!$A$1:$D$604,4,0)</f>
        <v>PROFESOR CBIII</v>
      </c>
      <c r="D155" s="2" t="str">
        <f>VLOOKUP(A155,[5]Hoja2!$A$1:$D$604,3,0)</f>
        <v>PLANTEL 05 NUEVA SANTA MARIA</v>
      </c>
      <c r="E155" s="12">
        <v>465.5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4990.04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174.9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407.66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390.93</v>
      </c>
      <c r="AR155" s="12">
        <v>0</v>
      </c>
      <c r="AS155" s="12">
        <v>0</v>
      </c>
      <c r="AT155" s="12">
        <v>0</v>
      </c>
      <c r="AU155" s="12">
        <v>0</v>
      </c>
      <c r="AV155" s="12">
        <v>0</v>
      </c>
      <c r="AW155" s="12">
        <v>0</v>
      </c>
      <c r="AX155" s="12">
        <v>0</v>
      </c>
      <c r="AY155" s="12">
        <v>0</v>
      </c>
      <c r="AZ155" s="12">
        <v>55</v>
      </c>
      <c r="BA155" s="12">
        <v>0</v>
      </c>
      <c r="BB155" s="12">
        <v>0</v>
      </c>
      <c r="BC155" s="12">
        <v>0</v>
      </c>
      <c r="BD155" s="12">
        <v>0</v>
      </c>
      <c r="BE155" s="12">
        <v>0</v>
      </c>
      <c r="BF155" s="12">
        <v>0</v>
      </c>
      <c r="BG155" s="12">
        <v>0</v>
      </c>
      <c r="BH155" s="12">
        <v>0</v>
      </c>
      <c r="BI155" s="12">
        <v>0</v>
      </c>
      <c r="BJ155" s="12">
        <v>1829.53</v>
      </c>
      <c r="BK155" s="12">
        <v>0</v>
      </c>
      <c r="BL155" s="12">
        <v>0</v>
      </c>
      <c r="BM155" s="12">
        <v>0</v>
      </c>
      <c r="BN155" s="12">
        <v>0</v>
      </c>
      <c r="BO155" s="12">
        <v>0</v>
      </c>
      <c r="BP155" s="12">
        <v>0</v>
      </c>
      <c r="BQ155" s="13">
        <v>-4228.8900000000003</v>
      </c>
      <c r="BR155" s="12">
        <v>4228.8900000000003</v>
      </c>
      <c r="BS155" s="12">
        <v>0</v>
      </c>
      <c r="BT155" s="12">
        <v>0</v>
      </c>
      <c r="BU155" s="12">
        <v>8313.56</v>
      </c>
      <c r="BV155" s="12">
        <v>0</v>
      </c>
      <c r="BW155" s="12">
        <v>0</v>
      </c>
      <c r="BX155" s="12">
        <v>0</v>
      </c>
      <c r="BY155" s="12">
        <v>1228.51</v>
      </c>
      <c r="BZ155" s="12">
        <v>1228.51</v>
      </c>
      <c r="CA155" s="12">
        <v>26.4</v>
      </c>
      <c r="CB155" s="13">
        <v>-0.01</v>
      </c>
      <c r="CC155" s="12">
        <v>0</v>
      </c>
      <c r="CD155" s="12">
        <v>0</v>
      </c>
      <c r="CE155" s="12">
        <v>0</v>
      </c>
      <c r="CF155" s="12">
        <v>0</v>
      </c>
      <c r="CG155" s="12">
        <v>0</v>
      </c>
      <c r="CH155" s="12">
        <v>0</v>
      </c>
      <c r="CI155" s="12">
        <v>0</v>
      </c>
      <c r="CJ155" s="12">
        <v>74.849999999999994</v>
      </c>
      <c r="CK155" s="12">
        <v>0</v>
      </c>
      <c r="CL155" s="12">
        <v>0</v>
      </c>
      <c r="CM155" s="12">
        <v>0</v>
      </c>
      <c r="CN155" s="12">
        <v>0</v>
      </c>
      <c r="CO155" s="12">
        <v>0</v>
      </c>
      <c r="CP155" s="12">
        <v>618.80999999999995</v>
      </c>
      <c r="CQ155" s="12">
        <v>0</v>
      </c>
      <c r="CR155" s="12">
        <v>0</v>
      </c>
      <c r="CS155" s="12">
        <v>0</v>
      </c>
      <c r="CT155" s="12">
        <v>0</v>
      </c>
      <c r="CU155" s="12">
        <v>1948.56</v>
      </c>
      <c r="CV155" s="12">
        <v>6365</v>
      </c>
      <c r="CW155" s="12">
        <v>288.43</v>
      </c>
      <c r="CX155" s="12">
        <v>166.27</v>
      </c>
      <c r="CY155" s="12">
        <v>1667.22</v>
      </c>
      <c r="CZ155" s="12">
        <v>428.51</v>
      </c>
      <c r="DA155" s="12">
        <v>0</v>
      </c>
      <c r="DB155" s="12">
        <v>2262</v>
      </c>
    </row>
    <row r="156" spans="1:106" x14ac:dyDescent="0.2">
      <c r="A156" s="4" t="s">
        <v>3197</v>
      </c>
      <c r="B156" s="2" t="s">
        <v>3198</v>
      </c>
      <c r="C156" s="2" t="str">
        <f>VLOOKUP(A156,[5]Hoja2!$A$1:$D$604,4,0)</f>
        <v>PROFESOR CBII</v>
      </c>
      <c r="D156" s="2" t="str">
        <f>VLOOKUP(A156,[5]Hoja2!$A$1:$D$604,3,0)</f>
        <v>PLANTEL 05 NUEVA SANTA MARIA</v>
      </c>
      <c r="E156" s="12">
        <v>163.1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2751.28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91.7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259.42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  <c r="AQ156" s="12">
        <v>0</v>
      </c>
      <c r="AR156" s="12">
        <v>0</v>
      </c>
      <c r="AS156" s="12">
        <v>0</v>
      </c>
      <c r="AT156" s="12">
        <v>0</v>
      </c>
      <c r="AU156" s="12">
        <v>0</v>
      </c>
      <c r="AV156" s="12">
        <v>0</v>
      </c>
      <c r="AW156" s="12">
        <v>0</v>
      </c>
      <c r="AX156" s="12">
        <v>30.1</v>
      </c>
      <c r="AY156" s="12">
        <v>0</v>
      </c>
      <c r="AZ156" s="12">
        <v>0</v>
      </c>
      <c r="BA156" s="12">
        <v>0</v>
      </c>
      <c r="BB156" s="12">
        <v>0</v>
      </c>
      <c r="BC156" s="12">
        <v>0</v>
      </c>
      <c r="BD156" s="12">
        <v>0</v>
      </c>
      <c r="BE156" s="12">
        <v>0</v>
      </c>
      <c r="BF156" s="12">
        <v>0</v>
      </c>
      <c r="BG156" s="12">
        <v>0</v>
      </c>
      <c r="BH156" s="12">
        <v>0</v>
      </c>
      <c r="BI156" s="12">
        <v>0</v>
      </c>
      <c r="BJ156" s="12">
        <v>935.44</v>
      </c>
      <c r="BK156" s="12">
        <v>0</v>
      </c>
      <c r="BL156" s="12">
        <v>0</v>
      </c>
      <c r="BM156" s="12">
        <v>0</v>
      </c>
      <c r="BN156" s="12">
        <v>0</v>
      </c>
      <c r="BO156" s="12">
        <v>0</v>
      </c>
      <c r="BP156" s="12">
        <v>0</v>
      </c>
      <c r="BQ156" s="13">
        <v>-2152.39</v>
      </c>
      <c r="BR156" s="12">
        <v>2152.39</v>
      </c>
      <c r="BS156" s="12">
        <v>0</v>
      </c>
      <c r="BT156" s="12">
        <v>0</v>
      </c>
      <c r="BU156" s="12">
        <v>4231.04</v>
      </c>
      <c r="BV156" s="12">
        <v>0</v>
      </c>
      <c r="BW156" s="12">
        <v>0</v>
      </c>
      <c r="BX156" s="12">
        <v>0</v>
      </c>
      <c r="BY156" s="12">
        <v>386</v>
      </c>
      <c r="BZ156" s="12">
        <v>386</v>
      </c>
      <c r="CA156" s="12">
        <v>7.65</v>
      </c>
      <c r="CB156" s="12">
        <v>0.12</v>
      </c>
      <c r="CC156" s="12">
        <v>0</v>
      </c>
      <c r="CD156" s="12">
        <v>0</v>
      </c>
      <c r="CE156" s="12">
        <v>0</v>
      </c>
      <c r="CF156" s="12">
        <v>0</v>
      </c>
      <c r="CG156" s="12">
        <v>0</v>
      </c>
      <c r="CH156" s="12">
        <v>0</v>
      </c>
      <c r="CI156" s="12">
        <v>0</v>
      </c>
      <c r="CJ156" s="12">
        <v>41.27</v>
      </c>
      <c r="CK156" s="12">
        <v>0</v>
      </c>
      <c r="CL156" s="12">
        <v>0</v>
      </c>
      <c r="CM156" s="12">
        <v>0</v>
      </c>
      <c r="CN156" s="12">
        <v>0</v>
      </c>
      <c r="CO156" s="12">
        <v>0</v>
      </c>
      <c r="CP156" s="12">
        <v>316.39999999999998</v>
      </c>
      <c r="CQ156" s="12">
        <v>0</v>
      </c>
      <c r="CR156" s="12">
        <v>0</v>
      </c>
      <c r="CS156" s="12">
        <v>0</v>
      </c>
      <c r="CT156" s="12">
        <v>0</v>
      </c>
      <c r="CU156" s="12">
        <v>751.44</v>
      </c>
      <c r="CV156" s="12">
        <v>3479.6</v>
      </c>
      <c r="CW156" s="12">
        <v>291.93</v>
      </c>
      <c r="CX156" s="12">
        <v>84.62</v>
      </c>
      <c r="CY156" s="12">
        <v>1783.85</v>
      </c>
      <c r="CZ156" s="12">
        <v>441.81</v>
      </c>
      <c r="DA156" s="12">
        <v>0</v>
      </c>
      <c r="DB156" s="12">
        <v>2310.2800000000002</v>
      </c>
    </row>
    <row r="157" spans="1:106" x14ac:dyDescent="0.2">
      <c r="A157" s="4" t="s">
        <v>3199</v>
      </c>
      <c r="B157" s="2" t="s">
        <v>3200</v>
      </c>
      <c r="C157" s="2" t="str">
        <f>VLOOKUP(A157,[5]Hoja2!$A$1:$D$604,4,0)</f>
        <v>PROFESOR CBIV</v>
      </c>
      <c r="D157" s="2" t="str">
        <f>VLOOKUP(A157,[5]Hoja2!$A$1:$D$604,3,0)</f>
        <v>PLANTEL 05 NUEVA SANTA MARIA</v>
      </c>
      <c r="E157" s="12">
        <v>465.5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8780.84</v>
      </c>
      <c r="AC157" s="12">
        <v>317.22000000000003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12">
        <v>630.02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0</v>
      </c>
      <c r="AS157" s="12">
        <v>658.95</v>
      </c>
      <c r="AT157" s="12">
        <v>0</v>
      </c>
      <c r="AU157" s="12">
        <v>0</v>
      </c>
      <c r="AV157" s="12">
        <v>0</v>
      </c>
      <c r="AW157" s="12">
        <v>0</v>
      </c>
      <c r="AX157" s="12">
        <v>0</v>
      </c>
      <c r="AY157" s="12">
        <v>0</v>
      </c>
      <c r="AZ157" s="12">
        <v>0</v>
      </c>
      <c r="BA157" s="12">
        <v>0</v>
      </c>
      <c r="BB157" s="12">
        <v>100.3</v>
      </c>
      <c r="BC157" s="12">
        <v>0</v>
      </c>
      <c r="BD157" s="12">
        <v>0</v>
      </c>
      <c r="BE157" s="12">
        <v>0</v>
      </c>
      <c r="BF157" s="12">
        <v>0</v>
      </c>
      <c r="BG157" s="12">
        <v>0</v>
      </c>
      <c r="BH157" s="12">
        <v>0</v>
      </c>
      <c r="BI157" s="12">
        <v>0</v>
      </c>
      <c r="BJ157" s="12">
        <v>3209.53</v>
      </c>
      <c r="BK157" s="12">
        <v>0</v>
      </c>
      <c r="BL157" s="12">
        <v>0</v>
      </c>
      <c r="BM157" s="12">
        <v>0</v>
      </c>
      <c r="BN157" s="12">
        <v>0</v>
      </c>
      <c r="BO157" s="12">
        <v>0</v>
      </c>
      <c r="BP157" s="12">
        <v>0</v>
      </c>
      <c r="BQ157" s="13">
        <v>-7207.67</v>
      </c>
      <c r="BR157" s="12">
        <v>7207.67</v>
      </c>
      <c r="BS157" s="12">
        <v>1673.52</v>
      </c>
      <c r="BT157" s="12">
        <v>0</v>
      </c>
      <c r="BU157" s="12">
        <v>15835.88</v>
      </c>
      <c r="BV157" s="12">
        <v>12.79</v>
      </c>
      <c r="BW157" s="12">
        <v>0</v>
      </c>
      <c r="BX157" s="12">
        <v>0</v>
      </c>
      <c r="BY157" s="12">
        <v>2955.97</v>
      </c>
      <c r="BZ157" s="12">
        <v>2955.97</v>
      </c>
      <c r="CA157" s="12">
        <v>62.1</v>
      </c>
      <c r="CB157" s="13">
        <v>-0.08</v>
      </c>
      <c r="CC157" s="12">
        <v>0</v>
      </c>
      <c r="CD157" s="12">
        <v>0</v>
      </c>
      <c r="CE157" s="12">
        <v>3147</v>
      </c>
      <c r="CF157" s="12">
        <v>0</v>
      </c>
      <c r="CG157" s="12">
        <v>0</v>
      </c>
      <c r="CH157" s="12">
        <v>0</v>
      </c>
      <c r="CI157" s="12">
        <v>0</v>
      </c>
      <c r="CJ157" s="12">
        <v>131.71</v>
      </c>
      <c r="CK157" s="12">
        <v>0</v>
      </c>
      <c r="CL157" s="12">
        <v>0</v>
      </c>
      <c r="CM157" s="12">
        <v>0</v>
      </c>
      <c r="CN157" s="12">
        <v>0</v>
      </c>
      <c r="CO157" s="12">
        <v>0</v>
      </c>
      <c r="CP157" s="12">
        <v>1085.58</v>
      </c>
      <c r="CQ157" s="12">
        <v>0</v>
      </c>
      <c r="CR157" s="12">
        <v>0</v>
      </c>
      <c r="CS157" s="12">
        <v>0</v>
      </c>
      <c r="CT157" s="12">
        <v>0</v>
      </c>
      <c r="CU157" s="12">
        <v>7382.28</v>
      </c>
      <c r="CV157" s="12">
        <v>8453.6</v>
      </c>
      <c r="CW157" s="12">
        <v>432.81</v>
      </c>
      <c r="CX157" s="12">
        <v>310.37</v>
      </c>
      <c r="CY157" s="12">
        <v>5306.6</v>
      </c>
      <c r="CZ157" s="12">
        <v>878.66</v>
      </c>
      <c r="DA157" s="12">
        <v>0</v>
      </c>
      <c r="DB157" s="12">
        <v>6495.63</v>
      </c>
    </row>
    <row r="158" spans="1:106" x14ac:dyDescent="0.2">
      <c r="A158" s="4" t="s">
        <v>3201</v>
      </c>
      <c r="B158" s="2" t="s">
        <v>3202</v>
      </c>
      <c r="C158" s="2" t="str">
        <f>VLOOKUP(A158,[5]Hoja2!$A$1:$D$604,4,0)</f>
        <v>PROFESOR CBIV</v>
      </c>
      <c r="D158" s="2" t="str">
        <f>VLOOKUP(A158,[5]Hoja2!$A$1:$D$604,3,0)</f>
        <v>PLANTEL 05 NUEVA SANTA MARIA</v>
      </c>
      <c r="E158" s="12">
        <v>465.5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10330.4</v>
      </c>
      <c r="AC158" s="12">
        <v>373.2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741.2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12">
        <v>0</v>
      </c>
      <c r="AS158" s="12">
        <v>658.95</v>
      </c>
      <c r="AT158" s="12">
        <v>0</v>
      </c>
      <c r="AU158" s="12">
        <v>0</v>
      </c>
      <c r="AV158" s="12">
        <v>0</v>
      </c>
      <c r="AW158" s="12">
        <v>0</v>
      </c>
      <c r="AX158" s="12">
        <v>0</v>
      </c>
      <c r="AY158" s="12">
        <v>0</v>
      </c>
      <c r="AZ158" s="12">
        <v>0</v>
      </c>
      <c r="BA158" s="12">
        <v>0</v>
      </c>
      <c r="BB158" s="12">
        <v>118</v>
      </c>
      <c r="BC158" s="12">
        <v>0</v>
      </c>
      <c r="BD158" s="12">
        <v>0</v>
      </c>
      <c r="BE158" s="12">
        <v>0</v>
      </c>
      <c r="BF158" s="12">
        <v>0</v>
      </c>
      <c r="BG158" s="12">
        <v>0</v>
      </c>
      <c r="BH158" s="12">
        <v>0</v>
      </c>
      <c r="BI158" s="12">
        <v>0</v>
      </c>
      <c r="BJ158" s="12">
        <v>3516.59</v>
      </c>
      <c r="BK158" s="12">
        <v>0</v>
      </c>
      <c r="BL158" s="12">
        <v>0</v>
      </c>
      <c r="BM158" s="12">
        <v>0</v>
      </c>
      <c r="BN158" s="12">
        <v>0</v>
      </c>
      <c r="BO158" s="12">
        <v>0</v>
      </c>
      <c r="BP158" s="12">
        <v>0</v>
      </c>
      <c r="BQ158" s="13">
        <v>-8246.98</v>
      </c>
      <c r="BR158" s="12">
        <v>8246.98</v>
      </c>
      <c r="BS158" s="12">
        <v>0</v>
      </c>
      <c r="BT158" s="12">
        <v>0</v>
      </c>
      <c r="BU158" s="12">
        <v>16203.84</v>
      </c>
      <c r="BV158" s="12">
        <v>11.87</v>
      </c>
      <c r="BW158" s="12">
        <v>0</v>
      </c>
      <c r="BX158" s="12">
        <v>0</v>
      </c>
      <c r="BY158" s="12">
        <v>3045.81</v>
      </c>
      <c r="BZ158" s="12">
        <v>3045.81</v>
      </c>
      <c r="CA158" s="12">
        <v>65.849999999999994</v>
      </c>
      <c r="CB158" s="13">
        <v>-0.1</v>
      </c>
      <c r="CC158" s="12">
        <v>194.35</v>
      </c>
      <c r="CD158" s="12">
        <v>0</v>
      </c>
      <c r="CE158" s="12">
        <v>0</v>
      </c>
      <c r="CF158" s="12">
        <v>0</v>
      </c>
      <c r="CG158" s="12">
        <v>0</v>
      </c>
      <c r="CH158" s="12">
        <v>0</v>
      </c>
      <c r="CI158" s="12">
        <v>0</v>
      </c>
      <c r="CJ158" s="12">
        <v>154.96</v>
      </c>
      <c r="CK158" s="12">
        <v>0</v>
      </c>
      <c r="CL158" s="12">
        <v>2079.39</v>
      </c>
      <c r="CM158" s="12">
        <v>0</v>
      </c>
      <c r="CN158" s="12">
        <v>0</v>
      </c>
      <c r="CO158" s="12">
        <v>0</v>
      </c>
      <c r="CP158" s="12">
        <v>1263.78</v>
      </c>
      <c r="CQ158" s="12">
        <v>0</v>
      </c>
      <c r="CR158" s="12">
        <v>0</v>
      </c>
      <c r="CS158" s="12">
        <v>0</v>
      </c>
      <c r="CT158" s="12">
        <v>0</v>
      </c>
      <c r="CU158" s="12">
        <v>6804.04</v>
      </c>
      <c r="CV158" s="12">
        <v>9399.7999999999993</v>
      </c>
      <c r="CW158" s="12">
        <v>424.78</v>
      </c>
      <c r="CX158" s="12">
        <v>316.61</v>
      </c>
      <c r="CY158" s="12">
        <v>5123.6000000000004</v>
      </c>
      <c r="CZ158" s="12">
        <v>855.25</v>
      </c>
      <c r="DA158" s="12">
        <v>0</v>
      </c>
      <c r="DB158" s="12">
        <v>6295.46</v>
      </c>
    </row>
    <row r="159" spans="1:106" x14ac:dyDescent="0.2">
      <c r="A159" s="4" t="s">
        <v>3203</v>
      </c>
      <c r="B159" s="2" t="s">
        <v>3204</v>
      </c>
      <c r="C159" s="2" t="str">
        <f>VLOOKUP(A159,[5]Hoja2!$A$1:$D$604,4,0)</f>
        <v>PROFESOR CBIV</v>
      </c>
      <c r="D159" s="2" t="str">
        <f>VLOOKUP(A159,[5]Hoja2!$A$1:$D$604,3,0)</f>
        <v>PLANTEL 05 NUEVA SANTA MARIA</v>
      </c>
      <c r="E159" s="12">
        <v>465.5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7747.8</v>
      </c>
      <c r="AC159" s="12">
        <v>279.89999999999998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555.9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12">
        <v>0</v>
      </c>
      <c r="AS159" s="12">
        <v>658.95</v>
      </c>
      <c r="AT159" s="12">
        <v>0</v>
      </c>
      <c r="AU159" s="12">
        <v>0</v>
      </c>
      <c r="AV159" s="12">
        <v>0</v>
      </c>
      <c r="AW159" s="12">
        <v>0</v>
      </c>
      <c r="AX159" s="12">
        <v>0</v>
      </c>
      <c r="AY159" s="12">
        <v>0</v>
      </c>
      <c r="AZ159" s="12">
        <v>0</v>
      </c>
      <c r="BA159" s="12">
        <v>0</v>
      </c>
      <c r="BB159" s="12">
        <v>88.5</v>
      </c>
      <c r="BC159" s="12">
        <v>0</v>
      </c>
      <c r="BD159" s="12">
        <v>0</v>
      </c>
      <c r="BE159" s="12">
        <v>0</v>
      </c>
      <c r="BF159" s="12">
        <v>0</v>
      </c>
      <c r="BG159" s="12">
        <v>0</v>
      </c>
      <c r="BH159" s="12">
        <v>0</v>
      </c>
      <c r="BI159" s="12">
        <v>0</v>
      </c>
      <c r="BJ159" s="12">
        <v>2690.16</v>
      </c>
      <c r="BK159" s="12">
        <v>0</v>
      </c>
      <c r="BL159" s="12">
        <v>0</v>
      </c>
      <c r="BM159" s="12">
        <v>0</v>
      </c>
      <c r="BN159" s="12">
        <v>0</v>
      </c>
      <c r="BO159" s="12">
        <v>0</v>
      </c>
      <c r="BP159" s="12">
        <v>0</v>
      </c>
      <c r="BQ159" s="13">
        <v>-6354.32</v>
      </c>
      <c r="BR159" s="12">
        <v>6354.32</v>
      </c>
      <c r="BS159" s="12">
        <v>0</v>
      </c>
      <c r="BT159" s="12">
        <v>0</v>
      </c>
      <c r="BU159" s="12">
        <v>12486.71</v>
      </c>
      <c r="BV159" s="12">
        <v>8.6999999999999993</v>
      </c>
      <c r="BW159" s="12">
        <v>0</v>
      </c>
      <c r="BX159" s="12">
        <v>0</v>
      </c>
      <c r="BY159" s="12">
        <v>2168.25</v>
      </c>
      <c r="BZ159" s="12">
        <v>2168.25</v>
      </c>
      <c r="CA159" s="12">
        <v>47.25</v>
      </c>
      <c r="CB159" s="13">
        <v>-0.02</v>
      </c>
      <c r="CC159" s="12">
        <v>0</v>
      </c>
      <c r="CD159" s="12">
        <v>226.2</v>
      </c>
      <c r="CE159" s="12">
        <v>0</v>
      </c>
      <c r="CF159" s="12">
        <v>3501.43</v>
      </c>
      <c r="CG159" s="12">
        <v>0</v>
      </c>
      <c r="CH159" s="12">
        <v>0</v>
      </c>
      <c r="CI159" s="12">
        <v>0</v>
      </c>
      <c r="CJ159" s="12">
        <v>116.22</v>
      </c>
      <c r="CK159" s="12">
        <v>0</v>
      </c>
      <c r="CL159" s="12">
        <v>0</v>
      </c>
      <c r="CM159" s="12">
        <v>0</v>
      </c>
      <c r="CN159" s="12">
        <v>0</v>
      </c>
      <c r="CO159" s="12">
        <v>0</v>
      </c>
      <c r="CP159" s="12">
        <v>966.78</v>
      </c>
      <c r="CQ159" s="12">
        <v>0</v>
      </c>
      <c r="CR159" s="12">
        <v>0</v>
      </c>
      <c r="CS159" s="12">
        <v>0</v>
      </c>
      <c r="CT159" s="12">
        <v>0</v>
      </c>
      <c r="CU159" s="12">
        <v>7026.11</v>
      </c>
      <c r="CV159" s="12">
        <v>5460.6</v>
      </c>
      <c r="CW159" s="12">
        <v>397.25</v>
      </c>
      <c r="CX159" s="12">
        <v>244.14</v>
      </c>
      <c r="CY159" s="12">
        <v>4496.4799999999996</v>
      </c>
      <c r="CZ159" s="12">
        <v>775.03</v>
      </c>
      <c r="DA159" s="12">
        <v>0</v>
      </c>
      <c r="DB159" s="12">
        <v>5515.65</v>
      </c>
    </row>
    <row r="160" spans="1:106" x14ac:dyDescent="0.2">
      <c r="A160" s="4" t="s">
        <v>3205</v>
      </c>
      <c r="B160" s="2" t="s">
        <v>3206</v>
      </c>
      <c r="C160" s="2" t="str">
        <f>VLOOKUP(A160,[5]Hoja2!$A$1:$D$604,4,0)</f>
        <v>PROFESOR CBIII</v>
      </c>
      <c r="D160" s="2" t="str">
        <f>VLOOKUP(A160,[5]Hoja2!$A$1:$D$604,3,0)</f>
        <v>PLANTEL 05 NUEVA SANTA MARIA</v>
      </c>
      <c r="E160" s="12">
        <v>465.5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7031.42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246.45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574.42999999999995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390.93</v>
      </c>
      <c r="AR160" s="12">
        <v>0</v>
      </c>
      <c r="AS160" s="12">
        <v>0</v>
      </c>
      <c r="AT160" s="12">
        <v>0</v>
      </c>
      <c r="AU160" s="12">
        <v>0</v>
      </c>
      <c r="AV160" s="12">
        <v>0</v>
      </c>
      <c r="AW160" s="12">
        <v>0</v>
      </c>
      <c r="AX160" s="12">
        <v>0</v>
      </c>
      <c r="AY160" s="12">
        <v>0</v>
      </c>
      <c r="AZ160" s="12">
        <v>77.5</v>
      </c>
      <c r="BA160" s="12">
        <v>0</v>
      </c>
      <c r="BB160" s="12">
        <v>0</v>
      </c>
      <c r="BC160" s="12">
        <v>0</v>
      </c>
      <c r="BD160" s="12">
        <v>0</v>
      </c>
      <c r="BE160" s="12">
        <v>0</v>
      </c>
      <c r="BF160" s="12">
        <v>0</v>
      </c>
      <c r="BG160" s="12">
        <v>0</v>
      </c>
      <c r="BH160" s="12">
        <v>0</v>
      </c>
      <c r="BI160" s="12">
        <v>0</v>
      </c>
      <c r="BJ160" s="12">
        <v>2375.15</v>
      </c>
      <c r="BK160" s="12">
        <v>0</v>
      </c>
      <c r="BL160" s="12">
        <v>0</v>
      </c>
      <c r="BM160" s="12">
        <v>0</v>
      </c>
      <c r="BN160" s="12">
        <v>0</v>
      </c>
      <c r="BO160" s="12">
        <v>0</v>
      </c>
      <c r="BP160" s="12">
        <v>0</v>
      </c>
      <c r="BQ160" s="13">
        <v>-5678.67</v>
      </c>
      <c r="BR160" s="12">
        <v>5678.67</v>
      </c>
      <c r="BS160" s="12">
        <v>0</v>
      </c>
      <c r="BT160" s="12">
        <v>0</v>
      </c>
      <c r="BU160" s="12">
        <v>11161.38</v>
      </c>
      <c r="BV160" s="12">
        <v>8.6999999999999993</v>
      </c>
      <c r="BW160" s="12">
        <v>0</v>
      </c>
      <c r="BX160" s="12">
        <v>0</v>
      </c>
      <c r="BY160" s="12">
        <v>1856.53</v>
      </c>
      <c r="BZ160" s="12">
        <v>1856.53</v>
      </c>
      <c r="CA160" s="12">
        <v>40.200000000000003</v>
      </c>
      <c r="CB160" s="13">
        <v>-0.06</v>
      </c>
      <c r="CC160" s="12">
        <v>125.1</v>
      </c>
      <c r="CD160" s="12">
        <v>0</v>
      </c>
      <c r="CE160" s="12">
        <v>0</v>
      </c>
      <c r="CF160" s="12">
        <v>0</v>
      </c>
      <c r="CG160" s="12">
        <v>0</v>
      </c>
      <c r="CH160" s="12">
        <v>0</v>
      </c>
      <c r="CI160" s="12">
        <v>0</v>
      </c>
      <c r="CJ160" s="12">
        <v>105.47</v>
      </c>
      <c r="CK160" s="12">
        <v>0</v>
      </c>
      <c r="CL160" s="12">
        <v>2686.17</v>
      </c>
      <c r="CM160" s="12">
        <v>0</v>
      </c>
      <c r="CN160" s="12">
        <v>0</v>
      </c>
      <c r="CO160" s="12">
        <v>0</v>
      </c>
      <c r="CP160" s="12">
        <v>853.57</v>
      </c>
      <c r="CQ160" s="12">
        <v>0</v>
      </c>
      <c r="CR160" s="12">
        <v>0</v>
      </c>
      <c r="CS160" s="12">
        <v>0</v>
      </c>
      <c r="CT160" s="12">
        <v>0</v>
      </c>
      <c r="CU160" s="12">
        <v>5666.98</v>
      </c>
      <c r="CV160" s="12">
        <v>5494.4</v>
      </c>
      <c r="CW160" s="12">
        <v>397.25</v>
      </c>
      <c r="CX160" s="12">
        <v>223.23</v>
      </c>
      <c r="CY160" s="12">
        <v>4496.4799999999996</v>
      </c>
      <c r="CZ160" s="12">
        <v>775.03</v>
      </c>
      <c r="DA160" s="12">
        <v>0</v>
      </c>
      <c r="DB160" s="12">
        <v>5494.74</v>
      </c>
    </row>
    <row r="161" spans="1:106" x14ac:dyDescent="0.2">
      <c r="A161" s="4" t="s">
        <v>3207</v>
      </c>
      <c r="B161" s="2" t="s">
        <v>3208</v>
      </c>
      <c r="C161" s="2" t="str">
        <f>VLOOKUP(A161,[5]Hoja2!$A$1:$D$604,4,0)</f>
        <v>PROFESOR CBIV</v>
      </c>
      <c r="D161" s="2" t="str">
        <f>VLOOKUP(A161,[5]Hoja2!$A$1:$D$604,3,0)</f>
        <v>PLANTEL 05 NUEVA SANTA MARIA</v>
      </c>
      <c r="E161" s="12">
        <v>465.5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5939.98</v>
      </c>
      <c r="AC161" s="12">
        <v>214.59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12">
        <v>0</v>
      </c>
      <c r="AJ161" s="12">
        <v>426.19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12">
        <v>0</v>
      </c>
      <c r="AS161" s="12">
        <v>658.95</v>
      </c>
      <c r="AT161" s="12">
        <v>0</v>
      </c>
      <c r="AU161" s="12">
        <v>0</v>
      </c>
      <c r="AV161" s="12">
        <v>0</v>
      </c>
      <c r="AW161" s="12">
        <v>0</v>
      </c>
      <c r="AX161" s="12">
        <v>0</v>
      </c>
      <c r="AY161" s="12">
        <v>0</v>
      </c>
      <c r="AZ161" s="12">
        <v>0</v>
      </c>
      <c r="BA161" s="12">
        <v>0</v>
      </c>
      <c r="BB161" s="12">
        <v>67.849999999999994</v>
      </c>
      <c r="BC161" s="12">
        <v>0</v>
      </c>
      <c r="BD161" s="12">
        <v>0</v>
      </c>
      <c r="BE161" s="12">
        <v>0</v>
      </c>
      <c r="BF161" s="12">
        <v>0</v>
      </c>
      <c r="BG161" s="12">
        <v>0</v>
      </c>
      <c r="BH161" s="12">
        <v>0</v>
      </c>
      <c r="BI161" s="12">
        <v>0</v>
      </c>
      <c r="BJ161" s="12">
        <v>1979.68</v>
      </c>
      <c r="BK161" s="12">
        <v>0</v>
      </c>
      <c r="BL161" s="12">
        <v>0</v>
      </c>
      <c r="BM161" s="12">
        <v>0</v>
      </c>
      <c r="BN161" s="12">
        <v>0</v>
      </c>
      <c r="BO161" s="12">
        <v>0</v>
      </c>
      <c r="BP161" s="12">
        <v>0</v>
      </c>
      <c r="BQ161" s="13">
        <v>-4962.16</v>
      </c>
      <c r="BR161" s="12">
        <v>4962.16</v>
      </c>
      <c r="BS161" s="12">
        <v>0</v>
      </c>
      <c r="BT161" s="12">
        <v>0</v>
      </c>
      <c r="BU161" s="12">
        <v>9752.74</v>
      </c>
      <c r="BV161" s="12">
        <v>7.08</v>
      </c>
      <c r="BW161" s="12">
        <v>0</v>
      </c>
      <c r="BX161" s="12">
        <v>0</v>
      </c>
      <c r="BY161" s="12">
        <v>1535.92</v>
      </c>
      <c r="BZ161" s="12">
        <v>1535.92</v>
      </c>
      <c r="CA161" s="12">
        <v>33.9</v>
      </c>
      <c r="CB161" s="13">
        <v>-0.06</v>
      </c>
      <c r="CC161" s="12">
        <v>0</v>
      </c>
      <c r="CD161" s="12">
        <v>0</v>
      </c>
      <c r="CE161" s="12">
        <v>2133</v>
      </c>
      <c r="CF161" s="12">
        <v>0</v>
      </c>
      <c r="CG161" s="12">
        <v>0</v>
      </c>
      <c r="CH161" s="12">
        <v>0</v>
      </c>
      <c r="CI161" s="12">
        <v>0</v>
      </c>
      <c r="CJ161" s="12">
        <v>89.1</v>
      </c>
      <c r="CK161" s="12">
        <v>0</v>
      </c>
      <c r="CL161" s="12">
        <v>0</v>
      </c>
      <c r="CM161" s="12">
        <v>0</v>
      </c>
      <c r="CN161" s="12">
        <v>0</v>
      </c>
      <c r="CO161" s="12">
        <v>0</v>
      </c>
      <c r="CP161" s="12">
        <v>758.88</v>
      </c>
      <c r="CQ161" s="12">
        <v>0</v>
      </c>
      <c r="CR161" s="12">
        <v>0</v>
      </c>
      <c r="CS161" s="12">
        <v>0</v>
      </c>
      <c r="CT161" s="12">
        <v>0</v>
      </c>
      <c r="CU161" s="12">
        <v>4550.74</v>
      </c>
      <c r="CV161" s="12">
        <v>5202</v>
      </c>
      <c r="CW161" s="12">
        <v>383.14</v>
      </c>
      <c r="CX161" s="12">
        <v>190.76</v>
      </c>
      <c r="CY161" s="12">
        <v>4175.1899999999996</v>
      </c>
      <c r="CZ161" s="12">
        <v>733.93</v>
      </c>
      <c r="DA161" s="12">
        <v>0</v>
      </c>
      <c r="DB161" s="12">
        <v>5099.88</v>
      </c>
    </row>
    <row r="162" spans="1:106" x14ac:dyDescent="0.2">
      <c r="A162" s="4" t="s">
        <v>3209</v>
      </c>
      <c r="B162" s="2" t="s">
        <v>3210</v>
      </c>
      <c r="C162" s="2" t="str">
        <f>VLOOKUP(A162,[5]Hoja2!$A$1:$D$604,4,0)</f>
        <v>PROFESOR CBIV</v>
      </c>
      <c r="D162" s="2" t="str">
        <f>VLOOKUP(A162,[5]Hoja2!$A$1:$D$604,3,0)</f>
        <v>PLANTEL 05 NUEVA SANTA MARIA</v>
      </c>
      <c r="E162" s="12">
        <v>465.5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9555.6200000000008</v>
      </c>
      <c r="AC162" s="12">
        <v>345.21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685.61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  <c r="AR162" s="12">
        <v>0</v>
      </c>
      <c r="AS162" s="12">
        <v>658.95</v>
      </c>
      <c r="AT162" s="12">
        <v>0</v>
      </c>
      <c r="AU162" s="12">
        <v>0</v>
      </c>
      <c r="AV162" s="12">
        <v>0</v>
      </c>
      <c r="AW162" s="12">
        <v>0</v>
      </c>
      <c r="AX162" s="12">
        <v>0</v>
      </c>
      <c r="AY162" s="12">
        <v>0</v>
      </c>
      <c r="AZ162" s="12">
        <v>0</v>
      </c>
      <c r="BA162" s="12">
        <v>0</v>
      </c>
      <c r="BB162" s="12">
        <v>109.15</v>
      </c>
      <c r="BC162" s="12">
        <v>0</v>
      </c>
      <c r="BD162" s="12">
        <v>0</v>
      </c>
      <c r="BE162" s="12">
        <v>0</v>
      </c>
      <c r="BF162" s="12">
        <v>0</v>
      </c>
      <c r="BG162" s="12">
        <v>0</v>
      </c>
      <c r="BH162" s="12">
        <v>0</v>
      </c>
      <c r="BI162" s="12">
        <v>0</v>
      </c>
      <c r="BJ162" s="12">
        <v>3064.37</v>
      </c>
      <c r="BK162" s="12">
        <v>0</v>
      </c>
      <c r="BL162" s="12">
        <v>0</v>
      </c>
      <c r="BM162" s="12">
        <v>0</v>
      </c>
      <c r="BN162" s="12">
        <v>0</v>
      </c>
      <c r="BO162" s="12">
        <v>0</v>
      </c>
      <c r="BP162" s="12">
        <v>0</v>
      </c>
      <c r="BQ162" s="13">
        <v>-7574.99</v>
      </c>
      <c r="BR162" s="12">
        <v>7574.99</v>
      </c>
      <c r="BS162" s="12">
        <v>1115.68</v>
      </c>
      <c r="BT162" s="12">
        <v>0</v>
      </c>
      <c r="BU162" s="12">
        <v>16000.09</v>
      </c>
      <c r="BV162" s="12">
        <v>10.94</v>
      </c>
      <c r="BW162" s="12">
        <v>0</v>
      </c>
      <c r="BX162" s="12">
        <v>0</v>
      </c>
      <c r="BY162" s="12">
        <v>2994.59</v>
      </c>
      <c r="BZ162" s="12">
        <v>2994.59</v>
      </c>
      <c r="CA162" s="12">
        <v>60.9</v>
      </c>
      <c r="CB162" s="13">
        <v>-0.11</v>
      </c>
      <c r="CC162" s="12">
        <v>161.93</v>
      </c>
      <c r="CD162" s="12">
        <v>0</v>
      </c>
      <c r="CE162" s="12">
        <v>0</v>
      </c>
      <c r="CF162" s="12">
        <v>0</v>
      </c>
      <c r="CG162" s="12">
        <v>0</v>
      </c>
      <c r="CH162" s="12">
        <v>0</v>
      </c>
      <c r="CI162" s="12">
        <v>0</v>
      </c>
      <c r="CJ162" s="12">
        <v>143.33000000000001</v>
      </c>
      <c r="CK162" s="12">
        <v>0</v>
      </c>
      <c r="CL162" s="12">
        <v>3507.97</v>
      </c>
      <c r="CM162" s="12">
        <v>0</v>
      </c>
      <c r="CN162" s="12">
        <v>0</v>
      </c>
      <c r="CO162" s="12">
        <v>0</v>
      </c>
      <c r="CP162" s="12">
        <v>1174.68</v>
      </c>
      <c r="CQ162" s="12">
        <v>0</v>
      </c>
      <c r="CR162" s="12">
        <v>0</v>
      </c>
      <c r="CS162" s="12">
        <v>0</v>
      </c>
      <c r="CT162" s="12">
        <v>0</v>
      </c>
      <c r="CU162" s="12">
        <v>8043.29</v>
      </c>
      <c r="CV162" s="12">
        <v>7956.8</v>
      </c>
      <c r="CW162" s="12">
        <v>416.75</v>
      </c>
      <c r="CX162" s="12">
        <v>313.10000000000002</v>
      </c>
      <c r="CY162" s="12">
        <v>4940.6099999999997</v>
      </c>
      <c r="CZ162" s="12">
        <v>831.85</v>
      </c>
      <c r="DA162" s="12">
        <v>0</v>
      </c>
      <c r="DB162" s="12">
        <v>6085.56</v>
      </c>
    </row>
    <row r="163" spans="1:106" x14ac:dyDescent="0.2">
      <c r="A163" s="4" t="s">
        <v>3211</v>
      </c>
      <c r="B163" s="2" t="s">
        <v>3212</v>
      </c>
      <c r="C163" s="2" t="str">
        <f>VLOOKUP(A163,[5]Hoja2!$A$1:$D$604,4,0)</f>
        <v>PROFESOR CBII</v>
      </c>
      <c r="D163" s="2" t="str">
        <f>VLOOKUP(A163,[5]Hoja2!$A$1:$D$604,3,0)</f>
        <v>PLANTEL 05 NUEVA SANTA MARIA</v>
      </c>
      <c r="E163" s="12">
        <v>139.80000000000001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2358.2399999999998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78.599999999999994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222.36</v>
      </c>
      <c r="AK163" s="12">
        <v>0</v>
      </c>
      <c r="AL163" s="12">
        <v>0</v>
      </c>
      <c r="AM163" s="12">
        <v>0</v>
      </c>
      <c r="AN163" s="12">
        <v>0</v>
      </c>
      <c r="AO163" s="12">
        <v>0</v>
      </c>
      <c r="AP163" s="12">
        <v>0</v>
      </c>
      <c r="AQ163" s="12">
        <v>0</v>
      </c>
      <c r="AR163" s="12">
        <v>0</v>
      </c>
      <c r="AS163" s="12">
        <v>0</v>
      </c>
      <c r="AT163" s="12">
        <v>0</v>
      </c>
      <c r="AU163" s="12">
        <v>0</v>
      </c>
      <c r="AV163" s="12">
        <v>0</v>
      </c>
      <c r="AW163" s="12">
        <v>0</v>
      </c>
      <c r="AX163" s="12">
        <v>25.8</v>
      </c>
      <c r="AY163" s="12">
        <v>0</v>
      </c>
      <c r="AZ163" s="12">
        <v>0</v>
      </c>
      <c r="BA163" s="12">
        <v>0</v>
      </c>
      <c r="BB163" s="12">
        <v>0</v>
      </c>
      <c r="BC163" s="12">
        <v>0</v>
      </c>
      <c r="BD163" s="12">
        <v>0</v>
      </c>
      <c r="BE163" s="12">
        <v>0</v>
      </c>
      <c r="BF163" s="12">
        <v>0</v>
      </c>
      <c r="BG163" s="12">
        <v>0</v>
      </c>
      <c r="BH163" s="12">
        <v>0</v>
      </c>
      <c r="BI163" s="12">
        <v>0</v>
      </c>
      <c r="BJ163" s="12">
        <v>707.47</v>
      </c>
      <c r="BK163" s="12">
        <v>0</v>
      </c>
      <c r="BL163" s="12">
        <v>0</v>
      </c>
      <c r="BM163" s="12">
        <v>0</v>
      </c>
      <c r="BN163" s="12">
        <v>0</v>
      </c>
      <c r="BO163" s="12">
        <v>0</v>
      </c>
      <c r="BP163" s="12">
        <v>0</v>
      </c>
      <c r="BQ163" s="13">
        <v>-1796.79</v>
      </c>
      <c r="BR163" s="12">
        <v>1796.79</v>
      </c>
      <c r="BS163" s="12">
        <v>0</v>
      </c>
      <c r="BT163" s="12">
        <v>0</v>
      </c>
      <c r="BU163" s="12">
        <v>3532.27</v>
      </c>
      <c r="BV163" s="12">
        <v>0</v>
      </c>
      <c r="BW163" s="12">
        <v>0</v>
      </c>
      <c r="BX163" s="12">
        <v>0</v>
      </c>
      <c r="BY163" s="12">
        <v>280.27</v>
      </c>
      <c r="BZ163" s="12">
        <v>280.27</v>
      </c>
      <c r="CA163" s="12">
        <v>3.6</v>
      </c>
      <c r="CB163" s="12">
        <v>0.03</v>
      </c>
      <c r="CC163" s="12">
        <v>0</v>
      </c>
      <c r="CD163" s="12">
        <v>0</v>
      </c>
      <c r="CE163" s="12">
        <v>382</v>
      </c>
      <c r="CF163" s="12">
        <v>0</v>
      </c>
      <c r="CG163" s="12">
        <v>0</v>
      </c>
      <c r="CH163" s="12">
        <v>0</v>
      </c>
      <c r="CI163" s="12">
        <v>0</v>
      </c>
      <c r="CJ163" s="12">
        <v>35.369999999999997</v>
      </c>
      <c r="CK163" s="12">
        <v>0</v>
      </c>
      <c r="CL163" s="12">
        <v>0</v>
      </c>
      <c r="CM163" s="12">
        <v>0</v>
      </c>
      <c r="CN163" s="12">
        <v>0</v>
      </c>
      <c r="CO163" s="12">
        <v>0</v>
      </c>
      <c r="CP163" s="12">
        <v>271.2</v>
      </c>
      <c r="CQ163" s="12">
        <v>0</v>
      </c>
      <c r="CR163" s="12">
        <v>0</v>
      </c>
      <c r="CS163" s="12">
        <v>0</v>
      </c>
      <c r="CT163" s="12">
        <v>0</v>
      </c>
      <c r="CU163" s="12">
        <v>972.47</v>
      </c>
      <c r="CV163" s="12">
        <v>2559.8000000000002</v>
      </c>
      <c r="CW163" s="12">
        <v>258.7</v>
      </c>
      <c r="CX163" s="12">
        <v>70.650000000000006</v>
      </c>
      <c r="CY163" s="12">
        <v>676.51</v>
      </c>
      <c r="CZ163" s="12">
        <v>315.54000000000002</v>
      </c>
      <c r="DA163" s="12">
        <v>0</v>
      </c>
      <c r="DB163" s="12">
        <v>1062.7</v>
      </c>
    </row>
    <row r="164" spans="1:106" x14ac:dyDescent="0.2">
      <c r="A164" s="4" t="s">
        <v>3213</v>
      </c>
      <c r="B164" s="2" t="s">
        <v>3214</v>
      </c>
      <c r="C164" s="2" t="str">
        <f>VLOOKUP(A164,[5]Hoja2!$A$1:$D$604,4,0)</f>
        <v>PROFESOR CBIV</v>
      </c>
      <c r="D164" s="2" t="str">
        <f>VLOOKUP(A164,[5]Hoja2!$A$1:$D$604,3,0)</f>
        <v>PLANTEL 05 NUEVA SANTA MARIA</v>
      </c>
      <c r="E164" s="12">
        <v>465.5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7489.54</v>
      </c>
      <c r="AC164" s="12">
        <v>270.57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12">
        <v>537.37</v>
      </c>
      <c r="AK164" s="12">
        <v>0</v>
      </c>
      <c r="AL164" s="12">
        <v>0</v>
      </c>
      <c r="AM164" s="12">
        <v>0</v>
      </c>
      <c r="AN164" s="12">
        <v>0</v>
      </c>
      <c r="AO164" s="12">
        <v>0</v>
      </c>
      <c r="AP164" s="12">
        <v>0</v>
      </c>
      <c r="AQ164" s="12">
        <v>0</v>
      </c>
      <c r="AR164" s="12">
        <v>0</v>
      </c>
      <c r="AS164" s="12">
        <v>658.95</v>
      </c>
      <c r="AT164" s="12">
        <v>0</v>
      </c>
      <c r="AU164" s="12">
        <v>0</v>
      </c>
      <c r="AV164" s="12">
        <v>0</v>
      </c>
      <c r="AW164" s="12">
        <v>0</v>
      </c>
      <c r="AX164" s="12">
        <v>0</v>
      </c>
      <c r="AY164" s="12">
        <v>0</v>
      </c>
      <c r="AZ164" s="12">
        <v>0</v>
      </c>
      <c r="BA164" s="12">
        <v>0</v>
      </c>
      <c r="BB164" s="12">
        <v>85.55</v>
      </c>
      <c r="BC164" s="12">
        <v>0</v>
      </c>
      <c r="BD164" s="12">
        <v>0</v>
      </c>
      <c r="BE164" s="12">
        <v>0</v>
      </c>
      <c r="BF164" s="12">
        <v>0</v>
      </c>
      <c r="BG164" s="12">
        <v>0</v>
      </c>
      <c r="BH164" s="12">
        <v>0</v>
      </c>
      <c r="BI164" s="12">
        <v>0</v>
      </c>
      <c r="BJ164" s="12">
        <v>2281.58</v>
      </c>
      <c r="BK164" s="12">
        <v>0</v>
      </c>
      <c r="BL164" s="12">
        <v>0</v>
      </c>
      <c r="BM164" s="12">
        <v>0</v>
      </c>
      <c r="BN164" s="12">
        <v>0</v>
      </c>
      <c r="BO164" s="12">
        <v>0</v>
      </c>
      <c r="BP164" s="12">
        <v>0</v>
      </c>
      <c r="BQ164" s="13">
        <v>-5998.83</v>
      </c>
      <c r="BR164" s="12">
        <v>5998.83</v>
      </c>
      <c r="BS164" s="12">
        <v>0</v>
      </c>
      <c r="BT164" s="12">
        <v>0</v>
      </c>
      <c r="BU164" s="12">
        <v>11789.06</v>
      </c>
      <c r="BV164" s="12">
        <v>6.27</v>
      </c>
      <c r="BW164" s="12">
        <v>0</v>
      </c>
      <c r="BX164" s="12">
        <v>0</v>
      </c>
      <c r="BY164" s="12">
        <v>2004.16</v>
      </c>
      <c r="BZ164" s="12">
        <v>2004.16</v>
      </c>
      <c r="CA164" s="12">
        <v>44.1</v>
      </c>
      <c r="CB164" s="13">
        <v>-0.06</v>
      </c>
      <c r="CC164" s="12">
        <v>182.1</v>
      </c>
      <c r="CD164" s="12">
        <v>0</v>
      </c>
      <c r="CE164" s="12">
        <v>0</v>
      </c>
      <c r="CF164" s="12">
        <v>0</v>
      </c>
      <c r="CG164" s="12">
        <v>0</v>
      </c>
      <c r="CH164" s="12">
        <v>0</v>
      </c>
      <c r="CI164" s="12">
        <v>0</v>
      </c>
      <c r="CJ164" s="12">
        <v>112.34</v>
      </c>
      <c r="CK164" s="12">
        <v>0</v>
      </c>
      <c r="CL164" s="12">
        <v>3286.94</v>
      </c>
      <c r="CM164" s="12">
        <v>0</v>
      </c>
      <c r="CN164" s="12">
        <v>0</v>
      </c>
      <c r="CO164" s="12">
        <v>0</v>
      </c>
      <c r="CP164" s="12">
        <v>937.08</v>
      </c>
      <c r="CQ164" s="12">
        <v>0</v>
      </c>
      <c r="CR164" s="12">
        <v>0</v>
      </c>
      <c r="CS164" s="12">
        <v>0</v>
      </c>
      <c r="CT164" s="12">
        <v>0</v>
      </c>
      <c r="CU164" s="12">
        <v>6566.66</v>
      </c>
      <c r="CV164" s="12">
        <v>5222.3999999999996</v>
      </c>
      <c r="CW164" s="12">
        <v>376.1</v>
      </c>
      <c r="CX164" s="12">
        <v>230.37</v>
      </c>
      <c r="CY164" s="12">
        <v>4014.61</v>
      </c>
      <c r="CZ164" s="12">
        <v>713.39</v>
      </c>
      <c r="DA164" s="12">
        <v>0</v>
      </c>
      <c r="DB164" s="12">
        <v>4958.37</v>
      </c>
    </row>
    <row r="165" spans="1:106" x14ac:dyDescent="0.2">
      <c r="A165" s="4" t="s">
        <v>3215</v>
      </c>
      <c r="B165" s="2" t="s">
        <v>3216</v>
      </c>
      <c r="C165" s="2" t="str">
        <f>VLOOKUP(A165,[5]Hoja2!$A$1:$D$604,4,0)</f>
        <v>PROFESOR CBIV</v>
      </c>
      <c r="D165" s="2" t="str">
        <f>VLOOKUP(A165,[5]Hoja2!$A$1:$D$604,3,0)</f>
        <v>PLANTEL 05 NUEVA SANTA MARIA</v>
      </c>
      <c r="E165" s="12">
        <v>465.5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8006.06</v>
      </c>
      <c r="AC165" s="12">
        <v>289.23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12">
        <v>0</v>
      </c>
      <c r="AJ165" s="12">
        <v>574.42999999999995</v>
      </c>
      <c r="AK165" s="12">
        <v>0</v>
      </c>
      <c r="AL165" s="12">
        <v>0</v>
      </c>
      <c r="AM165" s="12">
        <v>0</v>
      </c>
      <c r="AN165" s="12">
        <v>0</v>
      </c>
      <c r="AO165" s="12">
        <v>0</v>
      </c>
      <c r="AP165" s="12">
        <v>0</v>
      </c>
      <c r="AQ165" s="12">
        <v>0</v>
      </c>
      <c r="AR165" s="12">
        <v>0</v>
      </c>
      <c r="AS165" s="12">
        <v>658.95</v>
      </c>
      <c r="AT165" s="12">
        <v>0</v>
      </c>
      <c r="AU165" s="12">
        <v>0</v>
      </c>
      <c r="AV165" s="12">
        <v>0</v>
      </c>
      <c r="AW165" s="12">
        <v>0</v>
      </c>
      <c r="AX165" s="12">
        <v>0</v>
      </c>
      <c r="AY165" s="12">
        <v>0</v>
      </c>
      <c r="AZ165" s="12">
        <v>0</v>
      </c>
      <c r="BA165" s="12">
        <v>0</v>
      </c>
      <c r="BB165" s="12">
        <v>91.45</v>
      </c>
      <c r="BC165" s="12">
        <v>0</v>
      </c>
      <c r="BD165" s="12">
        <v>0</v>
      </c>
      <c r="BE165" s="12">
        <v>0</v>
      </c>
      <c r="BF165" s="12">
        <v>0</v>
      </c>
      <c r="BG165" s="12">
        <v>0</v>
      </c>
      <c r="BH165" s="12">
        <v>0</v>
      </c>
      <c r="BI165" s="12">
        <v>0</v>
      </c>
      <c r="BJ165" s="12">
        <v>2426.1999999999998</v>
      </c>
      <c r="BK165" s="12">
        <v>0</v>
      </c>
      <c r="BL165" s="12">
        <v>0</v>
      </c>
      <c r="BM165" s="12">
        <v>0</v>
      </c>
      <c r="BN165" s="12">
        <v>0</v>
      </c>
      <c r="BO165" s="12">
        <v>0</v>
      </c>
      <c r="BP165" s="12">
        <v>0</v>
      </c>
      <c r="BQ165" s="13">
        <v>-6366.82</v>
      </c>
      <c r="BR165" s="12">
        <v>6366.82</v>
      </c>
      <c r="BS165" s="12">
        <v>0</v>
      </c>
      <c r="BT165" s="12">
        <v>0</v>
      </c>
      <c r="BU165" s="12">
        <v>12511.82</v>
      </c>
      <c r="BV165" s="12">
        <v>8.6999999999999993</v>
      </c>
      <c r="BW165" s="12">
        <v>0</v>
      </c>
      <c r="BX165" s="12">
        <v>0</v>
      </c>
      <c r="BY165" s="12">
        <v>2174.15</v>
      </c>
      <c r="BZ165" s="12">
        <v>2174.15</v>
      </c>
      <c r="CA165" s="12">
        <v>47.55</v>
      </c>
      <c r="CB165" s="13">
        <v>-0.05</v>
      </c>
      <c r="CC165" s="12">
        <v>0</v>
      </c>
      <c r="CD165" s="12">
        <v>0</v>
      </c>
      <c r="CE165" s="12">
        <v>0</v>
      </c>
      <c r="CF165" s="12">
        <v>0</v>
      </c>
      <c r="CG165" s="12">
        <v>0</v>
      </c>
      <c r="CH165" s="12">
        <v>0</v>
      </c>
      <c r="CI165" s="12">
        <v>0</v>
      </c>
      <c r="CJ165" s="12">
        <v>120.09</v>
      </c>
      <c r="CK165" s="12">
        <v>0</v>
      </c>
      <c r="CL165" s="12">
        <v>0</v>
      </c>
      <c r="CM165" s="12">
        <v>0</v>
      </c>
      <c r="CN165" s="12">
        <v>0</v>
      </c>
      <c r="CO165" s="12">
        <v>0</v>
      </c>
      <c r="CP165" s="12">
        <v>996.48</v>
      </c>
      <c r="CQ165" s="12">
        <v>0</v>
      </c>
      <c r="CR165" s="12">
        <v>0</v>
      </c>
      <c r="CS165" s="12">
        <v>0</v>
      </c>
      <c r="CT165" s="12">
        <v>0</v>
      </c>
      <c r="CU165" s="12">
        <v>3338.22</v>
      </c>
      <c r="CV165" s="12">
        <v>9173.6</v>
      </c>
      <c r="CW165" s="12">
        <v>397.25</v>
      </c>
      <c r="CX165" s="12">
        <v>244.45</v>
      </c>
      <c r="CY165" s="12">
        <v>4496.4799999999996</v>
      </c>
      <c r="CZ165" s="12">
        <v>775.03</v>
      </c>
      <c r="DA165" s="12">
        <v>0</v>
      </c>
      <c r="DB165" s="12">
        <v>5515.96</v>
      </c>
    </row>
    <row r="166" spans="1:106" x14ac:dyDescent="0.2">
      <c r="A166" s="4" t="s">
        <v>3217</v>
      </c>
      <c r="B166" s="2" t="s">
        <v>3218</v>
      </c>
      <c r="C166" s="2" t="str">
        <f>VLOOKUP(A166,[5]Hoja2!$A$1:$D$604,4,0)</f>
        <v>PROFESOR CBIV</v>
      </c>
      <c r="D166" s="2" t="str">
        <f>VLOOKUP(A166,[5]Hoja2!$A$1:$D$604,3,0)</f>
        <v>PLANTEL 05 NUEVA SANTA MARIA</v>
      </c>
      <c r="E166" s="12">
        <v>465.5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8006.06</v>
      </c>
      <c r="AC166" s="12">
        <v>289.23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12">
        <v>0</v>
      </c>
      <c r="AJ166" s="12">
        <v>574.42999999999995</v>
      </c>
      <c r="AK166" s="12">
        <v>0</v>
      </c>
      <c r="AL166" s="12">
        <v>0</v>
      </c>
      <c r="AM166" s="12">
        <v>0</v>
      </c>
      <c r="AN166" s="12">
        <v>0</v>
      </c>
      <c r="AO166" s="12">
        <v>0</v>
      </c>
      <c r="AP166" s="12">
        <v>0</v>
      </c>
      <c r="AQ166" s="12">
        <v>0</v>
      </c>
      <c r="AR166" s="12">
        <v>0</v>
      </c>
      <c r="AS166" s="12">
        <v>658.95</v>
      </c>
      <c r="AT166" s="12">
        <v>0</v>
      </c>
      <c r="AU166" s="12">
        <v>0</v>
      </c>
      <c r="AV166" s="12">
        <v>0</v>
      </c>
      <c r="AW166" s="12">
        <v>0</v>
      </c>
      <c r="AX166" s="12">
        <v>0</v>
      </c>
      <c r="AY166" s="12">
        <v>0</v>
      </c>
      <c r="AZ166" s="12">
        <v>0</v>
      </c>
      <c r="BA166" s="12">
        <v>0</v>
      </c>
      <c r="BB166" s="12">
        <v>91.45</v>
      </c>
      <c r="BC166" s="12">
        <v>0</v>
      </c>
      <c r="BD166" s="12">
        <v>0</v>
      </c>
      <c r="BE166" s="12">
        <v>0</v>
      </c>
      <c r="BF166" s="12">
        <v>0</v>
      </c>
      <c r="BG166" s="12">
        <v>0</v>
      </c>
      <c r="BH166" s="12">
        <v>0</v>
      </c>
      <c r="BI166" s="12">
        <v>0</v>
      </c>
      <c r="BJ166" s="12">
        <v>2426.1999999999998</v>
      </c>
      <c r="BK166" s="12">
        <v>0</v>
      </c>
      <c r="BL166" s="12">
        <v>0</v>
      </c>
      <c r="BM166" s="12">
        <v>0</v>
      </c>
      <c r="BN166" s="12">
        <v>0</v>
      </c>
      <c r="BO166" s="12">
        <v>0</v>
      </c>
      <c r="BP166" s="12">
        <v>0</v>
      </c>
      <c r="BQ166" s="13">
        <v>-6366.82</v>
      </c>
      <c r="BR166" s="12">
        <v>6366.82</v>
      </c>
      <c r="BS166" s="12">
        <v>0</v>
      </c>
      <c r="BT166" s="12">
        <v>0</v>
      </c>
      <c r="BU166" s="12">
        <v>12511.82</v>
      </c>
      <c r="BV166" s="12">
        <v>8.6999999999999993</v>
      </c>
      <c r="BW166" s="12">
        <v>0</v>
      </c>
      <c r="BX166" s="12">
        <v>0</v>
      </c>
      <c r="BY166" s="12">
        <v>2174.15</v>
      </c>
      <c r="BZ166" s="12">
        <v>2174.15</v>
      </c>
      <c r="CA166" s="12">
        <v>46.95</v>
      </c>
      <c r="CB166" s="13">
        <v>-0.05</v>
      </c>
      <c r="CC166" s="12">
        <v>0</v>
      </c>
      <c r="CD166" s="12">
        <v>0</v>
      </c>
      <c r="CE166" s="12">
        <v>0</v>
      </c>
      <c r="CF166" s="12">
        <v>0</v>
      </c>
      <c r="CG166" s="12">
        <v>0</v>
      </c>
      <c r="CH166" s="12">
        <v>0</v>
      </c>
      <c r="CI166" s="12">
        <v>0</v>
      </c>
      <c r="CJ166" s="12">
        <v>120.09</v>
      </c>
      <c r="CK166" s="12">
        <v>0</v>
      </c>
      <c r="CL166" s="12">
        <v>0</v>
      </c>
      <c r="CM166" s="12">
        <v>0</v>
      </c>
      <c r="CN166" s="12">
        <v>0</v>
      </c>
      <c r="CO166" s="12">
        <v>0</v>
      </c>
      <c r="CP166" s="12">
        <v>996.48</v>
      </c>
      <c r="CQ166" s="12">
        <v>0</v>
      </c>
      <c r="CR166" s="12">
        <v>0</v>
      </c>
      <c r="CS166" s="12">
        <v>0</v>
      </c>
      <c r="CT166" s="12">
        <v>0</v>
      </c>
      <c r="CU166" s="12">
        <v>3337.62</v>
      </c>
      <c r="CV166" s="12">
        <v>9174.2000000000007</v>
      </c>
      <c r="CW166" s="12">
        <v>397.25</v>
      </c>
      <c r="CX166" s="12">
        <v>244.45</v>
      </c>
      <c r="CY166" s="12">
        <v>4496.4799999999996</v>
      </c>
      <c r="CZ166" s="12">
        <v>775.03</v>
      </c>
      <c r="DA166" s="12">
        <v>0</v>
      </c>
      <c r="DB166" s="12">
        <v>5515.96</v>
      </c>
    </row>
    <row r="167" spans="1:106" x14ac:dyDescent="0.2">
      <c r="A167" s="4" t="s">
        <v>3219</v>
      </c>
      <c r="B167" s="2" t="s">
        <v>3220</v>
      </c>
      <c r="C167" s="2" t="str">
        <f>VLOOKUP(A167,[5]Hoja2!$A$1:$D$604,4,0)</f>
        <v>PROFESOR CBIV</v>
      </c>
      <c r="D167" s="2" t="str">
        <f>VLOOKUP(A167,[5]Hoja2!$A$1:$D$604,3,0)</f>
        <v>PLANTEL 05 NUEVA SANTA MARIA</v>
      </c>
      <c r="E167" s="12">
        <v>465.5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9813.8799999999992</v>
      </c>
      <c r="AC167" s="12">
        <v>354.54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12">
        <v>0</v>
      </c>
      <c r="AJ167" s="12">
        <v>704.14</v>
      </c>
      <c r="AK167" s="12">
        <v>0</v>
      </c>
      <c r="AL167" s="12">
        <v>0</v>
      </c>
      <c r="AM167" s="12">
        <v>0</v>
      </c>
      <c r="AN167" s="12">
        <v>0</v>
      </c>
      <c r="AO167" s="12">
        <v>0</v>
      </c>
      <c r="AP167" s="12">
        <v>0</v>
      </c>
      <c r="AQ167" s="12">
        <v>0</v>
      </c>
      <c r="AR167" s="12">
        <v>0</v>
      </c>
      <c r="AS167" s="12">
        <v>658.95</v>
      </c>
      <c r="AT167" s="12">
        <v>0</v>
      </c>
      <c r="AU167" s="12">
        <v>0</v>
      </c>
      <c r="AV167" s="12">
        <v>0</v>
      </c>
      <c r="AW167" s="12">
        <v>0</v>
      </c>
      <c r="AX167" s="12">
        <v>0</v>
      </c>
      <c r="AY167" s="12">
        <v>0</v>
      </c>
      <c r="AZ167" s="12">
        <v>0</v>
      </c>
      <c r="BA167" s="12">
        <v>0</v>
      </c>
      <c r="BB167" s="12">
        <v>112.1</v>
      </c>
      <c r="BC167" s="12">
        <v>0</v>
      </c>
      <c r="BD167" s="12">
        <v>0</v>
      </c>
      <c r="BE167" s="12">
        <v>0</v>
      </c>
      <c r="BF167" s="12">
        <v>0</v>
      </c>
      <c r="BG167" s="12">
        <v>0</v>
      </c>
      <c r="BH167" s="12">
        <v>0</v>
      </c>
      <c r="BI167" s="12">
        <v>0</v>
      </c>
      <c r="BJ167" s="12">
        <v>2722.94</v>
      </c>
      <c r="BK167" s="12">
        <v>0</v>
      </c>
      <c r="BL167" s="12">
        <v>0</v>
      </c>
      <c r="BM167" s="12">
        <v>0</v>
      </c>
      <c r="BN167" s="12">
        <v>0</v>
      </c>
      <c r="BO167" s="12">
        <v>0</v>
      </c>
      <c r="BP167" s="12">
        <v>0</v>
      </c>
      <c r="BQ167" s="13">
        <v>-7547.98</v>
      </c>
      <c r="BR167" s="12">
        <v>7547.98</v>
      </c>
      <c r="BS167" s="12">
        <v>0</v>
      </c>
      <c r="BT167" s="12">
        <v>0</v>
      </c>
      <c r="BU167" s="12">
        <v>14832.05</v>
      </c>
      <c r="BV167" s="12">
        <v>1.33</v>
      </c>
      <c r="BW167" s="12">
        <v>0</v>
      </c>
      <c r="BX167" s="12">
        <v>0</v>
      </c>
      <c r="BY167" s="12">
        <v>2719.87</v>
      </c>
      <c r="BZ167" s="12">
        <v>2719.87</v>
      </c>
      <c r="CA167" s="12">
        <v>57.45</v>
      </c>
      <c r="CB167" s="13">
        <v>-0.12</v>
      </c>
      <c r="CC167" s="12">
        <v>87.08</v>
      </c>
      <c r="CD167" s="12">
        <v>0</v>
      </c>
      <c r="CE167" s="12">
        <v>2717</v>
      </c>
      <c r="CF167" s="12">
        <v>0</v>
      </c>
      <c r="CG167" s="12">
        <v>0</v>
      </c>
      <c r="CH167" s="12">
        <v>0</v>
      </c>
      <c r="CI167" s="12">
        <v>0</v>
      </c>
      <c r="CJ167" s="12">
        <v>147.21</v>
      </c>
      <c r="CK167" s="12">
        <v>0</v>
      </c>
      <c r="CL167" s="12">
        <v>2273.1799999999998</v>
      </c>
      <c r="CM167" s="12">
        <v>0</v>
      </c>
      <c r="CN167" s="12">
        <v>0</v>
      </c>
      <c r="CO167" s="12">
        <v>0</v>
      </c>
      <c r="CP167" s="12">
        <v>1204.3800000000001</v>
      </c>
      <c r="CQ167" s="12">
        <v>0</v>
      </c>
      <c r="CR167" s="12">
        <v>0</v>
      </c>
      <c r="CS167" s="12">
        <v>0</v>
      </c>
      <c r="CT167" s="12">
        <v>0</v>
      </c>
      <c r="CU167" s="12">
        <v>9206.0499999999993</v>
      </c>
      <c r="CV167" s="12">
        <v>5626</v>
      </c>
      <c r="CW167" s="12">
        <v>333.2</v>
      </c>
      <c r="CX167" s="12">
        <v>289.55</v>
      </c>
      <c r="CY167" s="12">
        <v>3037.59</v>
      </c>
      <c r="CZ167" s="12">
        <v>588.41</v>
      </c>
      <c r="DA167" s="12">
        <v>0</v>
      </c>
      <c r="DB167" s="12">
        <v>3915.55</v>
      </c>
    </row>
    <row r="168" spans="1:106" x14ac:dyDescent="0.2">
      <c r="A168" s="4" t="s">
        <v>3221</v>
      </c>
      <c r="B168" s="2" t="s">
        <v>3222</v>
      </c>
      <c r="C168" s="2" t="str">
        <f>VLOOKUP(A168,[5]Hoja2!$A$1:$D$604,4,0)</f>
        <v>PROFESOR CBIV</v>
      </c>
      <c r="D168" s="2" t="str">
        <f>VLOOKUP(A168,[5]Hoja2!$A$1:$D$604,3,0)</f>
        <v>PLANTEL 05 NUEVA SANTA MARIA</v>
      </c>
      <c r="E168" s="12">
        <v>174.75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3873.9</v>
      </c>
      <c r="AC168" s="12">
        <v>139.94999999999999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12">
        <v>0</v>
      </c>
      <c r="AJ168" s="12">
        <v>277.95</v>
      </c>
      <c r="AK168" s="12">
        <v>0</v>
      </c>
      <c r="AL168" s="12">
        <v>0</v>
      </c>
      <c r="AM168" s="12">
        <v>0</v>
      </c>
      <c r="AN168" s="12">
        <v>0</v>
      </c>
      <c r="AO168" s="12">
        <v>0</v>
      </c>
      <c r="AP168" s="12">
        <v>0</v>
      </c>
      <c r="AQ168" s="12">
        <v>0</v>
      </c>
      <c r="AR168" s="12">
        <v>0</v>
      </c>
      <c r="AS168" s="12">
        <v>0</v>
      </c>
      <c r="AT168" s="12">
        <v>0</v>
      </c>
      <c r="AU168" s="12">
        <v>0</v>
      </c>
      <c r="AV168" s="12">
        <v>0</v>
      </c>
      <c r="AW168" s="12">
        <v>0</v>
      </c>
      <c r="AX168" s="12">
        <v>0</v>
      </c>
      <c r="AY168" s="12">
        <v>0</v>
      </c>
      <c r="AZ168" s="12">
        <v>0</v>
      </c>
      <c r="BA168" s="12">
        <v>0</v>
      </c>
      <c r="BB168" s="12">
        <v>44.25</v>
      </c>
      <c r="BC168" s="12">
        <v>0</v>
      </c>
      <c r="BD168" s="12">
        <v>0</v>
      </c>
      <c r="BE168" s="12">
        <v>0</v>
      </c>
      <c r="BF168" s="12">
        <v>0</v>
      </c>
      <c r="BG168" s="12">
        <v>0</v>
      </c>
      <c r="BH168" s="12">
        <v>0</v>
      </c>
      <c r="BI168" s="12">
        <v>0</v>
      </c>
      <c r="BJ168" s="12">
        <v>1084.69</v>
      </c>
      <c r="BK168" s="12">
        <v>0</v>
      </c>
      <c r="BL168" s="12">
        <v>0</v>
      </c>
      <c r="BM168" s="12">
        <v>0</v>
      </c>
      <c r="BN168" s="12">
        <v>0</v>
      </c>
      <c r="BO168" s="12">
        <v>0</v>
      </c>
      <c r="BP168" s="12">
        <v>0</v>
      </c>
      <c r="BQ168" s="13">
        <v>-2847.33</v>
      </c>
      <c r="BR168" s="12">
        <v>2847.33</v>
      </c>
      <c r="BS168" s="12">
        <v>0</v>
      </c>
      <c r="BT168" s="12">
        <v>0</v>
      </c>
      <c r="BU168" s="12">
        <v>5595.49</v>
      </c>
      <c r="BV168" s="12">
        <v>0</v>
      </c>
      <c r="BW168" s="12">
        <v>0</v>
      </c>
      <c r="BX168" s="12">
        <v>0</v>
      </c>
      <c r="BY168" s="12">
        <v>647.92999999999995</v>
      </c>
      <c r="BZ168" s="12">
        <v>647.92999999999995</v>
      </c>
      <c r="CA168" s="12">
        <v>16.95</v>
      </c>
      <c r="CB168" s="12">
        <v>0</v>
      </c>
      <c r="CC168" s="12">
        <v>0</v>
      </c>
      <c r="CD168" s="12">
        <v>0</v>
      </c>
      <c r="CE168" s="12">
        <v>0</v>
      </c>
      <c r="CF168" s="12">
        <v>0</v>
      </c>
      <c r="CG168" s="12">
        <v>0</v>
      </c>
      <c r="CH168" s="12">
        <v>0</v>
      </c>
      <c r="CI168" s="12">
        <v>0</v>
      </c>
      <c r="CJ168" s="12">
        <v>58.11</v>
      </c>
      <c r="CK168" s="12">
        <v>0</v>
      </c>
      <c r="CL168" s="12">
        <v>0</v>
      </c>
      <c r="CM168" s="12">
        <v>0</v>
      </c>
      <c r="CN168" s="12">
        <v>0</v>
      </c>
      <c r="CO168" s="12">
        <v>0</v>
      </c>
      <c r="CP168" s="12">
        <v>445.5</v>
      </c>
      <c r="CQ168" s="12">
        <v>0</v>
      </c>
      <c r="CR168" s="12">
        <v>0</v>
      </c>
      <c r="CS168" s="12">
        <v>0</v>
      </c>
      <c r="CT168" s="12">
        <v>0</v>
      </c>
      <c r="CU168" s="12">
        <v>1168.49</v>
      </c>
      <c r="CV168" s="12">
        <v>4427</v>
      </c>
      <c r="CW168" s="12">
        <v>310.68</v>
      </c>
      <c r="CX168" s="12">
        <v>109.11</v>
      </c>
      <c r="CY168" s="12">
        <v>2408.8200000000002</v>
      </c>
      <c r="CZ168" s="12">
        <v>513.05999999999995</v>
      </c>
      <c r="DA168" s="12">
        <v>0</v>
      </c>
      <c r="DB168" s="12">
        <v>3030.99</v>
      </c>
    </row>
    <row r="169" spans="1:106" x14ac:dyDescent="0.2">
      <c r="A169" s="4" t="s">
        <v>3223</v>
      </c>
      <c r="B169" s="2" t="s">
        <v>3224</v>
      </c>
      <c r="C169" s="2" t="str">
        <f>VLOOKUP(A169,[5]Hoja2!$A$1:$D$604,4,0)</f>
        <v>PROFESOR CBIII</v>
      </c>
      <c r="D169" s="2" t="str">
        <f>VLOOKUP(A169,[5]Hoja2!$A$1:$D$604,3,0)</f>
        <v>PLANTEL 05 NUEVA SANTA MARIA</v>
      </c>
      <c r="E169" s="12">
        <v>465.5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428.94</v>
      </c>
      <c r="N169" s="12">
        <v>4990.04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14.7</v>
      </c>
      <c r="W169" s="12">
        <v>174.9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0</v>
      </c>
      <c r="AJ169" s="12">
        <v>463.25</v>
      </c>
      <c r="AK169" s="12">
        <v>0</v>
      </c>
      <c r="AL169" s="12">
        <v>0</v>
      </c>
      <c r="AM169" s="12">
        <v>0</v>
      </c>
      <c r="AN169" s="12">
        <v>0</v>
      </c>
      <c r="AO169" s="12">
        <v>0</v>
      </c>
      <c r="AP169" s="12">
        <v>0</v>
      </c>
      <c r="AQ169" s="12">
        <v>390.93</v>
      </c>
      <c r="AR169" s="12">
        <v>0</v>
      </c>
      <c r="AS169" s="12">
        <v>0</v>
      </c>
      <c r="AT169" s="12">
        <v>0</v>
      </c>
      <c r="AU169" s="12">
        <v>0</v>
      </c>
      <c r="AV169" s="12">
        <v>0</v>
      </c>
      <c r="AW169" s="12">
        <v>0</v>
      </c>
      <c r="AX169" s="12">
        <v>0</v>
      </c>
      <c r="AY169" s="12">
        <v>0</v>
      </c>
      <c r="AZ169" s="12">
        <v>55</v>
      </c>
      <c r="BA169" s="12">
        <v>0</v>
      </c>
      <c r="BB169" s="12">
        <v>0</v>
      </c>
      <c r="BC169" s="12">
        <v>0</v>
      </c>
      <c r="BD169" s="12">
        <v>0</v>
      </c>
      <c r="BE169" s="12">
        <v>4.8</v>
      </c>
      <c r="BF169" s="12">
        <v>0</v>
      </c>
      <c r="BG169" s="12">
        <v>0</v>
      </c>
      <c r="BH169" s="12">
        <v>0</v>
      </c>
      <c r="BI169" s="12">
        <v>0</v>
      </c>
      <c r="BJ169" s="12">
        <v>1626.77</v>
      </c>
      <c r="BK169" s="12">
        <v>0</v>
      </c>
      <c r="BL169" s="12">
        <v>0</v>
      </c>
      <c r="BM169" s="12">
        <v>0</v>
      </c>
      <c r="BN169" s="12">
        <v>0</v>
      </c>
      <c r="BO169" s="12">
        <v>0</v>
      </c>
      <c r="BP169" s="12">
        <v>0</v>
      </c>
      <c r="BQ169" s="13">
        <v>-4381.78</v>
      </c>
      <c r="BR169" s="12">
        <v>4381.78</v>
      </c>
      <c r="BS169" s="12">
        <v>0</v>
      </c>
      <c r="BT169" s="12">
        <v>0</v>
      </c>
      <c r="BU169" s="12">
        <v>8614.83</v>
      </c>
      <c r="BV169" s="12">
        <v>0</v>
      </c>
      <c r="BW169" s="12">
        <v>0</v>
      </c>
      <c r="BX169" s="12">
        <v>0</v>
      </c>
      <c r="BY169" s="12">
        <v>1292.8599999999999</v>
      </c>
      <c r="BZ169" s="12">
        <v>1292.8599999999999</v>
      </c>
      <c r="CA169" s="12">
        <v>28.8</v>
      </c>
      <c r="CB169" s="12">
        <v>0.04</v>
      </c>
      <c r="CC169" s="12">
        <v>0</v>
      </c>
      <c r="CD169" s="12">
        <v>0</v>
      </c>
      <c r="CE169" s="12">
        <v>1937</v>
      </c>
      <c r="CF169" s="12">
        <v>0</v>
      </c>
      <c r="CG169" s="12">
        <v>0</v>
      </c>
      <c r="CH169" s="12">
        <v>0</v>
      </c>
      <c r="CI169" s="12">
        <v>0</v>
      </c>
      <c r="CJ169" s="12">
        <v>0</v>
      </c>
      <c r="CK169" s="12">
        <v>0</v>
      </c>
      <c r="CL169" s="12">
        <v>0</v>
      </c>
      <c r="CM169" s="12">
        <v>0</v>
      </c>
      <c r="CN169" s="12">
        <v>0</v>
      </c>
      <c r="CO169" s="12">
        <v>0</v>
      </c>
      <c r="CP169" s="12">
        <v>668.14</v>
      </c>
      <c r="CQ169" s="12">
        <v>0</v>
      </c>
      <c r="CR169" s="12">
        <v>54.19</v>
      </c>
      <c r="CS169" s="12">
        <v>0</v>
      </c>
      <c r="CT169" s="12">
        <v>0</v>
      </c>
      <c r="CU169" s="12">
        <v>3981.03</v>
      </c>
      <c r="CV169" s="12">
        <v>4633.8</v>
      </c>
      <c r="CW169" s="12">
        <v>321.49</v>
      </c>
      <c r="CX169" s="12">
        <v>172.3</v>
      </c>
      <c r="CY169" s="12">
        <v>2769.11</v>
      </c>
      <c r="CZ169" s="12">
        <v>554.14</v>
      </c>
      <c r="DA169" s="12">
        <v>0</v>
      </c>
      <c r="DB169" s="12">
        <v>3495.55</v>
      </c>
    </row>
    <row r="170" spans="1:106" x14ac:dyDescent="0.2">
      <c r="A170" s="4" t="s">
        <v>3225</v>
      </c>
      <c r="B170" s="2" t="s">
        <v>3226</v>
      </c>
      <c r="C170" s="2" t="str">
        <f>VLOOKUP(A170,[5]Hoja2!$A$1:$D$604,4,0)</f>
        <v>PROFESOR CBI</v>
      </c>
      <c r="D170" s="2" t="str">
        <f>VLOOKUP(A170,[5]Hoja2!$A$1:$D$604,3,0)</f>
        <v>PLANTEL 05 NUEVA SANTA MARIA</v>
      </c>
      <c r="E170" s="12">
        <v>465.5</v>
      </c>
      <c r="F170" s="12">
        <v>0</v>
      </c>
      <c r="G170" s="12">
        <v>5789.19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208.6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0</v>
      </c>
      <c r="AJ170" s="12">
        <v>611.49</v>
      </c>
      <c r="AK170" s="12">
        <v>0</v>
      </c>
      <c r="AL170" s="12">
        <v>0</v>
      </c>
      <c r="AM170" s="12">
        <v>286.52999999999997</v>
      </c>
      <c r="AN170" s="12">
        <v>0</v>
      </c>
      <c r="AO170" s="12">
        <v>0</v>
      </c>
      <c r="AP170" s="12">
        <v>0</v>
      </c>
      <c r="AQ170" s="12">
        <v>0</v>
      </c>
      <c r="AR170" s="12">
        <v>0</v>
      </c>
      <c r="AS170" s="12">
        <v>0</v>
      </c>
      <c r="AT170" s="12">
        <v>0</v>
      </c>
      <c r="AU170" s="12">
        <v>0</v>
      </c>
      <c r="AV170" s="12">
        <v>62.7</v>
      </c>
      <c r="AW170" s="12">
        <v>0</v>
      </c>
      <c r="AX170" s="12">
        <v>0</v>
      </c>
      <c r="AY170" s="12">
        <v>0</v>
      </c>
      <c r="AZ170" s="12">
        <v>0</v>
      </c>
      <c r="BA170" s="12">
        <v>0</v>
      </c>
      <c r="BB170" s="12">
        <v>0</v>
      </c>
      <c r="BC170" s="12">
        <v>0</v>
      </c>
      <c r="BD170" s="12">
        <v>0</v>
      </c>
      <c r="BE170" s="12">
        <v>0</v>
      </c>
      <c r="BF170" s="12">
        <v>0</v>
      </c>
      <c r="BG170" s="12">
        <v>0</v>
      </c>
      <c r="BH170" s="12">
        <v>0</v>
      </c>
      <c r="BI170" s="12">
        <v>0</v>
      </c>
      <c r="BJ170" s="12">
        <v>1579.69</v>
      </c>
      <c r="BK170" s="12">
        <v>0</v>
      </c>
      <c r="BL170" s="12">
        <v>0</v>
      </c>
      <c r="BM170" s="12">
        <v>0</v>
      </c>
      <c r="BN170" s="12">
        <v>0</v>
      </c>
      <c r="BO170" s="12">
        <v>0</v>
      </c>
      <c r="BP170" s="12">
        <v>0</v>
      </c>
      <c r="BQ170" s="13">
        <v>-4578.3999999999996</v>
      </c>
      <c r="BR170" s="12">
        <v>4578.3999999999996</v>
      </c>
      <c r="BS170" s="12">
        <v>0</v>
      </c>
      <c r="BT170" s="12">
        <v>0</v>
      </c>
      <c r="BU170" s="12">
        <v>9003.7000000000007</v>
      </c>
      <c r="BV170" s="12">
        <v>2.86</v>
      </c>
      <c r="BW170" s="12">
        <v>0</v>
      </c>
      <c r="BX170" s="12">
        <v>0</v>
      </c>
      <c r="BY170" s="12">
        <v>1375.93</v>
      </c>
      <c r="BZ170" s="12">
        <v>1375.93</v>
      </c>
      <c r="CA170" s="12">
        <v>29.7</v>
      </c>
      <c r="CB170" s="12">
        <v>0.12</v>
      </c>
      <c r="CC170" s="12">
        <v>0</v>
      </c>
      <c r="CD170" s="12">
        <v>0</v>
      </c>
      <c r="CE170" s="12">
        <v>1964</v>
      </c>
      <c r="CF170" s="12">
        <v>0</v>
      </c>
      <c r="CG170" s="12">
        <v>0</v>
      </c>
      <c r="CH170" s="12">
        <v>0</v>
      </c>
      <c r="CI170" s="12">
        <v>0</v>
      </c>
      <c r="CJ170" s="12">
        <v>86.84</v>
      </c>
      <c r="CK170" s="12">
        <v>0</v>
      </c>
      <c r="CL170" s="12">
        <v>0</v>
      </c>
      <c r="CM170" s="12">
        <v>0</v>
      </c>
      <c r="CN170" s="12">
        <v>0</v>
      </c>
      <c r="CO170" s="12">
        <v>0</v>
      </c>
      <c r="CP170" s="12">
        <v>698.71</v>
      </c>
      <c r="CQ170" s="12">
        <v>0</v>
      </c>
      <c r="CR170" s="12">
        <v>0</v>
      </c>
      <c r="CS170" s="12">
        <v>0</v>
      </c>
      <c r="CT170" s="12">
        <v>0</v>
      </c>
      <c r="CU170" s="12">
        <v>4155.3</v>
      </c>
      <c r="CV170" s="12">
        <v>4848.3999999999996</v>
      </c>
      <c r="CW170" s="12">
        <v>346.54</v>
      </c>
      <c r="CX170" s="12">
        <v>180.07</v>
      </c>
      <c r="CY170" s="12">
        <v>3341.52</v>
      </c>
      <c r="CZ170" s="12">
        <v>627.29</v>
      </c>
      <c r="DA170" s="12">
        <v>0</v>
      </c>
      <c r="DB170" s="12">
        <v>4148.88</v>
      </c>
    </row>
    <row r="171" spans="1:106" x14ac:dyDescent="0.2">
      <c r="A171" s="4" t="s">
        <v>3227</v>
      </c>
      <c r="B171" s="2" t="s">
        <v>3228</v>
      </c>
      <c r="C171" s="2" t="str">
        <f>VLOOKUP(A171,[5]Hoja2!$A$1:$D$604,4,0)</f>
        <v>PROFESOR CBIII</v>
      </c>
      <c r="D171" s="2" t="str">
        <f>VLOOKUP(A171,[5]Hoja2!$A$1:$D$604,3,0)</f>
        <v>PLANTEL 05 NUEVA SANTA MARIA</v>
      </c>
      <c r="E171" s="12">
        <v>465.5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7258.24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254.4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12">
        <v>592.96</v>
      </c>
      <c r="AK171" s="12">
        <v>0</v>
      </c>
      <c r="AL171" s="12">
        <v>0</v>
      </c>
      <c r="AM171" s="12">
        <v>0</v>
      </c>
      <c r="AN171" s="12">
        <v>0</v>
      </c>
      <c r="AO171" s="12">
        <v>0</v>
      </c>
      <c r="AP171" s="12">
        <v>0</v>
      </c>
      <c r="AQ171" s="12">
        <v>390.93</v>
      </c>
      <c r="AR171" s="12">
        <v>0</v>
      </c>
      <c r="AS171" s="12">
        <v>0</v>
      </c>
      <c r="AT171" s="12">
        <v>0</v>
      </c>
      <c r="AU171" s="12">
        <v>0</v>
      </c>
      <c r="AV171" s="12">
        <v>0</v>
      </c>
      <c r="AW171" s="12">
        <v>0</v>
      </c>
      <c r="AX171" s="12">
        <v>0</v>
      </c>
      <c r="AY171" s="12">
        <v>0</v>
      </c>
      <c r="AZ171" s="12">
        <v>80</v>
      </c>
      <c r="BA171" s="12">
        <v>0</v>
      </c>
      <c r="BB171" s="12">
        <v>0</v>
      </c>
      <c r="BC171" s="12">
        <v>0</v>
      </c>
      <c r="BD171" s="12">
        <v>0</v>
      </c>
      <c r="BE171" s="12">
        <v>0</v>
      </c>
      <c r="BF171" s="12">
        <v>0</v>
      </c>
      <c r="BG171" s="12">
        <v>0</v>
      </c>
      <c r="BH171" s="12">
        <v>0</v>
      </c>
      <c r="BI171" s="12">
        <v>0</v>
      </c>
      <c r="BJ171" s="12">
        <v>1988.78</v>
      </c>
      <c r="BK171" s="12">
        <v>0</v>
      </c>
      <c r="BL171" s="12">
        <v>0</v>
      </c>
      <c r="BM171" s="12">
        <v>0</v>
      </c>
      <c r="BN171" s="12">
        <v>0</v>
      </c>
      <c r="BO171" s="12">
        <v>0</v>
      </c>
      <c r="BP171" s="12">
        <v>0</v>
      </c>
      <c r="BQ171" s="13">
        <v>-5611.78</v>
      </c>
      <c r="BR171" s="12">
        <v>5611.78</v>
      </c>
      <c r="BS171" s="12">
        <v>0</v>
      </c>
      <c r="BT171" s="12">
        <v>0</v>
      </c>
      <c r="BU171" s="12">
        <v>11030.81</v>
      </c>
      <c r="BV171" s="12">
        <v>5.64</v>
      </c>
      <c r="BW171" s="12">
        <v>0</v>
      </c>
      <c r="BX171" s="12">
        <v>0</v>
      </c>
      <c r="BY171" s="12">
        <v>1825.82</v>
      </c>
      <c r="BZ171" s="12">
        <v>1825.82</v>
      </c>
      <c r="CA171" s="12">
        <v>40.049999999999997</v>
      </c>
      <c r="CB171" s="12">
        <v>0.02</v>
      </c>
      <c r="CC171" s="12">
        <v>0</v>
      </c>
      <c r="CD171" s="12">
        <v>0</v>
      </c>
      <c r="CE171" s="12">
        <v>2475</v>
      </c>
      <c r="CF171" s="12">
        <v>0</v>
      </c>
      <c r="CG171" s="12">
        <v>0</v>
      </c>
      <c r="CH171" s="12">
        <v>0</v>
      </c>
      <c r="CI171" s="12">
        <v>0</v>
      </c>
      <c r="CJ171" s="12">
        <v>108.87</v>
      </c>
      <c r="CK171" s="12">
        <v>0</v>
      </c>
      <c r="CL171" s="12">
        <v>0</v>
      </c>
      <c r="CM171" s="12">
        <v>0</v>
      </c>
      <c r="CN171" s="12">
        <v>0</v>
      </c>
      <c r="CO171" s="12">
        <v>0</v>
      </c>
      <c r="CP171" s="12">
        <v>879.65</v>
      </c>
      <c r="CQ171" s="12">
        <v>0</v>
      </c>
      <c r="CR171" s="12">
        <v>0</v>
      </c>
      <c r="CS171" s="12">
        <v>0</v>
      </c>
      <c r="CT171" s="12">
        <v>0</v>
      </c>
      <c r="CU171" s="12">
        <v>5329.41</v>
      </c>
      <c r="CV171" s="12">
        <v>5701.4</v>
      </c>
      <c r="CW171" s="12">
        <v>370.63</v>
      </c>
      <c r="CX171" s="12">
        <v>220.62</v>
      </c>
      <c r="CY171" s="12">
        <v>3890.13</v>
      </c>
      <c r="CZ171" s="12">
        <v>697.47</v>
      </c>
      <c r="DA171" s="12">
        <v>0</v>
      </c>
      <c r="DB171" s="12">
        <v>4808.22</v>
      </c>
    </row>
    <row r="172" spans="1:106" x14ac:dyDescent="0.2">
      <c r="A172" s="4" t="s">
        <v>3229</v>
      </c>
      <c r="B172" s="2" t="s">
        <v>3230</v>
      </c>
      <c r="C172" s="2" t="str">
        <f>VLOOKUP(A172,[5]Hoja2!$A$1:$D$604,4,0)</f>
        <v>PROFESOR CBIII</v>
      </c>
      <c r="D172" s="2" t="str">
        <f>VLOOKUP(A172,[5]Hoja2!$A$1:$D$604,3,0)</f>
        <v>PLANTEL 05 NUEVA SANTA MARIA</v>
      </c>
      <c r="E172" s="12">
        <v>465.5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8392.34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294.14999999999998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12">
        <v>685.61</v>
      </c>
      <c r="AK172" s="12">
        <v>0</v>
      </c>
      <c r="AL172" s="12">
        <v>0</v>
      </c>
      <c r="AM172" s="12">
        <v>0</v>
      </c>
      <c r="AN172" s="12">
        <v>0</v>
      </c>
      <c r="AO172" s="12">
        <v>0</v>
      </c>
      <c r="AP172" s="12">
        <v>0</v>
      </c>
      <c r="AQ172" s="12">
        <v>390.93</v>
      </c>
      <c r="AR172" s="12">
        <v>0</v>
      </c>
      <c r="AS172" s="12">
        <v>0</v>
      </c>
      <c r="AT172" s="12">
        <v>0</v>
      </c>
      <c r="AU172" s="12">
        <v>0</v>
      </c>
      <c r="AV172" s="12">
        <v>0</v>
      </c>
      <c r="AW172" s="12">
        <v>0</v>
      </c>
      <c r="AX172" s="12">
        <v>0</v>
      </c>
      <c r="AY172" s="12">
        <v>0</v>
      </c>
      <c r="AZ172" s="12">
        <v>92.5</v>
      </c>
      <c r="BA172" s="12">
        <v>0</v>
      </c>
      <c r="BB172" s="12">
        <v>0</v>
      </c>
      <c r="BC172" s="12">
        <v>0</v>
      </c>
      <c r="BD172" s="12">
        <v>0</v>
      </c>
      <c r="BE172" s="12">
        <v>0</v>
      </c>
      <c r="BF172" s="12">
        <v>0</v>
      </c>
      <c r="BG172" s="12">
        <v>0</v>
      </c>
      <c r="BH172" s="12">
        <v>0</v>
      </c>
      <c r="BI172" s="12">
        <v>0</v>
      </c>
      <c r="BJ172" s="12">
        <v>2283.65</v>
      </c>
      <c r="BK172" s="12">
        <v>0</v>
      </c>
      <c r="BL172" s="12">
        <v>0</v>
      </c>
      <c r="BM172" s="12">
        <v>0</v>
      </c>
      <c r="BN172" s="12">
        <v>0</v>
      </c>
      <c r="BO172" s="12">
        <v>0</v>
      </c>
      <c r="BP172" s="12">
        <v>0</v>
      </c>
      <c r="BQ172" s="13">
        <v>-6413.01</v>
      </c>
      <c r="BR172" s="12">
        <v>6413.01</v>
      </c>
      <c r="BS172" s="12">
        <v>0</v>
      </c>
      <c r="BT172" s="12">
        <v>0</v>
      </c>
      <c r="BU172" s="12">
        <v>12604.68</v>
      </c>
      <c r="BV172" s="12">
        <v>0</v>
      </c>
      <c r="BW172" s="12">
        <v>0</v>
      </c>
      <c r="BX172" s="12">
        <v>0</v>
      </c>
      <c r="BY172" s="12">
        <v>2195.9899999999998</v>
      </c>
      <c r="BZ172" s="12">
        <v>2195.9899999999998</v>
      </c>
      <c r="CA172" s="12">
        <v>47.4</v>
      </c>
      <c r="CB172" s="12">
        <v>0.12</v>
      </c>
      <c r="CC172" s="12">
        <v>0</v>
      </c>
      <c r="CD172" s="12">
        <v>0</v>
      </c>
      <c r="CE172" s="12">
        <v>0</v>
      </c>
      <c r="CF172" s="12">
        <v>0</v>
      </c>
      <c r="CG172" s="12">
        <v>0</v>
      </c>
      <c r="CH172" s="12">
        <v>0</v>
      </c>
      <c r="CI172" s="12">
        <v>0</v>
      </c>
      <c r="CJ172" s="12">
        <v>125.89</v>
      </c>
      <c r="CK172" s="12">
        <v>0</v>
      </c>
      <c r="CL172" s="12">
        <v>0</v>
      </c>
      <c r="CM172" s="12">
        <v>0</v>
      </c>
      <c r="CN172" s="12">
        <v>0</v>
      </c>
      <c r="CO172" s="12">
        <v>0</v>
      </c>
      <c r="CP172" s="12">
        <v>1010.08</v>
      </c>
      <c r="CQ172" s="12">
        <v>0</v>
      </c>
      <c r="CR172" s="12">
        <v>0</v>
      </c>
      <c r="CS172" s="12">
        <v>0</v>
      </c>
      <c r="CT172" s="12">
        <v>0</v>
      </c>
      <c r="CU172" s="12">
        <v>3379.48</v>
      </c>
      <c r="CV172" s="12">
        <v>9225.2000000000007</v>
      </c>
      <c r="CW172" s="12">
        <v>238.4</v>
      </c>
      <c r="CX172" s="12">
        <v>252.09</v>
      </c>
      <c r="CY172" s="12">
        <v>0</v>
      </c>
      <c r="CZ172" s="12">
        <v>238.4</v>
      </c>
      <c r="DA172" s="12">
        <v>0</v>
      </c>
      <c r="DB172" s="12">
        <v>490.49</v>
      </c>
    </row>
    <row r="173" spans="1:106" x14ac:dyDescent="0.2">
      <c r="A173" s="4" t="s">
        <v>3231</v>
      </c>
      <c r="B173" s="2" t="s">
        <v>3232</v>
      </c>
      <c r="C173" s="2" t="str">
        <f>VLOOKUP(A173,[5]Hoja2!$A$1:$D$604,4,0)</f>
        <v>PROFESOR CBII</v>
      </c>
      <c r="D173" s="2" t="str">
        <f>VLOOKUP(A173,[5]Hoja2!$A$1:$D$604,3,0)</f>
        <v>PLANTEL 05 NUEVA SANTA MARIA</v>
      </c>
      <c r="E173" s="12">
        <v>465.5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5306.04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189.08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0</v>
      </c>
      <c r="AJ173" s="12">
        <v>500.31</v>
      </c>
      <c r="AK173" s="12">
        <v>0</v>
      </c>
      <c r="AL173" s="12">
        <v>0</v>
      </c>
      <c r="AM173" s="12">
        <v>0</v>
      </c>
      <c r="AN173" s="12">
        <v>0</v>
      </c>
      <c r="AO173" s="12">
        <v>338.85</v>
      </c>
      <c r="AP173" s="12">
        <v>0</v>
      </c>
      <c r="AQ173" s="12">
        <v>0</v>
      </c>
      <c r="AR173" s="12">
        <v>0</v>
      </c>
      <c r="AS173" s="12">
        <v>0</v>
      </c>
      <c r="AT173" s="12">
        <v>0</v>
      </c>
      <c r="AU173" s="12">
        <v>0</v>
      </c>
      <c r="AV173" s="12">
        <v>0</v>
      </c>
      <c r="AW173" s="12">
        <v>0</v>
      </c>
      <c r="AX173" s="12">
        <v>58.05</v>
      </c>
      <c r="AY173" s="12">
        <v>0</v>
      </c>
      <c r="AZ173" s="12">
        <v>0</v>
      </c>
      <c r="BA173" s="12">
        <v>0</v>
      </c>
      <c r="BB173" s="12">
        <v>0</v>
      </c>
      <c r="BC173" s="12">
        <v>0</v>
      </c>
      <c r="BD173" s="12">
        <v>0</v>
      </c>
      <c r="BE173" s="12">
        <v>0</v>
      </c>
      <c r="BF173" s="12">
        <v>0</v>
      </c>
      <c r="BG173" s="12">
        <v>0</v>
      </c>
      <c r="BH173" s="12">
        <v>0</v>
      </c>
      <c r="BI173" s="12">
        <v>0</v>
      </c>
      <c r="BJ173" s="12">
        <v>1467.67</v>
      </c>
      <c r="BK173" s="12">
        <v>0</v>
      </c>
      <c r="BL173" s="12">
        <v>0</v>
      </c>
      <c r="BM173" s="12">
        <v>0</v>
      </c>
      <c r="BN173" s="12">
        <v>0</v>
      </c>
      <c r="BO173" s="12">
        <v>0</v>
      </c>
      <c r="BP173" s="12">
        <v>0</v>
      </c>
      <c r="BQ173" s="13">
        <v>-4233.88</v>
      </c>
      <c r="BR173" s="12">
        <v>4233.88</v>
      </c>
      <c r="BS173" s="12">
        <v>0</v>
      </c>
      <c r="BT173" s="12">
        <v>0</v>
      </c>
      <c r="BU173" s="12">
        <v>8325.5</v>
      </c>
      <c r="BV173" s="12">
        <v>0</v>
      </c>
      <c r="BW173" s="12">
        <v>0</v>
      </c>
      <c r="BX173" s="12">
        <v>0</v>
      </c>
      <c r="BY173" s="12">
        <v>1231.06</v>
      </c>
      <c r="BZ173" s="12">
        <v>1231.06</v>
      </c>
      <c r="CA173" s="12">
        <v>26.55</v>
      </c>
      <c r="CB173" s="13">
        <v>-0.06</v>
      </c>
      <c r="CC173" s="12">
        <v>0</v>
      </c>
      <c r="CD173" s="12">
        <v>0</v>
      </c>
      <c r="CE173" s="12">
        <v>1879</v>
      </c>
      <c r="CF173" s="12">
        <v>0</v>
      </c>
      <c r="CG173" s="12">
        <v>0</v>
      </c>
      <c r="CH173" s="12">
        <v>0</v>
      </c>
      <c r="CI173" s="12">
        <v>0</v>
      </c>
      <c r="CJ173" s="12">
        <v>79.59</v>
      </c>
      <c r="CK173" s="12">
        <v>0</v>
      </c>
      <c r="CL173" s="12">
        <v>0</v>
      </c>
      <c r="CM173" s="12">
        <v>0</v>
      </c>
      <c r="CN173" s="12">
        <v>0</v>
      </c>
      <c r="CO173" s="12">
        <v>0</v>
      </c>
      <c r="CP173" s="12">
        <v>649.16</v>
      </c>
      <c r="CQ173" s="12">
        <v>0</v>
      </c>
      <c r="CR173" s="12">
        <v>0</v>
      </c>
      <c r="CS173" s="12">
        <v>0</v>
      </c>
      <c r="CT173" s="12">
        <v>0</v>
      </c>
      <c r="CU173" s="12">
        <v>3865.3</v>
      </c>
      <c r="CV173" s="12">
        <v>4460.2</v>
      </c>
      <c r="CW173" s="12">
        <v>305.25</v>
      </c>
      <c r="CX173" s="12">
        <v>166.51</v>
      </c>
      <c r="CY173" s="12">
        <v>2227.7199999999998</v>
      </c>
      <c r="CZ173" s="12">
        <v>492.42</v>
      </c>
      <c r="DA173" s="12">
        <v>0</v>
      </c>
      <c r="DB173" s="12">
        <v>2886.65</v>
      </c>
    </row>
    <row r="174" spans="1:106" x14ac:dyDescent="0.2">
      <c r="A174" s="4" t="s">
        <v>3233</v>
      </c>
      <c r="B174" s="2" t="s">
        <v>3234</v>
      </c>
      <c r="C174" s="2" t="str">
        <f>VLOOKUP(A174,[5]Hoja2!$A$1:$D$604,4,0)</f>
        <v>PROFESOR CBIV</v>
      </c>
      <c r="D174" s="2" t="str">
        <f>VLOOKUP(A174,[5]Hoja2!$A$1:$D$604,3,0)</f>
        <v>PLANTEL 05 NUEVA SANTA MARIA</v>
      </c>
      <c r="E174" s="12">
        <v>465.5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6198.24</v>
      </c>
      <c r="AC174" s="12">
        <v>223.92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12">
        <v>0</v>
      </c>
      <c r="AJ174" s="12">
        <v>444.72</v>
      </c>
      <c r="AK174" s="12">
        <v>0</v>
      </c>
      <c r="AL174" s="12">
        <v>0</v>
      </c>
      <c r="AM174" s="12">
        <v>0</v>
      </c>
      <c r="AN174" s="12">
        <v>0</v>
      </c>
      <c r="AO174" s="12">
        <v>0</v>
      </c>
      <c r="AP174" s="12">
        <v>0</v>
      </c>
      <c r="AQ174" s="12">
        <v>0</v>
      </c>
      <c r="AR174" s="12">
        <v>0</v>
      </c>
      <c r="AS174" s="12">
        <v>658.95</v>
      </c>
      <c r="AT174" s="12">
        <v>0</v>
      </c>
      <c r="AU174" s="12">
        <v>0</v>
      </c>
      <c r="AV174" s="12">
        <v>0</v>
      </c>
      <c r="AW174" s="12">
        <v>0</v>
      </c>
      <c r="AX174" s="12">
        <v>0</v>
      </c>
      <c r="AY174" s="12">
        <v>0</v>
      </c>
      <c r="AZ174" s="12">
        <v>0</v>
      </c>
      <c r="BA174" s="12">
        <v>0</v>
      </c>
      <c r="BB174" s="12">
        <v>70.8</v>
      </c>
      <c r="BC174" s="12">
        <v>0</v>
      </c>
      <c r="BD174" s="12">
        <v>0</v>
      </c>
      <c r="BE174" s="12">
        <v>0</v>
      </c>
      <c r="BF174" s="12">
        <v>0</v>
      </c>
      <c r="BG174" s="12">
        <v>0</v>
      </c>
      <c r="BH174" s="12">
        <v>0</v>
      </c>
      <c r="BI174" s="12">
        <v>0</v>
      </c>
      <c r="BJ174" s="12">
        <v>1782.87</v>
      </c>
      <c r="BK174" s="12">
        <v>0</v>
      </c>
      <c r="BL174" s="12">
        <v>0</v>
      </c>
      <c r="BM174" s="12">
        <v>0</v>
      </c>
      <c r="BN174" s="12">
        <v>0</v>
      </c>
      <c r="BO174" s="12">
        <v>0</v>
      </c>
      <c r="BP174" s="12">
        <v>0</v>
      </c>
      <c r="BQ174" s="13">
        <v>-5008.8999999999996</v>
      </c>
      <c r="BR174" s="12">
        <v>5008.8999999999996</v>
      </c>
      <c r="BS174" s="12">
        <v>0</v>
      </c>
      <c r="BT174" s="12">
        <v>0</v>
      </c>
      <c r="BU174" s="12">
        <v>9845</v>
      </c>
      <c r="BV174" s="12">
        <v>0</v>
      </c>
      <c r="BW174" s="12">
        <v>0</v>
      </c>
      <c r="BX174" s="12">
        <v>0</v>
      </c>
      <c r="BY174" s="12">
        <v>1555.63</v>
      </c>
      <c r="BZ174" s="12">
        <v>1555.63</v>
      </c>
      <c r="CA174" s="12">
        <v>33.75</v>
      </c>
      <c r="CB174" s="12">
        <v>0.04</v>
      </c>
      <c r="CC174" s="12">
        <v>0</v>
      </c>
      <c r="CD174" s="12">
        <v>157.30000000000001</v>
      </c>
      <c r="CE174" s="12">
        <v>0</v>
      </c>
      <c r="CF174" s="12">
        <v>2817.93</v>
      </c>
      <c r="CG174" s="12">
        <v>0</v>
      </c>
      <c r="CH174" s="12">
        <v>0</v>
      </c>
      <c r="CI174" s="12">
        <v>0</v>
      </c>
      <c r="CJ174" s="12">
        <v>92.97</v>
      </c>
      <c r="CK174" s="12">
        <v>0</v>
      </c>
      <c r="CL174" s="12">
        <v>0</v>
      </c>
      <c r="CM174" s="12">
        <v>0</v>
      </c>
      <c r="CN174" s="12">
        <v>0</v>
      </c>
      <c r="CO174" s="12">
        <v>0</v>
      </c>
      <c r="CP174" s="12">
        <v>788.58</v>
      </c>
      <c r="CQ174" s="12">
        <v>0</v>
      </c>
      <c r="CR174" s="12">
        <v>0</v>
      </c>
      <c r="CS174" s="12">
        <v>0</v>
      </c>
      <c r="CT174" s="12">
        <v>0</v>
      </c>
      <c r="CU174" s="12">
        <v>5446.2</v>
      </c>
      <c r="CV174" s="12">
        <v>4398.8</v>
      </c>
      <c r="CW174" s="12">
        <v>296.77</v>
      </c>
      <c r="CX174" s="12">
        <v>192.42</v>
      </c>
      <c r="CY174" s="12">
        <v>1945.06</v>
      </c>
      <c r="CZ174" s="12">
        <v>460.19</v>
      </c>
      <c r="DA174" s="12">
        <v>0</v>
      </c>
      <c r="DB174" s="12">
        <v>2597.67</v>
      </c>
    </row>
    <row r="175" spans="1:106" x14ac:dyDescent="0.2">
      <c r="A175" s="4" t="s">
        <v>3235</v>
      </c>
      <c r="B175" s="2" t="s">
        <v>3236</v>
      </c>
      <c r="C175" s="2" t="str">
        <f>VLOOKUP(A175,[5]Hoja2!$A$1:$D$604,4,0)</f>
        <v>PROFESOR CBIII</v>
      </c>
      <c r="D175" s="2" t="str">
        <f>VLOOKUP(A175,[5]Hoja2!$A$1:$D$604,3,0)</f>
        <v>PLANTEL 05 NUEVA SANTA MARIA</v>
      </c>
      <c r="E175" s="12">
        <v>104.85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2041.38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71.55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12">
        <v>0</v>
      </c>
      <c r="AJ175" s="12">
        <v>166.77</v>
      </c>
      <c r="AK175" s="12">
        <v>0</v>
      </c>
      <c r="AL175" s="12">
        <v>0</v>
      </c>
      <c r="AM175" s="12">
        <v>0</v>
      </c>
      <c r="AN175" s="12">
        <v>0</v>
      </c>
      <c r="AO175" s="12">
        <v>0</v>
      </c>
      <c r="AP175" s="12">
        <v>0</v>
      </c>
      <c r="AQ175" s="12">
        <v>0</v>
      </c>
      <c r="AR175" s="12">
        <v>0</v>
      </c>
      <c r="AS175" s="12">
        <v>0</v>
      </c>
      <c r="AT175" s="12">
        <v>0</v>
      </c>
      <c r="AU175" s="12">
        <v>0</v>
      </c>
      <c r="AV175" s="12">
        <v>0</v>
      </c>
      <c r="AW175" s="12">
        <v>0</v>
      </c>
      <c r="AX175" s="12">
        <v>0</v>
      </c>
      <c r="AY175" s="12">
        <v>0</v>
      </c>
      <c r="AZ175" s="12">
        <v>22.5</v>
      </c>
      <c r="BA175" s="12">
        <v>0</v>
      </c>
      <c r="BB175" s="12">
        <v>0</v>
      </c>
      <c r="BC175" s="12">
        <v>0</v>
      </c>
      <c r="BD175" s="12">
        <v>0</v>
      </c>
      <c r="BE175" s="12">
        <v>0</v>
      </c>
      <c r="BF175" s="12">
        <v>0</v>
      </c>
      <c r="BG175" s="12">
        <v>0</v>
      </c>
      <c r="BH175" s="12">
        <v>0</v>
      </c>
      <c r="BI175" s="12">
        <v>0</v>
      </c>
      <c r="BJ175" s="12">
        <v>449.1</v>
      </c>
      <c r="BK175" s="12">
        <v>0</v>
      </c>
      <c r="BL175" s="12">
        <v>0</v>
      </c>
      <c r="BM175" s="12">
        <v>0</v>
      </c>
      <c r="BN175" s="12">
        <v>0</v>
      </c>
      <c r="BO175" s="12">
        <v>0</v>
      </c>
      <c r="BP175" s="12">
        <v>0</v>
      </c>
      <c r="BQ175" s="13">
        <v>-1452.98</v>
      </c>
      <c r="BR175" s="12">
        <v>1452.98</v>
      </c>
      <c r="BS175" s="12">
        <v>0</v>
      </c>
      <c r="BT175" s="12">
        <v>0</v>
      </c>
      <c r="BU175" s="12">
        <v>2856.15</v>
      </c>
      <c r="BV175" s="12">
        <v>0</v>
      </c>
      <c r="BW175" s="12">
        <v>0</v>
      </c>
      <c r="BX175" s="12">
        <v>0</v>
      </c>
      <c r="BY175" s="12">
        <v>206.71</v>
      </c>
      <c r="BZ175" s="12">
        <v>206.71</v>
      </c>
      <c r="CA175" s="12">
        <v>1.5</v>
      </c>
      <c r="CB175" s="13">
        <v>-0.04</v>
      </c>
      <c r="CC175" s="12">
        <v>0</v>
      </c>
      <c r="CD175" s="12">
        <v>0</v>
      </c>
      <c r="CE175" s="12">
        <v>570</v>
      </c>
      <c r="CF175" s="12">
        <v>0</v>
      </c>
      <c r="CG175" s="12">
        <v>0</v>
      </c>
      <c r="CH175" s="12">
        <v>0</v>
      </c>
      <c r="CI175" s="12">
        <v>0</v>
      </c>
      <c r="CJ175" s="12">
        <v>30.62</v>
      </c>
      <c r="CK175" s="12">
        <v>0</v>
      </c>
      <c r="CL175" s="12">
        <v>0</v>
      </c>
      <c r="CM175" s="12">
        <v>0</v>
      </c>
      <c r="CN175" s="12">
        <v>0</v>
      </c>
      <c r="CO175" s="12">
        <v>0</v>
      </c>
      <c r="CP175" s="12">
        <v>234.76</v>
      </c>
      <c r="CQ175" s="12">
        <v>0</v>
      </c>
      <c r="CR175" s="12">
        <v>0</v>
      </c>
      <c r="CS175" s="12">
        <v>0</v>
      </c>
      <c r="CT175" s="12">
        <v>0</v>
      </c>
      <c r="CU175" s="12">
        <v>1043.55</v>
      </c>
      <c r="CV175" s="12">
        <v>1812.6</v>
      </c>
      <c r="CW175" s="12">
        <v>238.4</v>
      </c>
      <c r="CX175" s="12">
        <v>57.12</v>
      </c>
      <c r="CY175" s="12">
        <v>0</v>
      </c>
      <c r="CZ175" s="12">
        <v>238.4</v>
      </c>
      <c r="DA175" s="12">
        <v>0</v>
      </c>
      <c r="DB175" s="12">
        <v>295.52</v>
      </c>
    </row>
    <row r="176" spans="1:106" x14ac:dyDescent="0.2">
      <c r="A176" s="4" t="s">
        <v>3237</v>
      </c>
      <c r="B176" s="2" t="s">
        <v>3238</v>
      </c>
      <c r="C176" s="2" t="str">
        <f>VLOOKUP(A176,[5]Hoja2!$A$1:$D$604,4,0)</f>
        <v>PROFESOR CBII</v>
      </c>
      <c r="D176" s="2" t="str">
        <f>VLOOKUP(A176,[5]Hoja2!$A$1:$D$604,3,0)</f>
        <v>PLANTEL 05 NUEVA SANTA MARIA</v>
      </c>
      <c r="E176" s="12">
        <v>465.5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5895.6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208.73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0</v>
      </c>
      <c r="AJ176" s="12">
        <v>555.9</v>
      </c>
      <c r="AK176" s="12">
        <v>0</v>
      </c>
      <c r="AL176" s="12">
        <v>0</v>
      </c>
      <c r="AM176" s="12">
        <v>0</v>
      </c>
      <c r="AN176" s="12">
        <v>0</v>
      </c>
      <c r="AO176" s="12">
        <v>338.85</v>
      </c>
      <c r="AP176" s="12">
        <v>0</v>
      </c>
      <c r="AQ176" s="12">
        <v>0</v>
      </c>
      <c r="AR176" s="12">
        <v>0</v>
      </c>
      <c r="AS176" s="12">
        <v>0</v>
      </c>
      <c r="AT176" s="12">
        <v>0</v>
      </c>
      <c r="AU176" s="12">
        <v>0</v>
      </c>
      <c r="AV176" s="12">
        <v>0</v>
      </c>
      <c r="AW176" s="12">
        <v>0</v>
      </c>
      <c r="AX176" s="12">
        <v>64.5</v>
      </c>
      <c r="AY176" s="12">
        <v>0</v>
      </c>
      <c r="AZ176" s="12">
        <v>0</v>
      </c>
      <c r="BA176" s="12">
        <v>0</v>
      </c>
      <c r="BB176" s="12">
        <v>0</v>
      </c>
      <c r="BC176" s="12">
        <v>0</v>
      </c>
      <c r="BD176" s="12">
        <v>0</v>
      </c>
      <c r="BE176" s="12">
        <v>0</v>
      </c>
      <c r="BF176" s="12">
        <v>0</v>
      </c>
      <c r="BG176" s="12">
        <v>0</v>
      </c>
      <c r="BH176" s="12">
        <v>0</v>
      </c>
      <c r="BI176" s="12">
        <v>0</v>
      </c>
      <c r="BJ176" s="12">
        <v>1496.27</v>
      </c>
      <c r="BK176" s="12">
        <v>0</v>
      </c>
      <c r="BL176" s="12">
        <v>0</v>
      </c>
      <c r="BM176" s="12">
        <v>0</v>
      </c>
      <c r="BN176" s="12">
        <v>0</v>
      </c>
      <c r="BO176" s="12">
        <v>0</v>
      </c>
      <c r="BP176" s="12">
        <v>0</v>
      </c>
      <c r="BQ176" s="13">
        <v>-4589.9799999999996</v>
      </c>
      <c r="BR176" s="12">
        <v>4589.9799999999996</v>
      </c>
      <c r="BS176" s="12">
        <v>0</v>
      </c>
      <c r="BT176" s="12">
        <v>0</v>
      </c>
      <c r="BU176" s="12">
        <v>9025.35</v>
      </c>
      <c r="BV176" s="12">
        <v>4.2300000000000004</v>
      </c>
      <c r="BW176" s="12">
        <v>0</v>
      </c>
      <c r="BX176" s="12">
        <v>0</v>
      </c>
      <c r="BY176" s="12">
        <v>1380.55</v>
      </c>
      <c r="BZ176" s="12">
        <v>1380.55</v>
      </c>
      <c r="CA176" s="12">
        <v>30</v>
      </c>
      <c r="CB176" s="12">
        <v>0.01</v>
      </c>
      <c r="CC176" s="12">
        <v>0</v>
      </c>
      <c r="CD176" s="12">
        <v>0</v>
      </c>
      <c r="CE176" s="12">
        <v>0</v>
      </c>
      <c r="CF176" s="12">
        <v>0</v>
      </c>
      <c r="CG176" s="12">
        <v>0</v>
      </c>
      <c r="CH176" s="12">
        <v>0</v>
      </c>
      <c r="CI176" s="12">
        <v>0</v>
      </c>
      <c r="CJ176" s="12">
        <v>88.43</v>
      </c>
      <c r="CK176" s="12">
        <v>0</v>
      </c>
      <c r="CL176" s="12">
        <v>0</v>
      </c>
      <c r="CM176" s="12">
        <v>0</v>
      </c>
      <c r="CN176" s="12">
        <v>0</v>
      </c>
      <c r="CO176" s="12">
        <v>0</v>
      </c>
      <c r="CP176" s="12">
        <v>716.96</v>
      </c>
      <c r="CQ176" s="12">
        <v>0</v>
      </c>
      <c r="CR176" s="12">
        <v>0</v>
      </c>
      <c r="CS176" s="12">
        <v>0</v>
      </c>
      <c r="CT176" s="12">
        <v>0</v>
      </c>
      <c r="CU176" s="12">
        <v>2215.9499999999998</v>
      </c>
      <c r="CV176" s="12">
        <v>6809.4</v>
      </c>
      <c r="CW176" s="12">
        <v>358.43</v>
      </c>
      <c r="CX176" s="12">
        <v>180.51</v>
      </c>
      <c r="CY176" s="12">
        <v>3612.28</v>
      </c>
      <c r="CZ176" s="12">
        <v>661.92</v>
      </c>
      <c r="DA176" s="12">
        <v>0</v>
      </c>
      <c r="DB176" s="12">
        <v>4454.71</v>
      </c>
    </row>
    <row r="177" spans="1:106" x14ac:dyDescent="0.2">
      <c r="A177" s="4" t="s">
        <v>3239</v>
      </c>
      <c r="B177" s="2" t="s">
        <v>3240</v>
      </c>
      <c r="C177" s="2" t="str">
        <f>VLOOKUP(A177,[5]Hoja2!$A$1:$D$604,4,0)</f>
        <v>PROFESOR CBII</v>
      </c>
      <c r="D177" s="2" t="str">
        <f>VLOOKUP(A177,[5]Hoja2!$A$1:$D$604,3,0)</f>
        <v>PLANTEL 05 NUEVA SANTA MARIA</v>
      </c>
      <c r="E177" s="12">
        <v>139.80000000000001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2358.2399999999998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78.599999999999994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12">
        <v>222.36</v>
      </c>
      <c r="AK177" s="12">
        <v>0</v>
      </c>
      <c r="AL177" s="12">
        <v>0</v>
      </c>
      <c r="AM177" s="12">
        <v>0</v>
      </c>
      <c r="AN177" s="12">
        <v>0</v>
      </c>
      <c r="AO177" s="12">
        <v>0</v>
      </c>
      <c r="AP177" s="12">
        <v>0</v>
      </c>
      <c r="AQ177" s="12">
        <v>0</v>
      </c>
      <c r="AR177" s="12">
        <v>0</v>
      </c>
      <c r="AS177" s="12">
        <v>0</v>
      </c>
      <c r="AT177" s="12">
        <v>0</v>
      </c>
      <c r="AU177" s="12">
        <v>0</v>
      </c>
      <c r="AV177" s="12">
        <v>0</v>
      </c>
      <c r="AW177" s="12">
        <v>0</v>
      </c>
      <c r="AX177" s="12">
        <v>25.8</v>
      </c>
      <c r="AY177" s="12">
        <v>0</v>
      </c>
      <c r="AZ177" s="12">
        <v>0</v>
      </c>
      <c r="BA177" s="12">
        <v>0</v>
      </c>
      <c r="BB177" s="12">
        <v>0</v>
      </c>
      <c r="BC177" s="12">
        <v>0</v>
      </c>
      <c r="BD177" s="12">
        <v>0</v>
      </c>
      <c r="BE177" s="12">
        <v>0</v>
      </c>
      <c r="BF177" s="12">
        <v>0</v>
      </c>
      <c r="BG177" s="12">
        <v>0</v>
      </c>
      <c r="BH177" s="12">
        <v>0</v>
      </c>
      <c r="BI177" s="12">
        <v>0</v>
      </c>
      <c r="BJ177" s="12">
        <v>565.98</v>
      </c>
      <c r="BK177" s="12">
        <v>0</v>
      </c>
      <c r="BL177" s="12">
        <v>0</v>
      </c>
      <c r="BM177" s="12">
        <v>0</v>
      </c>
      <c r="BN177" s="12">
        <v>0</v>
      </c>
      <c r="BO177" s="12">
        <v>0</v>
      </c>
      <c r="BP177" s="12">
        <v>0</v>
      </c>
      <c r="BQ177" s="13">
        <v>-1724.63</v>
      </c>
      <c r="BR177" s="12">
        <v>1724.63</v>
      </c>
      <c r="BS177" s="12">
        <v>0</v>
      </c>
      <c r="BT177" s="12">
        <v>0</v>
      </c>
      <c r="BU177" s="12">
        <v>3390.78</v>
      </c>
      <c r="BV177" s="12">
        <v>0</v>
      </c>
      <c r="BW177" s="13">
        <v>-125.1</v>
      </c>
      <c r="BX177" s="12">
        <v>0</v>
      </c>
      <c r="BY177" s="12">
        <v>264.88</v>
      </c>
      <c r="BZ177" s="12">
        <v>139.78</v>
      </c>
      <c r="CA177" s="12">
        <v>3.9</v>
      </c>
      <c r="CB177" s="13">
        <v>-0.16</v>
      </c>
      <c r="CC177" s="12">
        <v>0</v>
      </c>
      <c r="CD177" s="12">
        <v>11.05</v>
      </c>
      <c r="CE177" s="12">
        <v>0</v>
      </c>
      <c r="CF177" s="12">
        <v>171.04</v>
      </c>
      <c r="CG177" s="12">
        <v>0</v>
      </c>
      <c r="CH177" s="12">
        <v>0</v>
      </c>
      <c r="CI177" s="12">
        <v>0</v>
      </c>
      <c r="CJ177" s="12">
        <v>35.369999999999997</v>
      </c>
      <c r="CK177" s="12">
        <v>0</v>
      </c>
      <c r="CL177" s="12">
        <v>0</v>
      </c>
      <c r="CM177" s="12">
        <v>0</v>
      </c>
      <c r="CN177" s="12">
        <v>0</v>
      </c>
      <c r="CO177" s="12">
        <v>0</v>
      </c>
      <c r="CP177" s="12">
        <v>271.2</v>
      </c>
      <c r="CQ177" s="12">
        <v>0</v>
      </c>
      <c r="CR177" s="12">
        <v>0</v>
      </c>
      <c r="CS177" s="12">
        <v>0</v>
      </c>
      <c r="CT177" s="12">
        <v>0</v>
      </c>
      <c r="CU177" s="12">
        <v>632.17999999999995</v>
      </c>
      <c r="CV177" s="12">
        <v>2758.6</v>
      </c>
      <c r="CW177" s="12">
        <v>279</v>
      </c>
      <c r="CX177" s="12">
        <v>67.819999999999993</v>
      </c>
      <c r="CY177" s="12">
        <v>1352.9</v>
      </c>
      <c r="CZ177" s="12">
        <v>392.67</v>
      </c>
      <c r="DA177" s="12">
        <v>0</v>
      </c>
      <c r="DB177" s="12">
        <v>1813.39</v>
      </c>
    </row>
    <row r="178" spans="1:106" x14ac:dyDescent="0.2">
      <c r="A178" s="4" t="s">
        <v>3241</v>
      </c>
      <c r="B178" s="2" t="s">
        <v>3242</v>
      </c>
      <c r="C178" s="2" t="str">
        <f>VLOOKUP(A178,[5]Hoja2!$A$1:$D$604,4,0)</f>
        <v>PROFESOR CBIV</v>
      </c>
      <c r="D178" s="2" t="str">
        <f>VLOOKUP(A178,[5]Hoja2!$A$1:$D$604,3,0)</f>
        <v>PLANTEL 05 NUEVA SANTA MARIA</v>
      </c>
      <c r="E178" s="12">
        <v>465.5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6973.02</v>
      </c>
      <c r="AC178" s="12">
        <v>251.91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12">
        <v>0</v>
      </c>
      <c r="AJ178" s="12">
        <v>500.31</v>
      </c>
      <c r="AK178" s="12">
        <v>0</v>
      </c>
      <c r="AL178" s="12">
        <v>0</v>
      </c>
      <c r="AM178" s="12">
        <v>0</v>
      </c>
      <c r="AN178" s="12">
        <v>0</v>
      </c>
      <c r="AO178" s="12">
        <v>0</v>
      </c>
      <c r="AP178" s="12">
        <v>0</v>
      </c>
      <c r="AQ178" s="12">
        <v>0</v>
      </c>
      <c r="AR178" s="12">
        <v>0</v>
      </c>
      <c r="AS178" s="12">
        <v>658.95</v>
      </c>
      <c r="AT178" s="12">
        <v>0</v>
      </c>
      <c r="AU178" s="12">
        <v>0</v>
      </c>
      <c r="AV178" s="12">
        <v>0</v>
      </c>
      <c r="AW178" s="12">
        <v>0</v>
      </c>
      <c r="AX178" s="12">
        <v>0</v>
      </c>
      <c r="AY178" s="12">
        <v>0</v>
      </c>
      <c r="AZ178" s="12">
        <v>0</v>
      </c>
      <c r="BA178" s="12">
        <v>0</v>
      </c>
      <c r="BB178" s="12">
        <v>79.650000000000006</v>
      </c>
      <c r="BC178" s="12">
        <v>0</v>
      </c>
      <c r="BD178" s="12">
        <v>0</v>
      </c>
      <c r="BE178" s="12">
        <v>0</v>
      </c>
      <c r="BF178" s="12">
        <v>0</v>
      </c>
      <c r="BG178" s="12">
        <v>0</v>
      </c>
      <c r="BH178" s="12">
        <v>0</v>
      </c>
      <c r="BI178" s="12">
        <v>0</v>
      </c>
      <c r="BJ178" s="12">
        <v>1679.03</v>
      </c>
      <c r="BK178" s="12">
        <v>0</v>
      </c>
      <c r="BL178" s="12">
        <v>0</v>
      </c>
      <c r="BM178" s="12">
        <v>0</v>
      </c>
      <c r="BN178" s="12">
        <v>0</v>
      </c>
      <c r="BO178" s="12">
        <v>0</v>
      </c>
      <c r="BP178" s="12">
        <v>0</v>
      </c>
      <c r="BQ178" s="13">
        <v>-5397.3</v>
      </c>
      <c r="BR178" s="12">
        <v>5397.3</v>
      </c>
      <c r="BS178" s="12">
        <v>0</v>
      </c>
      <c r="BT178" s="12">
        <v>0</v>
      </c>
      <c r="BU178" s="12">
        <v>10608.37</v>
      </c>
      <c r="BV178" s="12">
        <v>2.83</v>
      </c>
      <c r="BW178" s="12">
        <v>0</v>
      </c>
      <c r="BX178" s="12">
        <v>0</v>
      </c>
      <c r="BY178" s="12">
        <v>1726.46</v>
      </c>
      <c r="BZ178" s="12">
        <v>1726.46</v>
      </c>
      <c r="CA178" s="12">
        <v>37.950000000000003</v>
      </c>
      <c r="CB178" s="12">
        <v>0.08</v>
      </c>
      <c r="CC178" s="12">
        <v>0</v>
      </c>
      <c r="CD178" s="12">
        <v>0</v>
      </c>
      <c r="CE178" s="12">
        <v>0</v>
      </c>
      <c r="CF178" s="12">
        <v>0</v>
      </c>
      <c r="CG178" s="12">
        <v>0</v>
      </c>
      <c r="CH178" s="12">
        <v>0</v>
      </c>
      <c r="CI178" s="12">
        <v>0</v>
      </c>
      <c r="CJ178" s="12">
        <v>104.6</v>
      </c>
      <c r="CK178" s="12">
        <v>0</v>
      </c>
      <c r="CL178" s="12">
        <v>0</v>
      </c>
      <c r="CM178" s="12">
        <v>0</v>
      </c>
      <c r="CN178" s="12">
        <v>0</v>
      </c>
      <c r="CO178" s="12">
        <v>0</v>
      </c>
      <c r="CP178" s="12">
        <v>877.68</v>
      </c>
      <c r="CQ178" s="12">
        <v>0</v>
      </c>
      <c r="CR178" s="12">
        <v>0</v>
      </c>
      <c r="CS178" s="12">
        <v>0</v>
      </c>
      <c r="CT178" s="12">
        <v>0</v>
      </c>
      <c r="CU178" s="12">
        <v>2746.77</v>
      </c>
      <c r="CV178" s="12">
        <v>7861.6</v>
      </c>
      <c r="CW178" s="12">
        <v>346.23</v>
      </c>
      <c r="CX178" s="12">
        <v>207.13</v>
      </c>
      <c r="CY178" s="12">
        <v>3334.43</v>
      </c>
      <c r="CZ178" s="12">
        <v>626.38</v>
      </c>
      <c r="DA178" s="12">
        <v>0</v>
      </c>
      <c r="DB178" s="12">
        <v>4167.9399999999996</v>
      </c>
    </row>
    <row r="179" spans="1:106" x14ac:dyDescent="0.2">
      <c r="A179" s="4" t="s">
        <v>3243</v>
      </c>
      <c r="B179" s="2" t="s">
        <v>3244</v>
      </c>
      <c r="C179" s="2" t="str">
        <f>VLOOKUP(A179,[5]Hoja2!$A$1:$D$604,4,0)</f>
        <v>PROFESOR CBIV</v>
      </c>
      <c r="D179" s="2" t="str">
        <f>VLOOKUP(A179,[5]Hoja2!$A$1:$D$604,3,0)</f>
        <v>PLANTEL 05 NUEVA SANTA MARIA</v>
      </c>
      <c r="E179" s="12">
        <v>465.5</v>
      </c>
      <c r="F179" s="12">
        <v>386.55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12.99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8264.32</v>
      </c>
      <c r="AC179" s="12">
        <v>298.56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12">
        <v>648.54999999999995</v>
      </c>
      <c r="AK179" s="12">
        <v>0</v>
      </c>
      <c r="AL179" s="12">
        <v>0</v>
      </c>
      <c r="AM179" s="12">
        <v>0</v>
      </c>
      <c r="AN179" s="12">
        <v>0</v>
      </c>
      <c r="AO179" s="12">
        <v>0</v>
      </c>
      <c r="AP179" s="12">
        <v>0</v>
      </c>
      <c r="AQ179" s="12">
        <v>0</v>
      </c>
      <c r="AR179" s="12">
        <v>0</v>
      </c>
      <c r="AS179" s="12">
        <v>658.95</v>
      </c>
      <c r="AT179" s="12">
        <v>0</v>
      </c>
      <c r="AU179" s="12">
        <v>0</v>
      </c>
      <c r="AV179" s="12">
        <v>0</v>
      </c>
      <c r="AW179" s="12">
        <v>0</v>
      </c>
      <c r="AX179" s="12">
        <v>0</v>
      </c>
      <c r="AY179" s="12">
        <v>0</v>
      </c>
      <c r="AZ179" s="12">
        <v>0</v>
      </c>
      <c r="BA179" s="12">
        <v>0</v>
      </c>
      <c r="BB179" s="12">
        <v>94.4</v>
      </c>
      <c r="BC179" s="12">
        <v>0</v>
      </c>
      <c r="BD179" s="12">
        <v>4.05</v>
      </c>
      <c r="BE179" s="12">
        <v>0</v>
      </c>
      <c r="BF179" s="12">
        <v>0</v>
      </c>
      <c r="BG179" s="12">
        <v>0</v>
      </c>
      <c r="BH179" s="12">
        <v>0</v>
      </c>
      <c r="BI179" s="12">
        <v>0</v>
      </c>
      <c r="BJ179" s="12">
        <v>2048.16</v>
      </c>
      <c r="BK179" s="12">
        <v>0</v>
      </c>
      <c r="BL179" s="12">
        <v>0</v>
      </c>
      <c r="BM179" s="12">
        <v>0</v>
      </c>
      <c r="BN179" s="12">
        <v>0</v>
      </c>
      <c r="BO179" s="12">
        <v>0</v>
      </c>
      <c r="BP179" s="12">
        <v>0</v>
      </c>
      <c r="BQ179" s="13">
        <v>-6554.59</v>
      </c>
      <c r="BR179" s="12">
        <v>6554.59</v>
      </c>
      <c r="BS179" s="12">
        <v>0</v>
      </c>
      <c r="BT179" s="12">
        <v>0</v>
      </c>
      <c r="BU179" s="12">
        <v>12882.03</v>
      </c>
      <c r="BV179" s="12">
        <v>0</v>
      </c>
      <c r="BW179" s="12">
        <v>0</v>
      </c>
      <c r="BX179" s="12">
        <v>0</v>
      </c>
      <c r="BY179" s="12">
        <v>2261.2199999999998</v>
      </c>
      <c r="BZ179" s="12">
        <v>2261.2199999999998</v>
      </c>
      <c r="CA179" s="12">
        <v>48.6</v>
      </c>
      <c r="CB179" s="12">
        <v>0.11</v>
      </c>
      <c r="CC179" s="12">
        <v>166.5</v>
      </c>
      <c r="CD179" s="12">
        <v>0</v>
      </c>
      <c r="CE179" s="12">
        <v>0</v>
      </c>
      <c r="CF179" s="12">
        <v>0</v>
      </c>
      <c r="CG179" s="12">
        <v>0</v>
      </c>
      <c r="CH179" s="12">
        <v>0</v>
      </c>
      <c r="CI179" s="12">
        <v>0</v>
      </c>
      <c r="CJ179" s="12">
        <v>0</v>
      </c>
      <c r="CK179" s="12">
        <v>0</v>
      </c>
      <c r="CL179" s="12">
        <v>2596.86</v>
      </c>
      <c r="CM179" s="12">
        <v>0</v>
      </c>
      <c r="CN179" s="12">
        <v>0</v>
      </c>
      <c r="CO179" s="12">
        <v>0</v>
      </c>
      <c r="CP179" s="12">
        <v>1070.6300000000001</v>
      </c>
      <c r="CQ179" s="12">
        <v>0</v>
      </c>
      <c r="CR179" s="12">
        <v>86.51</v>
      </c>
      <c r="CS179" s="12">
        <v>0</v>
      </c>
      <c r="CT179" s="12">
        <v>0</v>
      </c>
      <c r="CU179" s="12">
        <v>6230.43</v>
      </c>
      <c r="CV179" s="12">
        <v>6651.6</v>
      </c>
      <c r="CW179" s="12">
        <v>291.02</v>
      </c>
      <c r="CX179" s="12">
        <v>251.67</v>
      </c>
      <c r="CY179" s="12">
        <v>1753.46</v>
      </c>
      <c r="CZ179" s="12">
        <v>438.34</v>
      </c>
      <c r="DA179" s="12">
        <v>0</v>
      </c>
      <c r="DB179" s="12">
        <v>2443.4699999999998</v>
      </c>
    </row>
    <row r="180" spans="1:106" x14ac:dyDescent="0.2">
      <c r="A180" s="4" t="s">
        <v>3245</v>
      </c>
      <c r="B180" s="2" t="s">
        <v>3246</v>
      </c>
      <c r="C180" s="2" t="str">
        <f>VLOOKUP(A180,[5]Hoja2!$A$1:$D$604,4,0)</f>
        <v>PROFESOR CBII</v>
      </c>
      <c r="D180" s="2" t="str">
        <f>VLOOKUP(A180,[5]Hoja2!$A$1:$D$604,3,0)</f>
        <v>PLANTEL 05 NUEVA SANTA MARIA</v>
      </c>
      <c r="E180" s="12">
        <v>58.25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982.6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32.75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12">
        <v>0</v>
      </c>
      <c r="AJ180" s="12">
        <v>92.65</v>
      </c>
      <c r="AK180" s="12">
        <v>0</v>
      </c>
      <c r="AL180" s="12">
        <v>0</v>
      </c>
      <c r="AM180" s="12">
        <v>0</v>
      </c>
      <c r="AN180" s="12">
        <v>0</v>
      </c>
      <c r="AO180" s="12">
        <v>0</v>
      </c>
      <c r="AP180" s="12">
        <v>0</v>
      </c>
      <c r="AQ180" s="12">
        <v>0</v>
      </c>
      <c r="AR180" s="12">
        <v>0</v>
      </c>
      <c r="AS180" s="12">
        <v>0</v>
      </c>
      <c r="AT180" s="12">
        <v>0</v>
      </c>
      <c r="AU180" s="12">
        <v>0</v>
      </c>
      <c r="AV180" s="12">
        <v>0</v>
      </c>
      <c r="AW180" s="12">
        <v>0</v>
      </c>
      <c r="AX180" s="12">
        <v>10.75</v>
      </c>
      <c r="AY180" s="12">
        <v>0</v>
      </c>
      <c r="AZ180" s="12">
        <v>0</v>
      </c>
      <c r="BA180" s="12">
        <v>0</v>
      </c>
      <c r="BB180" s="12">
        <v>0</v>
      </c>
      <c r="BC180" s="12">
        <v>0</v>
      </c>
      <c r="BD180" s="12">
        <v>0</v>
      </c>
      <c r="BE180" s="12">
        <v>0</v>
      </c>
      <c r="BF180" s="12">
        <v>0</v>
      </c>
      <c r="BG180" s="12">
        <v>0</v>
      </c>
      <c r="BH180" s="12">
        <v>0</v>
      </c>
      <c r="BI180" s="12">
        <v>0</v>
      </c>
      <c r="BJ180" s="12">
        <v>216.17</v>
      </c>
      <c r="BK180" s="12">
        <v>0</v>
      </c>
      <c r="BL180" s="12">
        <v>0</v>
      </c>
      <c r="BM180" s="12">
        <v>0</v>
      </c>
      <c r="BN180" s="12">
        <v>0</v>
      </c>
      <c r="BO180" s="12">
        <v>0</v>
      </c>
      <c r="BP180" s="12">
        <v>0</v>
      </c>
      <c r="BQ180" s="13">
        <v>-708.57</v>
      </c>
      <c r="BR180" s="12">
        <v>708.57</v>
      </c>
      <c r="BS180" s="12">
        <v>0</v>
      </c>
      <c r="BT180" s="12">
        <v>0</v>
      </c>
      <c r="BU180" s="12">
        <v>1393.17</v>
      </c>
      <c r="BV180" s="12">
        <v>0</v>
      </c>
      <c r="BW180" s="13">
        <v>-200.63</v>
      </c>
      <c r="BX180" s="13">
        <v>-122.44</v>
      </c>
      <c r="BY180" s="12">
        <v>78.19</v>
      </c>
      <c r="BZ180" s="12">
        <v>0</v>
      </c>
      <c r="CA180" s="12">
        <v>0</v>
      </c>
      <c r="CB180" s="13">
        <v>-0.13</v>
      </c>
      <c r="CC180" s="12">
        <v>0</v>
      </c>
      <c r="CD180" s="12">
        <v>0</v>
      </c>
      <c r="CE180" s="12">
        <v>0</v>
      </c>
      <c r="CF180" s="12">
        <v>0</v>
      </c>
      <c r="CG180" s="12">
        <v>0</v>
      </c>
      <c r="CH180" s="12">
        <v>0</v>
      </c>
      <c r="CI180" s="12">
        <v>0</v>
      </c>
      <c r="CJ180" s="12">
        <v>14.74</v>
      </c>
      <c r="CK180" s="12">
        <v>0</v>
      </c>
      <c r="CL180" s="12">
        <v>0</v>
      </c>
      <c r="CM180" s="12">
        <v>0</v>
      </c>
      <c r="CN180" s="12">
        <v>0</v>
      </c>
      <c r="CO180" s="12">
        <v>0</v>
      </c>
      <c r="CP180" s="12">
        <v>113</v>
      </c>
      <c r="CQ180" s="12">
        <v>0</v>
      </c>
      <c r="CR180" s="12">
        <v>0</v>
      </c>
      <c r="CS180" s="12">
        <v>0</v>
      </c>
      <c r="CT180" s="12">
        <v>0</v>
      </c>
      <c r="CU180" s="12">
        <v>5.17</v>
      </c>
      <c r="CV180" s="12">
        <v>1388</v>
      </c>
      <c r="CW180" s="12">
        <v>238.4</v>
      </c>
      <c r="CX180" s="12">
        <v>27.86</v>
      </c>
      <c r="CY180" s="12">
        <v>0</v>
      </c>
      <c r="CZ180" s="12">
        <v>238.4</v>
      </c>
      <c r="DA180" s="12">
        <v>0</v>
      </c>
      <c r="DB180" s="12">
        <v>266.26</v>
      </c>
    </row>
    <row r="181" spans="1:106" x14ac:dyDescent="0.2">
      <c r="A181" s="4" t="s">
        <v>3247</v>
      </c>
      <c r="B181" s="2" t="s">
        <v>3248</v>
      </c>
      <c r="C181" s="2" t="str">
        <f>VLOOKUP(A181,[5]Hoja2!$A$1:$D$604,4,0)</f>
        <v>PROFESOR CBII</v>
      </c>
      <c r="D181" s="2" t="str">
        <f>VLOOKUP(A181,[5]Hoja2!$A$1:$D$604,3,0)</f>
        <v>PLANTEL 05 NUEVA SANTA MARIA</v>
      </c>
      <c r="E181" s="12">
        <v>233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2947.8</v>
      </c>
      <c r="M181" s="12">
        <v>714.9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98.25</v>
      </c>
      <c r="V181" s="12">
        <v>24.5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12">
        <v>370.6</v>
      </c>
      <c r="AK181" s="12">
        <v>0</v>
      </c>
      <c r="AL181" s="12">
        <v>0</v>
      </c>
      <c r="AM181" s="12">
        <v>0</v>
      </c>
      <c r="AN181" s="12">
        <v>0</v>
      </c>
      <c r="AO181" s="12">
        <v>0</v>
      </c>
      <c r="AP181" s="12">
        <v>0</v>
      </c>
      <c r="AQ181" s="12">
        <v>0</v>
      </c>
      <c r="AR181" s="12">
        <v>0</v>
      </c>
      <c r="AS181" s="12">
        <v>0</v>
      </c>
      <c r="AT181" s="12">
        <v>0</v>
      </c>
      <c r="AU181" s="12">
        <v>0</v>
      </c>
      <c r="AV181" s="12">
        <v>0</v>
      </c>
      <c r="AW181" s="12">
        <v>0</v>
      </c>
      <c r="AX181" s="12">
        <v>32.25</v>
      </c>
      <c r="AY181" s="12">
        <v>0</v>
      </c>
      <c r="AZ181" s="12">
        <v>0</v>
      </c>
      <c r="BA181" s="12">
        <v>0</v>
      </c>
      <c r="BB181" s="12">
        <v>0</v>
      </c>
      <c r="BC181" s="12">
        <v>0</v>
      </c>
      <c r="BD181" s="12">
        <v>0</v>
      </c>
      <c r="BE181" s="12">
        <v>8</v>
      </c>
      <c r="BF181" s="12">
        <v>0</v>
      </c>
      <c r="BG181" s="12">
        <v>0</v>
      </c>
      <c r="BH181" s="12">
        <v>0</v>
      </c>
      <c r="BI181" s="12">
        <v>0</v>
      </c>
      <c r="BJ181" s="12">
        <v>805.79</v>
      </c>
      <c r="BK181" s="12">
        <v>0</v>
      </c>
      <c r="BL181" s="12">
        <v>0</v>
      </c>
      <c r="BM181" s="12">
        <v>0</v>
      </c>
      <c r="BN181" s="12">
        <v>0</v>
      </c>
      <c r="BO181" s="12">
        <v>0</v>
      </c>
      <c r="BP181" s="12">
        <v>0</v>
      </c>
      <c r="BQ181" s="13">
        <v>-2662.23</v>
      </c>
      <c r="BR181" s="12">
        <v>2662.23</v>
      </c>
      <c r="BS181" s="12">
        <v>0</v>
      </c>
      <c r="BT181" s="12">
        <v>0</v>
      </c>
      <c r="BU181" s="12">
        <v>5235.09</v>
      </c>
      <c r="BV181" s="12">
        <v>0</v>
      </c>
      <c r="BW181" s="12">
        <v>0</v>
      </c>
      <c r="BX181" s="12">
        <v>0</v>
      </c>
      <c r="BY181" s="12">
        <v>570.95000000000005</v>
      </c>
      <c r="BZ181" s="12">
        <v>570.95000000000005</v>
      </c>
      <c r="CA181" s="12">
        <v>13.05</v>
      </c>
      <c r="CB181" s="13">
        <v>-0.06</v>
      </c>
      <c r="CC181" s="12">
        <v>0</v>
      </c>
      <c r="CD181" s="12">
        <v>0</v>
      </c>
      <c r="CE181" s="12">
        <v>0</v>
      </c>
      <c r="CF181" s="12">
        <v>0</v>
      </c>
      <c r="CG181" s="12">
        <v>0</v>
      </c>
      <c r="CH181" s="12">
        <v>0</v>
      </c>
      <c r="CI181" s="12">
        <v>0</v>
      </c>
      <c r="CJ181" s="12">
        <v>54.94</v>
      </c>
      <c r="CK181" s="12">
        <v>0</v>
      </c>
      <c r="CL181" s="12">
        <v>0</v>
      </c>
      <c r="CM181" s="12">
        <v>0</v>
      </c>
      <c r="CN181" s="12">
        <v>0</v>
      </c>
      <c r="CO181" s="12">
        <v>0</v>
      </c>
      <c r="CP181" s="12">
        <v>421.21</v>
      </c>
      <c r="CQ181" s="12">
        <v>0</v>
      </c>
      <c r="CR181" s="12">
        <v>0</v>
      </c>
      <c r="CS181" s="12">
        <v>0</v>
      </c>
      <c r="CT181" s="12">
        <v>0</v>
      </c>
      <c r="CU181" s="12">
        <v>1060.0899999999999</v>
      </c>
      <c r="CV181" s="12">
        <v>4175</v>
      </c>
      <c r="CW181" s="12">
        <v>265.93</v>
      </c>
      <c r="CX181" s="12">
        <v>104.7</v>
      </c>
      <c r="CY181" s="12">
        <v>917.51</v>
      </c>
      <c r="CZ181" s="12">
        <v>343.02</v>
      </c>
      <c r="DA181" s="12">
        <v>0</v>
      </c>
      <c r="DB181" s="12">
        <v>1365.23</v>
      </c>
    </row>
    <row r="182" spans="1:106" x14ac:dyDescent="0.2">
      <c r="A182" s="4" t="s">
        <v>3249</v>
      </c>
      <c r="B182" s="2" t="s">
        <v>3250</v>
      </c>
      <c r="C182" s="2" t="str">
        <f>VLOOKUP(A182,[5]Hoja2!$A$1:$D$604,4,0)</f>
        <v>PROFESOR CBI</v>
      </c>
      <c r="D182" s="2" t="str">
        <f>VLOOKUP(A182,[5]Hoja2!$A$1:$D$604,3,0)</f>
        <v>PLANTEL 05 NUEVA SANTA MARIA</v>
      </c>
      <c r="E182" s="12">
        <v>465.5</v>
      </c>
      <c r="F182" s="12">
        <v>0</v>
      </c>
      <c r="G182" s="12">
        <v>5087.47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184.6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12">
        <v>0</v>
      </c>
      <c r="AJ182" s="12">
        <v>537.37</v>
      </c>
      <c r="AK182" s="12">
        <v>0</v>
      </c>
      <c r="AL182" s="12">
        <v>0</v>
      </c>
      <c r="AM182" s="12">
        <v>286.52999999999997</v>
      </c>
      <c r="AN182" s="12">
        <v>0</v>
      </c>
      <c r="AO182" s="12">
        <v>0</v>
      </c>
      <c r="AP182" s="12">
        <v>0</v>
      </c>
      <c r="AQ182" s="12">
        <v>0</v>
      </c>
      <c r="AR182" s="12">
        <v>0</v>
      </c>
      <c r="AS182" s="12">
        <v>0</v>
      </c>
      <c r="AT182" s="12">
        <v>0</v>
      </c>
      <c r="AU182" s="12">
        <v>0</v>
      </c>
      <c r="AV182" s="12">
        <v>55.1</v>
      </c>
      <c r="AW182" s="12">
        <v>0</v>
      </c>
      <c r="AX182" s="12">
        <v>0</v>
      </c>
      <c r="AY182" s="12">
        <v>0</v>
      </c>
      <c r="AZ182" s="12">
        <v>0</v>
      </c>
      <c r="BA182" s="12">
        <v>0</v>
      </c>
      <c r="BB182" s="12">
        <v>0</v>
      </c>
      <c r="BC182" s="12">
        <v>0</v>
      </c>
      <c r="BD182" s="12">
        <v>0</v>
      </c>
      <c r="BE182" s="12">
        <v>0</v>
      </c>
      <c r="BF182" s="12">
        <v>0</v>
      </c>
      <c r="BG182" s="12">
        <v>0</v>
      </c>
      <c r="BH182" s="12">
        <v>0</v>
      </c>
      <c r="BI182" s="12">
        <v>0</v>
      </c>
      <c r="BJ182" s="12">
        <v>1182.28</v>
      </c>
      <c r="BK182" s="12">
        <v>0</v>
      </c>
      <c r="BL182" s="12">
        <v>0</v>
      </c>
      <c r="BM182" s="12">
        <v>0</v>
      </c>
      <c r="BN182" s="12">
        <v>0</v>
      </c>
      <c r="BO182" s="12">
        <v>0</v>
      </c>
      <c r="BP182" s="12">
        <v>0</v>
      </c>
      <c r="BQ182" s="13">
        <v>-3964.99</v>
      </c>
      <c r="BR182" s="12">
        <v>3964.99</v>
      </c>
      <c r="BS182" s="12">
        <v>0</v>
      </c>
      <c r="BT182" s="12">
        <v>0</v>
      </c>
      <c r="BU182" s="12">
        <v>7798.85</v>
      </c>
      <c r="BV182" s="12">
        <v>0.47</v>
      </c>
      <c r="BW182" s="12">
        <v>0</v>
      </c>
      <c r="BX182" s="12">
        <v>0</v>
      </c>
      <c r="BY182" s="12">
        <v>1118.57</v>
      </c>
      <c r="BZ182" s="12">
        <v>1118.57</v>
      </c>
      <c r="CA182" s="12">
        <v>24.45</v>
      </c>
      <c r="CB182" s="12">
        <v>0.11</v>
      </c>
      <c r="CC182" s="12">
        <v>0</v>
      </c>
      <c r="CD182" s="12">
        <v>0</v>
      </c>
      <c r="CE182" s="12">
        <v>1737</v>
      </c>
      <c r="CF182" s="12">
        <v>0</v>
      </c>
      <c r="CG182" s="12">
        <v>0</v>
      </c>
      <c r="CH182" s="12">
        <v>0</v>
      </c>
      <c r="CI182" s="12">
        <v>0</v>
      </c>
      <c r="CJ182" s="12">
        <v>76.31</v>
      </c>
      <c r="CK182" s="12">
        <v>0</v>
      </c>
      <c r="CL182" s="12">
        <v>0</v>
      </c>
      <c r="CM182" s="12">
        <v>0</v>
      </c>
      <c r="CN182" s="12">
        <v>0</v>
      </c>
      <c r="CO182" s="12">
        <v>0</v>
      </c>
      <c r="CP182" s="12">
        <v>618.01</v>
      </c>
      <c r="CQ182" s="12">
        <v>0</v>
      </c>
      <c r="CR182" s="12">
        <v>0</v>
      </c>
      <c r="CS182" s="12">
        <v>0</v>
      </c>
      <c r="CT182" s="12">
        <v>0</v>
      </c>
      <c r="CU182" s="12">
        <v>3574.45</v>
      </c>
      <c r="CV182" s="12">
        <v>4224.3999999999996</v>
      </c>
      <c r="CW182" s="12">
        <v>325.77</v>
      </c>
      <c r="CX182" s="12">
        <v>155.97999999999999</v>
      </c>
      <c r="CY182" s="12">
        <v>2868.4</v>
      </c>
      <c r="CZ182" s="12">
        <v>566.77</v>
      </c>
      <c r="DA182" s="12">
        <v>0</v>
      </c>
      <c r="DB182" s="12">
        <v>3591.15</v>
      </c>
    </row>
    <row r="183" spans="1:106" x14ac:dyDescent="0.2">
      <c r="A183" s="4" t="s">
        <v>3251</v>
      </c>
      <c r="B183" s="2" t="s">
        <v>3252</v>
      </c>
      <c r="C183" s="2" t="str">
        <f>VLOOKUP(A183,[5]Hoja2!$A$1:$D$604,4,0)</f>
        <v>PROFESOR CBI</v>
      </c>
      <c r="D183" s="2" t="str">
        <f>VLOOKUP(A183,[5]Hoja2!$A$1:$D$604,3,0)</f>
        <v>PLANTEL 05 NUEVA SANTA MARIA</v>
      </c>
      <c r="E183" s="12">
        <v>209.7</v>
      </c>
      <c r="F183" s="12">
        <v>0</v>
      </c>
      <c r="G183" s="12">
        <v>3157.74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108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12">
        <v>0</v>
      </c>
      <c r="AJ183" s="12">
        <v>333.54</v>
      </c>
      <c r="AK183" s="12">
        <v>0</v>
      </c>
      <c r="AL183" s="12">
        <v>0</v>
      </c>
      <c r="AM183" s="12">
        <v>0</v>
      </c>
      <c r="AN183" s="12">
        <v>0</v>
      </c>
      <c r="AO183" s="12">
        <v>0</v>
      </c>
      <c r="AP183" s="12">
        <v>0</v>
      </c>
      <c r="AQ183" s="12">
        <v>0</v>
      </c>
      <c r="AR183" s="12">
        <v>0</v>
      </c>
      <c r="AS183" s="12">
        <v>0</v>
      </c>
      <c r="AT183" s="12">
        <v>0</v>
      </c>
      <c r="AU183" s="12">
        <v>0</v>
      </c>
      <c r="AV183" s="12">
        <v>34.200000000000003</v>
      </c>
      <c r="AW183" s="12">
        <v>0</v>
      </c>
      <c r="AX183" s="12">
        <v>0</v>
      </c>
      <c r="AY183" s="12">
        <v>0</v>
      </c>
      <c r="AZ183" s="12">
        <v>0</v>
      </c>
      <c r="BA183" s="12">
        <v>0</v>
      </c>
      <c r="BB183" s="12">
        <v>0</v>
      </c>
      <c r="BC183" s="12">
        <v>0</v>
      </c>
      <c r="BD183" s="12">
        <v>0</v>
      </c>
      <c r="BE183" s="12">
        <v>0</v>
      </c>
      <c r="BF183" s="12">
        <v>0</v>
      </c>
      <c r="BG183" s="12">
        <v>0</v>
      </c>
      <c r="BH183" s="12">
        <v>0</v>
      </c>
      <c r="BI183" s="12">
        <v>0</v>
      </c>
      <c r="BJ183" s="12">
        <v>505.24</v>
      </c>
      <c r="BK183" s="12">
        <v>0</v>
      </c>
      <c r="BL183" s="12">
        <v>0</v>
      </c>
      <c r="BM183" s="12">
        <v>0</v>
      </c>
      <c r="BN183" s="12">
        <v>0</v>
      </c>
      <c r="BO183" s="12">
        <v>0</v>
      </c>
      <c r="BP183" s="12">
        <v>0</v>
      </c>
      <c r="BQ183" s="13">
        <v>-2210.84</v>
      </c>
      <c r="BR183" s="12">
        <v>2210.84</v>
      </c>
      <c r="BS183" s="12">
        <v>0</v>
      </c>
      <c r="BT183" s="12">
        <v>0</v>
      </c>
      <c r="BU183" s="12">
        <v>4348.42</v>
      </c>
      <c r="BV183" s="12">
        <v>0</v>
      </c>
      <c r="BW183" s="12">
        <v>0</v>
      </c>
      <c r="BX183" s="12">
        <v>0</v>
      </c>
      <c r="BY183" s="12">
        <v>406.78</v>
      </c>
      <c r="BZ183" s="12">
        <v>406.78</v>
      </c>
      <c r="CA183" s="12">
        <v>8.1</v>
      </c>
      <c r="CB183" s="12">
        <v>0.03</v>
      </c>
      <c r="CC183" s="12">
        <v>0</v>
      </c>
      <c r="CD183" s="12">
        <v>0</v>
      </c>
      <c r="CE183" s="12">
        <v>0</v>
      </c>
      <c r="CF183" s="12">
        <v>0</v>
      </c>
      <c r="CG183" s="12">
        <v>0</v>
      </c>
      <c r="CH183" s="12">
        <v>0</v>
      </c>
      <c r="CI183" s="12">
        <v>0</v>
      </c>
      <c r="CJ183" s="12">
        <v>47.37</v>
      </c>
      <c r="CK183" s="12">
        <v>0</v>
      </c>
      <c r="CL183" s="12">
        <v>0</v>
      </c>
      <c r="CM183" s="12">
        <v>0</v>
      </c>
      <c r="CN183" s="12">
        <v>0</v>
      </c>
      <c r="CO183" s="12">
        <v>0</v>
      </c>
      <c r="CP183" s="12">
        <v>363.14</v>
      </c>
      <c r="CQ183" s="12">
        <v>0</v>
      </c>
      <c r="CR183" s="12">
        <v>0</v>
      </c>
      <c r="CS183" s="12">
        <v>0</v>
      </c>
      <c r="CT183" s="12">
        <v>0</v>
      </c>
      <c r="CU183" s="12">
        <v>825.42</v>
      </c>
      <c r="CV183" s="12">
        <v>3523</v>
      </c>
      <c r="CW183" s="12">
        <v>238.4</v>
      </c>
      <c r="CX183" s="12">
        <v>86.97</v>
      </c>
      <c r="CY183" s="12">
        <v>0</v>
      </c>
      <c r="CZ183" s="12">
        <v>238.4</v>
      </c>
      <c r="DA183" s="12">
        <v>0</v>
      </c>
      <c r="DB183" s="12">
        <v>325.37</v>
      </c>
    </row>
    <row r="184" spans="1:106" x14ac:dyDescent="0.2">
      <c r="A184" s="4" t="s">
        <v>3253</v>
      </c>
      <c r="B184" s="2" t="s">
        <v>3254</v>
      </c>
      <c r="C184" s="2" t="str">
        <f>VLOOKUP(A184,[5]Hoja2!$A$1:$D$604,4,0)</f>
        <v>PROFESOR CBI</v>
      </c>
      <c r="D184" s="2" t="str">
        <f>VLOOKUP(A184,[5]Hoja2!$A$1:$D$604,3,0)</f>
        <v>PLANTEL 05 NUEVA SANTA MARIA</v>
      </c>
      <c r="E184" s="12">
        <v>151.44999999999999</v>
      </c>
      <c r="F184" s="12">
        <v>0</v>
      </c>
      <c r="G184" s="12">
        <v>2280.59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78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12">
        <v>0</v>
      </c>
      <c r="AJ184" s="12">
        <v>240.89</v>
      </c>
      <c r="AK184" s="12">
        <v>0</v>
      </c>
      <c r="AL184" s="12">
        <v>0</v>
      </c>
      <c r="AM184" s="12">
        <v>0</v>
      </c>
      <c r="AN184" s="12">
        <v>0</v>
      </c>
      <c r="AO184" s="12">
        <v>0</v>
      </c>
      <c r="AP184" s="12">
        <v>0</v>
      </c>
      <c r="AQ184" s="12">
        <v>0</v>
      </c>
      <c r="AR184" s="12">
        <v>0</v>
      </c>
      <c r="AS184" s="12">
        <v>0</v>
      </c>
      <c r="AT184" s="12">
        <v>0</v>
      </c>
      <c r="AU184" s="12">
        <v>0</v>
      </c>
      <c r="AV184" s="12">
        <v>24.7</v>
      </c>
      <c r="AW184" s="12">
        <v>0</v>
      </c>
      <c r="AX184" s="12">
        <v>0</v>
      </c>
      <c r="AY184" s="12">
        <v>0</v>
      </c>
      <c r="AZ184" s="12">
        <v>0</v>
      </c>
      <c r="BA184" s="12">
        <v>0</v>
      </c>
      <c r="BB184" s="12">
        <v>0</v>
      </c>
      <c r="BC184" s="12">
        <v>0</v>
      </c>
      <c r="BD184" s="12">
        <v>0</v>
      </c>
      <c r="BE184" s="12">
        <v>0</v>
      </c>
      <c r="BF184" s="12">
        <v>0</v>
      </c>
      <c r="BG184" s="12">
        <v>0</v>
      </c>
      <c r="BH184" s="12">
        <v>0</v>
      </c>
      <c r="BI184" s="12">
        <v>0</v>
      </c>
      <c r="BJ184" s="12">
        <v>319.27999999999997</v>
      </c>
      <c r="BK184" s="12">
        <v>0</v>
      </c>
      <c r="BL184" s="12">
        <v>0</v>
      </c>
      <c r="BM184" s="12">
        <v>0</v>
      </c>
      <c r="BN184" s="12">
        <v>0</v>
      </c>
      <c r="BO184" s="12">
        <v>0</v>
      </c>
      <c r="BP184" s="12">
        <v>0</v>
      </c>
      <c r="BQ184" s="13">
        <v>-1573.45</v>
      </c>
      <c r="BR184" s="12">
        <v>1573.45</v>
      </c>
      <c r="BS184" s="12">
        <v>0</v>
      </c>
      <c r="BT184" s="12">
        <v>0</v>
      </c>
      <c r="BU184" s="12">
        <v>3094.91</v>
      </c>
      <c r="BV184" s="12">
        <v>0</v>
      </c>
      <c r="BW184" s="13">
        <v>-125.1</v>
      </c>
      <c r="BX184" s="12">
        <v>0</v>
      </c>
      <c r="BY184" s="12">
        <v>232.69</v>
      </c>
      <c r="BZ184" s="12">
        <v>107.58</v>
      </c>
      <c r="CA184" s="12">
        <v>2.25</v>
      </c>
      <c r="CB184" s="12">
        <v>0</v>
      </c>
      <c r="CC184" s="12">
        <v>0</v>
      </c>
      <c r="CD184" s="12">
        <v>0</v>
      </c>
      <c r="CE184" s="12">
        <v>0</v>
      </c>
      <c r="CF184" s="12">
        <v>0</v>
      </c>
      <c r="CG184" s="12">
        <v>0</v>
      </c>
      <c r="CH184" s="12">
        <v>0</v>
      </c>
      <c r="CI184" s="12">
        <v>0</v>
      </c>
      <c r="CJ184" s="12">
        <v>34.21</v>
      </c>
      <c r="CK184" s="12">
        <v>0</v>
      </c>
      <c r="CL184" s="12">
        <v>0</v>
      </c>
      <c r="CM184" s="12">
        <v>0</v>
      </c>
      <c r="CN184" s="12">
        <v>0</v>
      </c>
      <c r="CO184" s="12">
        <v>0</v>
      </c>
      <c r="CP184" s="12">
        <v>262.27</v>
      </c>
      <c r="CQ184" s="12">
        <v>0</v>
      </c>
      <c r="CR184" s="12">
        <v>0</v>
      </c>
      <c r="CS184" s="12">
        <v>0</v>
      </c>
      <c r="CT184" s="12">
        <v>0</v>
      </c>
      <c r="CU184" s="12">
        <v>406.31</v>
      </c>
      <c r="CV184" s="12">
        <v>2688.6</v>
      </c>
      <c r="CW184" s="12">
        <v>262.75</v>
      </c>
      <c r="CX184" s="12">
        <v>61.9</v>
      </c>
      <c r="CY184" s="12">
        <v>811.26</v>
      </c>
      <c r="CZ184" s="12">
        <v>330.91</v>
      </c>
      <c r="DA184" s="12">
        <v>0</v>
      </c>
      <c r="DB184" s="12">
        <v>1204.07</v>
      </c>
    </row>
    <row r="185" spans="1:106" x14ac:dyDescent="0.2">
      <c r="A185" s="4" t="s">
        <v>3255</v>
      </c>
      <c r="B185" s="2" t="s">
        <v>3256</v>
      </c>
      <c r="C185" s="2" t="str">
        <f>VLOOKUP(A185,[5]Hoja2!$A$1:$D$604,4,0)</f>
        <v>PROFESOR CBI</v>
      </c>
      <c r="D185" s="2" t="str">
        <f>VLOOKUP(A185,[5]Hoja2!$A$1:$D$604,3,0)</f>
        <v>PLANTEL 05 NUEVA SANTA MARIA</v>
      </c>
      <c r="E185" s="12">
        <v>151.44999999999999</v>
      </c>
      <c r="F185" s="12">
        <v>0</v>
      </c>
      <c r="G185" s="12">
        <v>2280.59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78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0</v>
      </c>
      <c r="AJ185" s="12">
        <v>240.89</v>
      </c>
      <c r="AK185" s="12">
        <v>0</v>
      </c>
      <c r="AL185" s="12">
        <v>0</v>
      </c>
      <c r="AM185" s="12">
        <v>0</v>
      </c>
      <c r="AN185" s="12">
        <v>0</v>
      </c>
      <c r="AO185" s="12">
        <v>0</v>
      </c>
      <c r="AP185" s="12">
        <v>0</v>
      </c>
      <c r="AQ185" s="12">
        <v>0</v>
      </c>
      <c r="AR185" s="12">
        <v>0</v>
      </c>
      <c r="AS185" s="12">
        <v>0</v>
      </c>
      <c r="AT185" s="12">
        <v>0</v>
      </c>
      <c r="AU185" s="12">
        <v>0</v>
      </c>
      <c r="AV185" s="12">
        <v>24.7</v>
      </c>
      <c r="AW185" s="12">
        <v>0</v>
      </c>
      <c r="AX185" s="12">
        <v>0</v>
      </c>
      <c r="AY185" s="12">
        <v>0</v>
      </c>
      <c r="AZ185" s="12">
        <v>0</v>
      </c>
      <c r="BA185" s="12">
        <v>0</v>
      </c>
      <c r="BB185" s="12">
        <v>0</v>
      </c>
      <c r="BC185" s="12">
        <v>0</v>
      </c>
      <c r="BD185" s="12">
        <v>0</v>
      </c>
      <c r="BE185" s="12">
        <v>0</v>
      </c>
      <c r="BF185" s="12">
        <v>0</v>
      </c>
      <c r="BG185" s="12">
        <v>0</v>
      </c>
      <c r="BH185" s="12">
        <v>0</v>
      </c>
      <c r="BI185" s="12">
        <v>0</v>
      </c>
      <c r="BJ185" s="12">
        <v>273.67</v>
      </c>
      <c r="BK185" s="12">
        <v>0</v>
      </c>
      <c r="BL185" s="12">
        <v>0</v>
      </c>
      <c r="BM185" s="12">
        <v>0</v>
      </c>
      <c r="BN185" s="12">
        <v>0</v>
      </c>
      <c r="BO185" s="12">
        <v>0</v>
      </c>
      <c r="BP185" s="12">
        <v>0</v>
      </c>
      <c r="BQ185" s="13">
        <v>-1550.19</v>
      </c>
      <c r="BR185" s="12">
        <v>1550.19</v>
      </c>
      <c r="BS185" s="12">
        <v>0</v>
      </c>
      <c r="BT185" s="12">
        <v>0</v>
      </c>
      <c r="BU185" s="12">
        <v>3049.3</v>
      </c>
      <c r="BV185" s="12">
        <v>0</v>
      </c>
      <c r="BW185" s="13">
        <v>-145.38</v>
      </c>
      <c r="BX185" s="12">
        <v>0</v>
      </c>
      <c r="BY185" s="12">
        <v>227.72</v>
      </c>
      <c r="BZ185" s="12">
        <v>82.35</v>
      </c>
      <c r="CA185" s="12">
        <v>2.25</v>
      </c>
      <c r="CB185" s="12">
        <v>0.02</v>
      </c>
      <c r="CC185" s="12">
        <v>0</v>
      </c>
      <c r="CD185" s="12">
        <v>0</v>
      </c>
      <c r="CE185" s="12">
        <v>0</v>
      </c>
      <c r="CF185" s="12">
        <v>0</v>
      </c>
      <c r="CG185" s="12">
        <v>0</v>
      </c>
      <c r="CH185" s="12">
        <v>0</v>
      </c>
      <c r="CI185" s="12">
        <v>0</v>
      </c>
      <c r="CJ185" s="12">
        <v>34.21</v>
      </c>
      <c r="CK185" s="12">
        <v>0</v>
      </c>
      <c r="CL185" s="12">
        <v>0</v>
      </c>
      <c r="CM185" s="12">
        <v>0</v>
      </c>
      <c r="CN185" s="12">
        <v>0</v>
      </c>
      <c r="CO185" s="12">
        <v>0</v>
      </c>
      <c r="CP185" s="12">
        <v>262.27</v>
      </c>
      <c r="CQ185" s="12">
        <v>0</v>
      </c>
      <c r="CR185" s="12">
        <v>0</v>
      </c>
      <c r="CS185" s="12">
        <v>0</v>
      </c>
      <c r="CT185" s="12">
        <v>0</v>
      </c>
      <c r="CU185" s="12">
        <v>381.1</v>
      </c>
      <c r="CV185" s="12">
        <v>2668.2</v>
      </c>
      <c r="CW185" s="12">
        <v>264.31</v>
      </c>
      <c r="CX185" s="12">
        <v>60.99</v>
      </c>
      <c r="CY185" s="12">
        <v>863.43</v>
      </c>
      <c r="CZ185" s="12">
        <v>336.86</v>
      </c>
      <c r="DA185" s="12">
        <v>0</v>
      </c>
      <c r="DB185" s="12">
        <v>1261.28</v>
      </c>
    </row>
    <row r="186" spans="1:106" x14ac:dyDescent="0.2">
      <c r="A186" s="4" t="s">
        <v>3257</v>
      </c>
      <c r="B186" s="2" t="s">
        <v>3258</v>
      </c>
      <c r="C186" s="2" t="str">
        <f>VLOOKUP(A186,[5]Hoja2!$A$1:$D$604,4,0)</f>
        <v>PROFESOR CBI</v>
      </c>
      <c r="D186" s="2" t="str">
        <f>VLOOKUP(A186,[5]Hoja2!$A$1:$D$604,3,0)</f>
        <v>PLANTEL 05 NUEVA SANTA MARIA</v>
      </c>
      <c r="E186" s="12">
        <v>116.5</v>
      </c>
      <c r="F186" s="12">
        <v>773.1</v>
      </c>
      <c r="G186" s="12">
        <v>701.72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25.98</v>
      </c>
      <c r="P186" s="12">
        <v>24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0</v>
      </c>
      <c r="AJ186" s="12">
        <v>185.3</v>
      </c>
      <c r="AK186" s="12">
        <v>0</v>
      </c>
      <c r="AL186" s="12">
        <v>0</v>
      </c>
      <c r="AM186" s="12">
        <v>0</v>
      </c>
      <c r="AN186" s="12">
        <v>0</v>
      </c>
      <c r="AO186" s="12">
        <v>0</v>
      </c>
      <c r="AP186" s="12">
        <v>0</v>
      </c>
      <c r="AQ186" s="12">
        <v>0</v>
      </c>
      <c r="AR186" s="12">
        <v>0</v>
      </c>
      <c r="AS186" s="12">
        <v>0</v>
      </c>
      <c r="AT186" s="12">
        <v>0</v>
      </c>
      <c r="AU186" s="12">
        <v>0</v>
      </c>
      <c r="AV186" s="12">
        <v>7.6</v>
      </c>
      <c r="AW186" s="12">
        <v>0</v>
      </c>
      <c r="AX186" s="12">
        <v>0</v>
      </c>
      <c r="AY186" s="12">
        <v>0</v>
      </c>
      <c r="AZ186" s="12">
        <v>0</v>
      </c>
      <c r="BA186" s="12">
        <v>0</v>
      </c>
      <c r="BB186" s="12">
        <v>0</v>
      </c>
      <c r="BC186" s="12">
        <v>0</v>
      </c>
      <c r="BD186" s="12">
        <v>0</v>
      </c>
      <c r="BE186" s="12">
        <v>0</v>
      </c>
      <c r="BF186" s="12">
        <v>0</v>
      </c>
      <c r="BG186" s="12">
        <v>0</v>
      </c>
      <c r="BH186" s="12">
        <v>0</v>
      </c>
      <c r="BI186" s="12">
        <v>0</v>
      </c>
      <c r="BJ186" s="12">
        <v>0</v>
      </c>
      <c r="BK186" s="12">
        <v>0</v>
      </c>
      <c r="BL186" s="12">
        <v>0</v>
      </c>
      <c r="BM186" s="12">
        <v>0</v>
      </c>
      <c r="BN186" s="12">
        <v>0</v>
      </c>
      <c r="BO186" s="12">
        <v>0</v>
      </c>
      <c r="BP186" s="12">
        <v>0</v>
      </c>
      <c r="BQ186" s="13">
        <v>-931.85</v>
      </c>
      <c r="BR186" s="12">
        <v>931.85</v>
      </c>
      <c r="BS186" s="12">
        <v>0</v>
      </c>
      <c r="BT186" s="12">
        <v>0</v>
      </c>
      <c r="BU186" s="12">
        <v>1834.2</v>
      </c>
      <c r="BV186" s="12">
        <v>0</v>
      </c>
      <c r="BW186" s="13">
        <v>-188.71</v>
      </c>
      <c r="BX186" s="13">
        <v>-82.29</v>
      </c>
      <c r="BY186" s="12">
        <v>106.42</v>
      </c>
      <c r="BZ186" s="12">
        <v>0</v>
      </c>
      <c r="CA186" s="12">
        <v>0</v>
      </c>
      <c r="CB186" s="13">
        <v>-0.11</v>
      </c>
      <c r="CC186" s="12">
        <v>0</v>
      </c>
      <c r="CD186" s="12">
        <v>0</v>
      </c>
      <c r="CE186" s="12">
        <v>0</v>
      </c>
      <c r="CF186" s="12">
        <v>0</v>
      </c>
      <c r="CG186" s="12">
        <v>0</v>
      </c>
      <c r="CH186" s="12">
        <v>0</v>
      </c>
      <c r="CI186" s="12">
        <v>0</v>
      </c>
      <c r="CJ186" s="12">
        <v>0</v>
      </c>
      <c r="CK186" s="12">
        <v>0</v>
      </c>
      <c r="CL186" s="12">
        <v>0</v>
      </c>
      <c r="CM186" s="12">
        <v>0</v>
      </c>
      <c r="CN186" s="12">
        <v>0</v>
      </c>
      <c r="CO186" s="12">
        <v>0</v>
      </c>
      <c r="CP186" s="12">
        <v>169.6</v>
      </c>
      <c r="CQ186" s="12">
        <v>0</v>
      </c>
      <c r="CR186" s="12">
        <v>0</v>
      </c>
      <c r="CS186" s="12">
        <v>0</v>
      </c>
      <c r="CT186" s="12">
        <v>0</v>
      </c>
      <c r="CU186" s="12">
        <v>87.2</v>
      </c>
      <c r="CV186" s="12">
        <v>1747</v>
      </c>
      <c r="CW186" s="12">
        <v>238.4</v>
      </c>
      <c r="CX186" s="12">
        <v>36.68</v>
      </c>
      <c r="CY186" s="12">
        <v>0</v>
      </c>
      <c r="CZ186" s="12">
        <v>238.4</v>
      </c>
      <c r="DA186" s="12">
        <v>0</v>
      </c>
      <c r="DB186" s="12">
        <v>275.08</v>
      </c>
    </row>
    <row r="187" spans="1:106" x14ac:dyDescent="0.2">
      <c r="A187" s="4" t="s">
        <v>3259</v>
      </c>
      <c r="B187" s="2" t="s">
        <v>3260</v>
      </c>
      <c r="C187" s="2" t="str">
        <f>VLOOKUP(A187,[5]Hoja2!$A$1:$D$604,4,0)</f>
        <v>PROFESOR CBI</v>
      </c>
      <c r="D187" s="2" t="str">
        <f>VLOOKUP(A187,[5]Hoja2!$A$1:$D$604,3,0)</f>
        <v>PLANTEL 05 NUEVA SANTA MARIA</v>
      </c>
      <c r="E187" s="12">
        <v>139.80000000000001</v>
      </c>
      <c r="F187" s="12">
        <v>0</v>
      </c>
      <c r="G187" s="12">
        <v>2105.16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72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  <c r="AJ187" s="12">
        <v>222.36</v>
      </c>
      <c r="AK187" s="12">
        <v>0</v>
      </c>
      <c r="AL187" s="12">
        <v>0</v>
      </c>
      <c r="AM187" s="12">
        <v>0</v>
      </c>
      <c r="AN187" s="12">
        <v>0</v>
      </c>
      <c r="AO187" s="12">
        <v>0</v>
      </c>
      <c r="AP187" s="12">
        <v>0</v>
      </c>
      <c r="AQ187" s="12">
        <v>0</v>
      </c>
      <c r="AR187" s="12">
        <v>0</v>
      </c>
      <c r="AS187" s="12">
        <v>0</v>
      </c>
      <c r="AT187" s="12">
        <v>0</v>
      </c>
      <c r="AU187" s="12">
        <v>0</v>
      </c>
      <c r="AV187" s="12">
        <v>22.8</v>
      </c>
      <c r="AW187" s="12">
        <v>0</v>
      </c>
      <c r="AX187" s="12">
        <v>0</v>
      </c>
      <c r="AY187" s="12">
        <v>0</v>
      </c>
      <c r="AZ187" s="12">
        <v>0</v>
      </c>
      <c r="BA187" s="12">
        <v>0</v>
      </c>
      <c r="BB187" s="12">
        <v>0</v>
      </c>
      <c r="BC187" s="12">
        <v>0</v>
      </c>
      <c r="BD187" s="12">
        <v>0</v>
      </c>
      <c r="BE187" s="12">
        <v>0</v>
      </c>
      <c r="BF187" s="12">
        <v>0</v>
      </c>
      <c r="BG187" s="12">
        <v>0</v>
      </c>
      <c r="BH187" s="12">
        <v>0</v>
      </c>
      <c r="BI187" s="12">
        <v>0</v>
      </c>
      <c r="BJ187" s="12">
        <v>0</v>
      </c>
      <c r="BK187" s="12">
        <v>0</v>
      </c>
      <c r="BL187" s="12">
        <v>0</v>
      </c>
      <c r="BM187" s="12">
        <v>0</v>
      </c>
      <c r="BN187" s="12">
        <v>0</v>
      </c>
      <c r="BO187" s="12">
        <v>0</v>
      </c>
      <c r="BP187" s="12">
        <v>0</v>
      </c>
      <c r="BQ187" s="13">
        <v>-1302.1099999999999</v>
      </c>
      <c r="BR187" s="12">
        <v>1302.1099999999999</v>
      </c>
      <c r="BS187" s="12">
        <v>0</v>
      </c>
      <c r="BT187" s="12">
        <v>0</v>
      </c>
      <c r="BU187" s="12">
        <v>2562.12</v>
      </c>
      <c r="BV187" s="12">
        <v>0</v>
      </c>
      <c r="BW187" s="13">
        <v>-160.30000000000001</v>
      </c>
      <c r="BX187" s="12">
        <v>0</v>
      </c>
      <c r="BY187" s="12">
        <v>174.72</v>
      </c>
      <c r="BZ187" s="12">
        <v>14.42</v>
      </c>
      <c r="CA187" s="12">
        <v>0</v>
      </c>
      <c r="CB187" s="12">
        <v>0.01</v>
      </c>
      <c r="CC187" s="12">
        <v>0</v>
      </c>
      <c r="CD187" s="12">
        <v>0</v>
      </c>
      <c r="CE187" s="12">
        <v>0</v>
      </c>
      <c r="CF187" s="12">
        <v>0</v>
      </c>
      <c r="CG187" s="12">
        <v>0</v>
      </c>
      <c r="CH187" s="12">
        <v>0</v>
      </c>
      <c r="CI187" s="12">
        <v>0</v>
      </c>
      <c r="CJ187" s="12">
        <v>0</v>
      </c>
      <c r="CK187" s="12">
        <v>0</v>
      </c>
      <c r="CL187" s="12">
        <v>0</v>
      </c>
      <c r="CM187" s="12">
        <v>0</v>
      </c>
      <c r="CN187" s="12">
        <v>0</v>
      </c>
      <c r="CO187" s="12">
        <v>0</v>
      </c>
      <c r="CP187" s="12">
        <v>242.09</v>
      </c>
      <c r="CQ187" s="12">
        <v>0</v>
      </c>
      <c r="CR187" s="12">
        <v>0</v>
      </c>
      <c r="CS187" s="12">
        <v>0</v>
      </c>
      <c r="CT187" s="12">
        <v>0</v>
      </c>
      <c r="CU187" s="12">
        <v>256.52</v>
      </c>
      <c r="CV187" s="12">
        <v>2305.6</v>
      </c>
      <c r="CW187" s="12">
        <v>238.4</v>
      </c>
      <c r="CX187" s="12">
        <v>51.24</v>
      </c>
      <c r="CY187" s="12">
        <v>0</v>
      </c>
      <c r="CZ187" s="12">
        <v>238.4</v>
      </c>
      <c r="DA187" s="12">
        <v>0</v>
      </c>
      <c r="DB187" s="12">
        <v>289.64</v>
      </c>
    </row>
    <row r="188" spans="1:106" x14ac:dyDescent="0.2">
      <c r="A188" s="4" t="s">
        <v>3261</v>
      </c>
      <c r="B188" s="2" t="s">
        <v>3262</v>
      </c>
      <c r="C188" s="2" t="str">
        <f>VLOOKUP(A188,[5]Hoja2!$A$1:$D$604,4,0)</f>
        <v>PROFESOR CBIII</v>
      </c>
      <c r="D188" s="2" t="str">
        <f>VLOOKUP(A188,[5]Hoja2!$A$1:$D$604,3,0)</f>
        <v>PLANTEL 06 PIHUAMO</v>
      </c>
      <c r="E188" s="12">
        <v>465.5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6804.6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238.5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12">
        <v>555.9</v>
      </c>
      <c r="AK188" s="12">
        <v>0</v>
      </c>
      <c r="AL188" s="12">
        <v>0</v>
      </c>
      <c r="AM188" s="12">
        <v>0</v>
      </c>
      <c r="AN188" s="12">
        <v>0</v>
      </c>
      <c r="AO188" s="12">
        <v>0</v>
      </c>
      <c r="AP188" s="12">
        <v>0</v>
      </c>
      <c r="AQ188" s="12">
        <v>390.93</v>
      </c>
      <c r="AR188" s="12">
        <v>0</v>
      </c>
      <c r="AS188" s="12">
        <v>0</v>
      </c>
      <c r="AT188" s="12">
        <v>0</v>
      </c>
      <c r="AU188" s="12">
        <v>0</v>
      </c>
      <c r="AV188" s="12">
        <v>0</v>
      </c>
      <c r="AW188" s="12">
        <v>0</v>
      </c>
      <c r="AX188" s="12">
        <v>0</v>
      </c>
      <c r="AY188" s="12">
        <v>0</v>
      </c>
      <c r="AZ188" s="12">
        <v>75</v>
      </c>
      <c r="BA188" s="12">
        <v>0</v>
      </c>
      <c r="BB188" s="12">
        <v>0</v>
      </c>
      <c r="BC188" s="12">
        <v>0</v>
      </c>
      <c r="BD188" s="12">
        <v>0</v>
      </c>
      <c r="BE188" s="12">
        <v>0</v>
      </c>
      <c r="BF188" s="12">
        <v>0</v>
      </c>
      <c r="BG188" s="12">
        <v>0</v>
      </c>
      <c r="BH188" s="12">
        <v>0</v>
      </c>
      <c r="BI188" s="12">
        <v>0</v>
      </c>
      <c r="BJ188" s="12">
        <v>2302.5700000000002</v>
      </c>
      <c r="BK188" s="12">
        <v>0</v>
      </c>
      <c r="BL188" s="12">
        <v>0</v>
      </c>
      <c r="BM188" s="12">
        <v>0</v>
      </c>
      <c r="BN188" s="12">
        <v>0</v>
      </c>
      <c r="BO188" s="12">
        <v>0</v>
      </c>
      <c r="BP188" s="12">
        <v>0</v>
      </c>
      <c r="BQ188" s="13">
        <v>-5511.48</v>
      </c>
      <c r="BR188" s="12">
        <v>5511.48</v>
      </c>
      <c r="BS188" s="12">
        <v>0</v>
      </c>
      <c r="BT188" s="12">
        <v>0</v>
      </c>
      <c r="BU188" s="12">
        <v>10833</v>
      </c>
      <c r="BV188" s="12">
        <v>5.45</v>
      </c>
      <c r="BW188" s="12">
        <v>0</v>
      </c>
      <c r="BX188" s="12">
        <v>0</v>
      </c>
      <c r="BY188" s="12">
        <v>1779.29</v>
      </c>
      <c r="BZ188" s="12">
        <v>1779.29</v>
      </c>
      <c r="CA188" s="12">
        <v>39.15</v>
      </c>
      <c r="CB188" s="12">
        <v>0</v>
      </c>
      <c r="CC188" s="12">
        <v>0</v>
      </c>
      <c r="CD188" s="12">
        <v>0</v>
      </c>
      <c r="CE188" s="12">
        <v>0</v>
      </c>
      <c r="CF188" s="12">
        <v>0</v>
      </c>
      <c r="CG188" s="12">
        <v>0</v>
      </c>
      <c r="CH188" s="12">
        <v>0</v>
      </c>
      <c r="CI188" s="12">
        <v>0</v>
      </c>
      <c r="CJ188" s="12">
        <v>102.07</v>
      </c>
      <c r="CK188" s="12">
        <v>0</v>
      </c>
      <c r="CL188" s="12">
        <v>0</v>
      </c>
      <c r="CM188" s="12">
        <v>0</v>
      </c>
      <c r="CN188" s="12">
        <v>0</v>
      </c>
      <c r="CO188" s="12">
        <v>0</v>
      </c>
      <c r="CP188" s="12">
        <v>827.49</v>
      </c>
      <c r="CQ188" s="12">
        <v>0</v>
      </c>
      <c r="CR188" s="12">
        <v>0</v>
      </c>
      <c r="CS188" s="12">
        <v>0</v>
      </c>
      <c r="CT188" s="12">
        <v>0</v>
      </c>
      <c r="CU188" s="12">
        <v>2748</v>
      </c>
      <c r="CV188" s="12">
        <v>8085</v>
      </c>
      <c r="CW188" s="12">
        <v>369.05</v>
      </c>
      <c r="CX188" s="12">
        <v>216.66</v>
      </c>
      <c r="CY188" s="12">
        <v>3854.04</v>
      </c>
      <c r="CZ188" s="12">
        <v>692.86</v>
      </c>
      <c r="DA188" s="12">
        <v>0</v>
      </c>
      <c r="DB188" s="12">
        <v>4763.5600000000004</v>
      </c>
    </row>
    <row r="189" spans="1:106" x14ac:dyDescent="0.2">
      <c r="A189" s="4" t="s">
        <v>3263</v>
      </c>
      <c r="B189" s="2" t="s">
        <v>3264</v>
      </c>
      <c r="C189" s="2" t="str">
        <f>VLOOKUP(A189,[5]Hoja2!$A$1:$D$604,4,0)</f>
        <v>PROFESOR CBI</v>
      </c>
      <c r="D189" s="2" t="str">
        <f>VLOOKUP(A189,[5]Hoja2!$A$1:$D$604,3,0)</f>
        <v>PLANTEL 06 PIHUAMO</v>
      </c>
      <c r="E189" s="12">
        <v>465.5</v>
      </c>
      <c r="F189" s="12">
        <v>0</v>
      </c>
      <c r="G189" s="12">
        <v>6315.48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226.6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667.08</v>
      </c>
      <c r="AK189" s="12">
        <v>0</v>
      </c>
      <c r="AL189" s="12">
        <v>0</v>
      </c>
      <c r="AM189" s="12">
        <v>286.52999999999997</v>
      </c>
      <c r="AN189" s="12">
        <v>0</v>
      </c>
      <c r="AO189" s="12">
        <v>0</v>
      </c>
      <c r="AP189" s="12">
        <v>0</v>
      </c>
      <c r="AQ189" s="12">
        <v>0</v>
      </c>
      <c r="AR189" s="12">
        <v>0</v>
      </c>
      <c r="AS189" s="12">
        <v>0</v>
      </c>
      <c r="AT189" s="12">
        <v>0</v>
      </c>
      <c r="AU189" s="12">
        <v>0</v>
      </c>
      <c r="AV189" s="12">
        <v>68.400000000000006</v>
      </c>
      <c r="AW189" s="12">
        <v>0</v>
      </c>
      <c r="AX189" s="12">
        <v>0</v>
      </c>
      <c r="AY189" s="12">
        <v>0</v>
      </c>
      <c r="AZ189" s="12">
        <v>0</v>
      </c>
      <c r="BA189" s="12">
        <v>0</v>
      </c>
      <c r="BB189" s="12">
        <v>0</v>
      </c>
      <c r="BC189" s="12">
        <v>0</v>
      </c>
      <c r="BD189" s="12">
        <v>0</v>
      </c>
      <c r="BE189" s="12">
        <v>0</v>
      </c>
      <c r="BF189" s="12">
        <v>0</v>
      </c>
      <c r="BG189" s="12">
        <v>0</v>
      </c>
      <c r="BH189" s="12">
        <v>0</v>
      </c>
      <c r="BI189" s="12">
        <v>0</v>
      </c>
      <c r="BJ189" s="12">
        <v>1980.6</v>
      </c>
      <c r="BK189" s="12">
        <v>0</v>
      </c>
      <c r="BL189" s="12">
        <v>0</v>
      </c>
      <c r="BM189" s="12">
        <v>0</v>
      </c>
      <c r="BN189" s="12">
        <v>0</v>
      </c>
      <c r="BO189" s="12">
        <v>0</v>
      </c>
      <c r="BP189" s="12">
        <v>0</v>
      </c>
      <c r="BQ189" s="13">
        <v>-5090.92</v>
      </c>
      <c r="BR189" s="12">
        <v>5090.92</v>
      </c>
      <c r="BS189" s="12">
        <v>0</v>
      </c>
      <c r="BT189" s="12">
        <v>0</v>
      </c>
      <c r="BU189" s="12">
        <v>10010.19</v>
      </c>
      <c r="BV189" s="12">
        <v>3.49</v>
      </c>
      <c r="BW189" s="12">
        <v>0</v>
      </c>
      <c r="BX189" s="12">
        <v>0</v>
      </c>
      <c r="BY189" s="12">
        <v>1590.91</v>
      </c>
      <c r="BZ189" s="12">
        <v>1590.91</v>
      </c>
      <c r="CA189" s="12">
        <v>34.5</v>
      </c>
      <c r="CB189" s="12">
        <v>0.02</v>
      </c>
      <c r="CC189" s="12">
        <v>0</v>
      </c>
      <c r="CD189" s="12">
        <v>0</v>
      </c>
      <c r="CE189" s="12">
        <v>0</v>
      </c>
      <c r="CF189" s="12">
        <v>0</v>
      </c>
      <c r="CG189" s="12">
        <v>0</v>
      </c>
      <c r="CH189" s="12">
        <v>0</v>
      </c>
      <c r="CI189" s="12">
        <v>0</v>
      </c>
      <c r="CJ189" s="12">
        <v>94.73</v>
      </c>
      <c r="CK189" s="12">
        <v>0</v>
      </c>
      <c r="CL189" s="12">
        <v>0</v>
      </c>
      <c r="CM189" s="12">
        <v>0</v>
      </c>
      <c r="CN189" s="12">
        <v>0</v>
      </c>
      <c r="CO189" s="12">
        <v>0</v>
      </c>
      <c r="CP189" s="12">
        <v>759.23</v>
      </c>
      <c r="CQ189" s="12">
        <v>0</v>
      </c>
      <c r="CR189" s="12">
        <v>0</v>
      </c>
      <c r="CS189" s="12">
        <v>0</v>
      </c>
      <c r="CT189" s="12">
        <v>0</v>
      </c>
      <c r="CU189" s="12">
        <v>2479.39</v>
      </c>
      <c r="CV189" s="12">
        <v>7530.8</v>
      </c>
      <c r="CW189" s="12">
        <v>351.97</v>
      </c>
      <c r="CX189" s="12">
        <v>200.2</v>
      </c>
      <c r="CY189" s="12">
        <v>3465.25</v>
      </c>
      <c r="CZ189" s="12">
        <v>643.11</v>
      </c>
      <c r="DA189" s="12">
        <v>0</v>
      </c>
      <c r="DB189" s="12">
        <v>4308.5600000000004</v>
      </c>
    </row>
    <row r="190" spans="1:106" x14ac:dyDescent="0.2">
      <c r="A190" s="4" t="s">
        <v>3265</v>
      </c>
      <c r="B190" s="2" t="s">
        <v>3266</v>
      </c>
      <c r="C190" s="2" t="str">
        <f>VLOOKUP(A190,[5]Hoja2!$A$1:$D$604,4,0)</f>
        <v>PROFESOR CBIV</v>
      </c>
      <c r="D190" s="2" t="str">
        <f>VLOOKUP(A190,[5]Hoja2!$A$1:$D$604,3,0)</f>
        <v>PLANTEL 06 PIHUAMO</v>
      </c>
      <c r="E190" s="12">
        <v>279.60000000000002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1286.82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44.1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3873.9</v>
      </c>
      <c r="AC190" s="12">
        <v>139.94999999999999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12">
        <v>0</v>
      </c>
      <c r="AJ190" s="12">
        <v>444.72</v>
      </c>
      <c r="AK190" s="12">
        <v>0</v>
      </c>
      <c r="AL190" s="12">
        <v>0</v>
      </c>
      <c r="AM190" s="12">
        <v>0</v>
      </c>
      <c r="AN190" s="12">
        <v>0</v>
      </c>
      <c r="AO190" s="12">
        <v>0</v>
      </c>
      <c r="AP190" s="12">
        <v>0</v>
      </c>
      <c r="AQ190" s="12">
        <v>0</v>
      </c>
      <c r="AR190" s="12">
        <v>0</v>
      </c>
      <c r="AS190" s="12">
        <v>0</v>
      </c>
      <c r="AT190" s="12">
        <v>0</v>
      </c>
      <c r="AU190" s="12">
        <v>0</v>
      </c>
      <c r="AV190" s="12">
        <v>0</v>
      </c>
      <c r="AW190" s="12">
        <v>0</v>
      </c>
      <c r="AX190" s="12">
        <v>0</v>
      </c>
      <c r="AY190" s="12">
        <v>0</v>
      </c>
      <c r="AZ190" s="12">
        <v>0</v>
      </c>
      <c r="BA190" s="12">
        <v>0</v>
      </c>
      <c r="BB190" s="12">
        <v>44.25</v>
      </c>
      <c r="BC190" s="12">
        <v>0</v>
      </c>
      <c r="BD190" s="12">
        <v>0</v>
      </c>
      <c r="BE190" s="12">
        <v>14.4</v>
      </c>
      <c r="BF190" s="12">
        <v>0</v>
      </c>
      <c r="BG190" s="12">
        <v>0</v>
      </c>
      <c r="BH190" s="12">
        <v>0</v>
      </c>
      <c r="BI190" s="12">
        <v>0</v>
      </c>
      <c r="BJ190" s="12">
        <v>1548.22</v>
      </c>
      <c r="BK190" s="12">
        <v>0</v>
      </c>
      <c r="BL190" s="12">
        <v>0</v>
      </c>
      <c r="BM190" s="12">
        <v>0</v>
      </c>
      <c r="BN190" s="12">
        <v>0</v>
      </c>
      <c r="BO190" s="12">
        <v>0</v>
      </c>
      <c r="BP190" s="12">
        <v>0</v>
      </c>
      <c r="BQ190" s="13">
        <v>-3905.07</v>
      </c>
      <c r="BR190" s="12">
        <v>3905.07</v>
      </c>
      <c r="BS190" s="12">
        <v>0</v>
      </c>
      <c r="BT190" s="12">
        <v>0</v>
      </c>
      <c r="BU190" s="12">
        <v>7675.96</v>
      </c>
      <c r="BV190" s="12">
        <v>0</v>
      </c>
      <c r="BW190" s="12">
        <v>0</v>
      </c>
      <c r="BX190" s="12">
        <v>0</v>
      </c>
      <c r="BY190" s="12">
        <v>1092.32</v>
      </c>
      <c r="BZ190" s="12">
        <v>1092.32</v>
      </c>
      <c r="CA190" s="12">
        <v>24.3</v>
      </c>
      <c r="CB190" s="12">
        <v>0.05</v>
      </c>
      <c r="CC190" s="12">
        <v>0</v>
      </c>
      <c r="CD190" s="12">
        <v>0</v>
      </c>
      <c r="CE190" s="12">
        <v>1668</v>
      </c>
      <c r="CF190" s="12">
        <v>0</v>
      </c>
      <c r="CG190" s="12">
        <v>0</v>
      </c>
      <c r="CH190" s="12">
        <v>0</v>
      </c>
      <c r="CI190" s="12">
        <v>0</v>
      </c>
      <c r="CJ190" s="12">
        <v>77.41</v>
      </c>
      <c r="CK190" s="12">
        <v>0</v>
      </c>
      <c r="CL190" s="12">
        <v>0</v>
      </c>
      <c r="CM190" s="12">
        <v>0</v>
      </c>
      <c r="CN190" s="12">
        <v>0</v>
      </c>
      <c r="CO190" s="12">
        <v>0</v>
      </c>
      <c r="CP190" s="12">
        <v>593.48</v>
      </c>
      <c r="CQ190" s="12">
        <v>0</v>
      </c>
      <c r="CR190" s="12">
        <v>0</v>
      </c>
      <c r="CS190" s="12">
        <v>0</v>
      </c>
      <c r="CT190" s="12">
        <v>0</v>
      </c>
      <c r="CU190" s="12">
        <v>3455.56</v>
      </c>
      <c r="CV190" s="12">
        <v>4220.3999999999996</v>
      </c>
      <c r="CW190" s="12">
        <v>306.62</v>
      </c>
      <c r="CX190" s="12">
        <v>150.72</v>
      </c>
      <c r="CY190" s="12">
        <v>2273.5700000000002</v>
      </c>
      <c r="CZ190" s="12">
        <v>497.64</v>
      </c>
      <c r="DA190" s="12">
        <v>0</v>
      </c>
      <c r="DB190" s="12">
        <v>2921.93</v>
      </c>
    </row>
    <row r="191" spans="1:106" x14ac:dyDescent="0.2">
      <c r="A191" s="4" t="s">
        <v>3267</v>
      </c>
      <c r="B191" s="2" t="s">
        <v>3268</v>
      </c>
      <c r="C191" s="2" t="str">
        <f>VLOOKUP(A191,[5]Hoja2!$A$1:$D$604,4,0)</f>
        <v>PROFESOR CBIII</v>
      </c>
      <c r="D191" s="2" t="str">
        <f>VLOOKUP(A191,[5]Hoja2!$A$1:$D$604,3,0)</f>
        <v>PLANTEL 06 PIHUAMO</v>
      </c>
      <c r="E191" s="12">
        <v>465.5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9072.7999999999993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318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v>741.2</v>
      </c>
      <c r="AK191" s="12">
        <v>0</v>
      </c>
      <c r="AL191" s="12">
        <v>0</v>
      </c>
      <c r="AM191" s="12">
        <v>0</v>
      </c>
      <c r="AN191" s="12">
        <v>0</v>
      </c>
      <c r="AO191" s="12">
        <v>0</v>
      </c>
      <c r="AP191" s="12">
        <v>0</v>
      </c>
      <c r="AQ191" s="12">
        <v>390.93</v>
      </c>
      <c r="AR191" s="12">
        <v>0</v>
      </c>
      <c r="AS191" s="12">
        <v>0</v>
      </c>
      <c r="AT191" s="12">
        <v>0</v>
      </c>
      <c r="AU191" s="12">
        <v>0</v>
      </c>
      <c r="AV191" s="12">
        <v>0</v>
      </c>
      <c r="AW191" s="12">
        <v>0</v>
      </c>
      <c r="AX191" s="12">
        <v>0</v>
      </c>
      <c r="AY191" s="12">
        <v>0</v>
      </c>
      <c r="AZ191" s="12">
        <v>100</v>
      </c>
      <c r="BA191" s="12">
        <v>0</v>
      </c>
      <c r="BB191" s="12">
        <v>0</v>
      </c>
      <c r="BC191" s="12">
        <v>0</v>
      </c>
      <c r="BD191" s="12">
        <v>0</v>
      </c>
      <c r="BE191" s="12">
        <v>0</v>
      </c>
      <c r="BF191" s="12">
        <v>0</v>
      </c>
      <c r="BG191" s="12">
        <v>0</v>
      </c>
      <c r="BH191" s="12">
        <v>0</v>
      </c>
      <c r="BI191" s="12">
        <v>0</v>
      </c>
      <c r="BJ191" s="12">
        <v>2649.84</v>
      </c>
      <c r="BK191" s="12">
        <v>0</v>
      </c>
      <c r="BL191" s="12">
        <v>0</v>
      </c>
      <c r="BM191" s="12">
        <v>0</v>
      </c>
      <c r="BN191" s="12">
        <v>0</v>
      </c>
      <c r="BO191" s="12">
        <v>0</v>
      </c>
      <c r="BP191" s="12">
        <v>0</v>
      </c>
      <c r="BQ191" s="13">
        <v>-6990.27</v>
      </c>
      <c r="BR191" s="12">
        <v>6990.27</v>
      </c>
      <c r="BS191" s="12">
        <v>0</v>
      </c>
      <c r="BT191" s="12">
        <v>0</v>
      </c>
      <c r="BU191" s="12">
        <v>13738.27</v>
      </c>
      <c r="BV191" s="12">
        <v>0.02</v>
      </c>
      <c r="BW191" s="12">
        <v>0</v>
      </c>
      <c r="BX191" s="12">
        <v>0</v>
      </c>
      <c r="BY191" s="12">
        <v>2462.61</v>
      </c>
      <c r="BZ191" s="12">
        <v>2462.61</v>
      </c>
      <c r="CA191" s="12">
        <v>52.05</v>
      </c>
      <c r="CB191" s="13">
        <v>-0.01</v>
      </c>
      <c r="CC191" s="12">
        <v>0</v>
      </c>
      <c r="CD191" s="12">
        <v>0</v>
      </c>
      <c r="CE191" s="12">
        <v>0</v>
      </c>
      <c r="CF191" s="12">
        <v>0</v>
      </c>
      <c r="CG191" s="12">
        <v>0</v>
      </c>
      <c r="CH191" s="12">
        <v>0</v>
      </c>
      <c r="CI191" s="12">
        <v>0</v>
      </c>
      <c r="CJ191" s="12">
        <v>136.09</v>
      </c>
      <c r="CK191" s="12">
        <v>0</v>
      </c>
      <c r="CL191" s="12">
        <v>0</v>
      </c>
      <c r="CM191" s="12">
        <v>0</v>
      </c>
      <c r="CN191" s="12">
        <v>0</v>
      </c>
      <c r="CO191" s="12">
        <v>0</v>
      </c>
      <c r="CP191" s="12">
        <v>1088.33</v>
      </c>
      <c r="CQ191" s="12">
        <v>0</v>
      </c>
      <c r="CR191" s="12">
        <v>0</v>
      </c>
      <c r="CS191" s="12">
        <v>0</v>
      </c>
      <c r="CT191" s="12">
        <v>0</v>
      </c>
      <c r="CU191" s="12">
        <v>3739.07</v>
      </c>
      <c r="CV191" s="12">
        <v>9999.2000000000007</v>
      </c>
      <c r="CW191" s="12">
        <v>321.83</v>
      </c>
      <c r="CX191" s="12">
        <v>274.77</v>
      </c>
      <c r="CY191" s="12">
        <v>2778.61</v>
      </c>
      <c r="CZ191" s="12">
        <v>555.29</v>
      </c>
      <c r="DA191" s="12">
        <v>0</v>
      </c>
      <c r="DB191" s="12">
        <v>3608.67</v>
      </c>
    </row>
    <row r="192" spans="1:106" x14ac:dyDescent="0.2">
      <c r="A192" s="4" t="s">
        <v>3269</v>
      </c>
      <c r="B192" s="2" t="s">
        <v>3270</v>
      </c>
      <c r="C192" s="2" t="str">
        <f>VLOOKUP(A192,[5]Hoja2!$A$1:$D$604,4,0)</f>
        <v>PROFESOR CBII</v>
      </c>
      <c r="D192" s="2" t="str">
        <f>VLOOKUP(A192,[5]Hoja2!$A$1:$D$604,3,0)</f>
        <v>PLANTEL 06 PIHUAMO</v>
      </c>
      <c r="E192" s="12">
        <v>465.5</v>
      </c>
      <c r="F192" s="12">
        <v>257.7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5306.04</v>
      </c>
      <c r="M192" s="12">
        <v>0</v>
      </c>
      <c r="N192" s="12">
        <v>0</v>
      </c>
      <c r="O192" s="12">
        <v>8.66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189.08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0</v>
      </c>
      <c r="AJ192" s="12">
        <v>537.37</v>
      </c>
      <c r="AK192" s="12">
        <v>0</v>
      </c>
      <c r="AL192" s="12">
        <v>0</v>
      </c>
      <c r="AM192" s="12">
        <v>0</v>
      </c>
      <c r="AN192" s="12">
        <v>0</v>
      </c>
      <c r="AO192" s="12">
        <v>338.85</v>
      </c>
      <c r="AP192" s="12">
        <v>0</v>
      </c>
      <c r="AQ192" s="12">
        <v>0</v>
      </c>
      <c r="AR192" s="12">
        <v>0</v>
      </c>
      <c r="AS192" s="12">
        <v>0</v>
      </c>
      <c r="AT192" s="12">
        <v>0</v>
      </c>
      <c r="AU192" s="12">
        <v>0</v>
      </c>
      <c r="AV192" s="12">
        <v>0</v>
      </c>
      <c r="AW192" s="12">
        <v>0</v>
      </c>
      <c r="AX192" s="12">
        <v>58.05</v>
      </c>
      <c r="AY192" s="12">
        <v>0</v>
      </c>
      <c r="AZ192" s="12">
        <v>0</v>
      </c>
      <c r="BA192" s="12">
        <v>0</v>
      </c>
      <c r="BB192" s="12">
        <v>0</v>
      </c>
      <c r="BC192" s="12">
        <v>0</v>
      </c>
      <c r="BD192" s="12">
        <v>2.7</v>
      </c>
      <c r="BE192" s="12">
        <v>0</v>
      </c>
      <c r="BF192" s="12">
        <v>0</v>
      </c>
      <c r="BG192" s="12">
        <v>0</v>
      </c>
      <c r="BH192" s="12">
        <v>0</v>
      </c>
      <c r="BI192" s="12">
        <v>0</v>
      </c>
      <c r="BJ192" s="12">
        <v>1652.73</v>
      </c>
      <c r="BK192" s="12">
        <v>0</v>
      </c>
      <c r="BL192" s="12">
        <v>0</v>
      </c>
      <c r="BM192" s="12">
        <v>0</v>
      </c>
      <c r="BN192" s="12">
        <v>0</v>
      </c>
      <c r="BO192" s="12">
        <v>0</v>
      </c>
      <c r="BP192" s="12">
        <v>0</v>
      </c>
      <c r="BQ192" s="13">
        <v>-4483.8900000000003</v>
      </c>
      <c r="BR192" s="12">
        <v>4483.8900000000003</v>
      </c>
      <c r="BS192" s="12">
        <v>0</v>
      </c>
      <c r="BT192" s="12">
        <v>0</v>
      </c>
      <c r="BU192" s="12">
        <v>8816.68</v>
      </c>
      <c r="BV192" s="12">
        <v>0</v>
      </c>
      <c r="BW192" s="12">
        <v>0</v>
      </c>
      <c r="BX192" s="12">
        <v>0</v>
      </c>
      <c r="BY192" s="12">
        <v>1335.98</v>
      </c>
      <c r="BZ192" s="12">
        <v>1335.98</v>
      </c>
      <c r="CA192" s="12">
        <v>28.8</v>
      </c>
      <c r="CB192" s="12">
        <v>0.04</v>
      </c>
      <c r="CC192" s="12">
        <v>0</v>
      </c>
      <c r="CD192" s="12">
        <v>0</v>
      </c>
      <c r="CE192" s="12">
        <v>1968</v>
      </c>
      <c r="CF192" s="12">
        <v>0</v>
      </c>
      <c r="CG192" s="12">
        <v>0</v>
      </c>
      <c r="CH192" s="12">
        <v>0</v>
      </c>
      <c r="CI192" s="12">
        <v>0</v>
      </c>
      <c r="CJ192" s="12">
        <v>83.46</v>
      </c>
      <c r="CK192" s="12">
        <v>0</v>
      </c>
      <c r="CL192" s="12">
        <v>0</v>
      </c>
      <c r="CM192" s="12">
        <v>0</v>
      </c>
      <c r="CN192" s="12">
        <v>0</v>
      </c>
      <c r="CO192" s="12">
        <v>0</v>
      </c>
      <c r="CP192" s="12">
        <v>678.8</v>
      </c>
      <c r="CQ192" s="12">
        <v>0</v>
      </c>
      <c r="CR192" s="12">
        <v>0</v>
      </c>
      <c r="CS192" s="12">
        <v>0</v>
      </c>
      <c r="CT192" s="12">
        <v>0</v>
      </c>
      <c r="CU192" s="12">
        <v>4095.08</v>
      </c>
      <c r="CV192" s="12">
        <v>4721.6000000000004</v>
      </c>
      <c r="CW192" s="12">
        <v>316.17</v>
      </c>
      <c r="CX192" s="12">
        <v>176.33</v>
      </c>
      <c r="CY192" s="12">
        <v>2591.81</v>
      </c>
      <c r="CZ192" s="12">
        <v>533.92999999999995</v>
      </c>
      <c r="DA192" s="12">
        <v>0</v>
      </c>
      <c r="DB192" s="12">
        <v>3302.07</v>
      </c>
    </row>
    <row r="193" spans="1:106" x14ac:dyDescent="0.2">
      <c r="A193" s="4" t="s">
        <v>3271</v>
      </c>
      <c r="B193" s="2" t="s">
        <v>3272</v>
      </c>
      <c r="C193" s="2" t="str">
        <f>VLOOKUP(A193,[5]Hoja2!$A$1:$D$604,4,0)</f>
        <v>PROFESOR CBIII</v>
      </c>
      <c r="D193" s="2" t="str">
        <f>VLOOKUP(A193,[5]Hoja2!$A$1:$D$604,3,0)</f>
        <v>PLANTEL 06 PIHUAMO</v>
      </c>
      <c r="E193" s="12">
        <v>465.5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4990.04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174.9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12">
        <v>0</v>
      </c>
      <c r="AJ193" s="12">
        <v>407.66</v>
      </c>
      <c r="AK193" s="12">
        <v>0</v>
      </c>
      <c r="AL193" s="12">
        <v>0</v>
      </c>
      <c r="AM193" s="12">
        <v>0</v>
      </c>
      <c r="AN193" s="12">
        <v>0</v>
      </c>
      <c r="AO193" s="12">
        <v>0</v>
      </c>
      <c r="AP193" s="12">
        <v>0</v>
      </c>
      <c r="AQ193" s="12">
        <v>390.93</v>
      </c>
      <c r="AR193" s="12">
        <v>0</v>
      </c>
      <c r="AS193" s="12">
        <v>0</v>
      </c>
      <c r="AT193" s="12">
        <v>0</v>
      </c>
      <c r="AU193" s="12">
        <v>0</v>
      </c>
      <c r="AV193" s="12">
        <v>0</v>
      </c>
      <c r="AW193" s="12">
        <v>0</v>
      </c>
      <c r="AX193" s="12">
        <v>0</v>
      </c>
      <c r="AY193" s="12">
        <v>0</v>
      </c>
      <c r="AZ193" s="12">
        <v>55</v>
      </c>
      <c r="BA193" s="12">
        <v>0</v>
      </c>
      <c r="BB193" s="12">
        <v>0</v>
      </c>
      <c r="BC193" s="12">
        <v>0</v>
      </c>
      <c r="BD193" s="12">
        <v>0</v>
      </c>
      <c r="BE193" s="12">
        <v>0</v>
      </c>
      <c r="BF193" s="12">
        <v>0</v>
      </c>
      <c r="BG193" s="12">
        <v>0</v>
      </c>
      <c r="BH193" s="12">
        <v>0</v>
      </c>
      <c r="BI193" s="12">
        <v>0</v>
      </c>
      <c r="BJ193" s="12">
        <v>1506.67</v>
      </c>
      <c r="BK193" s="12">
        <v>0</v>
      </c>
      <c r="BL193" s="12">
        <v>0</v>
      </c>
      <c r="BM193" s="12">
        <v>0</v>
      </c>
      <c r="BN193" s="12">
        <v>0</v>
      </c>
      <c r="BO193" s="12">
        <v>0</v>
      </c>
      <c r="BP193" s="12">
        <v>0</v>
      </c>
      <c r="BQ193" s="13">
        <v>-4064.23</v>
      </c>
      <c r="BR193" s="12">
        <v>4064.23</v>
      </c>
      <c r="BS193" s="12">
        <v>0</v>
      </c>
      <c r="BT193" s="12">
        <v>0</v>
      </c>
      <c r="BU193" s="12">
        <v>7990.7</v>
      </c>
      <c r="BV193" s="12">
        <v>2.44</v>
      </c>
      <c r="BW193" s="12">
        <v>0</v>
      </c>
      <c r="BX193" s="12">
        <v>0</v>
      </c>
      <c r="BY193" s="12">
        <v>1159.55</v>
      </c>
      <c r="BZ193" s="12">
        <v>1159.55</v>
      </c>
      <c r="CA193" s="12">
        <v>24.75</v>
      </c>
      <c r="CB193" s="13">
        <v>-0.06</v>
      </c>
      <c r="CC193" s="12">
        <v>0</v>
      </c>
      <c r="CD193" s="12">
        <v>0</v>
      </c>
      <c r="CE193" s="12">
        <v>1593</v>
      </c>
      <c r="CF193" s="12">
        <v>0</v>
      </c>
      <c r="CG193" s="12">
        <v>0</v>
      </c>
      <c r="CH193" s="12">
        <v>0</v>
      </c>
      <c r="CI193" s="12">
        <v>0</v>
      </c>
      <c r="CJ193" s="12">
        <v>74.849999999999994</v>
      </c>
      <c r="CK193" s="12">
        <v>0</v>
      </c>
      <c r="CL193" s="12">
        <v>0</v>
      </c>
      <c r="CM193" s="12">
        <v>0</v>
      </c>
      <c r="CN193" s="12">
        <v>0</v>
      </c>
      <c r="CO193" s="12">
        <v>0</v>
      </c>
      <c r="CP193" s="12">
        <v>618.80999999999995</v>
      </c>
      <c r="CQ193" s="12">
        <v>0</v>
      </c>
      <c r="CR193" s="12">
        <v>0</v>
      </c>
      <c r="CS193" s="12">
        <v>0</v>
      </c>
      <c r="CT193" s="12">
        <v>0</v>
      </c>
      <c r="CU193" s="12">
        <v>3470.9</v>
      </c>
      <c r="CV193" s="12">
        <v>4519.8</v>
      </c>
      <c r="CW193" s="12">
        <v>342.9</v>
      </c>
      <c r="CX193" s="12">
        <v>159.81</v>
      </c>
      <c r="CY193" s="12">
        <v>3258.7</v>
      </c>
      <c r="CZ193" s="12">
        <v>616.69000000000005</v>
      </c>
      <c r="DA193" s="12">
        <v>0</v>
      </c>
      <c r="DB193" s="12">
        <v>4035.2</v>
      </c>
    </row>
    <row r="194" spans="1:106" x14ac:dyDescent="0.2">
      <c r="A194" s="4" t="s">
        <v>3273</v>
      </c>
      <c r="B194" s="2" t="s">
        <v>3274</v>
      </c>
      <c r="C194" s="2" t="str">
        <f>VLOOKUP(A194,[5]Hoja2!$A$1:$D$604,4,0)</f>
        <v>PROFESOR CBII</v>
      </c>
      <c r="D194" s="2" t="str">
        <f>VLOOKUP(A194,[5]Hoja2!$A$1:$D$604,3,0)</f>
        <v>PLANTEL 06 PIHUAMO</v>
      </c>
      <c r="E194" s="12">
        <v>465.5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6878.2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241.48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0</v>
      </c>
      <c r="AJ194" s="12">
        <v>648.54999999999995</v>
      </c>
      <c r="AK194" s="12">
        <v>0</v>
      </c>
      <c r="AL194" s="12">
        <v>0</v>
      </c>
      <c r="AM194" s="12">
        <v>0</v>
      </c>
      <c r="AN194" s="12">
        <v>0</v>
      </c>
      <c r="AO194" s="12">
        <v>338.85</v>
      </c>
      <c r="AP194" s="12">
        <v>0</v>
      </c>
      <c r="AQ194" s="12">
        <v>0</v>
      </c>
      <c r="AR194" s="12">
        <v>0</v>
      </c>
      <c r="AS194" s="12">
        <v>0</v>
      </c>
      <c r="AT194" s="12">
        <v>0</v>
      </c>
      <c r="AU194" s="12">
        <v>0</v>
      </c>
      <c r="AV194" s="12">
        <v>0</v>
      </c>
      <c r="AW194" s="12">
        <v>0</v>
      </c>
      <c r="AX194" s="12">
        <v>75.25</v>
      </c>
      <c r="AY194" s="12">
        <v>0</v>
      </c>
      <c r="AZ194" s="12">
        <v>0</v>
      </c>
      <c r="BA194" s="12">
        <v>0</v>
      </c>
      <c r="BB194" s="12">
        <v>0</v>
      </c>
      <c r="BC194" s="12">
        <v>0</v>
      </c>
      <c r="BD194" s="12">
        <v>0</v>
      </c>
      <c r="BE194" s="12">
        <v>0</v>
      </c>
      <c r="BF194" s="12">
        <v>0</v>
      </c>
      <c r="BG194" s="12">
        <v>0</v>
      </c>
      <c r="BH194" s="12">
        <v>0</v>
      </c>
      <c r="BI194" s="12">
        <v>0</v>
      </c>
      <c r="BJ194" s="12">
        <v>2020.77</v>
      </c>
      <c r="BK194" s="12">
        <v>0</v>
      </c>
      <c r="BL194" s="12">
        <v>0</v>
      </c>
      <c r="BM194" s="12">
        <v>0</v>
      </c>
      <c r="BN194" s="12">
        <v>0</v>
      </c>
      <c r="BO194" s="12">
        <v>0</v>
      </c>
      <c r="BP194" s="12">
        <v>0</v>
      </c>
      <c r="BQ194" s="13">
        <v>-5426.68</v>
      </c>
      <c r="BR194" s="12">
        <v>5426.68</v>
      </c>
      <c r="BS194" s="12">
        <v>0</v>
      </c>
      <c r="BT194" s="12">
        <v>0</v>
      </c>
      <c r="BU194" s="12">
        <v>10668.6</v>
      </c>
      <c r="BV194" s="12">
        <v>4.93</v>
      </c>
      <c r="BW194" s="12">
        <v>0</v>
      </c>
      <c r="BX194" s="12">
        <v>0</v>
      </c>
      <c r="BY194" s="12">
        <v>1740.63</v>
      </c>
      <c r="BZ194" s="12">
        <v>1740.63</v>
      </c>
      <c r="CA194" s="12">
        <v>39.450000000000003</v>
      </c>
      <c r="CB194" s="13">
        <v>-0.01</v>
      </c>
      <c r="CC194" s="12">
        <v>0</v>
      </c>
      <c r="CD194" s="12">
        <v>0</v>
      </c>
      <c r="CE194" s="12">
        <v>2266</v>
      </c>
      <c r="CF194" s="12">
        <v>0</v>
      </c>
      <c r="CG194" s="12">
        <v>0</v>
      </c>
      <c r="CH194" s="12">
        <v>0</v>
      </c>
      <c r="CI194" s="12">
        <v>0</v>
      </c>
      <c r="CJ194" s="12">
        <v>103.17</v>
      </c>
      <c r="CK194" s="12">
        <v>0</v>
      </c>
      <c r="CL194" s="12">
        <v>0</v>
      </c>
      <c r="CM194" s="12">
        <v>0</v>
      </c>
      <c r="CN194" s="12">
        <v>0</v>
      </c>
      <c r="CO194" s="12">
        <v>0</v>
      </c>
      <c r="CP194" s="12">
        <v>829.96</v>
      </c>
      <c r="CQ194" s="12">
        <v>0</v>
      </c>
      <c r="CR194" s="12">
        <v>0</v>
      </c>
      <c r="CS194" s="12">
        <v>0</v>
      </c>
      <c r="CT194" s="12">
        <v>0</v>
      </c>
      <c r="CU194" s="12">
        <v>4979.2</v>
      </c>
      <c r="CV194" s="12">
        <v>5689.4</v>
      </c>
      <c r="CW194" s="12">
        <v>364.53</v>
      </c>
      <c r="CX194" s="12">
        <v>213.37</v>
      </c>
      <c r="CY194" s="12">
        <v>3751.2</v>
      </c>
      <c r="CZ194" s="12">
        <v>679.7</v>
      </c>
      <c r="DA194" s="12">
        <v>0</v>
      </c>
      <c r="DB194" s="12">
        <v>4644.2700000000004</v>
      </c>
    </row>
    <row r="195" spans="1:106" x14ac:dyDescent="0.2">
      <c r="A195" s="4" t="s">
        <v>3275</v>
      </c>
      <c r="B195" s="2" t="s">
        <v>3276</v>
      </c>
      <c r="C195" s="2" t="str">
        <f>VLOOKUP(A195,[5]Hoja2!$A$1:$D$604,4,0)</f>
        <v>PROFESOR CBIV</v>
      </c>
      <c r="D195" s="2" t="str">
        <f>VLOOKUP(A195,[5]Hoja2!$A$1:$D$604,3,0)</f>
        <v>PLANTEL 06 PIHUAMO</v>
      </c>
      <c r="E195" s="12">
        <v>465.5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9555.6200000000008</v>
      </c>
      <c r="AC195" s="12">
        <v>345.21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685.61</v>
      </c>
      <c r="AK195" s="12">
        <v>0</v>
      </c>
      <c r="AL195" s="12">
        <v>0</v>
      </c>
      <c r="AM195" s="12">
        <v>0</v>
      </c>
      <c r="AN195" s="12">
        <v>0</v>
      </c>
      <c r="AO195" s="12">
        <v>0</v>
      </c>
      <c r="AP195" s="12">
        <v>0</v>
      </c>
      <c r="AQ195" s="12">
        <v>0</v>
      </c>
      <c r="AR195" s="12">
        <v>0</v>
      </c>
      <c r="AS195" s="12">
        <v>658.95</v>
      </c>
      <c r="AT195" s="12">
        <v>0</v>
      </c>
      <c r="AU195" s="12">
        <v>0</v>
      </c>
      <c r="AV195" s="12">
        <v>0</v>
      </c>
      <c r="AW195" s="12">
        <v>0</v>
      </c>
      <c r="AX195" s="12">
        <v>0</v>
      </c>
      <c r="AY195" s="12">
        <v>0</v>
      </c>
      <c r="AZ195" s="12">
        <v>0</v>
      </c>
      <c r="BA195" s="12">
        <v>0</v>
      </c>
      <c r="BB195" s="12">
        <v>109.15</v>
      </c>
      <c r="BC195" s="12">
        <v>0</v>
      </c>
      <c r="BD195" s="12">
        <v>0</v>
      </c>
      <c r="BE195" s="12">
        <v>0</v>
      </c>
      <c r="BF195" s="12">
        <v>0</v>
      </c>
      <c r="BG195" s="12">
        <v>0</v>
      </c>
      <c r="BH195" s="12">
        <v>0</v>
      </c>
      <c r="BI195" s="12">
        <v>0</v>
      </c>
      <c r="BJ195" s="12">
        <v>2860.08</v>
      </c>
      <c r="BK195" s="12">
        <v>0</v>
      </c>
      <c r="BL195" s="12">
        <v>0</v>
      </c>
      <c r="BM195" s="12">
        <v>0</v>
      </c>
      <c r="BN195" s="12">
        <v>0</v>
      </c>
      <c r="BO195" s="12">
        <v>0</v>
      </c>
      <c r="BP195" s="12">
        <v>0</v>
      </c>
      <c r="BQ195" s="13">
        <v>-7470.81</v>
      </c>
      <c r="BR195" s="12">
        <v>7470.81</v>
      </c>
      <c r="BS195" s="12">
        <v>0</v>
      </c>
      <c r="BT195" s="12">
        <v>0</v>
      </c>
      <c r="BU195" s="12">
        <v>14680.12</v>
      </c>
      <c r="BV195" s="12">
        <v>5.64</v>
      </c>
      <c r="BW195" s="12">
        <v>0</v>
      </c>
      <c r="BX195" s="12">
        <v>0</v>
      </c>
      <c r="BY195" s="12">
        <v>2684.14</v>
      </c>
      <c r="BZ195" s="12">
        <v>2684.14</v>
      </c>
      <c r="CA195" s="12">
        <v>57.15</v>
      </c>
      <c r="CB195" s="13">
        <v>-0.18</v>
      </c>
      <c r="CC195" s="12">
        <v>0</v>
      </c>
      <c r="CD195" s="12">
        <v>0</v>
      </c>
      <c r="CE195" s="12">
        <v>3014.4</v>
      </c>
      <c r="CF195" s="12">
        <v>0</v>
      </c>
      <c r="CG195" s="12">
        <v>0</v>
      </c>
      <c r="CH195" s="12">
        <v>0</v>
      </c>
      <c r="CI195" s="12">
        <v>0</v>
      </c>
      <c r="CJ195" s="12">
        <v>143.33000000000001</v>
      </c>
      <c r="CK195" s="12">
        <v>0</v>
      </c>
      <c r="CL195" s="12">
        <v>0</v>
      </c>
      <c r="CM195" s="12">
        <v>0</v>
      </c>
      <c r="CN195" s="12">
        <v>0</v>
      </c>
      <c r="CO195" s="12">
        <v>0</v>
      </c>
      <c r="CP195" s="12">
        <v>1174.68</v>
      </c>
      <c r="CQ195" s="12">
        <v>0</v>
      </c>
      <c r="CR195" s="12">
        <v>0</v>
      </c>
      <c r="CS195" s="12">
        <v>0</v>
      </c>
      <c r="CT195" s="12">
        <v>0</v>
      </c>
      <c r="CU195" s="12">
        <v>7073.52</v>
      </c>
      <c r="CV195" s="12">
        <v>7606.6</v>
      </c>
      <c r="CW195" s="12">
        <v>370.63</v>
      </c>
      <c r="CX195" s="12">
        <v>286.7</v>
      </c>
      <c r="CY195" s="12">
        <v>3890.13</v>
      </c>
      <c r="CZ195" s="12">
        <v>697.47</v>
      </c>
      <c r="DA195" s="12">
        <v>0</v>
      </c>
      <c r="DB195" s="12">
        <v>4874.3</v>
      </c>
    </row>
    <row r="196" spans="1:106" x14ac:dyDescent="0.2">
      <c r="A196" s="4" t="s">
        <v>3277</v>
      </c>
      <c r="B196" s="2" t="s">
        <v>3278</v>
      </c>
      <c r="C196" s="2" t="str">
        <f>VLOOKUP(A196,[5]Hoja2!$A$1:$D$604,4,0)</f>
        <v>PROFESOR CBIII</v>
      </c>
      <c r="D196" s="2" t="str">
        <f>VLOOKUP(A196,[5]Hoja2!$A$1:$D$604,3,0)</f>
        <v>PLANTEL 06 PIHUAMO</v>
      </c>
      <c r="E196" s="12">
        <v>465.5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7031.42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246.45</v>
      </c>
      <c r="X196" s="12">
        <v>0</v>
      </c>
      <c r="Y196" s="12">
        <v>30.21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574.42999999999995</v>
      </c>
      <c r="AK196" s="12">
        <v>0</v>
      </c>
      <c r="AL196" s="12">
        <v>0</v>
      </c>
      <c r="AM196" s="12">
        <v>0</v>
      </c>
      <c r="AN196" s="12">
        <v>0</v>
      </c>
      <c r="AO196" s="12">
        <v>0</v>
      </c>
      <c r="AP196" s="12">
        <v>0</v>
      </c>
      <c r="AQ196" s="12">
        <v>390.93</v>
      </c>
      <c r="AR196" s="12">
        <v>0</v>
      </c>
      <c r="AS196" s="12">
        <v>0</v>
      </c>
      <c r="AT196" s="12">
        <v>0</v>
      </c>
      <c r="AU196" s="12">
        <v>0</v>
      </c>
      <c r="AV196" s="12">
        <v>0</v>
      </c>
      <c r="AW196" s="12">
        <v>0</v>
      </c>
      <c r="AX196" s="12">
        <v>0</v>
      </c>
      <c r="AY196" s="12">
        <v>0</v>
      </c>
      <c r="AZ196" s="12">
        <v>77.5</v>
      </c>
      <c r="BA196" s="12">
        <v>0</v>
      </c>
      <c r="BB196" s="12">
        <v>0</v>
      </c>
      <c r="BC196" s="12">
        <v>0</v>
      </c>
      <c r="BD196" s="12">
        <v>0</v>
      </c>
      <c r="BE196" s="12">
        <v>0</v>
      </c>
      <c r="BF196" s="12">
        <v>31.41</v>
      </c>
      <c r="BG196" s="12">
        <v>4.75</v>
      </c>
      <c r="BH196" s="12">
        <v>861.92</v>
      </c>
      <c r="BI196" s="12">
        <v>0</v>
      </c>
      <c r="BJ196" s="12">
        <v>1929.81</v>
      </c>
      <c r="BK196" s="12">
        <v>0</v>
      </c>
      <c r="BL196" s="12">
        <v>0</v>
      </c>
      <c r="BM196" s="12">
        <v>0</v>
      </c>
      <c r="BN196" s="12">
        <v>0</v>
      </c>
      <c r="BO196" s="12">
        <v>0</v>
      </c>
      <c r="BP196" s="12">
        <v>0</v>
      </c>
      <c r="BQ196" s="13">
        <v>-5924.31</v>
      </c>
      <c r="BR196" s="12">
        <v>5924.31</v>
      </c>
      <c r="BS196" s="12">
        <v>0</v>
      </c>
      <c r="BT196" s="12">
        <v>0</v>
      </c>
      <c r="BU196" s="12">
        <v>11644.33</v>
      </c>
      <c r="BV196" s="12">
        <v>4.2300000000000004</v>
      </c>
      <c r="BW196" s="12">
        <v>0</v>
      </c>
      <c r="BX196" s="12">
        <v>0</v>
      </c>
      <c r="BY196" s="12">
        <v>1970.12</v>
      </c>
      <c r="BZ196" s="12">
        <v>1970.12</v>
      </c>
      <c r="CA196" s="12">
        <v>38.4</v>
      </c>
      <c r="CB196" s="13">
        <v>-0.15</v>
      </c>
      <c r="CC196" s="12">
        <v>0</v>
      </c>
      <c r="CD196" s="12">
        <v>0</v>
      </c>
      <c r="CE196" s="12">
        <v>0</v>
      </c>
      <c r="CF196" s="12">
        <v>0</v>
      </c>
      <c r="CG196" s="12">
        <v>0</v>
      </c>
      <c r="CH196" s="12">
        <v>0</v>
      </c>
      <c r="CI196" s="12">
        <v>0</v>
      </c>
      <c r="CJ196" s="12">
        <v>105.47</v>
      </c>
      <c r="CK196" s="12">
        <v>0</v>
      </c>
      <c r="CL196" s="12">
        <v>0</v>
      </c>
      <c r="CM196" s="12">
        <v>0</v>
      </c>
      <c r="CN196" s="12">
        <v>0</v>
      </c>
      <c r="CO196" s="12">
        <v>0</v>
      </c>
      <c r="CP196" s="12">
        <v>853.57</v>
      </c>
      <c r="CQ196" s="12">
        <v>0</v>
      </c>
      <c r="CR196" s="12">
        <v>0</v>
      </c>
      <c r="CS196" s="12">
        <v>99.12</v>
      </c>
      <c r="CT196" s="12">
        <v>0</v>
      </c>
      <c r="CU196" s="12">
        <v>3066.53</v>
      </c>
      <c r="CV196" s="12">
        <v>8577.7999999999993</v>
      </c>
      <c r="CW196" s="12">
        <v>358.43</v>
      </c>
      <c r="CX196" s="12">
        <v>232.89</v>
      </c>
      <c r="CY196" s="12">
        <v>3612.28</v>
      </c>
      <c r="CZ196" s="12">
        <v>661.92</v>
      </c>
      <c r="DA196" s="12">
        <v>0</v>
      </c>
      <c r="DB196" s="12">
        <v>4507.09</v>
      </c>
    </row>
    <row r="197" spans="1:106" x14ac:dyDescent="0.2">
      <c r="A197" s="4" t="s">
        <v>3279</v>
      </c>
      <c r="B197" s="2" t="s">
        <v>3280</v>
      </c>
      <c r="C197" s="2" t="str">
        <f>VLOOKUP(A197,[5]Hoja2!$A$1:$D$604,4,0)</f>
        <v>PROFESOR CBIII</v>
      </c>
      <c r="D197" s="2" t="str">
        <f>VLOOKUP(A197,[5]Hoja2!$A$1:$D$604,3,0)</f>
        <v>PLANTEL 06 PIHUAMO</v>
      </c>
      <c r="E197" s="12">
        <v>465.5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6124.14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214.65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500.31</v>
      </c>
      <c r="AK197" s="12">
        <v>0</v>
      </c>
      <c r="AL197" s="12">
        <v>0</v>
      </c>
      <c r="AM197" s="12">
        <v>0</v>
      </c>
      <c r="AN197" s="12">
        <v>0</v>
      </c>
      <c r="AO197" s="12">
        <v>0</v>
      </c>
      <c r="AP197" s="12">
        <v>0</v>
      </c>
      <c r="AQ197" s="12">
        <v>390.93</v>
      </c>
      <c r="AR197" s="12">
        <v>0</v>
      </c>
      <c r="AS197" s="12">
        <v>0</v>
      </c>
      <c r="AT197" s="12">
        <v>0</v>
      </c>
      <c r="AU197" s="12">
        <v>0</v>
      </c>
      <c r="AV197" s="12">
        <v>0</v>
      </c>
      <c r="AW197" s="12">
        <v>0</v>
      </c>
      <c r="AX197" s="12">
        <v>0</v>
      </c>
      <c r="AY197" s="12">
        <v>0</v>
      </c>
      <c r="AZ197" s="12">
        <v>67.5</v>
      </c>
      <c r="BA197" s="12">
        <v>0</v>
      </c>
      <c r="BB197" s="12">
        <v>0</v>
      </c>
      <c r="BC197" s="12">
        <v>0</v>
      </c>
      <c r="BD197" s="12">
        <v>0</v>
      </c>
      <c r="BE197" s="12">
        <v>0</v>
      </c>
      <c r="BF197" s="12">
        <v>0</v>
      </c>
      <c r="BG197" s="12">
        <v>0</v>
      </c>
      <c r="BH197" s="12">
        <v>0</v>
      </c>
      <c r="BI197" s="12">
        <v>0</v>
      </c>
      <c r="BJ197" s="12">
        <v>1172.71</v>
      </c>
      <c r="BK197" s="12">
        <v>0</v>
      </c>
      <c r="BL197" s="12">
        <v>0</v>
      </c>
      <c r="BM197" s="12">
        <v>0</v>
      </c>
      <c r="BN197" s="12">
        <v>0</v>
      </c>
      <c r="BO197" s="12">
        <v>0</v>
      </c>
      <c r="BP197" s="12">
        <v>0</v>
      </c>
      <c r="BQ197" s="13">
        <v>-4544.75</v>
      </c>
      <c r="BR197" s="12">
        <v>4544.75</v>
      </c>
      <c r="BS197" s="12">
        <v>0</v>
      </c>
      <c r="BT197" s="12">
        <v>0</v>
      </c>
      <c r="BU197" s="12">
        <v>8935.74</v>
      </c>
      <c r="BV197" s="12">
        <v>0</v>
      </c>
      <c r="BW197" s="12">
        <v>0</v>
      </c>
      <c r="BX197" s="12">
        <v>0</v>
      </c>
      <c r="BY197" s="12">
        <v>1361.41</v>
      </c>
      <c r="BZ197" s="12">
        <v>1361.41</v>
      </c>
      <c r="CA197" s="12">
        <v>30.3</v>
      </c>
      <c r="CB197" s="13">
        <v>-0.06</v>
      </c>
      <c r="CC197" s="12">
        <v>0</v>
      </c>
      <c r="CD197" s="12">
        <v>0</v>
      </c>
      <c r="CE197" s="12">
        <v>2141</v>
      </c>
      <c r="CF197" s="12">
        <v>0</v>
      </c>
      <c r="CG197" s="12">
        <v>0</v>
      </c>
      <c r="CH197" s="12">
        <v>0</v>
      </c>
      <c r="CI197" s="12">
        <v>0</v>
      </c>
      <c r="CJ197" s="12">
        <v>91.86</v>
      </c>
      <c r="CK197" s="12">
        <v>0</v>
      </c>
      <c r="CL197" s="12">
        <v>0</v>
      </c>
      <c r="CM197" s="12">
        <v>0</v>
      </c>
      <c r="CN197" s="12">
        <v>0</v>
      </c>
      <c r="CO197" s="12">
        <v>0</v>
      </c>
      <c r="CP197" s="12">
        <v>749.23</v>
      </c>
      <c r="CQ197" s="12">
        <v>0</v>
      </c>
      <c r="CR197" s="12">
        <v>0</v>
      </c>
      <c r="CS197" s="12">
        <v>0</v>
      </c>
      <c r="CT197" s="12">
        <v>0</v>
      </c>
      <c r="CU197" s="12">
        <v>4373.74</v>
      </c>
      <c r="CV197" s="12">
        <v>4562</v>
      </c>
      <c r="CW197" s="12">
        <v>238.4</v>
      </c>
      <c r="CX197" s="12">
        <v>178.71</v>
      </c>
      <c r="CY197" s="12">
        <v>0</v>
      </c>
      <c r="CZ197" s="12">
        <v>238.4</v>
      </c>
      <c r="DA197" s="12">
        <v>0</v>
      </c>
      <c r="DB197" s="12">
        <v>417.11</v>
      </c>
    </row>
    <row r="198" spans="1:106" x14ac:dyDescent="0.2">
      <c r="A198" s="4" t="s">
        <v>3281</v>
      </c>
      <c r="B198" s="2" t="s">
        <v>3282</v>
      </c>
      <c r="C198" s="2" t="str">
        <f>VLOOKUP(A198,[5]Hoja2!$A$1:$D$604,4,0)</f>
        <v>PROFESOR CBII</v>
      </c>
      <c r="D198" s="2" t="str">
        <f>VLOOKUP(A198,[5]Hoja2!$A$1:$D$604,3,0)</f>
        <v>PLANTEL 06 PIHUAMO</v>
      </c>
      <c r="E198" s="12">
        <v>151.44999999999999</v>
      </c>
      <c r="F198" s="12">
        <v>1288.5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589.55999999999995</v>
      </c>
      <c r="M198" s="12">
        <v>0</v>
      </c>
      <c r="N198" s="12">
        <v>0</v>
      </c>
      <c r="O198" s="12">
        <v>43.3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19.649999999999999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240.89</v>
      </c>
      <c r="AK198" s="12">
        <v>0</v>
      </c>
      <c r="AL198" s="12">
        <v>0</v>
      </c>
      <c r="AM198" s="12">
        <v>0</v>
      </c>
      <c r="AN198" s="12">
        <v>0</v>
      </c>
      <c r="AO198" s="12">
        <v>0</v>
      </c>
      <c r="AP198" s="12">
        <v>0</v>
      </c>
      <c r="AQ198" s="12">
        <v>0</v>
      </c>
      <c r="AR198" s="12">
        <v>0</v>
      </c>
      <c r="AS198" s="12">
        <v>0</v>
      </c>
      <c r="AT198" s="12">
        <v>0</v>
      </c>
      <c r="AU198" s="12">
        <v>0</v>
      </c>
      <c r="AV198" s="12">
        <v>0</v>
      </c>
      <c r="AW198" s="12">
        <v>0</v>
      </c>
      <c r="AX198" s="12">
        <v>6.45</v>
      </c>
      <c r="AY198" s="12">
        <v>0</v>
      </c>
      <c r="AZ198" s="12">
        <v>0</v>
      </c>
      <c r="BA198" s="12">
        <v>0</v>
      </c>
      <c r="BB198" s="12">
        <v>0</v>
      </c>
      <c r="BC198" s="12">
        <v>0</v>
      </c>
      <c r="BD198" s="12">
        <v>13.5</v>
      </c>
      <c r="BE198" s="12">
        <v>0</v>
      </c>
      <c r="BF198" s="12">
        <v>0</v>
      </c>
      <c r="BG198" s="12">
        <v>0</v>
      </c>
      <c r="BH198" s="12">
        <v>0</v>
      </c>
      <c r="BI198" s="12">
        <v>0</v>
      </c>
      <c r="BJ198" s="12">
        <v>300.49</v>
      </c>
      <c r="BK198" s="12">
        <v>0</v>
      </c>
      <c r="BL198" s="12">
        <v>0</v>
      </c>
      <c r="BM198" s="12">
        <v>0</v>
      </c>
      <c r="BN198" s="12">
        <v>0</v>
      </c>
      <c r="BO198" s="12">
        <v>0</v>
      </c>
      <c r="BP198" s="12">
        <v>0</v>
      </c>
      <c r="BQ198" s="13">
        <v>-1348.68</v>
      </c>
      <c r="BR198" s="12">
        <v>1348.68</v>
      </c>
      <c r="BS198" s="12">
        <v>0</v>
      </c>
      <c r="BT198" s="12">
        <v>0</v>
      </c>
      <c r="BU198" s="12">
        <v>2653.79</v>
      </c>
      <c r="BV198" s="12">
        <v>0</v>
      </c>
      <c r="BW198" s="13">
        <v>-145.38</v>
      </c>
      <c r="BX198" s="12">
        <v>0</v>
      </c>
      <c r="BY198" s="12">
        <v>184.69</v>
      </c>
      <c r="BZ198" s="12">
        <v>39.32</v>
      </c>
      <c r="CA198" s="12">
        <v>0.15</v>
      </c>
      <c r="CB198" s="13">
        <v>-0.03</v>
      </c>
      <c r="CC198" s="12">
        <v>0</v>
      </c>
      <c r="CD198" s="12">
        <v>0</v>
      </c>
      <c r="CE198" s="12">
        <v>582</v>
      </c>
      <c r="CF198" s="12">
        <v>0</v>
      </c>
      <c r="CG198" s="12">
        <v>0</v>
      </c>
      <c r="CH198" s="12">
        <v>0</v>
      </c>
      <c r="CI198" s="12">
        <v>0</v>
      </c>
      <c r="CJ198" s="12">
        <v>28.17</v>
      </c>
      <c r="CK198" s="12">
        <v>0</v>
      </c>
      <c r="CL198" s="12">
        <v>0</v>
      </c>
      <c r="CM198" s="12">
        <v>0</v>
      </c>
      <c r="CN198" s="12">
        <v>0</v>
      </c>
      <c r="CO198" s="12">
        <v>0</v>
      </c>
      <c r="CP198" s="12">
        <v>215.98</v>
      </c>
      <c r="CQ198" s="12">
        <v>0</v>
      </c>
      <c r="CR198" s="12">
        <v>0</v>
      </c>
      <c r="CS198" s="12">
        <v>0</v>
      </c>
      <c r="CT198" s="12">
        <v>0</v>
      </c>
      <c r="CU198" s="12">
        <v>865.59</v>
      </c>
      <c r="CV198" s="12">
        <v>1788.2</v>
      </c>
      <c r="CW198" s="12">
        <v>268.11</v>
      </c>
      <c r="CX198" s="12">
        <v>53.08</v>
      </c>
      <c r="CY198" s="12">
        <v>990.07</v>
      </c>
      <c r="CZ198" s="12">
        <v>351.3</v>
      </c>
      <c r="DA198" s="12">
        <v>0</v>
      </c>
      <c r="DB198" s="12">
        <v>1394.45</v>
      </c>
    </row>
    <row r="199" spans="1:106" x14ac:dyDescent="0.2">
      <c r="A199" s="4" t="s">
        <v>3283</v>
      </c>
      <c r="B199" s="2" t="s">
        <v>3284</v>
      </c>
      <c r="C199" s="2" t="str">
        <f>VLOOKUP(A199,[5]Hoja2!$A$1:$D$604,4,0)</f>
        <v>PROFESOR CBI</v>
      </c>
      <c r="D199" s="2" t="str">
        <f>VLOOKUP(A199,[5]Hoja2!$A$1:$D$604,3,0)</f>
        <v>PLANTEL 06 PIHUAMO</v>
      </c>
      <c r="E199" s="12">
        <v>233</v>
      </c>
      <c r="F199" s="12">
        <v>515.4</v>
      </c>
      <c r="G199" s="12">
        <v>2806.88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17.32</v>
      </c>
      <c r="P199" s="12">
        <v>96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88.54</v>
      </c>
      <c r="Y199" s="12">
        <v>45.6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370.6</v>
      </c>
      <c r="AK199" s="12">
        <v>0</v>
      </c>
      <c r="AL199" s="12">
        <v>0</v>
      </c>
      <c r="AM199" s="12">
        <v>0</v>
      </c>
      <c r="AN199" s="12">
        <v>0</v>
      </c>
      <c r="AO199" s="12">
        <v>0</v>
      </c>
      <c r="AP199" s="12">
        <v>0</v>
      </c>
      <c r="AQ199" s="12">
        <v>0</v>
      </c>
      <c r="AR199" s="12">
        <v>0</v>
      </c>
      <c r="AS199" s="12">
        <v>0</v>
      </c>
      <c r="AT199" s="12">
        <v>0</v>
      </c>
      <c r="AU199" s="12">
        <v>0</v>
      </c>
      <c r="AV199" s="12">
        <v>30.4</v>
      </c>
      <c r="AW199" s="12">
        <v>0</v>
      </c>
      <c r="AX199" s="12">
        <v>0</v>
      </c>
      <c r="AY199" s="12">
        <v>0</v>
      </c>
      <c r="AZ199" s="12">
        <v>0</v>
      </c>
      <c r="BA199" s="12">
        <v>0</v>
      </c>
      <c r="BB199" s="12">
        <v>0</v>
      </c>
      <c r="BC199" s="12">
        <v>0</v>
      </c>
      <c r="BD199" s="12">
        <v>5.4</v>
      </c>
      <c r="BE199" s="12">
        <v>0</v>
      </c>
      <c r="BF199" s="12">
        <v>62.81</v>
      </c>
      <c r="BG199" s="12">
        <v>7.22</v>
      </c>
      <c r="BH199" s="12">
        <v>1333.27</v>
      </c>
      <c r="BI199" s="12">
        <v>0</v>
      </c>
      <c r="BJ199" s="12">
        <v>531.55999999999995</v>
      </c>
      <c r="BK199" s="12">
        <v>0</v>
      </c>
      <c r="BL199" s="12">
        <v>0</v>
      </c>
      <c r="BM199" s="12">
        <v>0</v>
      </c>
      <c r="BN199" s="12">
        <v>0</v>
      </c>
      <c r="BO199" s="12">
        <v>0</v>
      </c>
      <c r="BP199" s="12">
        <v>0</v>
      </c>
      <c r="BQ199" s="13">
        <v>-3123.87</v>
      </c>
      <c r="BR199" s="12">
        <v>3123.87</v>
      </c>
      <c r="BS199" s="12">
        <v>0</v>
      </c>
      <c r="BT199" s="12">
        <v>0</v>
      </c>
      <c r="BU199" s="12">
        <v>6144</v>
      </c>
      <c r="BV199" s="12">
        <v>0</v>
      </c>
      <c r="BW199" s="12">
        <v>0</v>
      </c>
      <c r="BX199" s="12">
        <v>0</v>
      </c>
      <c r="BY199" s="12">
        <v>765.1</v>
      </c>
      <c r="BZ199" s="12">
        <v>765.1</v>
      </c>
      <c r="CA199" s="12">
        <v>9.9</v>
      </c>
      <c r="CB199" s="13">
        <v>-0.02</v>
      </c>
      <c r="CC199" s="12">
        <v>0</v>
      </c>
      <c r="CD199" s="12">
        <v>0</v>
      </c>
      <c r="CE199" s="12">
        <v>0</v>
      </c>
      <c r="CF199" s="12">
        <v>0</v>
      </c>
      <c r="CG199" s="12">
        <v>0</v>
      </c>
      <c r="CH199" s="12">
        <v>0</v>
      </c>
      <c r="CI199" s="12">
        <v>0</v>
      </c>
      <c r="CJ199" s="12">
        <v>49.83</v>
      </c>
      <c r="CK199" s="12">
        <v>0</v>
      </c>
      <c r="CL199" s="12">
        <v>0</v>
      </c>
      <c r="CM199" s="12">
        <v>0</v>
      </c>
      <c r="CN199" s="12">
        <v>0</v>
      </c>
      <c r="CO199" s="12">
        <v>0</v>
      </c>
      <c r="CP199" s="12">
        <v>382.06</v>
      </c>
      <c r="CQ199" s="12">
        <v>0</v>
      </c>
      <c r="CR199" s="12">
        <v>0</v>
      </c>
      <c r="CS199" s="12">
        <v>153.33000000000001</v>
      </c>
      <c r="CT199" s="12">
        <v>0</v>
      </c>
      <c r="CU199" s="12">
        <v>1360.2</v>
      </c>
      <c r="CV199" s="12">
        <v>4783.8</v>
      </c>
      <c r="CW199" s="12">
        <v>261.48</v>
      </c>
      <c r="CX199" s="12">
        <v>122.88</v>
      </c>
      <c r="CY199" s="12">
        <v>769.08</v>
      </c>
      <c r="CZ199" s="12">
        <v>326.10000000000002</v>
      </c>
      <c r="DA199" s="12">
        <v>0</v>
      </c>
      <c r="DB199" s="12">
        <v>1218.06</v>
      </c>
    </row>
    <row r="200" spans="1:106" x14ac:dyDescent="0.2">
      <c r="A200" s="4" t="s">
        <v>3285</v>
      </c>
      <c r="B200" s="2" t="s">
        <v>3286</v>
      </c>
      <c r="C200" s="2" t="str">
        <f>VLOOKUP(A200,[5]Hoja2!$A$1:$D$604,4,0)</f>
        <v>PROFESOR CBII</v>
      </c>
      <c r="D200" s="2" t="str">
        <f>VLOOKUP(A200,[5]Hoja2!$A$1:$D$604,3,0)</f>
        <v>PLANTEL 06 PIHUAMO</v>
      </c>
      <c r="E200" s="12">
        <v>337.85</v>
      </c>
      <c r="F200" s="12">
        <v>515.4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4913</v>
      </c>
      <c r="M200" s="12">
        <v>0</v>
      </c>
      <c r="N200" s="12">
        <v>0</v>
      </c>
      <c r="O200" s="12">
        <v>17.32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163.75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12">
        <v>537.37</v>
      </c>
      <c r="AK200" s="12">
        <v>0</v>
      </c>
      <c r="AL200" s="12">
        <v>0</v>
      </c>
      <c r="AM200" s="12">
        <v>0</v>
      </c>
      <c r="AN200" s="12">
        <v>0</v>
      </c>
      <c r="AO200" s="12">
        <v>0</v>
      </c>
      <c r="AP200" s="12">
        <v>0</v>
      </c>
      <c r="AQ200" s="12">
        <v>0</v>
      </c>
      <c r="AR200" s="12">
        <v>0</v>
      </c>
      <c r="AS200" s="12">
        <v>0</v>
      </c>
      <c r="AT200" s="12">
        <v>0</v>
      </c>
      <c r="AU200" s="12">
        <v>0</v>
      </c>
      <c r="AV200" s="12">
        <v>0</v>
      </c>
      <c r="AW200" s="12">
        <v>0</v>
      </c>
      <c r="AX200" s="12">
        <v>53.75</v>
      </c>
      <c r="AY200" s="12">
        <v>0</v>
      </c>
      <c r="AZ200" s="12">
        <v>0</v>
      </c>
      <c r="BA200" s="12">
        <v>0</v>
      </c>
      <c r="BB200" s="12">
        <v>0</v>
      </c>
      <c r="BC200" s="12">
        <v>0</v>
      </c>
      <c r="BD200" s="12">
        <v>5.4</v>
      </c>
      <c r="BE200" s="12">
        <v>0</v>
      </c>
      <c r="BF200" s="12">
        <v>0</v>
      </c>
      <c r="BG200" s="12">
        <v>0</v>
      </c>
      <c r="BH200" s="12">
        <v>0</v>
      </c>
      <c r="BI200" s="12">
        <v>0</v>
      </c>
      <c r="BJ200" s="12">
        <v>868.54</v>
      </c>
      <c r="BK200" s="12">
        <v>0</v>
      </c>
      <c r="BL200" s="12">
        <v>0</v>
      </c>
      <c r="BM200" s="12">
        <v>0</v>
      </c>
      <c r="BN200" s="12">
        <v>0</v>
      </c>
      <c r="BO200" s="12">
        <v>0</v>
      </c>
      <c r="BP200" s="12">
        <v>0</v>
      </c>
      <c r="BQ200" s="13">
        <v>-3769.16</v>
      </c>
      <c r="BR200" s="12">
        <v>3769.16</v>
      </c>
      <c r="BS200" s="12">
        <v>0</v>
      </c>
      <c r="BT200" s="12">
        <v>0</v>
      </c>
      <c r="BU200" s="12">
        <v>7412.38</v>
      </c>
      <c r="BV200" s="12">
        <v>0</v>
      </c>
      <c r="BW200" s="12">
        <v>0</v>
      </c>
      <c r="BX200" s="12">
        <v>0</v>
      </c>
      <c r="BY200" s="12">
        <v>1036.02</v>
      </c>
      <c r="BZ200" s="12">
        <v>1036.02</v>
      </c>
      <c r="CA200" s="12">
        <v>21.9</v>
      </c>
      <c r="CB200" s="13">
        <v>-0.04</v>
      </c>
      <c r="CC200" s="12">
        <v>0</v>
      </c>
      <c r="CD200" s="12">
        <v>0</v>
      </c>
      <c r="CE200" s="12">
        <v>0</v>
      </c>
      <c r="CF200" s="12">
        <v>0</v>
      </c>
      <c r="CG200" s="12">
        <v>0</v>
      </c>
      <c r="CH200" s="12">
        <v>0</v>
      </c>
      <c r="CI200" s="12">
        <v>0</v>
      </c>
      <c r="CJ200" s="12">
        <v>81.430000000000007</v>
      </c>
      <c r="CK200" s="12">
        <v>0</v>
      </c>
      <c r="CL200" s="12">
        <v>0</v>
      </c>
      <c r="CM200" s="12">
        <v>0</v>
      </c>
      <c r="CN200" s="12">
        <v>0</v>
      </c>
      <c r="CO200" s="12">
        <v>0</v>
      </c>
      <c r="CP200" s="12">
        <v>624.27</v>
      </c>
      <c r="CQ200" s="12">
        <v>0</v>
      </c>
      <c r="CR200" s="12">
        <v>0</v>
      </c>
      <c r="CS200" s="12">
        <v>0</v>
      </c>
      <c r="CT200" s="12">
        <v>0</v>
      </c>
      <c r="CU200" s="12">
        <v>1763.58</v>
      </c>
      <c r="CV200" s="12">
        <v>5648.8</v>
      </c>
      <c r="CW200" s="12">
        <v>261.48</v>
      </c>
      <c r="CX200" s="12">
        <v>148.25</v>
      </c>
      <c r="CY200" s="12">
        <v>769.08</v>
      </c>
      <c r="CZ200" s="12">
        <v>326.10000000000002</v>
      </c>
      <c r="DA200" s="12">
        <v>0</v>
      </c>
      <c r="DB200" s="12">
        <v>1243.43</v>
      </c>
    </row>
    <row r="201" spans="1:106" x14ac:dyDescent="0.2">
      <c r="A201" s="4" t="s">
        <v>3287</v>
      </c>
      <c r="B201" s="2" t="s">
        <v>3288</v>
      </c>
      <c r="C201" s="2" t="str">
        <f>VLOOKUP(A201,[5]Hoja2!$A$1:$D$604,4,0)</f>
        <v>PROFESOR CBI</v>
      </c>
      <c r="D201" s="2" t="str">
        <f>VLOOKUP(A201,[5]Hoja2!$A$1:$D$604,3,0)</f>
        <v>PLANTEL 06 PIHUAMO</v>
      </c>
      <c r="E201" s="12">
        <v>34.950000000000003</v>
      </c>
      <c r="F201" s="12">
        <v>0</v>
      </c>
      <c r="G201" s="12">
        <v>526.29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18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12">
        <v>55.59</v>
      </c>
      <c r="AK201" s="12">
        <v>0</v>
      </c>
      <c r="AL201" s="12">
        <v>0</v>
      </c>
      <c r="AM201" s="12">
        <v>0</v>
      </c>
      <c r="AN201" s="12">
        <v>0</v>
      </c>
      <c r="AO201" s="12">
        <v>0</v>
      </c>
      <c r="AP201" s="12">
        <v>0</v>
      </c>
      <c r="AQ201" s="12">
        <v>0</v>
      </c>
      <c r="AR201" s="12">
        <v>0</v>
      </c>
      <c r="AS201" s="12">
        <v>0</v>
      </c>
      <c r="AT201" s="12">
        <v>0</v>
      </c>
      <c r="AU201" s="12">
        <v>0</v>
      </c>
      <c r="AV201" s="12">
        <v>5.7</v>
      </c>
      <c r="AW201" s="12">
        <v>0</v>
      </c>
      <c r="AX201" s="12">
        <v>0</v>
      </c>
      <c r="AY201" s="12">
        <v>0</v>
      </c>
      <c r="AZ201" s="12">
        <v>0</v>
      </c>
      <c r="BA201" s="12">
        <v>0</v>
      </c>
      <c r="BB201" s="12">
        <v>0</v>
      </c>
      <c r="BC201" s="12">
        <v>0</v>
      </c>
      <c r="BD201" s="12">
        <v>0</v>
      </c>
      <c r="BE201" s="12">
        <v>0</v>
      </c>
      <c r="BF201" s="12">
        <v>0</v>
      </c>
      <c r="BG201" s="12">
        <v>0</v>
      </c>
      <c r="BH201" s="12">
        <v>0</v>
      </c>
      <c r="BI201" s="12">
        <v>0</v>
      </c>
      <c r="BJ201" s="12">
        <v>63.15</v>
      </c>
      <c r="BK201" s="12">
        <v>0</v>
      </c>
      <c r="BL201" s="12">
        <v>0</v>
      </c>
      <c r="BM201" s="12">
        <v>0</v>
      </c>
      <c r="BN201" s="12">
        <v>0</v>
      </c>
      <c r="BO201" s="12">
        <v>0</v>
      </c>
      <c r="BP201" s="12">
        <v>0</v>
      </c>
      <c r="BQ201" s="13">
        <v>-357.73</v>
      </c>
      <c r="BR201" s="12">
        <v>357.73</v>
      </c>
      <c r="BS201" s="12">
        <v>0</v>
      </c>
      <c r="BT201" s="12">
        <v>0</v>
      </c>
      <c r="BU201" s="12">
        <v>703.68</v>
      </c>
      <c r="BV201" s="12">
        <v>0</v>
      </c>
      <c r="BW201" s="13">
        <v>-200.83</v>
      </c>
      <c r="BX201" s="13">
        <v>-166.77</v>
      </c>
      <c r="BY201" s="12">
        <v>34.07</v>
      </c>
      <c r="BZ201" s="12">
        <v>0</v>
      </c>
      <c r="CA201" s="12">
        <v>0</v>
      </c>
      <c r="CB201" s="12">
        <v>0.04</v>
      </c>
      <c r="CC201" s="12">
        <v>0</v>
      </c>
      <c r="CD201" s="12">
        <v>0</v>
      </c>
      <c r="CE201" s="12">
        <v>171</v>
      </c>
      <c r="CF201" s="12">
        <v>0</v>
      </c>
      <c r="CG201" s="12">
        <v>0</v>
      </c>
      <c r="CH201" s="12">
        <v>0</v>
      </c>
      <c r="CI201" s="12">
        <v>0</v>
      </c>
      <c r="CJ201" s="12">
        <v>7.89</v>
      </c>
      <c r="CK201" s="12">
        <v>0</v>
      </c>
      <c r="CL201" s="12">
        <v>0</v>
      </c>
      <c r="CM201" s="12">
        <v>0</v>
      </c>
      <c r="CN201" s="12">
        <v>0</v>
      </c>
      <c r="CO201" s="12">
        <v>0</v>
      </c>
      <c r="CP201" s="12">
        <v>60.52</v>
      </c>
      <c r="CQ201" s="12">
        <v>0</v>
      </c>
      <c r="CR201" s="12">
        <v>0</v>
      </c>
      <c r="CS201" s="12">
        <v>0</v>
      </c>
      <c r="CT201" s="12">
        <v>0</v>
      </c>
      <c r="CU201" s="12">
        <v>72.680000000000007</v>
      </c>
      <c r="CV201" s="12">
        <v>631</v>
      </c>
      <c r="CW201" s="12">
        <v>262.75</v>
      </c>
      <c r="CX201" s="12">
        <v>14.07</v>
      </c>
      <c r="CY201" s="12">
        <v>811.26</v>
      </c>
      <c r="CZ201" s="12">
        <v>330.91</v>
      </c>
      <c r="DA201" s="12">
        <v>0</v>
      </c>
      <c r="DB201" s="12">
        <v>1156.24</v>
      </c>
    </row>
    <row r="202" spans="1:106" x14ac:dyDescent="0.2">
      <c r="A202" s="4" t="s">
        <v>3289</v>
      </c>
      <c r="B202" s="2" t="s">
        <v>3290</v>
      </c>
      <c r="C202" s="2" t="str">
        <f>VLOOKUP(A202,[5]Hoja2!$A$1:$D$604,4,0)</f>
        <v>PROFESOR CBI</v>
      </c>
      <c r="D202" s="2" t="str">
        <f>VLOOKUP(A202,[5]Hoja2!$A$1:$D$604,3,0)</f>
        <v>PLANTEL 06 PIHUAMO</v>
      </c>
      <c r="E202" s="12">
        <v>139.80000000000001</v>
      </c>
      <c r="F202" s="12">
        <v>0</v>
      </c>
      <c r="G202" s="12">
        <v>2105.16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72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132.81</v>
      </c>
      <c r="Y202" s="12">
        <v>68.400000000000006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12">
        <v>0</v>
      </c>
      <c r="AJ202" s="12">
        <v>222.36</v>
      </c>
      <c r="AK202" s="12">
        <v>0</v>
      </c>
      <c r="AL202" s="12">
        <v>0</v>
      </c>
      <c r="AM202" s="12">
        <v>0</v>
      </c>
      <c r="AN202" s="12">
        <v>0</v>
      </c>
      <c r="AO202" s="12">
        <v>0</v>
      </c>
      <c r="AP202" s="12">
        <v>0</v>
      </c>
      <c r="AQ202" s="12">
        <v>0</v>
      </c>
      <c r="AR202" s="12">
        <v>0</v>
      </c>
      <c r="AS202" s="12">
        <v>0</v>
      </c>
      <c r="AT202" s="12">
        <v>0</v>
      </c>
      <c r="AU202" s="12">
        <v>0</v>
      </c>
      <c r="AV202" s="12">
        <v>22.8</v>
      </c>
      <c r="AW202" s="12">
        <v>0</v>
      </c>
      <c r="AX202" s="12">
        <v>0</v>
      </c>
      <c r="AY202" s="12">
        <v>0</v>
      </c>
      <c r="AZ202" s="12">
        <v>0</v>
      </c>
      <c r="BA202" s="12">
        <v>0</v>
      </c>
      <c r="BB202" s="12">
        <v>0</v>
      </c>
      <c r="BC202" s="12">
        <v>0</v>
      </c>
      <c r="BD202" s="12">
        <v>0</v>
      </c>
      <c r="BE202" s="12">
        <v>0</v>
      </c>
      <c r="BF202" s="12">
        <v>94.22</v>
      </c>
      <c r="BG202" s="12">
        <v>10.83</v>
      </c>
      <c r="BH202" s="12">
        <v>1999.9</v>
      </c>
      <c r="BI202" s="12">
        <v>0</v>
      </c>
      <c r="BJ202" s="12">
        <v>0</v>
      </c>
      <c r="BK202" s="12">
        <v>0</v>
      </c>
      <c r="BL202" s="12">
        <v>0</v>
      </c>
      <c r="BM202" s="12">
        <v>0</v>
      </c>
      <c r="BN202" s="12">
        <v>0</v>
      </c>
      <c r="BO202" s="12">
        <v>0</v>
      </c>
      <c r="BP202" s="12">
        <v>0</v>
      </c>
      <c r="BQ202" s="13">
        <v>-2475.19</v>
      </c>
      <c r="BR202" s="12">
        <v>2475.19</v>
      </c>
      <c r="BS202" s="12">
        <v>0</v>
      </c>
      <c r="BT202" s="12">
        <v>0</v>
      </c>
      <c r="BU202" s="12">
        <v>4868.28</v>
      </c>
      <c r="BV202" s="12">
        <v>0</v>
      </c>
      <c r="BW202" s="12">
        <v>0</v>
      </c>
      <c r="BX202" s="12">
        <v>0</v>
      </c>
      <c r="BY202" s="12">
        <v>499.94</v>
      </c>
      <c r="BZ202" s="12">
        <v>499.94</v>
      </c>
      <c r="CA202" s="12">
        <v>0</v>
      </c>
      <c r="CB202" s="13">
        <v>-0.14000000000000001</v>
      </c>
      <c r="CC202" s="12">
        <v>0</v>
      </c>
      <c r="CD202" s="12">
        <v>0</v>
      </c>
      <c r="CE202" s="12">
        <v>0</v>
      </c>
      <c r="CF202" s="12">
        <v>0</v>
      </c>
      <c r="CG202" s="12">
        <v>0</v>
      </c>
      <c r="CH202" s="12">
        <v>0</v>
      </c>
      <c r="CI202" s="12">
        <v>0</v>
      </c>
      <c r="CJ202" s="12">
        <v>0</v>
      </c>
      <c r="CK202" s="12">
        <v>0</v>
      </c>
      <c r="CL202" s="12">
        <v>0</v>
      </c>
      <c r="CM202" s="12">
        <v>0</v>
      </c>
      <c r="CN202" s="12">
        <v>0</v>
      </c>
      <c r="CO202" s="12">
        <v>0</v>
      </c>
      <c r="CP202" s="12">
        <v>242.09</v>
      </c>
      <c r="CQ202" s="12">
        <v>0</v>
      </c>
      <c r="CR202" s="12">
        <v>0</v>
      </c>
      <c r="CS202" s="12">
        <v>229.99</v>
      </c>
      <c r="CT202" s="12">
        <v>0</v>
      </c>
      <c r="CU202" s="12">
        <v>971.88</v>
      </c>
      <c r="CV202" s="12">
        <v>3896.4</v>
      </c>
      <c r="CW202" s="12">
        <v>238.4</v>
      </c>
      <c r="CX202" s="12">
        <v>97.37</v>
      </c>
      <c r="CY202" s="12">
        <v>0</v>
      </c>
      <c r="CZ202" s="12">
        <v>238.4</v>
      </c>
      <c r="DA202" s="12">
        <v>0</v>
      </c>
      <c r="DB202" s="12">
        <v>335.77</v>
      </c>
    </row>
    <row r="203" spans="1:106" x14ac:dyDescent="0.2">
      <c r="A203" s="4" t="s">
        <v>3291</v>
      </c>
      <c r="B203" s="2" t="s">
        <v>3292</v>
      </c>
      <c r="C203" s="2" t="str">
        <f>VLOOKUP(A203,[5]Hoja2!$A$1:$D$604,4,0)</f>
        <v>PROFESOR CBI</v>
      </c>
      <c r="D203" s="2" t="str">
        <f>VLOOKUP(A203,[5]Hoja2!$A$1:$D$604,3,0)</f>
        <v>PLANTEL 06 PIHUAMO</v>
      </c>
      <c r="E203" s="12">
        <v>139.80000000000001</v>
      </c>
      <c r="F203" s="12">
        <v>0</v>
      </c>
      <c r="G203" s="12">
        <v>2105.16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72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132.81</v>
      </c>
      <c r="Y203" s="12">
        <v>68.400000000000006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222.36</v>
      </c>
      <c r="AK203" s="12">
        <v>0</v>
      </c>
      <c r="AL203" s="12">
        <v>0</v>
      </c>
      <c r="AM203" s="12">
        <v>0</v>
      </c>
      <c r="AN203" s="12">
        <v>0</v>
      </c>
      <c r="AO203" s="12">
        <v>0</v>
      </c>
      <c r="AP203" s="12">
        <v>0</v>
      </c>
      <c r="AQ203" s="12">
        <v>0</v>
      </c>
      <c r="AR203" s="12">
        <v>0</v>
      </c>
      <c r="AS203" s="12">
        <v>0</v>
      </c>
      <c r="AT203" s="12">
        <v>0</v>
      </c>
      <c r="AU203" s="12">
        <v>0</v>
      </c>
      <c r="AV203" s="12">
        <v>22.8</v>
      </c>
      <c r="AW203" s="12">
        <v>0</v>
      </c>
      <c r="AX203" s="12">
        <v>0</v>
      </c>
      <c r="AY203" s="12">
        <v>0</v>
      </c>
      <c r="AZ203" s="12">
        <v>0</v>
      </c>
      <c r="BA203" s="12">
        <v>0</v>
      </c>
      <c r="BB203" s="12">
        <v>0</v>
      </c>
      <c r="BC203" s="12">
        <v>0</v>
      </c>
      <c r="BD203" s="12">
        <v>0</v>
      </c>
      <c r="BE203" s="12">
        <v>0</v>
      </c>
      <c r="BF203" s="12">
        <v>94.22</v>
      </c>
      <c r="BG203" s="12">
        <v>10.83</v>
      </c>
      <c r="BH203" s="12">
        <v>1999.6</v>
      </c>
      <c r="BI203" s="12">
        <v>0</v>
      </c>
      <c r="BJ203" s="12">
        <v>0</v>
      </c>
      <c r="BK203" s="12">
        <v>0</v>
      </c>
      <c r="BL203" s="12">
        <v>0</v>
      </c>
      <c r="BM203" s="12">
        <v>0</v>
      </c>
      <c r="BN203" s="12">
        <v>0</v>
      </c>
      <c r="BO203" s="12">
        <v>0</v>
      </c>
      <c r="BP203" s="12">
        <v>0</v>
      </c>
      <c r="BQ203" s="13">
        <v>-2475.04</v>
      </c>
      <c r="BR203" s="12">
        <v>2475.04</v>
      </c>
      <c r="BS203" s="12">
        <v>0</v>
      </c>
      <c r="BT203" s="12">
        <v>0</v>
      </c>
      <c r="BU203" s="12">
        <v>4867.9799999999996</v>
      </c>
      <c r="BV203" s="12">
        <v>0</v>
      </c>
      <c r="BW203" s="12">
        <v>0</v>
      </c>
      <c r="BX203" s="12">
        <v>0</v>
      </c>
      <c r="BY203" s="12">
        <v>499.88</v>
      </c>
      <c r="BZ203" s="12">
        <v>499.88</v>
      </c>
      <c r="CA203" s="12">
        <v>0</v>
      </c>
      <c r="CB203" s="12">
        <v>0.06</v>
      </c>
      <c r="CC203" s="12">
        <v>0</v>
      </c>
      <c r="CD203" s="12">
        <v>0</v>
      </c>
      <c r="CE203" s="12">
        <v>0</v>
      </c>
      <c r="CF203" s="12">
        <v>0</v>
      </c>
      <c r="CG203" s="12">
        <v>0</v>
      </c>
      <c r="CH203" s="12">
        <v>0</v>
      </c>
      <c r="CI203" s="12">
        <v>0</v>
      </c>
      <c r="CJ203" s="12">
        <v>0</v>
      </c>
      <c r="CK203" s="12">
        <v>0</v>
      </c>
      <c r="CL203" s="12">
        <v>0</v>
      </c>
      <c r="CM203" s="12">
        <v>0</v>
      </c>
      <c r="CN203" s="12">
        <v>0</v>
      </c>
      <c r="CO203" s="12">
        <v>0</v>
      </c>
      <c r="CP203" s="12">
        <v>242.09</v>
      </c>
      <c r="CQ203" s="12">
        <v>0</v>
      </c>
      <c r="CR203" s="12">
        <v>0</v>
      </c>
      <c r="CS203" s="12">
        <v>229.95</v>
      </c>
      <c r="CT203" s="12">
        <v>0</v>
      </c>
      <c r="CU203" s="12">
        <v>971.98</v>
      </c>
      <c r="CV203" s="12">
        <v>3896</v>
      </c>
      <c r="CW203" s="12">
        <v>238.4</v>
      </c>
      <c r="CX203" s="12">
        <v>97.36</v>
      </c>
      <c r="CY203" s="12">
        <v>0</v>
      </c>
      <c r="CZ203" s="12">
        <v>238.4</v>
      </c>
      <c r="DA203" s="12">
        <v>0</v>
      </c>
      <c r="DB203" s="12">
        <v>335.76</v>
      </c>
    </row>
    <row r="204" spans="1:106" x14ac:dyDescent="0.2">
      <c r="A204" s="4" t="s">
        <v>3293</v>
      </c>
      <c r="B204" s="2" t="s">
        <v>3294</v>
      </c>
      <c r="C204" s="2" t="str">
        <f>VLOOKUP(A204,[5]Hoja2!$A$1:$D$604,4,0)</f>
        <v>PROFESOR CBI</v>
      </c>
      <c r="D204" s="2" t="str">
        <f>VLOOKUP(A204,[5]Hoja2!$A$1:$D$604,3,0)</f>
        <v>PLANTEL 06 PIHUAMO</v>
      </c>
      <c r="E204" s="12">
        <v>465.5</v>
      </c>
      <c r="F204" s="12">
        <v>0</v>
      </c>
      <c r="G204" s="12">
        <v>3684.03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136.6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12">
        <v>389.13</v>
      </c>
      <c r="AK204" s="12">
        <v>0</v>
      </c>
      <c r="AL204" s="12">
        <v>0</v>
      </c>
      <c r="AM204" s="12">
        <v>0</v>
      </c>
      <c r="AN204" s="12">
        <v>0</v>
      </c>
      <c r="AO204" s="12">
        <v>0</v>
      </c>
      <c r="AP204" s="12">
        <v>0</v>
      </c>
      <c r="AQ204" s="12">
        <v>0</v>
      </c>
      <c r="AR204" s="12">
        <v>0</v>
      </c>
      <c r="AS204" s="12">
        <v>0</v>
      </c>
      <c r="AT204" s="12">
        <v>0</v>
      </c>
      <c r="AU204" s="12">
        <v>0</v>
      </c>
      <c r="AV204" s="12">
        <v>0</v>
      </c>
      <c r="AW204" s="12">
        <v>0</v>
      </c>
      <c r="AX204" s="12">
        <v>0</v>
      </c>
      <c r="AY204" s="12">
        <v>0</v>
      </c>
      <c r="AZ204" s="12">
        <v>0</v>
      </c>
      <c r="BA204" s="12">
        <v>0</v>
      </c>
      <c r="BB204" s="12">
        <v>0</v>
      </c>
      <c r="BC204" s="12">
        <v>0</v>
      </c>
      <c r="BD204" s="12">
        <v>0</v>
      </c>
      <c r="BE204" s="12">
        <v>0</v>
      </c>
      <c r="BF204" s="12">
        <v>0</v>
      </c>
      <c r="BG204" s="12">
        <v>0</v>
      </c>
      <c r="BH204" s="12">
        <v>0</v>
      </c>
      <c r="BI204" s="12">
        <v>0</v>
      </c>
      <c r="BJ204" s="12">
        <v>0</v>
      </c>
      <c r="BK204" s="12">
        <v>0</v>
      </c>
      <c r="BL204" s="12">
        <v>0</v>
      </c>
      <c r="BM204" s="12">
        <v>0</v>
      </c>
      <c r="BN204" s="12">
        <v>0</v>
      </c>
      <c r="BO204" s="12">
        <v>0</v>
      </c>
      <c r="BP204" s="12">
        <v>0</v>
      </c>
      <c r="BQ204" s="13">
        <v>-2374.4699999999998</v>
      </c>
      <c r="BR204" s="12">
        <v>2374.4699999999998</v>
      </c>
      <c r="BS204" s="12">
        <v>0</v>
      </c>
      <c r="BT204" s="12">
        <v>0</v>
      </c>
      <c r="BU204" s="12">
        <v>4675.26</v>
      </c>
      <c r="BV204" s="12">
        <v>0</v>
      </c>
      <c r="BW204" s="12">
        <v>0</v>
      </c>
      <c r="BX204" s="12">
        <v>0</v>
      </c>
      <c r="BY204" s="12">
        <v>465.35</v>
      </c>
      <c r="BZ204" s="12">
        <v>465.35</v>
      </c>
      <c r="CA204" s="12">
        <v>6.3</v>
      </c>
      <c r="CB204" s="13">
        <v>-0.05</v>
      </c>
      <c r="CC204" s="12">
        <v>0</v>
      </c>
      <c r="CD204" s="12">
        <v>0</v>
      </c>
      <c r="CE204" s="12">
        <v>0</v>
      </c>
      <c r="CF204" s="12">
        <v>0</v>
      </c>
      <c r="CG204" s="12">
        <v>0</v>
      </c>
      <c r="CH204" s="12">
        <v>0</v>
      </c>
      <c r="CI204" s="12">
        <v>0</v>
      </c>
      <c r="CJ204" s="12">
        <v>0</v>
      </c>
      <c r="CK204" s="12">
        <v>0</v>
      </c>
      <c r="CL204" s="12">
        <v>0</v>
      </c>
      <c r="CM204" s="12">
        <v>0</v>
      </c>
      <c r="CN204" s="12">
        <v>0</v>
      </c>
      <c r="CO204" s="12">
        <v>0</v>
      </c>
      <c r="CP204" s="12">
        <v>423.66</v>
      </c>
      <c r="CQ204" s="12">
        <v>0</v>
      </c>
      <c r="CR204" s="12">
        <v>0</v>
      </c>
      <c r="CS204" s="12">
        <v>0</v>
      </c>
      <c r="CT204" s="12">
        <v>0</v>
      </c>
      <c r="CU204" s="12">
        <v>895.26</v>
      </c>
      <c r="CV204" s="12">
        <v>3780</v>
      </c>
      <c r="CW204" s="12">
        <v>238.4</v>
      </c>
      <c r="CX204" s="12">
        <v>93.51</v>
      </c>
      <c r="CY204" s="12">
        <v>0</v>
      </c>
      <c r="CZ204" s="12">
        <v>238.4</v>
      </c>
      <c r="DA204" s="12">
        <v>0</v>
      </c>
      <c r="DB204" s="12">
        <v>331.91</v>
      </c>
    </row>
    <row r="205" spans="1:106" x14ac:dyDescent="0.2">
      <c r="A205" s="4" t="s">
        <v>3295</v>
      </c>
      <c r="B205" s="2" t="s">
        <v>3296</v>
      </c>
      <c r="C205" s="2" t="str">
        <f>VLOOKUP(A205,[5]Hoja2!$A$1:$D$604,4,0)</f>
        <v>PROFESOR CBIV</v>
      </c>
      <c r="D205" s="2" t="str">
        <f>VLOOKUP(A205,[5]Hoja2!$A$1:$D$604,3,0)</f>
        <v>PLANTEL 07 PUERTO VALLARTA</v>
      </c>
      <c r="E205" s="12">
        <v>465.5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0</v>
      </c>
      <c r="AJ205" s="12">
        <v>0</v>
      </c>
      <c r="AK205" s="12">
        <v>10336.200000000001</v>
      </c>
      <c r="AL205" s="12">
        <v>393.75</v>
      </c>
      <c r="AM205" s="12">
        <v>0</v>
      </c>
      <c r="AN205" s="12">
        <v>0</v>
      </c>
      <c r="AO205" s="12">
        <v>0</v>
      </c>
      <c r="AP205" s="12">
        <v>0</v>
      </c>
      <c r="AQ205" s="12">
        <v>0</v>
      </c>
      <c r="AR205" s="12">
        <v>0</v>
      </c>
      <c r="AS205" s="12">
        <v>0</v>
      </c>
      <c r="AT205" s="12">
        <v>1096.78</v>
      </c>
      <c r="AU205" s="12">
        <v>111.13</v>
      </c>
      <c r="AV205" s="12">
        <v>0</v>
      </c>
      <c r="AW205" s="12">
        <v>0</v>
      </c>
      <c r="AX205" s="12">
        <v>0</v>
      </c>
      <c r="AY205" s="12">
        <v>0</v>
      </c>
      <c r="AZ205" s="12">
        <v>0</v>
      </c>
      <c r="BA205" s="12">
        <v>0</v>
      </c>
      <c r="BB205" s="12">
        <v>0</v>
      </c>
      <c r="BC205" s="12">
        <v>124.25</v>
      </c>
      <c r="BD205" s="12">
        <v>0</v>
      </c>
      <c r="BE205" s="12">
        <v>0</v>
      </c>
      <c r="BF205" s="12">
        <v>0</v>
      </c>
      <c r="BG205" s="12">
        <v>0</v>
      </c>
      <c r="BH205" s="12">
        <v>0</v>
      </c>
      <c r="BI205" s="12">
        <v>0</v>
      </c>
      <c r="BJ205" s="12">
        <v>3658.55</v>
      </c>
      <c r="BK205" s="12">
        <v>0</v>
      </c>
      <c r="BL205" s="12">
        <v>0</v>
      </c>
      <c r="BM205" s="12">
        <v>0</v>
      </c>
      <c r="BN205" s="12">
        <v>0</v>
      </c>
      <c r="BO205" s="12">
        <v>0</v>
      </c>
      <c r="BP205" s="12">
        <v>0</v>
      </c>
      <c r="BQ205" s="13">
        <v>-8244</v>
      </c>
      <c r="BR205" s="12">
        <v>8244</v>
      </c>
      <c r="BS205" s="12">
        <v>0</v>
      </c>
      <c r="BT205" s="12">
        <v>0</v>
      </c>
      <c r="BU205" s="12">
        <v>16186.16</v>
      </c>
      <c r="BV205" s="12">
        <v>12.47</v>
      </c>
      <c r="BW205" s="12">
        <v>0</v>
      </c>
      <c r="BX205" s="12">
        <v>0</v>
      </c>
      <c r="BY205" s="12">
        <v>3040.5</v>
      </c>
      <c r="BZ205" s="12">
        <v>3040.5</v>
      </c>
      <c r="CA205" s="12">
        <v>67.05</v>
      </c>
      <c r="CB205" s="13">
        <v>-7.0000000000000007E-2</v>
      </c>
      <c r="CC205" s="12">
        <v>0</v>
      </c>
      <c r="CD205" s="12">
        <v>0</v>
      </c>
      <c r="CE205" s="12">
        <v>1854</v>
      </c>
      <c r="CF205" s="12">
        <v>0</v>
      </c>
      <c r="CG205" s="12">
        <v>3862.65</v>
      </c>
      <c r="CH205" s="12">
        <v>0</v>
      </c>
      <c r="CI205" s="12">
        <v>0</v>
      </c>
      <c r="CJ205" s="12">
        <v>155.04</v>
      </c>
      <c r="CK205" s="12">
        <v>0</v>
      </c>
      <c r="CL205" s="12">
        <v>0</v>
      </c>
      <c r="CM205" s="12">
        <v>0</v>
      </c>
      <c r="CN205" s="12">
        <v>0</v>
      </c>
      <c r="CO205" s="12">
        <v>0</v>
      </c>
      <c r="CP205" s="12">
        <v>1314.79</v>
      </c>
      <c r="CQ205" s="12">
        <v>0</v>
      </c>
      <c r="CR205" s="12">
        <v>0</v>
      </c>
      <c r="CS205" s="12">
        <v>0</v>
      </c>
      <c r="CT205" s="12">
        <v>0</v>
      </c>
      <c r="CU205" s="12">
        <v>10293.959999999999</v>
      </c>
      <c r="CV205" s="12">
        <v>5892.2</v>
      </c>
      <c r="CW205" s="12">
        <v>430.02</v>
      </c>
      <c r="CX205" s="12">
        <v>323.72000000000003</v>
      </c>
      <c r="CY205" s="12">
        <v>5242.9</v>
      </c>
      <c r="CZ205" s="12">
        <v>870.52</v>
      </c>
      <c r="DA205" s="12">
        <v>0</v>
      </c>
      <c r="DB205" s="12">
        <v>6437.14</v>
      </c>
    </row>
    <row r="206" spans="1:106" x14ac:dyDescent="0.2">
      <c r="A206" s="4" t="s">
        <v>3297</v>
      </c>
      <c r="B206" s="2" t="s">
        <v>3298</v>
      </c>
      <c r="C206" s="2" t="str">
        <f>VLOOKUP(A206,[5]Hoja2!$A$1:$D$604,4,0)</f>
        <v>PROFESOR CBIV</v>
      </c>
      <c r="D206" s="2" t="str">
        <f>VLOOKUP(A206,[5]Hoja2!$A$1:$D$604,3,0)</f>
        <v>PLANTEL 07 PUERTO VALLARTA</v>
      </c>
      <c r="E206" s="12">
        <v>465.5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12">
        <v>0</v>
      </c>
      <c r="AK206" s="12">
        <v>9154.92</v>
      </c>
      <c r="AL206" s="12">
        <v>348.75</v>
      </c>
      <c r="AM206" s="12">
        <v>0</v>
      </c>
      <c r="AN206" s="12">
        <v>0</v>
      </c>
      <c r="AO206" s="12">
        <v>0</v>
      </c>
      <c r="AP206" s="12">
        <v>0</v>
      </c>
      <c r="AQ206" s="12">
        <v>0</v>
      </c>
      <c r="AR206" s="12">
        <v>0</v>
      </c>
      <c r="AS206" s="12">
        <v>0</v>
      </c>
      <c r="AT206" s="12">
        <v>1096.78</v>
      </c>
      <c r="AU206" s="12">
        <v>98.42</v>
      </c>
      <c r="AV206" s="12">
        <v>0</v>
      </c>
      <c r="AW206" s="12">
        <v>0</v>
      </c>
      <c r="AX206" s="12">
        <v>0</v>
      </c>
      <c r="AY206" s="12">
        <v>0</v>
      </c>
      <c r="AZ206" s="12">
        <v>0</v>
      </c>
      <c r="BA206" s="12">
        <v>0</v>
      </c>
      <c r="BB206" s="12">
        <v>0</v>
      </c>
      <c r="BC206" s="12">
        <v>110.05</v>
      </c>
      <c r="BD206" s="12">
        <v>0</v>
      </c>
      <c r="BE206" s="12">
        <v>0</v>
      </c>
      <c r="BF206" s="12">
        <v>0</v>
      </c>
      <c r="BG206" s="12">
        <v>0</v>
      </c>
      <c r="BH206" s="12">
        <v>0</v>
      </c>
      <c r="BI206" s="12">
        <v>0</v>
      </c>
      <c r="BJ206" s="12">
        <v>3075.51</v>
      </c>
      <c r="BK206" s="12">
        <v>0</v>
      </c>
      <c r="BL206" s="12">
        <v>0</v>
      </c>
      <c r="BM206" s="12">
        <v>0</v>
      </c>
      <c r="BN206" s="12">
        <v>0</v>
      </c>
      <c r="BO206" s="12">
        <v>0</v>
      </c>
      <c r="BP206" s="12">
        <v>0</v>
      </c>
      <c r="BQ206" s="13">
        <v>-7308.24</v>
      </c>
      <c r="BR206" s="12">
        <v>7308.24</v>
      </c>
      <c r="BS206" s="12">
        <v>0</v>
      </c>
      <c r="BT206" s="12">
        <v>0</v>
      </c>
      <c r="BU206" s="12">
        <v>14349.93</v>
      </c>
      <c r="BV206" s="12">
        <v>11.49</v>
      </c>
      <c r="BW206" s="12">
        <v>0</v>
      </c>
      <c r="BX206" s="12">
        <v>0</v>
      </c>
      <c r="BY206" s="12">
        <v>2606.4699999999998</v>
      </c>
      <c r="BZ206" s="12">
        <v>2606.4699999999998</v>
      </c>
      <c r="CA206" s="12">
        <v>57.9</v>
      </c>
      <c r="CB206" s="12">
        <v>0.09</v>
      </c>
      <c r="CC206" s="12">
        <v>0</v>
      </c>
      <c r="CD206" s="12">
        <v>0</v>
      </c>
      <c r="CE206" s="12">
        <v>0</v>
      </c>
      <c r="CF206" s="12">
        <v>0</v>
      </c>
      <c r="CG206" s="12">
        <v>0</v>
      </c>
      <c r="CH206" s="12">
        <v>0</v>
      </c>
      <c r="CI206" s="12">
        <v>0</v>
      </c>
      <c r="CJ206" s="12">
        <v>137.32</v>
      </c>
      <c r="CK206" s="12">
        <v>0</v>
      </c>
      <c r="CL206" s="12">
        <v>0</v>
      </c>
      <c r="CM206" s="12">
        <v>0</v>
      </c>
      <c r="CN206" s="12">
        <v>0</v>
      </c>
      <c r="CO206" s="12">
        <v>0</v>
      </c>
      <c r="CP206" s="12">
        <v>1178.95</v>
      </c>
      <c r="CQ206" s="12">
        <v>0</v>
      </c>
      <c r="CR206" s="12">
        <v>0</v>
      </c>
      <c r="CS206" s="12">
        <v>0</v>
      </c>
      <c r="CT206" s="12">
        <v>0</v>
      </c>
      <c r="CU206" s="12">
        <v>3980.73</v>
      </c>
      <c r="CV206" s="12">
        <v>10369.200000000001</v>
      </c>
      <c r="CW206" s="12">
        <v>421.5</v>
      </c>
      <c r="CX206" s="12">
        <v>287</v>
      </c>
      <c r="CY206" s="12">
        <v>5048.76</v>
      </c>
      <c r="CZ206" s="12">
        <v>845.68</v>
      </c>
      <c r="DA206" s="12">
        <v>0</v>
      </c>
      <c r="DB206" s="12">
        <v>6181.44</v>
      </c>
    </row>
    <row r="207" spans="1:106" x14ac:dyDescent="0.2">
      <c r="A207" s="4" t="s">
        <v>3299</v>
      </c>
      <c r="B207" s="2" t="s">
        <v>3300</v>
      </c>
      <c r="C207" s="2" t="str">
        <f>VLOOKUP(A207,[5]Hoja2!$A$1:$D$604,4,0)</f>
        <v>PROFESOR CBIV</v>
      </c>
      <c r="D207" s="2" t="str">
        <f>VLOOKUP(A207,[5]Hoja2!$A$1:$D$604,3,0)</f>
        <v>PLANTEL 07 PUERTO VALLARTA</v>
      </c>
      <c r="E207" s="12">
        <v>465.5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12">
        <v>0</v>
      </c>
      <c r="AJ207" s="12">
        <v>0</v>
      </c>
      <c r="AK207" s="12">
        <v>9154.92</v>
      </c>
      <c r="AL207" s="12">
        <v>348.75</v>
      </c>
      <c r="AM207" s="12">
        <v>0</v>
      </c>
      <c r="AN207" s="12">
        <v>0</v>
      </c>
      <c r="AO207" s="12">
        <v>0</v>
      </c>
      <c r="AP207" s="12">
        <v>0</v>
      </c>
      <c r="AQ207" s="12">
        <v>0</v>
      </c>
      <c r="AR207" s="12">
        <v>0</v>
      </c>
      <c r="AS207" s="12">
        <v>0</v>
      </c>
      <c r="AT207" s="12">
        <v>1096.78</v>
      </c>
      <c r="AU207" s="12">
        <v>98.42</v>
      </c>
      <c r="AV207" s="12">
        <v>0</v>
      </c>
      <c r="AW207" s="12">
        <v>0</v>
      </c>
      <c r="AX207" s="12">
        <v>0</v>
      </c>
      <c r="AY207" s="12">
        <v>0</v>
      </c>
      <c r="AZ207" s="12">
        <v>0</v>
      </c>
      <c r="BA207" s="12">
        <v>0</v>
      </c>
      <c r="BB207" s="12">
        <v>0</v>
      </c>
      <c r="BC207" s="12">
        <v>110.05</v>
      </c>
      <c r="BD207" s="12">
        <v>0</v>
      </c>
      <c r="BE207" s="12">
        <v>0</v>
      </c>
      <c r="BF207" s="12">
        <v>0</v>
      </c>
      <c r="BG207" s="12">
        <v>0</v>
      </c>
      <c r="BH207" s="12">
        <v>0</v>
      </c>
      <c r="BI207" s="12">
        <v>0</v>
      </c>
      <c r="BJ207" s="12">
        <v>2870.48</v>
      </c>
      <c r="BK207" s="12">
        <v>0</v>
      </c>
      <c r="BL207" s="12">
        <v>0</v>
      </c>
      <c r="BM207" s="12">
        <v>0</v>
      </c>
      <c r="BN207" s="12">
        <v>0</v>
      </c>
      <c r="BO207" s="12">
        <v>0</v>
      </c>
      <c r="BP207" s="12">
        <v>0</v>
      </c>
      <c r="BQ207" s="13">
        <v>-7203.67</v>
      </c>
      <c r="BR207" s="12">
        <v>7203.67</v>
      </c>
      <c r="BS207" s="12">
        <v>0</v>
      </c>
      <c r="BT207" s="12">
        <v>0</v>
      </c>
      <c r="BU207" s="12">
        <v>14144.9</v>
      </c>
      <c r="BV207" s="12">
        <v>13.45</v>
      </c>
      <c r="BW207" s="12">
        <v>0</v>
      </c>
      <c r="BX207" s="12">
        <v>0</v>
      </c>
      <c r="BY207" s="12">
        <v>2558.25</v>
      </c>
      <c r="BZ207" s="12">
        <v>2558.25</v>
      </c>
      <c r="CA207" s="12">
        <v>56.25</v>
      </c>
      <c r="CB207" s="13">
        <v>-7.0000000000000007E-2</v>
      </c>
      <c r="CC207" s="12">
        <v>0</v>
      </c>
      <c r="CD207" s="12">
        <v>0</v>
      </c>
      <c r="CE207" s="12">
        <v>3313</v>
      </c>
      <c r="CF207" s="12">
        <v>0</v>
      </c>
      <c r="CG207" s="12">
        <v>0</v>
      </c>
      <c r="CH207" s="12">
        <v>0</v>
      </c>
      <c r="CI207" s="12">
        <v>0</v>
      </c>
      <c r="CJ207" s="12">
        <v>137.32</v>
      </c>
      <c r="CK207" s="12">
        <v>0</v>
      </c>
      <c r="CL207" s="12">
        <v>0</v>
      </c>
      <c r="CM207" s="12">
        <v>0</v>
      </c>
      <c r="CN207" s="12">
        <v>0</v>
      </c>
      <c r="CO207" s="12">
        <v>0</v>
      </c>
      <c r="CP207" s="12">
        <v>1178.95</v>
      </c>
      <c r="CQ207" s="12">
        <v>0</v>
      </c>
      <c r="CR207" s="12">
        <v>0</v>
      </c>
      <c r="CS207" s="12">
        <v>0</v>
      </c>
      <c r="CT207" s="12">
        <v>0</v>
      </c>
      <c r="CU207" s="12">
        <v>7243.7</v>
      </c>
      <c r="CV207" s="12">
        <v>6901.2</v>
      </c>
      <c r="CW207" s="12">
        <v>438.55</v>
      </c>
      <c r="CX207" s="12">
        <v>282.89999999999998</v>
      </c>
      <c r="CY207" s="12">
        <v>5437.16</v>
      </c>
      <c r="CZ207" s="12">
        <v>895.37</v>
      </c>
      <c r="DA207" s="12">
        <v>0</v>
      </c>
      <c r="DB207" s="12">
        <v>6615.43</v>
      </c>
    </row>
    <row r="208" spans="1:106" x14ac:dyDescent="0.2">
      <c r="A208" s="4" t="s">
        <v>3301</v>
      </c>
      <c r="B208" s="2" t="s">
        <v>3302</v>
      </c>
      <c r="C208" s="2" t="str">
        <f>VLOOKUP(A208,[5]Hoja2!$A$1:$D$604,4,0)</f>
        <v>PROFESOR CBII</v>
      </c>
      <c r="D208" s="2" t="str">
        <f>VLOOKUP(A208,[5]Hoja2!$A$1:$D$604,3,0)</f>
        <v>PLANTEL 07 PUERTO VALLARTA</v>
      </c>
      <c r="E208" s="12">
        <v>465.5</v>
      </c>
      <c r="F208" s="12">
        <v>0</v>
      </c>
      <c r="G208" s="12">
        <v>0</v>
      </c>
      <c r="H208" s="12">
        <v>0</v>
      </c>
      <c r="I208" s="12">
        <v>0</v>
      </c>
      <c r="J208" s="12">
        <v>8107.64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283.77999999999997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0</v>
      </c>
      <c r="AK208" s="12">
        <v>0</v>
      </c>
      <c r="AL208" s="12">
        <v>0</v>
      </c>
      <c r="AM208" s="12">
        <v>0</v>
      </c>
      <c r="AN208" s="12">
        <v>0</v>
      </c>
      <c r="AO208" s="12">
        <v>0</v>
      </c>
      <c r="AP208" s="12">
        <v>365.97</v>
      </c>
      <c r="AQ208" s="12">
        <v>0</v>
      </c>
      <c r="AR208" s="12">
        <v>0</v>
      </c>
      <c r="AS208" s="12">
        <v>0</v>
      </c>
      <c r="AT208" s="12">
        <v>0</v>
      </c>
      <c r="AU208" s="12">
        <v>107.95</v>
      </c>
      <c r="AV208" s="12">
        <v>0</v>
      </c>
      <c r="AW208" s="12">
        <v>0</v>
      </c>
      <c r="AX208" s="12">
        <v>0</v>
      </c>
      <c r="AY208" s="12">
        <v>88.4</v>
      </c>
      <c r="AZ208" s="12">
        <v>0</v>
      </c>
      <c r="BA208" s="12">
        <v>0</v>
      </c>
      <c r="BB208" s="12">
        <v>0</v>
      </c>
      <c r="BC208" s="12">
        <v>0</v>
      </c>
      <c r="BD208" s="12">
        <v>0</v>
      </c>
      <c r="BE208" s="12">
        <v>0</v>
      </c>
      <c r="BF208" s="12">
        <v>0</v>
      </c>
      <c r="BG208" s="12">
        <v>0</v>
      </c>
      <c r="BH208" s="12">
        <v>0</v>
      </c>
      <c r="BI208" s="12">
        <v>0</v>
      </c>
      <c r="BJ208" s="12">
        <v>2711.56</v>
      </c>
      <c r="BK208" s="12">
        <v>0</v>
      </c>
      <c r="BL208" s="12">
        <v>0</v>
      </c>
      <c r="BM208" s="12">
        <v>0</v>
      </c>
      <c r="BN208" s="12">
        <v>0</v>
      </c>
      <c r="BO208" s="12">
        <v>0</v>
      </c>
      <c r="BP208" s="12">
        <v>0</v>
      </c>
      <c r="BQ208" s="13">
        <v>-6177.25</v>
      </c>
      <c r="BR208" s="12">
        <v>6177.25</v>
      </c>
      <c r="BS208" s="12">
        <v>0</v>
      </c>
      <c r="BT208" s="12">
        <v>0</v>
      </c>
      <c r="BU208" s="12">
        <v>12130.8</v>
      </c>
      <c r="BV208" s="12">
        <v>3.33</v>
      </c>
      <c r="BW208" s="12">
        <v>0</v>
      </c>
      <c r="BX208" s="12">
        <v>0</v>
      </c>
      <c r="BY208" s="12">
        <v>2084.54</v>
      </c>
      <c r="BZ208" s="12">
        <v>2084.54</v>
      </c>
      <c r="CA208" s="12">
        <v>46.8</v>
      </c>
      <c r="CB208" s="13">
        <v>-0.13</v>
      </c>
      <c r="CC208" s="12">
        <v>0</v>
      </c>
      <c r="CD208" s="12">
        <v>90.3</v>
      </c>
      <c r="CE208" s="12">
        <v>621</v>
      </c>
      <c r="CF208" s="12">
        <v>3155.01</v>
      </c>
      <c r="CG208" s="12">
        <v>0</v>
      </c>
      <c r="CH208" s="12">
        <v>0</v>
      </c>
      <c r="CI208" s="12">
        <v>0</v>
      </c>
      <c r="CJ208" s="12">
        <v>121.61</v>
      </c>
      <c r="CK208" s="12">
        <v>0</v>
      </c>
      <c r="CL208" s="12">
        <v>0</v>
      </c>
      <c r="CM208" s="12">
        <v>0</v>
      </c>
      <c r="CN208" s="12">
        <v>0</v>
      </c>
      <c r="CO208" s="12">
        <v>0</v>
      </c>
      <c r="CP208" s="12">
        <v>974.47</v>
      </c>
      <c r="CQ208" s="12">
        <v>0</v>
      </c>
      <c r="CR208" s="12">
        <v>0</v>
      </c>
      <c r="CS208" s="12">
        <v>0</v>
      </c>
      <c r="CT208" s="12">
        <v>0</v>
      </c>
      <c r="CU208" s="12">
        <v>7093.6</v>
      </c>
      <c r="CV208" s="12">
        <v>5037.2</v>
      </c>
      <c r="CW208" s="12">
        <v>350.6</v>
      </c>
      <c r="CX208" s="12">
        <v>242.62</v>
      </c>
      <c r="CY208" s="12">
        <v>3433.97</v>
      </c>
      <c r="CZ208" s="12">
        <v>639.11</v>
      </c>
      <c r="DA208" s="12">
        <v>0</v>
      </c>
      <c r="DB208" s="12">
        <v>4315.7</v>
      </c>
    </row>
    <row r="209" spans="1:106" x14ac:dyDescent="0.2">
      <c r="A209" s="4" t="s">
        <v>3303</v>
      </c>
      <c r="B209" s="2" t="s">
        <v>3304</v>
      </c>
      <c r="C209" s="2" t="str">
        <f>VLOOKUP(A209,[5]Hoja2!$A$1:$D$604,4,0)</f>
        <v>PROFESOR CBII</v>
      </c>
      <c r="D209" s="2" t="str">
        <f>VLOOKUP(A209,[5]Hoja2!$A$1:$D$604,3,0)</f>
        <v>PLANTEL 07 PUERTO VALLARTA</v>
      </c>
      <c r="E209" s="12">
        <v>465.5</v>
      </c>
      <c r="F209" s="12">
        <v>0</v>
      </c>
      <c r="G209" s="12">
        <v>0</v>
      </c>
      <c r="H209" s="12">
        <v>0</v>
      </c>
      <c r="I209" s="12">
        <v>0</v>
      </c>
      <c r="J209" s="12">
        <v>8346.1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291.63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0</v>
      </c>
      <c r="AL209" s="12">
        <v>0</v>
      </c>
      <c r="AM209" s="12">
        <v>0</v>
      </c>
      <c r="AN209" s="12">
        <v>0</v>
      </c>
      <c r="AO209" s="12">
        <v>0</v>
      </c>
      <c r="AP209" s="12">
        <v>365.97</v>
      </c>
      <c r="AQ209" s="12">
        <v>0</v>
      </c>
      <c r="AR209" s="12">
        <v>0</v>
      </c>
      <c r="AS209" s="12">
        <v>0</v>
      </c>
      <c r="AT209" s="12">
        <v>0</v>
      </c>
      <c r="AU209" s="12">
        <v>111.13</v>
      </c>
      <c r="AV209" s="12">
        <v>0</v>
      </c>
      <c r="AW209" s="12">
        <v>0</v>
      </c>
      <c r="AX209" s="12">
        <v>0</v>
      </c>
      <c r="AY209" s="12">
        <v>91</v>
      </c>
      <c r="AZ209" s="12">
        <v>0</v>
      </c>
      <c r="BA209" s="12">
        <v>0</v>
      </c>
      <c r="BB209" s="12">
        <v>0</v>
      </c>
      <c r="BC209" s="12">
        <v>0</v>
      </c>
      <c r="BD209" s="12">
        <v>0</v>
      </c>
      <c r="BE209" s="12">
        <v>0</v>
      </c>
      <c r="BF209" s="12">
        <v>0</v>
      </c>
      <c r="BG209" s="12">
        <v>0</v>
      </c>
      <c r="BH209" s="12">
        <v>0</v>
      </c>
      <c r="BI209" s="12">
        <v>0</v>
      </c>
      <c r="BJ209" s="12">
        <v>2613.62</v>
      </c>
      <c r="BK209" s="12">
        <v>0</v>
      </c>
      <c r="BL209" s="12">
        <v>0</v>
      </c>
      <c r="BM209" s="12">
        <v>0</v>
      </c>
      <c r="BN209" s="12">
        <v>0</v>
      </c>
      <c r="BO209" s="12">
        <v>0</v>
      </c>
      <c r="BP209" s="12">
        <v>0</v>
      </c>
      <c r="BQ209" s="13">
        <v>-6255.73</v>
      </c>
      <c r="BR209" s="12">
        <v>6255.73</v>
      </c>
      <c r="BS209" s="12">
        <v>0</v>
      </c>
      <c r="BT209" s="12">
        <v>0</v>
      </c>
      <c r="BU209" s="12">
        <v>12284.95</v>
      </c>
      <c r="BV209" s="12">
        <v>12.39</v>
      </c>
      <c r="BW209" s="12">
        <v>0</v>
      </c>
      <c r="BX209" s="12">
        <v>0</v>
      </c>
      <c r="BY209" s="12">
        <v>2120.79</v>
      </c>
      <c r="BZ209" s="12">
        <v>2120.79</v>
      </c>
      <c r="CA209" s="12">
        <v>47.4</v>
      </c>
      <c r="CB209" s="13">
        <v>-0.12</v>
      </c>
      <c r="CC209" s="12">
        <v>0</v>
      </c>
      <c r="CD209" s="12">
        <v>0</v>
      </c>
      <c r="CE209" s="12">
        <v>2816</v>
      </c>
      <c r="CF209" s="12">
        <v>0</v>
      </c>
      <c r="CG209" s="12">
        <v>0</v>
      </c>
      <c r="CH209" s="12">
        <v>0</v>
      </c>
      <c r="CI209" s="12">
        <v>0</v>
      </c>
      <c r="CJ209" s="12">
        <v>125.19</v>
      </c>
      <c r="CK209" s="12">
        <v>0</v>
      </c>
      <c r="CL209" s="12">
        <v>0</v>
      </c>
      <c r="CM209" s="12">
        <v>0</v>
      </c>
      <c r="CN209" s="12">
        <v>0</v>
      </c>
      <c r="CO209" s="12">
        <v>0</v>
      </c>
      <c r="CP209" s="12">
        <v>1001.89</v>
      </c>
      <c r="CQ209" s="12">
        <v>0</v>
      </c>
      <c r="CR209" s="12">
        <v>0</v>
      </c>
      <c r="CS209" s="12">
        <v>0</v>
      </c>
      <c r="CT209" s="12">
        <v>0</v>
      </c>
      <c r="CU209" s="12">
        <v>6111.15</v>
      </c>
      <c r="CV209" s="12">
        <v>6173.8</v>
      </c>
      <c r="CW209" s="12">
        <v>429.26</v>
      </c>
      <c r="CX209" s="12">
        <v>245.7</v>
      </c>
      <c r="CY209" s="12">
        <v>5225.8</v>
      </c>
      <c r="CZ209" s="12">
        <v>868.32</v>
      </c>
      <c r="DA209" s="12">
        <v>0</v>
      </c>
      <c r="DB209" s="12">
        <v>6339.82</v>
      </c>
    </row>
    <row r="210" spans="1:106" x14ac:dyDescent="0.2">
      <c r="A210" s="4" t="s">
        <v>3305</v>
      </c>
      <c r="B210" s="2" t="s">
        <v>3306</v>
      </c>
      <c r="C210" s="2" t="str">
        <f>VLOOKUP(A210,[5]Hoja2!$A$1:$D$604,4,0)</f>
        <v>PROFESOR CBII</v>
      </c>
      <c r="D210" s="2" t="str">
        <f>VLOOKUP(A210,[5]Hoja2!$A$1:$D$604,3,0)</f>
        <v>PLANTEL 07 PUERTO VALLARTA</v>
      </c>
      <c r="E210" s="12">
        <v>465.5</v>
      </c>
      <c r="F210" s="12">
        <v>0</v>
      </c>
      <c r="G210" s="12">
        <v>0</v>
      </c>
      <c r="H210" s="12">
        <v>0</v>
      </c>
      <c r="I210" s="12">
        <v>0</v>
      </c>
      <c r="J210" s="12">
        <v>7392.26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260.23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12">
        <v>0</v>
      </c>
      <c r="AK210" s="12">
        <v>0</v>
      </c>
      <c r="AL210" s="12">
        <v>0</v>
      </c>
      <c r="AM210" s="12">
        <v>0</v>
      </c>
      <c r="AN210" s="12">
        <v>0</v>
      </c>
      <c r="AO210" s="12">
        <v>0</v>
      </c>
      <c r="AP210" s="12">
        <v>365.97</v>
      </c>
      <c r="AQ210" s="12">
        <v>0</v>
      </c>
      <c r="AR210" s="12">
        <v>0</v>
      </c>
      <c r="AS210" s="12">
        <v>0</v>
      </c>
      <c r="AT210" s="12">
        <v>0</v>
      </c>
      <c r="AU210" s="12">
        <v>98.42</v>
      </c>
      <c r="AV210" s="12">
        <v>0</v>
      </c>
      <c r="AW210" s="12">
        <v>0</v>
      </c>
      <c r="AX210" s="12">
        <v>0</v>
      </c>
      <c r="AY210" s="12">
        <v>80.599999999999994</v>
      </c>
      <c r="AZ210" s="12">
        <v>0</v>
      </c>
      <c r="BA210" s="12">
        <v>0</v>
      </c>
      <c r="BB210" s="12">
        <v>0</v>
      </c>
      <c r="BC210" s="12">
        <v>0</v>
      </c>
      <c r="BD210" s="12">
        <v>0</v>
      </c>
      <c r="BE210" s="12">
        <v>0</v>
      </c>
      <c r="BF210" s="12">
        <v>0</v>
      </c>
      <c r="BG210" s="12">
        <v>0</v>
      </c>
      <c r="BH210" s="12">
        <v>0</v>
      </c>
      <c r="BI210" s="12">
        <v>0</v>
      </c>
      <c r="BJ210" s="12">
        <v>2327.4699999999998</v>
      </c>
      <c r="BK210" s="12">
        <v>0</v>
      </c>
      <c r="BL210" s="12">
        <v>0</v>
      </c>
      <c r="BM210" s="12">
        <v>0</v>
      </c>
      <c r="BN210" s="12">
        <v>0</v>
      </c>
      <c r="BO210" s="12">
        <v>0</v>
      </c>
      <c r="BP210" s="12">
        <v>0</v>
      </c>
      <c r="BQ210" s="13">
        <v>-5596.08</v>
      </c>
      <c r="BR210" s="12">
        <v>5596.08</v>
      </c>
      <c r="BS210" s="12">
        <v>0</v>
      </c>
      <c r="BT210" s="12">
        <v>0</v>
      </c>
      <c r="BU210" s="12">
        <v>10990.45</v>
      </c>
      <c r="BV210" s="12">
        <v>9.36</v>
      </c>
      <c r="BW210" s="12">
        <v>0</v>
      </c>
      <c r="BX210" s="12">
        <v>0</v>
      </c>
      <c r="BY210" s="12">
        <v>1816.32</v>
      </c>
      <c r="BZ210" s="12">
        <v>1816.32</v>
      </c>
      <c r="CA210" s="12">
        <v>40.950000000000003</v>
      </c>
      <c r="CB210" s="12">
        <v>0.02</v>
      </c>
      <c r="CC210" s="12">
        <v>0</v>
      </c>
      <c r="CD210" s="12">
        <v>100.5</v>
      </c>
      <c r="CE210" s="12">
        <v>544</v>
      </c>
      <c r="CF210" s="12">
        <v>3234.78</v>
      </c>
      <c r="CG210" s="12">
        <v>0</v>
      </c>
      <c r="CH210" s="12">
        <v>0</v>
      </c>
      <c r="CI210" s="12">
        <v>0</v>
      </c>
      <c r="CJ210" s="12">
        <v>110.88</v>
      </c>
      <c r="CK210" s="12">
        <v>0</v>
      </c>
      <c r="CL210" s="12">
        <v>0</v>
      </c>
      <c r="CM210" s="12">
        <v>0</v>
      </c>
      <c r="CN210" s="12">
        <v>0</v>
      </c>
      <c r="CO210" s="12">
        <v>0</v>
      </c>
      <c r="CP210" s="12">
        <v>892.2</v>
      </c>
      <c r="CQ210" s="12">
        <v>0</v>
      </c>
      <c r="CR210" s="12">
        <v>0</v>
      </c>
      <c r="CS210" s="12">
        <v>0</v>
      </c>
      <c r="CT210" s="12">
        <v>0</v>
      </c>
      <c r="CU210" s="12">
        <v>6739.65</v>
      </c>
      <c r="CV210" s="12">
        <v>4250.8</v>
      </c>
      <c r="CW210" s="12">
        <v>403</v>
      </c>
      <c r="CX210" s="12">
        <v>219.81</v>
      </c>
      <c r="CY210" s="12">
        <v>4627.43</v>
      </c>
      <c r="CZ210" s="12">
        <v>791.78</v>
      </c>
      <c r="DA210" s="12">
        <v>0</v>
      </c>
      <c r="DB210" s="12">
        <v>5639.02</v>
      </c>
    </row>
    <row r="211" spans="1:106" x14ac:dyDescent="0.2">
      <c r="A211" s="4" t="s">
        <v>3307</v>
      </c>
      <c r="B211" s="2" t="s">
        <v>3308</v>
      </c>
      <c r="C211" s="2" t="str">
        <f>VLOOKUP(A211,[5]Hoja2!$A$1:$D$604,4,0)</f>
        <v>PROFESOR CBIV</v>
      </c>
      <c r="D211" s="2" t="str">
        <f>VLOOKUP(A211,[5]Hoja2!$A$1:$D$604,3,0)</f>
        <v>PLANTEL 07 PUERTO VALLARTA</v>
      </c>
      <c r="E211" s="12">
        <v>465.5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6792.36</v>
      </c>
      <c r="AL211" s="12">
        <v>258.75</v>
      </c>
      <c r="AM211" s="12">
        <v>0</v>
      </c>
      <c r="AN211" s="12">
        <v>0</v>
      </c>
      <c r="AO211" s="12">
        <v>0</v>
      </c>
      <c r="AP211" s="12">
        <v>0</v>
      </c>
      <c r="AQ211" s="12">
        <v>0</v>
      </c>
      <c r="AR211" s="12">
        <v>0</v>
      </c>
      <c r="AS211" s="12">
        <v>0</v>
      </c>
      <c r="AT211" s="12">
        <v>1096.78</v>
      </c>
      <c r="AU211" s="12">
        <v>73.02</v>
      </c>
      <c r="AV211" s="12">
        <v>0</v>
      </c>
      <c r="AW211" s="12">
        <v>0</v>
      </c>
      <c r="AX211" s="12">
        <v>0</v>
      </c>
      <c r="AY211" s="12">
        <v>0</v>
      </c>
      <c r="AZ211" s="12">
        <v>0</v>
      </c>
      <c r="BA211" s="12">
        <v>0</v>
      </c>
      <c r="BB211" s="12">
        <v>0</v>
      </c>
      <c r="BC211" s="12">
        <v>81.650000000000006</v>
      </c>
      <c r="BD211" s="12">
        <v>0</v>
      </c>
      <c r="BE211" s="12">
        <v>0</v>
      </c>
      <c r="BF211" s="12">
        <v>0</v>
      </c>
      <c r="BG211" s="12">
        <v>0</v>
      </c>
      <c r="BH211" s="12">
        <v>0</v>
      </c>
      <c r="BI211" s="12">
        <v>0</v>
      </c>
      <c r="BJ211" s="12">
        <v>2366.7399999999998</v>
      </c>
      <c r="BK211" s="12">
        <v>0</v>
      </c>
      <c r="BL211" s="12">
        <v>0</v>
      </c>
      <c r="BM211" s="12">
        <v>0</v>
      </c>
      <c r="BN211" s="12">
        <v>0</v>
      </c>
      <c r="BO211" s="12">
        <v>0</v>
      </c>
      <c r="BP211" s="12">
        <v>0</v>
      </c>
      <c r="BQ211" s="13">
        <v>-5669.96</v>
      </c>
      <c r="BR211" s="12">
        <v>5669.96</v>
      </c>
      <c r="BS211" s="12">
        <v>0</v>
      </c>
      <c r="BT211" s="12">
        <v>0</v>
      </c>
      <c r="BU211" s="12">
        <v>11134.8</v>
      </c>
      <c r="BV211" s="12">
        <v>13.45</v>
      </c>
      <c r="BW211" s="12">
        <v>0</v>
      </c>
      <c r="BX211" s="12">
        <v>0</v>
      </c>
      <c r="BY211" s="12">
        <v>1850.28</v>
      </c>
      <c r="BZ211" s="12">
        <v>1850.28</v>
      </c>
      <c r="CA211" s="12">
        <v>41.25</v>
      </c>
      <c r="CB211" s="13">
        <v>-7.0000000000000007E-2</v>
      </c>
      <c r="CC211" s="12">
        <v>0</v>
      </c>
      <c r="CD211" s="12">
        <v>0</v>
      </c>
      <c r="CE211" s="12">
        <v>0</v>
      </c>
      <c r="CF211" s="12">
        <v>0</v>
      </c>
      <c r="CG211" s="12">
        <v>0</v>
      </c>
      <c r="CH211" s="12">
        <v>0</v>
      </c>
      <c r="CI211" s="12">
        <v>0</v>
      </c>
      <c r="CJ211" s="12">
        <v>101.89</v>
      </c>
      <c r="CK211" s="12">
        <v>0</v>
      </c>
      <c r="CL211" s="12">
        <v>0</v>
      </c>
      <c r="CM211" s="12">
        <v>0</v>
      </c>
      <c r="CN211" s="12">
        <v>0</v>
      </c>
      <c r="CO211" s="12">
        <v>0</v>
      </c>
      <c r="CP211" s="12">
        <v>907.25</v>
      </c>
      <c r="CQ211" s="12">
        <v>0</v>
      </c>
      <c r="CR211" s="12">
        <v>0</v>
      </c>
      <c r="CS211" s="12">
        <v>0</v>
      </c>
      <c r="CT211" s="12">
        <v>0</v>
      </c>
      <c r="CU211" s="12">
        <v>2900.6</v>
      </c>
      <c r="CV211" s="12">
        <v>8234.2000000000007</v>
      </c>
      <c r="CW211" s="12">
        <v>438.55</v>
      </c>
      <c r="CX211" s="12">
        <v>222.7</v>
      </c>
      <c r="CY211" s="12">
        <v>5437.16</v>
      </c>
      <c r="CZ211" s="12">
        <v>895.37</v>
      </c>
      <c r="DA211" s="12">
        <v>0</v>
      </c>
      <c r="DB211" s="12">
        <v>6555.23</v>
      </c>
    </row>
    <row r="212" spans="1:106" x14ac:dyDescent="0.2">
      <c r="A212" s="4" t="s">
        <v>3309</v>
      </c>
      <c r="B212" s="2" t="s">
        <v>3310</v>
      </c>
      <c r="C212" s="2" t="str">
        <f>VLOOKUP(A212,[5]Hoja2!$A$1:$D$604,4,0)</f>
        <v>PROFESOR CBIV</v>
      </c>
      <c r="D212" s="2" t="str">
        <f>VLOOKUP(A212,[5]Hoja2!$A$1:$D$604,3,0)</f>
        <v>PLANTEL 07 PUERTO VALLARTA</v>
      </c>
      <c r="E212" s="12">
        <v>465.5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12">
        <v>0</v>
      </c>
      <c r="AJ212" s="12">
        <v>0</v>
      </c>
      <c r="AK212" s="12">
        <v>8859.6</v>
      </c>
      <c r="AL212" s="12">
        <v>337.5</v>
      </c>
      <c r="AM212" s="12">
        <v>0</v>
      </c>
      <c r="AN212" s="12">
        <v>0</v>
      </c>
      <c r="AO212" s="12">
        <v>0</v>
      </c>
      <c r="AP212" s="12">
        <v>0</v>
      </c>
      <c r="AQ212" s="12">
        <v>0</v>
      </c>
      <c r="AR212" s="12">
        <v>0</v>
      </c>
      <c r="AS212" s="12">
        <v>0</v>
      </c>
      <c r="AT212" s="12">
        <v>1096.78</v>
      </c>
      <c r="AU212" s="12">
        <v>95.25</v>
      </c>
      <c r="AV212" s="12">
        <v>0</v>
      </c>
      <c r="AW212" s="12">
        <v>0</v>
      </c>
      <c r="AX212" s="12">
        <v>0</v>
      </c>
      <c r="AY212" s="12">
        <v>0</v>
      </c>
      <c r="AZ212" s="12">
        <v>0</v>
      </c>
      <c r="BA212" s="12">
        <v>0</v>
      </c>
      <c r="BB212" s="12">
        <v>0</v>
      </c>
      <c r="BC212" s="12">
        <v>106.5</v>
      </c>
      <c r="BD212" s="12">
        <v>0</v>
      </c>
      <c r="BE212" s="12">
        <v>0</v>
      </c>
      <c r="BF212" s="12">
        <v>0</v>
      </c>
      <c r="BG212" s="12">
        <v>0</v>
      </c>
      <c r="BH212" s="12">
        <v>0</v>
      </c>
      <c r="BI212" s="12">
        <v>0</v>
      </c>
      <c r="BJ212" s="12">
        <v>2787.79</v>
      </c>
      <c r="BK212" s="12">
        <v>0</v>
      </c>
      <c r="BL212" s="12">
        <v>0</v>
      </c>
      <c r="BM212" s="12">
        <v>0</v>
      </c>
      <c r="BN212" s="12">
        <v>0</v>
      </c>
      <c r="BO212" s="12">
        <v>0</v>
      </c>
      <c r="BP212" s="12">
        <v>0</v>
      </c>
      <c r="BQ212" s="13">
        <v>-7001.9</v>
      </c>
      <c r="BR212" s="12">
        <v>7001.9</v>
      </c>
      <c r="BS212" s="12">
        <v>0</v>
      </c>
      <c r="BT212" s="12">
        <v>0</v>
      </c>
      <c r="BU212" s="12">
        <v>13748.92</v>
      </c>
      <c r="BV212" s="12">
        <v>13.03</v>
      </c>
      <c r="BW212" s="12">
        <v>0</v>
      </c>
      <c r="BX212" s="12">
        <v>0</v>
      </c>
      <c r="BY212" s="12">
        <v>2465.12</v>
      </c>
      <c r="BZ212" s="12">
        <v>2465.12</v>
      </c>
      <c r="CA212" s="12">
        <v>55.05</v>
      </c>
      <c r="CB212" s="12">
        <v>7.0000000000000007E-2</v>
      </c>
      <c r="CC212" s="12">
        <v>0</v>
      </c>
      <c r="CD212" s="12">
        <v>0</v>
      </c>
      <c r="CE212" s="12">
        <v>2727.21</v>
      </c>
      <c r="CF212" s="12">
        <v>0</v>
      </c>
      <c r="CG212" s="12">
        <v>0</v>
      </c>
      <c r="CH212" s="12">
        <v>0</v>
      </c>
      <c r="CI212" s="12">
        <v>0</v>
      </c>
      <c r="CJ212" s="12">
        <v>132.88999999999999</v>
      </c>
      <c r="CK212" s="12">
        <v>0</v>
      </c>
      <c r="CL212" s="12">
        <v>0</v>
      </c>
      <c r="CM212" s="12">
        <v>0</v>
      </c>
      <c r="CN212" s="12">
        <v>0</v>
      </c>
      <c r="CO212" s="12">
        <v>0</v>
      </c>
      <c r="CP212" s="12">
        <v>1144.98</v>
      </c>
      <c r="CQ212" s="12">
        <v>0</v>
      </c>
      <c r="CR212" s="12">
        <v>0</v>
      </c>
      <c r="CS212" s="12">
        <v>0</v>
      </c>
      <c r="CT212" s="12">
        <v>0</v>
      </c>
      <c r="CU212" s="12">
        <v>6525.32</v>
      </c>
      <c r="CV212" s="12">
        <v>7223.6</v>
      </c>
      <c r="CW212" s="12">
        <v>434.89</v>
      </c>
      <c r="CX212" s="12">
        <v>274.98</v>
      </c>
      <c r="CY212" s="12">
        <v>5353.83</v>
      </c>
      <c r="CZ212" s="12">
        <v>884.71</v>
      </c>
      <c r="DA212" s="12">
        <v>0</v>
      </c>
      <c r="DB212" s="12">
        <v>6513.52</v>
      </c>
    </row>
    <row r="213" spans="1:106" x14ac:dyDescent="0.2">
      <c r="A213" s="4" t="s">
        <v>3311</v>
      </c>
      <c r="B213" s="2" t="s">
        <v>3312</v>
      </c>
      <c r="C213" s="2" t="str">
        <f>VLOOKUP(A213,[5]Hoja2!$A$1:$D$604,4,0)</f>
        <v>PROFESOR CBII</v>
      </c>
      <c r="D213" s="2" t="str">
        <f>VLOOKUP(A213,[5]Hoja2!$A$1:$D$604,3,0)</f>
        <v>PLANTEL 07 PUERTO VALLARTA</v>
      </c>
      <c r="E213" s="12">
        <v>465.5</v>
      </c>
      <c r="F213" s="12">
        <v>0</v>
      </c>
      <c r="G213" s="12">
        <v>0</v>
      </c>
      <c r="H213" s="12">
        <v>0</v>
      </c>
      <c r="I213" s="12">
        <v>0</v>
      </c>
      <c r="J213" s="12">
        <v>7392.26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260.23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0</v>
      </c>
      <c r="AJ213" s="12">
        <v>0</v>
      </c>
      <c r="AK213" s="12">
        <v>0</v>
      </c>
      <c r="AL213" s="12">
        <v>0</v>
      </c>
      <c r="AM213" s="12">
        <v>0</v>
      </c>
      <c r="AN213" s="12">
        <v>0</v>
      </c>
      <c r="AO213" s="12">
        <v>0</v>
      </c>
      <c r="AP213" s="12">
        <v>365.97</v>
      </c>
      <c r="AQ213" s="12">
        <v>0</v>
      </c>
      <c r="AR213" s="12">
        <v>0</v>
      </c>
      <c r="AS213" s="12">
        <v>0</v>
      </c>
      <c r="AT213" s="12">
        <v>0</v>
      </c>
      <c r="AU213" s="12">
        <v>98.42</v>
      </c>
      <c r="AV213" s="12">
        <v>0</v>
      </c>
      <c r="AW213" s="12">
        <v>0</v>
      </c>
      <c r="AX213" s="12">
        <v>0</v>
      </c>
      <c r="AY213" s="12">
        <v>80.599999999999994</v>
      </c>
      <c r="AZ213" s="12">
        <v>0</v>
      </c>
      <c r="BA213" s="12">
        <v>0</v>
      </c>
      <c r="BB213" s="12">
        <v>0</v>
      </c>
      <c r="BC213" s="12">
        <v>0</v>
      </c>
      <c r="BD213" s="12">
        <v>0</v>
      </c>
      <c r="BE213" s="12">
        <v>0</v>
      </c>
      <c r="BF213" s="12">
        <v>0</v>
      </c>
      <c r="BG213" s="12">
        <v>0</v>
      </c>
      <c r="BH213" s="12">
        <v>0</v>
      </c>
      <c r="BI213" s="12">
        <v>0</v>
      </c>
      <c r="BJ213" s="12">
        <v>2637.8</v>
      </c>
      <c r="BK213" s="12">
        <v>0</v>
      </c>
      <c r="BL213" s="12">
        <v>0</v>
      </c>
      <c r="BM213" s="12">
        <v>0</v>
      </c>
      <c r="BN213" s="12">
        <v>0</v>
      </c>
      <c r="BO213" s="12">
        <v>0</v>
      </c>
      <c r="BP213" s="12">
        <v>0</v>
      </c>
      <c r="BQ213" s="13">
        <v>-5754.35</v>
      </c>
      <c r="BR213" s="12">
        <v>5754.35</v>
      </c>
      <c r="BS213" s="12">
        <v>0</v>
      </c>
      <c r="BT213" s="12">
        <v>0</v>
      </c>
      <c r="BU213" s="12">
        <v>11300.78</v>
      </c>
      <c r="BV213" s="12">
        <v>9.6</v>
      </c>
      <c r="BW213" s="12">
        <v>0</v>
      </c>
      <c r="BX213" s="12">
        <v>0</v>
      </c>
      <c r="BY213" s="12">
        <v>1889.31</v>
      </c>
      <c r="BZ213" s="12">
        <v>1889.31</v>
      </c>
      <c r="CA213" s="12">
        <v>42.45</v>
      </c>
      <c r="CB213" s="13">
        <v>-0.02</v>
      </c>
      <c r="CC213" s="12">
        <v>119.03</v>
      </c>
      <c r="CD213" s="12">
        <v>42.3</v>
      </c>
      <c r="CE213" s="12">
        <v>0</v>
      </c>
      <c r="CF213" s="12">
        <v>1535.56</v>
      </c>
      <c r="CG213" s="12">
        <v>0</v>
      </c>
      <c r="CH213" s="12">
        <v>0</v>
      </c>
      <c r="CI213" s="12">
        <v>0</v>
      </c>
      <c r="CJ213" s="12">
        <v>110.88</v>
      </c>
      <c r="CK213" s="12">
        <v>0</v>
      </c>
      <c r="CL213" s="12">
        <v>3107.27</v>
      </c>
      <c r="CM213" s="12">
        <v>0</v>
      </c>
      <c r="CN213" s="12">
        <v>0</v>
      </c>
      <c r="CO213" s="12">
        <v>0</v>
      </c>
      <c r="CP213" s="12">
        <v>892.2</v>
      </c>
      <c r="CQ213" s="12">
        <v>0</v>
      </c>
      <c r="CR213" s="12">
        <v>0</v>
      </c>
      <c r="CS213" s="12">
        <v>0</v>
      </c>
      <c r="CT213" s="12">
        <v>0</v>
      </c>
      <c r="CU213" s="12">
        <v>7738.98</v>
      </c>
      <c r="CV213" s="12">
        <v>3561.8</v>
      </c>
      <c r="CW213" s="12">
        <v>405.04</v>
      </c>
      <c r="CX213" s="12">
        <v>226.02</v>
      </c>
      <c r="CY213" s="12">
        <v>4674.16</v>
      </c>
      <c r="CZ213" s="12">
        <v>797.75</v>
      </c>
      <c r="DA213" s="12">
        <v>0</v>
      </c>
      <c r="DB213" s="12">
        <v>5697.93</v>
      </c>
    </row>
    <row r="214" spans="1:106" x14ac:dyDescent="0.2">
      <c r="A214" s="4" t="s">
        <v>3313</v>
      </c>
      <c r="B214" s="2" t="s">
        <v>3314</v>
      </c>
      <c r="C214" s="2" t="str">
        <f>VLOOKUP(A214,[5]Hoja2!$A$1:$D$604,4,0)</f>
        <v>PROFESOR CBIII</v>
      </c>
      <c r="D214" s="2" t="str">
        <f>VLOOKUP(A214,[5]Hoja2!$A$1:$D$604,3,0)</f>
        <v>PLANTEL 07 PUERTO VALLARTA</v>
      </c>
      <c r="E214" s="12">
        <v>465.5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9326.2000000000007</v>
      </c>
      <c r="AA214" s="12">
        <v>325.72000000000003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12">
        <v>0</v>
      </c>
      <c r="AJ214" s="12">
        <v>0</v>
      </c>
      <c r="AK214" s="12">
        <v>0</v>
      </c>
      <c r="AL214" s="12">
        <v>0</v>
      </c>
      <c r="AM214" s="12">
        <v>0</v>
      </c>
      <c r="AN214" s="12">
        <v>0</v>
      </c>
      <c r="AO214" s="12">
        <v>0</v>
      </c>
      <c r="AP214" s="12">
        <v>0</v>
      </c>
      <c r="AQ214" s="12">
        <v>0</v>
      </c>
      <c r="AR214" s="12">
        <v>438.79</v>
      </c>
      <c r="AS214" s="12">
        <v>0</v>
      </c>
      <c r="AT214" s="12">
        <v>0</v>
      </c>
      <c r="AU214" s="12">
        <v>107.95</v>
      </c>
      <c r="AV214" s="12">
        <v>0</v>
      </c>
      <c r="AW214" s="12">
        <v>0</v>
      </c>
      <c r="AX214" s="12">
        <v>0</v>
      </c>
      <c r="AY214" s="12">
        <v>0</v>
      </c>
      <c r="AZ214" s="12">
        <v>0</v>
      </c>
      <c r="BA214" s="12">
        <v>102</v>
      </c>
      <c r="BB214" s="12">
        <v>0</v>
      </c>
      <c r="BC214" s="12">
        <v>0</v>
      </c>
      <c r="BD214" s="12">
        <v>0</v>
      </c>
      <c r="BE214" s="12">
        <v>0</v>
      </c>
      <c r="BF214" s="12">
        <v>0</v>
      </c>
      <c r="BG214" s="12">
        <v>0</v>
      </c>
      <c r="BH214" s="12">
        <v>0</v>
      </c>
      <c r="BI214" s="12">
        <v>0</v>
      </c>
      <c r="BJ214" s="12">
        <v>2734.2</v>
      </c>
      <c r="BK214" s="12">
        <v>0</v>
      </c>
      <c r="BL214" s="12">
        <v>0</v>
      </c>
      <c r="BM214" s="12">
        <v>0</v>
      </c>
      <c r="BN214" s="12">
        <v>0</v>
      </c>
      <c r="BO214" s="12">
        <v>0</v>
      </c>
      <c r="BP214" s="12">
        <v>0</v>
      </c>
      <c r="BQ214" s="13">
        <v>-6875.17</v>
      </c>
      <c r="BR214" s="12">
        <v>6875.17</v>
      </c>
      <c r="BS214" s="12">
        <v>0</v>
      </c>
      <c r="BT214" s="12">
        <v>0</v>
      </c>
      <c r="BU214" s="12">
        <v>13500.36</v>
      </c>
      <c r="BV214" s="12">
        <v>9.83</v>
      </c>
      <c r="BW214" s="12">
        <v>0</v>
      </c>
      <c r="BX214" s="12">
        <v>0</v>
      </c>
      <c r="BY214" s="12">
        <v>2406.66</v>
      </c>
      <c r="BZ214" s="12">
        <v>2406.66</v>
      </c>
      <c r="CA214" s="12">
        <v>54</v>
      </c>
      <c r="CB214" s="12">
        <v>7.0000000000000007E-2</v>
      </c>
      <c r="CC214" s="12">
        <v>0</v>
      </c>
      <c r="CD214" s="12">
        <v>0</v>
      </c>
      <c r="CE214" s="12">
        <v>1322.77</v>
      </c>
      <c r="CF214" s="12">
        <v>0</v>
      </c>
      <c r="CG214" s="12">
        <v>0</v>
      </c>
      <c r="CH214" s="12">
        <v>0</v>
      </c>
      <c r="CI214" s="12">
        <v>0</v>
      </c>
      <c r="CJ214" s="12">
        <v>139.88999999999999</v>
      </c>
      <c r="CK214" s="12">
        <v>0</v>
      </c>
      <c r="CL214" s="12">
        <v>0</v>
      </c>
      <c r="CM214" s="12">
        <v>0</v>
      </c>
      <c r="CN214" s="12">
        <v>0</v>
      </c>
      <c r="CO214" s="12">
        <v>0</v>
      </c>
      <c r="CP214" s="12">
        <v>1122.97</v>
      </c>
      <c r="CQ214" s="12">
        <v>0</v>
      </c>
      <c r="CR214" s="12">
        <v>0</v>
      </c>
      <c r="CS214" s="12">
        <v>0</v>
      </c>
      <c r="CT214" s="12">
        <v>0</v>
      </c>
      <c r="CU214" s="12">
        <v>5046.3599999999997</v>
      </c>
      <c r="CV214" s="12">
        <v>8454</v>
      </c>
      <c r="CW214" s="12">
        <v>407.06</v>
      </c>
      <c r="CX214" s="12">
        <v>263.49</v>
      </c>
      <c r="CY214" s="12">
        <v>4720.13</v>
      </c>
      <c r="CZ214" s="12">
        <v>803.63</v>
      </c>
      <c r="DA214" s="12">
        <v>0</v>
      </c>
      <c r="DB214" s="12">
        <v>5787.25</v>
      </c>
    </row>
    <row r="215" spans="1:106" x14ac:dyDescent="0.2">
      <c r="A215" s="4" t="s">
        <v>3315</v>
      </c>
      <c r="B215" s="2" t="s">
        <v>3316</v>
      </c>
      <c r="C215" s="2" t="str">
        <f>VLOOKUP(A215,[5]Hoja2!$A$1:$D$604,4,0)</f>
        <v>PROFESOR CBII</v>
      </c>
      <c r="D215" s="2" t="str">
        <f>VLOOKUP(A215,[5]Hoja2!$A$1:$D$604,3,0)</f>
        <v>PLANTEL 07 PUERTO VALLARTA</v>
      </c>
      <c r="E215" s="12">
        <v>163.1</v>
      </c>
      <c r="F215" s="12">
        <v>0</v>
      </c>
      <c r="G215" s="12">
        <v>0</v>
      </c>
      <c r="H215" s="12">
        <v>0</v>
      </c>
      <c r="I215" s="12">
        <v>0</v>
      </c>
      <c r="J215" s="12">
        <v>3338.44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109.9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12">
        <v>0</v>
      </c>
      <c r="AJ215" s="12">
        <v>0</v>
      </c>
      <c r="AK215" s="12">
        <v>0</v>
      </c>
      <c r="AL215" s="12">
        <v>0</v>
      </c>
      <c r="AM215" s="12">
        <v>0</v>
      </c>
      <c r="AN215" s="12">
        <v>0</v>
      </c>
      <c r="AO215" s="12">
        <v>0</v>
      </c>
      <c r="AP215" s="12">
        <v>0</v>
      </c>
      <c r="AQ215" s="12">
        <v>0</v>
      </c>
      <c r="AR215" s="12">
        <v>0</v>
      </c>
      <c r="AS215" s="12">
        <v>0</v>
      </c>
      <c r="AT215" s="12">
        <v>0</v>
      </c>
      <c r="AU215" s="12">
        <v>44.45</v>
      </c>
      <c r="AV215" s="12">
        <v>0</v>
      </c>
      <c r="AW215" s="12">
        <v>0</v>
      </c>
      <c r="AX215" s="12">
        <v>0</v>
      </c>
      <c r="AY215" s="12">
        <v>36.4</v>
      </c>
      <c r="AZ215" s="12">
        <v>0</v>
      </c>
      <c r="BA215" s="12">
        <v>0</v>
      </c>
      <c r="BB215" s="12">
        <v>0</v>
      </c>
      <c r="BC215" s="12">
        <v>0</v>
      </c>
      <c r="BD215" s="12">
        <v>0</v>
      </c>
      <c r="BE215" s="12">
        <v>0</v>
      </c>
      <c r="BF215" s="12">
        <v>0</v>
      </c>
      <c r="BG215" s="12">
        <v>0</v>
      </c>
      <c r="BH215" s="12">
        <v>0</v>
      </c>
      <c r="BI215" s="12">
        <v>0</v>
      </c>
      <c r="BJ215" s="12">
        <v>934.76</v>
      </c>
      <c r="BK215" s="12">
        <v>0</v>
      </c>
      <c r="BL215" s="12">
        <v>0</v>
      </c>
      <c r="BM215" s="12">
        <v>0</v>
      </c>
      <c r="BN215" s="12">
        <v>0</v>
      </c>
      <c r="BO215" s="12">
        <v>0</v>
      </c>
      <c r="BP215" s="12">
        <v>0</v>
      </c>
      <c r="BQ215" s="13">
        <v>-2356.2600000000002</v>
      </c>
      <c r="BR215" s="12">
        <v>2356.2600000000002</v>
      </c>
      <c r="BS215" s="12">
        <v>0</v>
      </c>
      <c r="BT215" s="12">
        <v>0</v>
      </c>
      <c r="BU215" s="12">
        <v>4627.05</v>
      </c>
      <c r="BV215" s="12">
        <v>0</v>
      </c>
      <c r="BW215" s="12">
        <v>0</v>
      </c>
      <c r="BX215" s="12">
        <v>0</v>
      </c>
      <c r="BY215" s="12">
        <v>456.71</v>
      </c>
      <c r="BZ215" s="12">
        <v>456.71</v>
      </c>
      <c r="CA215" s="12">
        <v>10.65</v>
      </c>
      <c r="CB215" s="13">
        <v>-0.11</v>
      </c>
      <c r="CC215" s="12">
        <v>0</v>
      </c>
      <c r="CD215" s="12">
        <v>0</v>
      </c>
      <c r="CE215" s="12">
        <v>1311</v>
      </c>
      <c r="CF215" s="12">
        <v>0</v>
      </c>
      <c r="CG215" s="12">
        <v>0</v>
      </c>
      <c r="CH215" s="12">
        <v>0</v>
      </c>
      <c r="CI215" s="12">
        <v>0</v>
      </c>
      <c r="CJ215" s="12">
        <v>50.08</v>
      </c>
      <c r="CK215" s="12">
        <v>0</v>
      </c>
      <c r="CL215" s="12">
        <v>0</v>
      </c>
      <c r="CM215" s="12">
        <v>0</v>
      </c>
      <c r="CN215" s="12">
        <v>0</v>
      </c>
      <c r="CO215" s="12">
        <v>0</v>
      </c>
      <c r="CP215" s="12">
        <v>383.92</v>
      </c>
      <c r="CQ215" s="12">
        <v>0</v>
      </c>
      <c r="CR215" s="12">
        <v>0</v>
      </c>
      <c r="CS215" s="12">
        <v>0</v>
      </c>
      <c r="CT215" s="12">
        <v>0</v>
      </c>
      <c r="CU215" s="12">
        <v>2212.25</v>
      </c>
      <c r="CV215" s="12">
        <v>2414.8000000000002</v>
      </c>
      <c r="CW215" s="12">
        <v>285.12</v>
      </c>
      <c r="CX215" s="12">
        <v>92.54</v>
      </c>
      <c r="CY215" s="12">
        <v>1557.04</v>
      </c>
      <c r="CZ215" s="12">
        <v>415.94</v>
      </c>
      <c r="DA215" s="12">
        <v>0</v>
      </c>
      <c r="DB215" s="12">
        <v>2065.52</v>
      </c>
    </row>
    <row r="216" spans="1:106" x14ac:dyDescent="0.2">
      <c r="A216" s="4" t="s">
        <v>3317</v>
      </c>
      <c r="B216" s="2" t="s">
        <v>3318</v>
      </c>
      <c r="C216" s="2" t="str">
        <f>VLOOKUP(A216,[5]Hoja2!$A$1:$D$604,4,0)</f>
        <v>PROFESOR CBIII</v>
      </c>
      <c r="D216" s="2" t="str">
        <f>VLOOKUP(A216,[5]Hoja2!$A$1:$D$604,3,0)</f>
        <v>PLANTEL 07 PUERTO VALLARTA</v>
      </c>
      <c r="E216" s="12">
        <v>465.5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9051.9</v>
      </c>
      <c r="AA216" s="12">
        <v>316.14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0</v>
      </c>
      <c r="AO216" s="12">
        <v>0</v>
      </c>
      <c r="AP216" s="12">
        <v>0</v>
      </c>
      <c r="AQ216" s="12">
        <v>0</v>
      </c>
      <c r="AR216" s="12">
        <v>438.79</v>
      </c>
      <c r="AS216" s="12">
        <v>0</v>
      </c>
      <c r="AT216" s="12">
        <v>0</v>
      </c>
      <c r="AU216" s="12">
        <v>104.77</v>
      </c>
      <c r="AV216" s="12">
        <v>0</v>
      </c>
      <c r="AW216" s="12">
        <v>0</v>
      </c>
      <c r="AX216" s="12">
        <v>0</v>
      </c>
      <c r="AY216" s="12">
        <v>0</v>
      </c>
      <c r="AZ216" s="12">
        <v>0</v>
      </c>
      <c r="BA216" s="12">
        <v>99</v>
      </c>
      <c r="BB216" s="12">
        <v>0</v>
      </c>
      <c r="BC216" s="12">
        <v>0</v>
      </c>
      <c r="BD216" s="12">
        <v>0</v>
      </c>
      <c r="BE216" s="12">
        <v>0</v>
      </c>
      <c r="BF216" s="12">
        <v>0</v>
      </c>
      <c r="BG216" s="12">
        <v>0</v>
      </c>
      <c r="BH216" s="12">
        <v>0</v>
      </c>
      <c r="BI216" s="12">
        <v>0</v>
      </c>
      <c r="BJ216" s="12">
        <v>2277.77</v>
      </c>
      <c r="BK216" s="12">
        <v>0</v>
      </c>
      <c r="BL216" s="12">
        <v>0</v>
      </c>
      <c r="BM216" s="12">
        <v>0</v>
      </c>
      <c r="BN216" s="12">
        <v>0</v>
      </c>
      <c r="BO216" s="12">
        <v>0</v>
      </c>
      <c r="BP216" s="12">
        <v>0</v>
      </c>
      <c r="BQ216" s="13">
        <v>-6494.62</v>
      </c>
      <c r="BR216" s="12">
        <v>6494.62</v>
      </c>
      <c r="BS216" s="12">
        <v>0</v>
      </c>
      <c r="BT216" s="12">
        <v>0</v>
      </c>
      <c r="BU216" s="12">
        <v>12753.87</v>
      </c>
      <c r="BV216" s="12">
        <v>9.83</v>
      </c>
      <c r="BW216" s="12">
        <v>0</v>
      </c>
      <c r="BX216" s="12">
        <v>0</v>
      </c>
      <c r="BY216" s="12">
        <v>2231.08</v>
      </c>
      <c r="BZ216" s="12">
        <v>2231.08</v>
      </c>
      <c r="CA216" s="12">
        <v>50.7</v>
      </c>
      <c r="CB216" s="12">
        <v>0.08</v>
      </c>
      <c r="CC216" s="12">
        <v>0</v>
      </c>
      <c r="CD216" s="12">
        <v>0</v>
      </c>
      <c r="CE216" s="12">
        <v>0</v>
      </c>
      <c r="CF216" s="12">
        <v>0</v>
      </c>
      <c r="CG216" s="12">
        <v>0</v>
      </c>
      <c r="CH216" s="12">
        <v>0</v>
      </c>
      <c r="CI216" s="12">
        <v>0</v>
      </c>
      <c r="CJ216" s="12">
        <v>135.78</v>
      </c>
      <c r="CK216" s="12">
        <v>0</v>
      </c>
      <c r="CL216" s="12">
        <v>0</v>
      </c>
      <c r="CM216" s="12">
        <v>0</v>
      </c>
      <c r="CN216" s="12">
        <v>0</v>
      </c>
      <c r="CO216" s="12">
        <v>0</v>
      </c>
      <c r="CP216" s="12">
        <v>1091.43</v>
      </c>
      <c r="CQ216" s="12">
        <v>0</v>
      </c>
      <c r="CR216" s="12">
        <v>0</v>
      </c>
      <c r="CS216" s="12">
        <v>0</v>
      </c>
      <c r="CT216" s="12">
        <v>0</v>
      </c>
      <c r="CU216" s="12">
        <v>3509.07</v>
      </c>
      <c r="CV216" s="12">
        <v>9244.7999999999993</v>
      </c>
      <c r="CW216" s="12">
        <v>407.06</v>
      </c>
      <c r="CX216" s="12">
        <v>248.75</v>
      </c>
      <c r="CY216" s="12">
        <v>4720.13</v>
      </c>
      <c r="CZ216" s="12">
        <v>803.63</v>
      </c>
      <c r="DA216" s="12">
        <v>0</v>
      </c>
      <c r="DB216" s="12">
        <v>5772.51</v>
      </c>
    </row>
    <row r="217" spans="1:106" x14ac:dyDescent="0.2">
      <c r="A217" s="4" t="s">
        <v>3319</v>
      </c>
      <c r="B217" s="2" t="s">
        <v>3320</v>
      </c>
      <c r="C217" s="2" t="str">
        <f>VLOOKUP(A217,[5]Hoja2!$A$1:$D$604,4,0)</f>
        <v>PROFESOR CBIV</v>
      </c>
      <c r="D217" s="2" t="str">
        <f>VLOOKUP(A217,[5]Hoja2!$A$1:$D$604,3,0)</f>
        <v>PLANTEL 07 PUERTO VALLARTA</v>
      </c>
      <c r="E217" s="12">
        <v>465.5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12">
        <v>0</v>
      </c>
      <c r="AJ217" s="12">
        <v>0</v>
      </c>
      <c r="AK217" s="12">
        <v>9154.92</v>
      </c>
      <c r="AL217" s="12">
        <v>348.75</v>
      </c>
      <c r="AM217" s="12">
        <v>0</v>
      </c>
      <c r="AN217" s="12">
        <v>0</v>
      </c>
      <c r="AO217" s="12">
        <v>0</v>
      </c>
      <c r="AP217" s="12">
        <v>0</v>
      </c>
      <c r="AQ217" s="12">
        <v>0</v>
      </c>
      <c r="AR217" s="12">
        <v>0</v>
      </c>
      <c r="AS217" s="12">
        <v>0</v>
      </c>
      <c r="AT217" s="12">
        <v>1096.78</v>
      </c>
      <c r="AU217" s="12">
        <v>98.42</v>
      </c>
      <c r="AV217" s="12">
        <v>0</v>
      </c>
      <c r="AW217" s="12">
        <v>0</v>
      </c>
      <c r="AX217" s="12">
        <v>0</v>
      </c>
      <c r="AY217" s="12">
        <v>0</v>
      </c>
      <c r="AZ217" s="12">
        <v>0</v>
      </c>
      <c r="BA217" s="12">
        <v>0</v>
      </c>
      <c r="BB217" s="12">
        <v>0</v>
      </c>
      <c r="BC217" s="12">
        <v>110.05</v>
      </c>
      <c r="BD217" s="12">
        <v>0</v>
      </c>
      <c r="BE217" s="12">
        <v>0</v>
      </c>
      <c r="BF217" s="12">
        <v>0</v>
      </c>
      <c r="BG217" s="12">
        <v>0</v>
      </c>
      <c r="BH217" s="12">
        <v>0</v>
      </c>
      <c r="BI217" s="12">
        <v>0</v>
      </c>
      <c r="BJ217" s="12">
        <v>2460.41</v>
      </c>
      <c r="BK217" s="12">
        <v>0</v>
      </c>
      <c r="BL217" s="12">
        <v>0</v>
      </c>
      <c r="BM217" s="12">
        <v>0</v>
      </c>
      <c r="BN217" s="12">
        <v>0</v>
      </c>
      <c r="BO217" s="12">
        <v>0</v>
      </c>
      <c r="BP217" s="12">
        <v>0</v>
      </c>
      <c r="BQ217" s="13">
        <v>-6994.54</v>
      </c>
      <c r="BR217" s="12">
        <v>6994.54</v>
      </c>
      <c r="BS217" s="12">
        <v>0</v>
      </c>
      <c r="BT217" s="12">
        <v>0</v>
      </c>
      <c r="BU217" s="12">
        <v>13734.83</v>
      </c>
      <c r="BV217" s="12">
        <v>4.72</v>
      </c>
      <c r="BW217" s="12">
        <v>0</v>
      </c>
      <c r="BX217" s="12">
        <v>0</v>
      </c>
      <c r="BY217" s="12">
        <v>2461.8000000000002</v>
      </c>
      <c r="BZ217" s="12">
        <v>2461.8000000000002</v>
      </c>
      <c r="CA217" s="12">
        <v>54.45</v>
      </c>
      <c r="CB217" s="13">
        <v>-0.06</v>
      </c>
      <c r="CC217" s="12">
        <v>0</v>
      </c>
      <c r="CD217" s="12">
        <v>0</v>
      </c>
      <c r="CE217" s="12">
        <v>1354.37</v>
      </c>
      <c r="CF217" s="12">
        <v>0</v>
      </c>
      <c r="CG217" s="12">
        <v>0</v>
      </c>
      <c r="CH217" s="12">
        <v>0</v>
      </c>
      <c r="CI217" s="12">
        <v>0</v>
      </c>
      <c r="CJ217" s="12">
        <v>137.32</v>
      </c>
      <c r="CK217" s="12">
        <v>0</v>
      </c>
      <c r="CL217" s="12">
        <v>0</v>
      </c>
      <c r="CM217" s="12">
        <v>0</v>
      </c>
      <c r="CN217" s="12">
        <v>0</v>
      </c>
      <c r="CO217" s="12">
        <v>0</v>
      </c>
      <c r="CP217" s="12">
        <v>1178.95</v>
      </c>
      <c r="CQ217" s="12">
        <v>0</v>
      </c>
      <c r="CR217" s="12">
        <v>0</v>
      </c>
      <c r="CS217" s="12">
        <v>0</v>
      </c>
      <c r="CT217" s="12">
        <v>0</v>
      </c>
      <c r="CU217" s="12">
        <v>5186.83</v>
      </c>
      <c r="CV217" s="12">
        <v>8548</v>
      </c>
      <c r="CW217" s="12">
        <v>362.66</v>
      </c>
      <c r="CX217" s="12">
        <v>274.7</v>
      </c>
      <c r="CY217" s="12">
        <v>3708.65</v>
      </c>
      <c r="CZ217" s="12">
        <v>674.25</v>
      </c>
      <c r="DA217" s="12">
        <v>0</v>
      </c>
      <c r="DB217" s="12">
        <v>4657.6000000000004</v>
      </c>
    </row>
    <row r="218" spans="1:106" x14ac:dyDescent="0.2">
      <c r="A218" s="4" t="s">
        <v>3321</v>
      </c>
      <c r="B218" s="2" t="s">
        <v>3322</v>
      </c>
      <c r="C218" s="2" t="str">
        <f>VLOOKUP(A218,[5]Hoja2!$A$1:$D$604,4,0)</f>
        <v>PROFESOR CBII</v>
      </c>
      <c r="D218" s="2" t="str">
        <f>VLOOKUP(A218,[5]Hoja2!$A$1:$D$604,3,0)</f>
        <v>PLANTEL 07 PUERTO VALLARTA</v>
      </c>
      <c r="E218" s="12">
        <v>465.5</v>
      </c>
      <c r="F218" s="12">
        <v>0</v>
      </c>
      <c r="G218" s="12">
        <v>0</v>
      </c>
      <c r="H218" s="12">
        <v>0</v>
      </c>
      <c r="I218" s="12">
        <v>0</v>
      </c>
      <c r="J218" s="12">
        <v>7869.18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275.93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  <c r="AI218" s="12">
        <v>0</v>
      </c>
      <c r="AJ218" s="12">
        <v>0</v>
      </c>
      <c r="AK218" s="12">
        <v>0</v>
      </c>
      <c r="AL218" s="12">
        <v>0</v>
      </c>
      <c r="AM218" s="12">
        <v>0</v>
      </c>
      <c r="AN218" s="12">
        <v>0</v>
      </c>
      <c r="AO218" s="12">
        <v>0</v>
      </c>
      <c r="AP218" s="12">
        <v>365.97</v>
      </c>
      <c r="AQ218" s="12">
        <v>0</v>
      </c>
      <c r="AR218" s="12">
        <v>0</v>
      </c>
      <c r="AS218" s="12">
        <v>0</v>
      </c>
      <c r="AT218" s="12">
        <v>0</v>
      </c>
      <c r="AU218" s="12">
        <v>104.77</v>
      </c>
      <c r="AV218" s="12">
        <v>0</v>
      </c>
      <c r="AW218" s="12">
        <v>0</v>
      </c>
      <c r="AX218" s="12">
        <v>0</v>
      </c>
      <c r="AY218" s="12">
        <v>85.8</v>
      </c>
      <c r="AZ218" s="12">
        <v>0</v>
      </c>
      <c r="BA218" s="12">
        <v>0</v>
      </c>
      <c r="BB218" s="12">
        <v>0</v>
      </c>
      <c r="BC218" s="12">
        <v>0</v>
      </c>
      <c r="BD218" s="12">
        <v>0</v>
      </c>
      <c r="BE218" s="12">
        <v>0</v>
      </c>
      <c r="BF218" s="12">
        <v>0</v>
      </c>
      <c r="BG218" s="12">
        <v>0</v>
      </c>
      <c r="BH218" s="12">
        <v>0</v>
      </c>
      <c r="BI218" s="12">
        <v>0</v>
      </c>
      <c r="BJ218" s="12">
        <v>1976.44</v>
      </c>
      <c r="BK218" s="12">
        <v>0</v>
      </c>
      <c r="BL218" s="12">
        <v>0</v>
      </c>
      <c r="BM218" s="12">
        <v>0</v>
      </c>
      <c r="BN218" s="12">
        <v>0</v>
      </c>
      <c r="BO218" s="12">
        <v>0</v>
      </c>
      <c r="BP218" s="12">
        <v>0</v>
      </c>
      <c r="BQ218" s="13">
        <v>-5673.91</v>
      </c>
      <c r="BR218" s="12">
        <v>5673.91</v>
      </c>
      <c r="BS218" s="12">
        <v>0</v>
      </c>
      <c r="BT218" s="12">
        <v>0</v>
      </c>
      <c r="BU218" s="12">
        <v>11143.59</v>
      </c>
      <c r="BV218" s="12">
        <v>8.66</v>
      </c>
      <c r="BW218" s="12">
        <v>0</v>
      </c>
      <c r="BX218" s="12">
        <v>0</v>
      </c>
      <c r="BY218" s="12">
        <v>1852.34</v>
      </c>
      <c r="BZ218" s="12">
        <v>1852.34</v>
      </c>
      <c r="CA218" s="12">
        <v>42.75</v>
      </c>
      <c r="CB218" s="13">
        <v>-0.09</v>
      </c>
      <c r="CC218" s="12">
        <v>0</v>
      </c>
      <c r="CD218" s="12">
        <v>0</v>
      </c>
      <c r="CE218" s="12">
        <v>2439.5100000000002</v>
      </c>
      <c r="CF218" s="12">
        <v>0</v>
      </c>
      <c r="CG218" s="12">
        <v>0</v>
      </c>
      <c r="CH218" s="12">
        <v>0</v>
      </c>
      <c r="CI218" s="12">
        <v>0</v>
      </c>
      <c r="CJ218" s="12">
        <v>118.04</v>
      </c>
      <c r="CK218" s="12">
        <v>0</v>
      </c>
      <c r="CL218" s="12">
        <v>0</v>
      </c>
      <c r="CM218" s="12">
        <v>0</v>
      </c>
      <c r="CN218" s="12">
        <v>0</v>
      </c>
      <c r="CO218" s="12">
        <v>0</v>
      </c>
      <c r="CP218" s="12">
        <v>947.04</v>
      </c>
      <c r="CQ218" s="12">
        <v>0</v>
      </c>
      <c r="CR218" s="12">
        <v>0</v>
      </c>
      <c r="CS218" s="12">
        <v>0</v>
      </c>
      <c r="CT218" s="12">
        <v>0</v>
      </c>
      <c r="CU218" s="12">
        <v>5399.59</v>
      </c>
      <c r="CV218" s="12">
        <v>5744</v>
      </c>
      <c r="CW218" s="12">
        <v>396.94</v>
      </c>
      <c r="CX218" s="12">
        <v>222.87</v>
      </c>
      <c r="CY218" s="12">
        <v>4489.3900000000003</v>
      </c>
      <c r="CZ218" s="12">
        <v>774.13</v>
      </c>
      <c r="DA218" s="12">
        <v>0</v>
      </c>
      <c r="DB218" s="12">
        <v>5486.39</v>
      </c>
    </row>
    <row r="219" spans="1:106" x14ac:dyDescent="0.2">
      <c r="A219" s="4" t="s">
        <v>3323</v>
      </c>
      <c r="B219" s="2" t="s">
        <v>3324</v>
      </c>
      <c r="C219" s="2" t="str">
        <f>VLOOKUP(A219,[5]Hoja2!$A$1:$D$604,4,0)</f>
        <v>PROFESOR CBI</v>
      </c>
      <c r="D219" s="2" t="str">
        <f>VLOOKUP(A219,[5]Hoja2!$A$1:$D$604,3,0)</f>
        <v>PLANTEL 07 PUERTO VALLARTA</v>
      </c>
      <c r="E219" s="12">
        <v>465.5</v>
      </c>
      <c r="F219" s="12">
        <v>0</v>
      </c>
      <c r="G219" s="12">
        <v>0</v>
      </c>
      <c r="H219" s="12">
        <v>5925.36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218.14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12">
        <v>0</v>
      </c>
      <c r="AJ219" s="12">
        <v>0</v>
      </c>
      <c r="AK219" s="12">
        <v>0</v>
      </c>
      <c r="AL219" s="12">
        <v>0</v>
      </c>
      <c r="AM219" s="12">
        <v>0</v>
      </c>
      <c r="AN219" s="12">
        <v>331.22</v>
      </c>
      <c r="AO219" s="12">
        <v>0</v>
      </c>
      <c r="AP219" s="12">
        <v>0</v>
      </c>
      <c r="AQ219" s="12">
        <v>0</v>
      </c>
      <c r="AR219" s="12">
        <v>0</v>
      </c>
      <c r="AS219" s="12">
        <v>0</v>
      </c>
      <c r="AT219" s="12">
        <v>0</v>
      </c>
      <c r="AU219" s="12">
        <v>88.9</v>
      </c>
      <c r="AV219" s="12">
        <v>0</v>
      </c>
      <c r="AW219" s="12">
        <v>65.8</v>
      </c>
      <c r="AX219" s="12">
        <v>0</v>
      </c>
      <c r="AY219" s="12">
        <v>0</v>
      </c>
      <c r="AZ219" s="12">
        <v>0</v>
      </c>
      <c r="BA219" s="12">
        <v>0</v>
      </c>
      <c r="BB219" s="12">
        <v>0</v>
      </c>
      <c r="BC219" s="12">
        <v>0</v>
      </c>
      <c r="BD219" s="12">
        <v>0</v>
      </c>
      <c r="BE219" s="12">
        <v>0</v>
      </c>
      <c r="BF219" s="12">
        <v>0</v>
      </c>
      <c r="BG219" s="12">
        <v>0</v>
      </c>
      <c r="BH219" s="12">
        <v>0</v>
      </c>
      <c r="BI219" s="12">
        <v>0</v>
      </c>
      <c r="BJ219" s="12">
        <v>1501.58</v>
      </c>
      <c r="BK219" s="12">
        <v>0</v>
      </c>
      <c r="BL219" s="12">
        <v>0</v>
      </c>
      <c r="BM219" s="12">
        <v>0</v>
      </c>
      <c r="BN219" s="12">
        <v>0</v>
      </c>
      <c r="BO219" s="12">
        <v>0</v>
      </c>
      <c r="BP219" s="12">
        <v>0</v>
      </c>
      <c r="BQ219" s="13">
        <v>-4375.83</v>
      </c>
      <c r="BR219" s="12">
        <v>4375.83</v>
      </c>
      <c r="BS219" s="12">
        <v>0</v>
      </c>
      <c r="BT219" s="12">
        <v>0</v>
      </c>
      <c r="BU219" s="12">
        <v>8596.5</v>
      </c>
      <c r="BV219" s="12">
        <v>4.8499999999999996</v>
      </c>
      <c r="BW219" s="12">
        <v>0</v>
      </c>
      <c r="BX219" s="12">
        <v>0</v>
      </c>
      <c r="BY219" s="12">
        <v>1288.95</v>
      </c>
      <c r="BZ219" s="12">
        <v>1288.95</v>
      </c>
      <c r="CA219" s="12">
        <v>30.3</v>
      </c>
      <c r="CB219" s="13">
        <v>-0.08</v>
      </c>
      <c r="CC219" s="12">
        <v>166.8</v>
      </c>
      <c r="CD219" s="12">
        <v>0</v>
      </c>
      <c r="CE219" s="12">
        <v>675</v>
      </c>
      <c r="CF219" s="12">
        <v>0</v>
      </c>
      <c r="CG219" s="12">
        <v>0</v>
      </c>
      <c r="CH219" s="12">
        <v>0</v>
      </c>
      <c r="CI219" s="12">
        <v>0</v>
      </c>
      <c r="CJ219" s="12">
        <v>88.88</v>
      </c>
      <c r="CK219" s="12">
        <v>0</v>
      </c>
      <c r="CL219" s="12">
        <v>2601.54</v>
      </c>
      <c r="CM219" s="12">
        <v>0</v>
      </c>
      <c r="CN219" s="12">
        <v>0</v>
      </c>
      <c r="CO219" s="12">
        <v>0</v>
      </c>
      <c r="CP219" s="12">
        <v>719.51</v>
      </c>
      <c r="CQ219" s="12">
        <v>0</v>
      </c>
      <c r="CR219" s="12">
        <v>0</v>
      </c>
      <c r="CS219" s="12">
        <v>0</v>
      </c>
      <c r="CT219" s="12">
        <v>0</v>
      </c>
      <c r="CU219" s="12">
        <v>5570.9</v>
      </c>
      <c r="CV219" s="12">
        <v>3025.6</v>
      </c>
      <c r="CW219" s="12">
        <v>363.78</v>
      </c>
      <c r="CX219" s="12">
        <v>171.93</v>
      </c>
      <c r="CY219" s="12">
        <v>3734.23</v>
      </c>
      <c r="CZ219" s="12">
        <v>677.52</v>
      </c>
      <c r="DA219" s="12">
        <v>0</v>
      </c>
      <c r="DB219" s="12">
        <v>4583.68</v>
      </c>
    </row>
    <row r="220" spans="1:106" x14ac:dyDescent="0.2">
      <c r="A220" s="4" t="s">
        <v>3325</v>
      </c>
      <c r="B220" s="2" t="s">
        <v>3326</v>
      </c>
      <c r="C220" s="2" t="str">
        <f>VLOOKUP(A220,[5]Hoja2!$A$1:$D$604,4,0)</f>
        <v>PROFESOR CBIII</v>
      </c>
      <c r="D220" s="2" t="str">
        <f>VLOOKUP(A220,[5]Hoja2!$A$1:$D$604,3,0)</f>
        <v>PLANTEL 07 PUERTO VALLARTA</v>
      </c>
      <c r="E220" s="12">
        <v>465.5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9874.7999999999993</v>
      </c>
      <c r="AA220" s="12">
        <v>344.88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2">
        <v>0</v>
      </c>
      <c r="AP220" s="12">
        <v>0</v>
      </c>
      <c r="AQ220" s="12">
        <v>0</v>
      </c>
      <c r="AR220" s="12">
        <v>438.79</v>
      </c>
      <c r="AS220" s="12">
        <v>0</v>
      </c>
      <c r="AT220" s="12">
        <v>0</v>
      </c>
      <c r="AU220" s="12">
        <v>114.3</v>
      </c>
      <c r="AV220" s="12">
        <v>0</v>
      </c>
      <c r="AW220" s="12">
        <v>0</v>
      </c>
      <c r="AX220" s="12">
        <v>0</v>
      </c>
      <c r="AY220" s="12">
        <v>0</v>
      </c>
      <c r="AZ220" s="12">
        <v>0</v>
      </c>
      <c r="BA220" s="12">
        <v>108</v>
      </c>
      <c r="BB220" s="12">
        <v>0</v>
      </c>
      <c r="BC220" s="12">
        <v>0</v>
      </c>
      <c r="BD220" s="12">
        <v>0</v>
      </c>
      <c r="BE220" s="12">
        <v>0</v>
      </c>
      <c r="BF220" s="12">
        <v>0</v>
      </c>
      <c r="BG220" s="12">
        <v>0</v>
      </c>
      <c r="BH220" s="12">
        <v>0</v>
      </c>
      <c r="BI220" s="12">
        <v>0</v>
      </c>
      <c r="BJ220" s="12">
        <v>2475.2600000000002</v>
      </c>
      <c r="BK220" s="12">
        <v>0</v>
      </c>
      <c r="BL220" s="12">
        <v>0</v>
      </c>
      <c r="BM220" s="12">
        <v>0</v>
      </c>
      <c r="BN220" s="12">
        <v>0</v>
      </c>
      <c r="BO220" s="12">
        <v>0</v>
      </c>
      <c r="BP220" s="12">
        <v>0</v>
      </c>
      <c r="BQ220" s="13">
        <v>-7038.65</v>
      </c>
      <c r="BR220" s="12">
        <v>7038.65</v>
      </c>
      <c r="BS220" s="12">
        <v>0</v>
      </c>
      <c r="BT220" s="12">
        <v>0</v>
      </c>
      <c r="BU220" s="12">
        <v>13821.53</v>
      </c>
      <c r="BV220" s="12">
        <v>8.1300000000000008</v>
      </c>
      <c r="BW220" s="12">
        <v>0</v>
      </c>
      <c r="BX220" s="12">
        <v>0</v>
      </c>
      <c r="BY220" s="12">
        <v>2482.19</v>
      </c>
      <c r="BZ220" s="12">
        <v>2482.19</v>
      </c>
      <c r="CA220" s="12">
        <v>55.5</v>
      </c>
      <c r="CB220" s="12">
        <v>0.05</v>
      </c>
      <c r="CC220" s="12">
        <v>0</v>
      </c>
      <c r="CD220" s="12">
        <v>0</v>
      </c>
      <c r="CE220" s="12">
        <v>923.41</v>
      </c>
      <c r="CF220" s="12">
        <v>0</v>
      </c>
      <c r="CG220" s="12">
        <v>0</v>
      </c>
      <c r="CH220" s="12">
        <v>0</v>
      </c>
      <c r="CI220" s="12">
        <v>0</v>
      </c>
      <c r="CJ220" s="12">
        <v>148.12</v>
      </c>
      <c r="CK220" s="12">
        <v>0</v>
      </c>
      <c r="CL220" s="12">
        <v>0</v>
      </c>
      <c r="CM220" s="12">
        <v>0</v>
      </c>
      <c r="CN220" s="12">
        <v>0</v>
      </c>
      <c r="CO220" s="12">
        <v>0</v>
      </c>
      <c r="CP220" s="12">
        <v>1186.06</v>
      </c>
      <c r="CQ220" s="12">
        <v>0</v>
      </c>
      <c r="CR220" s="12">
        <v>0</v>
      </c>
      <c r="CS220" s="12">
        <v>0</v>
      </c>
      <c r="CT220" s="12">
        <v>0</v>
      </c>
      <c r="CU220" s="12">
        <v>4795.33</v>
      </c>
      <c r="CV220" s="12">
        <v>9026.2000000000007</v>
      </c>
      <c r="CW220" s="12">
        <v>392.27</v>
      </c>
      <c r="CX220" s="12">
        <v>269.52999999999997</v>
      </c>
      <c r="CY220" s="12">
        <v>4383.01</v>
      </c>
      <c r="CZ220" s="12">
        <v>760.52</v>
      </c>
      <c r="DA220" s="12">
        <v>0</v>
      </c>
      <c r="DB220" s="12">
        <v>5413.06</v>
      </c>
    </row>
    <row r="221" spans="1:106" x14ac:dyDescent="0.2">
      <c r="A221" s="4" t="s">
        <v>3327</v>
      </c>
      <c r="B221" s="2" t="s">
        <v>3328</v>
      </c>
      <c r="C221" s="2" t="str">
        <f>VLOOKUP(A221,[5]Hoja2!$A$1:$D$604,4,0)</f>
        <v>PROFESOR CBI</v>
      </c>
      <c r="D221" s="2" t="str">
        <f>VLOOKUP(A221,[5]Hoja2!$A$1:$D$604,3,0)</f>
        <v>PLANTEL 07 PUERTO VALLARTA</v>
      </c>
      <c r="E221" s="12">
        <v>465.5</v>
      </c>
      <c r="F221" s="12">
        <v>0</v>
      </c>
      <c r="G221" s="12">
        <v>0</v>
      </c>
      <c r="H221" s="12">
        <v>6560.22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240.43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0</v>
      </c>
      <c r="AK221" s="12">
        <v>0</v>
      </c>
      <c r="AL221" s="12">
        <v>0</v>
      </c>
      <c r="AM221" s="12">
        <v>0</v>
      </c>
      <c r="AN221" s="12">
        <v>331.22</v>
      </c>
      <c r="AO221" s="12">
        <v>0</v>
      </c>
      <c r="AP221" s="12">
        <v>0</v>
      </c>
      <c r="AQ221" s="12">
        <v>0</v>
      </c>
      <c r="AR221" s="12">
        <v>0</v>
      </c>
      <c r="AS221" s="12">
        <v>0</v>
      </c>
      <c r="AT221" s="12">
        <v>0</v>
      </c>
      <c r="AU221" s="12">
        <v>98.42</v>
      </c>
      <c r="AV221" s="12">
        <v>0</v>
      </c>
      <c r="AW221" s="12">
        <v>72.849999999999994</v>
      </c>
      <c r="AX221" s="12">
        <v>0</v>
      </c>
      <c r="AY221" s="12">
        <v>0</v>
      </c>
      <c r="AZ221" s="12">
        <v>0</v>
      </c>
      <c r="BA221" s="12">
        <v>0</v>
      </c>
      <c r="BB221" s="12">
        <v>0</v>
      </c>
      <c r="BC221" s="12">
        <v>0</v>
      </c>
      <c r="BD221" s="12">
        <v>0</v>
      </c>
      <c r="BE221" s="12">
        <v>0</v>
      </c>
      <c r="BF221" s="12">
        <v>0</v>
      </c>
      <c r="BG221" s="12">
        <v>0</v>
      </c>
      <c r="BH221" s="12">
        <v>0</v>
      </c>
      <c r="BI221" s="12">
        <v>0</v>
      </c>
      <c r="BJ221" s="12">
        <v>1516.12</v>
      </c>
      <c r="BK221" s="12">
        <v>0</v>
      </c>
      <c r="BL221" s="12">
        <v>0</v>
      </c>
      <c r="BM221" s="12">
        <v>0</v>
      </c>
      <c r="BN221" s="12">
        <v>0</v>
      </c>
      <c r="BO221" s="12">
        <v>0</v>
      </c>
      <c r="BP221" s="12">
        <v>0</v>
      </c>
      <c r="BQ221" s="13">
        <v>-4726.46</v>
      </c>
      <c r="BR221" s="12">
        <v>4726.46</v>
      </c>
      <c r="BS221" s="12">
        <v>0</v>
      </c>
      <c r="BT221" s="12">
        <v>0</v>
      </c>
      <c r="BU221" s="12">
        <v>9284.76</v>
      </c>
      <c r="BV221" s="12">
        <v>0</v>
      </c>
      <c r="BW221" s="12">
        <v>0</v>
      </c>
      <c r="BX221" s="12">
        <v>0</v>
      </c>
      <c r="BY221" s="12">
        <v>1435.96</v>
      </c>
      <c r="BZ221" s="12">
        <v>1435.96</v>
      </c>
      <c r="CA221" s="12">
        <v>32.549999999999997</v>
      </c>
      <c r="CB221" s="13">
        <v>-7.0000000000000007E-2</v>
      </c>
      <c r="CC221" s="12">
        <v>0</v>
      </c>
      <c r="CD221" s="12">
        <v>0</v>
      </c>
      <c r="CE221" s="12">
        <v>2298</v>
      </c>
      <c r="CF221" s="12">
        <v>0</v>
      </c>
      <c r="CG221" s="12">
        <v>0</v>
      </c>
      <c r="CH221" s="12">
        <v>0</v>
      </c>
      <c r="CI221" s="12">
        <v>0</v>
      </c>
      <c r="CJ221" s="12">
        <v>98.4</v>
      </c>
      <c r="CK221" s="12">
        <v>0</v>
      </c>
      <c r="CL221" s="12">
        <v>0</v>
      </c>
      <c r="CM221" s="12">
        <v>0</v>
      </c>
      <c r="CN221" s="12">
        <v>0</v>
      </c>
      <c r="CO221" s="12">
        <v>0</v>
      </c>
      <c r="CP221" s="12">
        <v>792.52</v>
      </c>
      <c r="CQ221" s="12">
        <v>0</v>
      </c>
      <c r="CR221" s="12">
        <v>0</v>
      </c>
      <c r="CS221" s="12">
        <v>0</v>
      </c>
      <c r="CT221" s="12">
        <v>0</v>
      </c>
      <c r="CU221" s="12">
        <v>4657.3599999999997</v>
      </c>
      <c r="CV221" s="12">
        <v>4627.3999999999996</v>
      </c>
      <c r="CW221" s="12">
        <v>238.4</v>
      </c>
      <c r="CX221" s="12">
        <v>185.7</v>
      </c>
      <c r="CY221" s="12">
        <v>0</v>
      </c>
      <c r="CZ221" s="12">
        <v>238.4</v>
      </c>
      <c r="DA221" s="12">
        <v>0</v>
      </c>
      <c r="DB221" s="12">
        <v>424.1</v>
      </c>
    </row>
    <row r="222" spans="1:106" x14ac:dyDescent="0.2">
      <c r="A222" s="4" t="s">
        <v>3329</v>
      </c>
      <c r="B222" s="2" t="s">
        <v>3330</v>
      </c>
      <c r="C222" s="2" t="str">
        <f>VLOOKUP(A222,[5]Hoja2!$A$1:$D$604,4,0)</f>
        <v>PROFESOR CBIII</v>
      </c>
      <c r="D222" s="2" t="str">
        <f>VLOOKUP(A222,[5]Hoja2!$A$1:$D$604,3,0)</f>
        <v>PLANTEL 07 PUERTO VALLARTA</v>
      </c>
      <c r="E222" s="12">
        <v>465.5</v>
      </c>
      <c r="F222" s="12">
        <v>0</v>
      </c>
      <c r="G222" s="12">
        <v>0</v>
      </c>
      <c r="H222" s="12">
        <v>0</v>
      </c>
      <c r="I222" s="12">
        <v>312.83999999999997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10.4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8777.6</v>
      </c>
      <c r="AA222" s="12">
        <v>306.56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12">
        <v>0</v>
      </c>
      <c r="AJ222" s="12">
        <v>0</v>
      </c>
      <c r="AK222" s="12">
        <v>0</v>
      </c>
      <c r="AL222" s="12">
        <v>0</v>
      </c>
      <c r="AM222" s="12">
        <v>0</v>
      </c>
      <c r="AN222" s="12">
        <v>0</v>
      </c>
      <c r="AO222" s="12">
        <v>0</v>
      </c>
      <c r="AP222" s="12">
        <v>0</v>
      </c>
      <c r="AQ222" s="12">
        <v>0</v>
      </c>
      <c r="AR222" s="12">
        <v>438.79</v>
      </c>
      <c r="AS222" s="12">
        <v>0</v>
      </c>
      <c r="AT222" s="12">
        <v>0</v>
      </c>
      <c r="AU222" s="12">
        <v>107.95</v>
      </c>
      <c r="AV222" s="12">
        <v>0</v>
      </c>
      <c r="AW222" s="12">
        <v>0</v>
      </c>
      <c r="AX222" s="12">
        <v>0</v>
      </c>
      <c r="AY222" s="12">
        <v>0</v>
      </c>
      <c r="AZ222" s="12">
        <v>0</v>
      </c>
      <c r="BA222" s="12">
        <v>96</v>
      </c>
      <c r="BB222" s="12">
        <v>0</v>
      </c>
      <c r="BC222" s="12">
        <v>0</v>
      </c>
      <c r="BD222" s="12">
        <v>0</v>
      </c>
      <c r="BE222" s="12">
        <v>0</v>
      </c>
      <c r="BF222" s="12">
        <v>0</v>
      </c>
      <c r="BG222" s="12">
        <v>0</v>
      </c>
      <c r="BH222" s="12">
        <v>0</v>
      </c>
      <c r="BI222" s="12">
        <v>0</v>
      </c>
      <c r="BJ222" s="12">
        <v>2096.4299999999998</v>
      </c>
      <c r="BK222" s="12">
        <v>0</v>
      </c>
      <c r="BL222" s="12">
        <v>0</v>
      </c>
      <c r="BM222" s="12">
        <v>0</v>
      </c>
      <c r="BN222" s="12">
        <v>0</v>
      </c>
      <c r="BO222" s="12">
        <v>0</v>
      </c>
      <c r="BP222" s="12">
        <v>0</v>
      </c>
      <c r="BQ222" s="13">
        <v>-6422.29</v>
      </c>
      <c r="BR222" s="12">
        <v>6422.29</v>
      </c>
      <c r="BS222" s="12">
        <v>0</v>
      </c>
      <c r="BT222" s="12">
        <v>0</v>
      </c>
      <c r="BU222" s="12">
        <v>12612.07</v>
      </c>
      <c r="BV222" s="12">
        <v>6.36</v>
      </c>
      <c r="BW222" s="12">
        <v>0</v>
      </c>
      <c r="BX222" s="12">
        <v>0</v>
      </c>
      <c r="BY222" s="12">
        <v>2197.73</v>
      </c>
      <c r="BZ222" s="12">
        <v>2197.73</v>
      </c>
      <c r="CA222" s="12">
        <v>49.5</v>
      </c>
      <c r="CB222" s="12">
        <v>0.02</v>
      </c>
      <c r="CC222" s="12">
        <v>0</v>
      </c>
      <c r="CD222" s="12">
        <v>0</v>
      </c>
      <c r="CE222" s="12">
        <v>2979</v>
      </c>
      <c r="CF222" s="12">
        <v>0</v>
      </c>
      <c r="CG222" s="12">
        <v>0</v>
      </c>
      <c r="CH222" s="12">
        <v>0</v>
      </c>
      <c r="CI222" s="12">
        <v>0</v>
      </c>
      <c r="CJ222" s="12">
        <v>136.36000000000001</v>
      </c>
      <c r="CK222" s="12">
        <v>0</v>
      </c>
      <c r="CL222" s="12">
        <v>0</v>
      </c>
      <c r="CM222" s="12">
        <v>0</v>
      </c>
      <c r="CN222" s="12">
        <v>0</v>
      </c>
      <c r="CO222" s="12">
        <v>0</v>
      </c>
      <c r="CP222" s="12">
        <v>1095.8599999999999</v>
      </c>
      <c r="CQ222" s="12">
        <v>0</v>
      </c>
      <c r="CR222" s="12">
        <v>0</v>
      </c>
      <c r="CS222" s="12">
        <v>0</v>
      </c>
      <c r="CT222" s="12">
        <v>0</v>
      </c>
      <c r="CU222" s="12">
        <v>6458.47</v>
      </c>
      <c r="CV222" s="12">
        <v>6153.6</v>
      </c>
      <c r="CW222" s="12">
        <v>376.9</v>
      </c>
      <c r="CX222" s="12">
        <v>246.11</v>
      </c>
      <c r="CY222" s="12">
        <v>4032.98</v>
      </c>
      <c r="CZ222" s="12">
        <v>715.74</v>
      </c>
      <c r="DA222" s="12">
        <v>0</v>
      </c>
      <c r="DB222" s="12">
        <v>4994.83</v>
      </c>
    </row>
    <row r="223" spans="1:106" x14ac:dyDescent="0.2">
      <c r="A223" s="4" t="s">
        <v>3331</v>
      </c>
      <c r="B223" s="2" t="s">
        <v>3332</v>
      </c>
      <c r="C223" s="2" t="str">
        <f>VLOOKUP(A223,[5]Hoja2!$A$1:$D$604,4,0)</f>
        <v>PROFESOR CBII</v>
      </c>
      <c r="D223" s="2" t="str">
        <f>VLOOKUP(A223,[5]Hoja2!$A$1:$D$604,3,0)</f>
        <v>PLANTEL 07 PUERTO VALLARTA</v>
      </c>
      <c r="E223" s="12">
        <v>93.2</v>
      </c>
      <c r="F223" s="12">
        <v>0</v>
      </c>
      <c r="G223" s="12">
        <v>0</v>
      </c>
      <c r="H223" s="12">
        <v>0</v>
      </c>
      <c r="I223" s="12">
        <v>0</v>
      </c>
      <c r="J223" s="12">
        <v>1907.68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62.8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12">
        <v>0</v>
      </c>
      <c r="AJ223" s="12">
        <v>0</v>
      </c>
      <c r="AK223" s="12">
        <v>0</v>
      </c>
      <c r="AL223" s="12">
        <v>0</v>
      </c>
      <c r="AM223" s="12">
        <v>0</v>
      </c>
      <c r="AN223" s="12">
        <v>0</v>
      </c>
      <c r="AO223" s="12">
        <v>0</v>
      </c>
      <c r="AP223" s="12">
        <v>0</v>
      </c>
      <c r="AQ223" s="12">
        <v>0</v>
      </c>
      <c r="AR223" s="12">
        <v>0</v>
      </c>
      <c r="AS223" s="12">
        <v>0</v>
      </c>
      <c r="AT223" s="12">
        <v>0</v>
      </c>
      <c r="AU223" s="12">
        <v>25.4</v>
      </c>
      <c r="AV223" s="12">
        <v>0</v>
      </c>
      <c r="AW223" s="12">
        <v>0</v>
      </c>
      <c r="AX223" s="12">
        <v>0</v>
      </c>
      <c r="AY223" s="12">
        <v>20.8</v>
      </c>
      <c r="AZ223" s="12">
        <v>0</v>
      </c>
      <c r="BA223" s="12">
        <v>0</v>
      </c>
      <c r="BB223" s="12">
        <v>0</v>
      </c>
      <c r="BC223" s="12">
        <v>0</v>
      </c>
      <c r="BD223" s="12">
        <v>0</v>
      </c>
      <c r="BE223" s="12">
        <v>0</v>
      </c>
      <c r="BF223" s="12">
        <v>0</v>
      </c>
      <c r="BG223" s="12">
        <v>0</v>
      </c>
      <c r="BH223" s="12">
        <v>0</v>
      </c>
      <c r="BI223" s="12">
        <v>0</v>
      </c>
      <c r="BJ223" s="12">
        <v>419.69</v>
      </c>
      <c r="BK223" s="12">
        <v>0</v>
      </c>
      <c r="BL223" s="12">
        <v>0</v>
      </c>
      <c r="BM223" s="12">
        <v>0</v>
      </c>
      <c r="BN223" s="12">
        <v>0</v>
      </c>
      <c r="BO223" s="12">
        <v>0</v>
      </c>
      <c r="BP223" s="12">
        <v>0</v>
      </c>
      <c r="BQ223" s="13">
        <v>-1288.06</v>
      </c>
      <c r="BR223" s="12">
        <v>1288.06</v>
      </c>
      <c r="BS223" s="12">
        <v>0</v>
      </c>
      <c r="BT223" s="12">
        <v>0</v>
      </c>
      <c r="BU223" s="12">
        <v>2529.5700000000002</v>
      </c>
      <c r="BV223" s="12">
        <v>0</v>
      </c>
      <c r="BW223" s="13">
        <v>-160.30000000000001</v>
      </c>
      <c r="BX223" s="12">
        <v>0</v>
      </c>
      <c r="BY223" s="12">
        <v>171.18</v>
      </c>
      <c r="BZ223" s="12">
        <v>10.88</v>
      </c>
      <c r="CA223" s="12">
        <v>0.45</v>
      </c>
      <c r="CB223" s="12">
        <v>0.04</v>
      </c>
      <c r="CC223" s="12">
        <v>0</v>
      </c>
      <c r="CD223" s="12">
        <v>0</v>
      </c>
      <c r="CE223" s="12">
        <v>617</v>
      </c>
      <c r="CF223" s="12">
        <v>0</v>
      </c>
      <c r="CG223" s="12">
        <v>0</v>
      </c>
      <c r="CH223" s="12">
        <v>0</v>
      </c>
      <c r="CI223" s="12">
        <v>0</v>
      </c>
      <c r="CJ223" s="12">
        <v>28.62</v>
      </c>
      <c r="CK223" s="12">
        <v>0</v>
      </c>
      <c r="CL223" s="12">
        <v>0</v>
      </c>
      <c r="CM223" s="12">
        <v>0</v>
      </c>
      <c r="CN223" s="12">
        <v>0</v>
      </c>
      <c r="CO223" s="12">
        <v>0</v>
      </c>
      <c r="CP223" s="12">
        <v>219.38</v>
      </c>
      <c r="CQ223" s="12">
        <v>0</v>
      </c>
      <c r="CR223" s="12">
        <v>0</v>
      </c>
      <c r="CS223" s="12">
        <v>0</v>
      </c>
      <c r="CT223" s="12">
        <v>0</v>
      </c>
      <c r="CU223" s="12">
        <v>876.37</v>
      </c>
      <c r="CV223" s="12">
        <v>1653.2</v>
      </c>
      <c r="CW223" s="12">
        <v>261.69</v>
      </c>
      <c r="CX223" s="12">
        <v>50.59</v>
      </c>
      <c r="CY223" s="12">
        <v>776.18</v>
      </c>
      <c r="CZ223" s="12">
        <v>326.89999999999998</v>
      </c>
      <c r="DA223" s="12">
        <v>0</v>
      </c>
      <c r="DB223" s="12">
        <v>1153.67</v>
      </c>
    </row>
    <row r="224" spans="1:106" x14ac:dyDescent="0.2">
      <c r="A224" s="4" t="s">
        <v>3333</v>
      </c>
      <c r="B224" s="2" t="s">
        <v>3334</v>
      </c>
      <c r="C224" s="2" t="str">
        <f>VLOOKUP(A224,[5]Hoja2!$A$1:$D$604,4,0)</f>
        <v>PROFESOR CBIII</v>
      </c>
      <c r="D224" s="2" t="str">
        <f>VLOOKUP(A224,[5]Hoja2!$A$1:$D$604,3,0)</f>
        <v>PLANTEL 07 PUERTO VALLARTA</v>
      </c>
      <c r="E224" s="12">
        <v>465.5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9051.9</v>
      </c>
      <c r="AA224" s="12">
        <v>316.14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12">
        <v>0</v>
      </c>
      <c r="AK224" s="12">
        <v>0</v>
      </c>
      <c r="AL224" s="12">
        <v>0</v>
      </c>
      <c r="AM224" s="12">
        <v>0</v>
      </c>
      <c r="AN224" s="12">
        <v>0</v>
      </c>
      <c r="AO224" s="12">
        <v>0</v>
      </c>
      <c r="AP224" s="12">
        <v>0</v>
      </c>
      <c r="AQ224" s="12">
        <v>0</v>
      </c>
      <c r="AR224" s="12">
        <v>438.79</v>
      </c>
      <c r="AS224" s="12">
        <v>0</v>
      </c>
      <c r="AT224" s="12">
        <v>0</v>
      </c>
      <c r="AU224" s="12">
        <v>104.77</v>
      </c>
      <c r="AV224" s="12">
        <v>0</v>
      </c>
      <c r="AW224" s="12">
        <v>0</v>
      </c>
      <c r="AX224" s="12">
        <v>0</v>
      </c>
      <c r="AY224" s="12">
        <v>0</v>
      </c>
      <c r="AZ224" s="12">
        <v>0</v>
      </c>
      <c r="BA224" s="12">
        <v>99</v>
      </c>
      <c r="BB224" s="12">
        <v>0</v>
      </c>
      <c r="BC224" s="12">
        <v>0</v>
      </c>
      <c r="BD224" s="12">
        <v>0</v>
      </c>
      <c r="BE224" s="12">
        <v>0</v>
      </c>
      <c r="BF224" s="12">
        <v>0</v>
      </c>
      <c r="BG224" s="12">
        <v>0</v>
      </c>
      <c r="BH224" s="12">
        <v>0</v>
      </c>
      <c r="BI224" s="12">
        <v>0</v>
      </c>
      <c r="BJ224" s="12">
        <v>2087.9499999999998</v>
      </c>
      <c r="BK224" s="12">
        <v>0</v>
      </c>
      <c r="BL224" s="12">
        <v>0</v>
      </c>
      <c r="BM224" s="12">
        <v>0</v>
      </c>
      <c r="BN224" s="12">
        <v>0</v>
      </c>
      <c r="BO224" s="12">
        <v>0</v>
      </c>
      <c r="BP224" s="12">
        <v>0</v>
      </c>
      <c r="BQ224" s="13">
        <v>-6397.81</v>
      </c>
      <c r="BR224" s="12">
        <v>6397.81</v>
      </c>
      <c r="BS224" s="12">
        <v>0</v>
      </c>
      <c r="BT224" s="12">
        <v>0</v>
      </c>
      <c r="BU224" s="12">
        <v>12564.05</v>
      </c>
      <c r="BV224" s="12">
        <v>0</v>
      </c>
      <c r="BW224" s="12">
        <v>0</v>
      </c>
      <c r="BX224" s="12">
        <v>0</v>
      </c>
      <c r="BY224" s="12">
        <v>2186.44</v>
      </c>
      <c r="BZ224" s="12">
        <v>2186.44</v>
      </c>
      <c r="CA224" s="12">
        <v>49.65</v>
      </c>
      <c r="CB224" s="13">
        <v>-0.1</v>
      </c>
      <c r="CC224" s="12">
        <v>0</v>
      </c>
      <c r="CD224" s="12">
        <v>0</v>
      </c>
      <c r="CE224" s="12">
        <v>685.05</v>
      </c>
      <c r="CF224" s="12">
        <v>0</v>
      </c>
      <c r="CG224" s="12">
        <v>0</v>
      </c>
      <c r="CH224" s="12">
        <v>0</v>
      </c>
      <c r="CI224" s="12">
        <v>0</v>
      </c>
      <c r="CJ224" s="12">
        <v>135.78</v>
      </c>
      <c r="CK224" s="12">
        <v>0</v>
      </c>
      <c r="CL224" s="12">
        <v>0</v>
      </c>
      <c r="CM224" s="12">
        <v>0</v>
      </c>
      <c r="CN224" s="12">
        <v>0</v>
      </c>
      <c r="CO224" s="12">
        <v>0</v>
      </c>
      <c r="CP224" s="12">
        <v>1091.43</v>
      </c>
      <c r="CQ224" s="12">
        <v>0</v>
      </c>
      <c r="CR224" s="12">
        <v>0</v>
      </c>
      <c r="CS224" s="12">
        <v>0</v>
      </c>
      <c r="CT224" s="12">
        <v>0</v>
      </c>
      <c r="CU224" s="12">
        <v>4148.25</v>
      </c>
      <c r="CV224" s="12">
        <v>8415.7999999999993</v>
      </c>
      <c r="CW224" s="12">
        <v>292.18</v>
      </c>
      <c r="CX224" s="12">
        <v>244.96</v>
      </c>
      <c r="CY224" s="12">
        <v>1792.46</v>
      </c>
      <c r="CZ224" s="12">
        <v>442.78</v>
      </c>
      <c r="DA224" s="12">
        <v>0</v>
      </c>
      <c r="DB224" s="12">
        <v>2480.1999999999998</v>
      </c>
    </row>
    <row r="225" spans="1:106" x14ac:dyDescent="0.2">
      <c r="A225" s="4" t="s">
        <v>3335</v>
      </c>
      <c r="B225" s="2" t="s">
        <v>3336</v>
      </c>
      <c r="C225" s="2" t="str">
        <f>VLOOKUP(A225,[5]Hoja2!$A$1:$D$604,4,0)</f>
        <v>PROFESOR CBIII</v>
      </c>
      <c r="D225" s="2" t="str">
        <f>VLOOKUP(A225,[5]Hoja2!$A$1:$D$604,3,0)</f>
        <v>PLANTEL 07 PUERTO VALLARTA</v>
      </c>
      <c r="E225" s="12">
        <v>465.5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6308.9</v>
      </c>
      <c r="AA225" s="12">
        <v>220.34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12">
        <v>0</v>
      </c>
      <c r="AJ225" s="12">
        <v>0</v>
      </c>
      <c r="AK225" s="12">
        <v>0</v>
      </c>
      <c r="AL225" s="12">
        <v>0</v>
      </c>
      <c r="AM225" s="12">
        <v>0</v>
      </c>
      <c r="AN225" s="12">
        <v>0</v>
      </c>
      <c r="AO225" s="12">
        <v>0</v>
      </c>
      <c r="AP225" s="12">
        <v>0</v>
      </c>
      <c r="AQ225" s="12">
        <v>0</v>
      </c>
      <c r="AR225" s="12">
        <v>438.79</v>
      </c>
      <c r="AS225" s="12">
        <v>0</v>
      </c>
      <c r="AT225" s="12">
        <v>0</v>
      </c>
      <c r="AU225" s="12">
        <v>73.02</v>
      </c>
      <c r="AV225" s="12">
        <v>0</v>
      </c>
      <c r="AW225" s="12">
        <v>0</v>
      </c>
      <c r="AX225" s="12">
        <v>0</v>
      </c>
      <c r="AY225" s="12">
        <v>0</v>
      </c>
      <c r="AZ225" s="12">
        <v>0</v>
      </c>
      <c r="BA225" s="12">
        <v>69</v>
      </c>
      <c r="BB225" s="12">
        <v>0</v>
      </c>
      <c r="BC225" s="12">
        <v>0</v>
      </c>
      <c r="BD225" s="12">
        <v>0</v>
      </c>
      <c r="BE225" s="12">
        <v>0</v>
      </c>
      <c r="BF225" s="12">
        <v>0</v>
      </c>
      <c r="BG225" s="12">
        <v>0</v>
      </c>
      <c r="BH225" s="12">
        <v>0</v>
      </c>
      <c r="BI225" s="12">
        <v>0</v>
      </c>
      <c r="BJ225" s="12">
        <v>1484.49</v>
      </c>
      <c r="BK225" s="12">
        <v>0</v>
      </c>
      <c r="BL225" s="12">
        <v>0</v>
      </c>
      <c r="BM225" s="12">
        <v>0</v>
      </c>
      <c r="BN225" s="12">
        <v>0</v>
      </c>
      <c r="BO225" s="12">
        <v>0</v>
      </c>
      <c r="BP225" s="12">
        <v>0</v>
      </c>
      <c r="BQ225" s="13">
        <v>-4612.34</v>
      </c>
      <c r="BR225" s="12">
        <v>4612.34</v>
      </c>
      <c r="BS225" s="12">
        <v>0</v>
      </c>
      <c r="BT225" s="12">
        <v>0</v>
      </c>
      <c r="BU225" s="12">
        <v>9060.0400000000009</v>
      </c>
      <c r="BV225" s="12">
        <v>0</v>
      </c>
      <c r="BW225" s="12">
        <v>0</v>
      </c>
      <c r="BX225" s="12">
        <v>0</v>
      </c>
      <c r="BY225" s="12">
        <v>1387.96</v>
      </c>
      <c r="BZ225" s="12">
        <v>1387.96</v>
      </c>
      <c r="CA225" s="12">
        <v>31.2</v>
      </c>
      <c r="CB225" s="13">
        <v>-0.1</v>
      </c>
      <c r="CC225" s="12">
        <v>382.91</v>
      </c>
      <c r="CD225" s="12">
        <v>0</v>
      </c>
      <c r="CE225" s="12">
        <v>1105</v>
      </c>
      <c r="CF225" s="12">
        <v>0</v>
      </c>
      <c r="CG225" s="12">
        <v>0</v>
      </c>
      <c r="CH225" s="12">
        <v>0</v>
      </c>
      <c r="CI225" s="12">
        <v>0</v>
      </c>
      <c r="CJ225" s="12">
        <v>0</v>
      </c>
      <c r="CK225" s="12">
        <v>0</v>
      </c>
      <c r="CL225" s="12">
        <v>2871.49</v>
      </c>
      <c r="CM225" s="12">
        <v>0</v>
      </c>
      <c r="CN225" s="12">
        <v>0</v>
      </c>
      <c r="CO225" s="12">
        <v>0</v>
      </c>
      <c r="CP225" s="12">
        <v>775.98</v>
      </c>
      <c r="CQ225" s="12">
        <v>0</v>
      </c>
      <c r="CR225" s="12">
        <v>0</v>
      </c>
      <c r="CS225" s="12">
        <v>0</v>
      </c>
      <c r="CT225" s="12">
        <v>0</v>
      </c>
      <c r="CU225" s="12">
        <v>6554.44</v>
      </c>
      <c r="CV225" s="12">
        <v>2505.6</v>
      </c>
      <c r="CW225" s="12">
        <v>310.11</v>
      </c>
      <c r="CX225" s="12">
        <v>176.79</v>
      </c>
      <c r="CY225" s="12">
        <v>2389.8200000000002</v>
      </c>
      <c r="CZ225" s="12">
        <v>510.9</v>
      </c>
      <c r="DA225" s="12">
        <v>0</v>
      </c>
      <c r="DB225" s="12">
        <v>3077.51</v>
      </c>
    </row>
    <row r="226" spans="1:106" x14ac:dyDescent="0.2">
      <c r="A226" s="4" t="s">
        <v>3337</v>
      </c>
      <c r="B226" s="2" t="s">
        <v>3338</v>
      </c>
      <c r="C226" s="2" t="str">
        <f>VLOOKUP(A226,[5]Hoja2!$A$1:$D$604,4,0)</f>
        <v>PROFESOR CBIII</v>
      </c>
      <c r="D226" s="2" t="str">
        <f>VLOOKUP(A226,[5]Hoja2!$A$1:$D$604,3,0)</f>
        <v>PLANTEL 07 PUERTO VALLARTA</v>
      </c>
      <c r="E226" s="12">
        <v>465.5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521.07000000000005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18.239999999999998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8503.2999999999993</v>
      </c>
      <c r="AA226" s="12">
        <v>296.98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0</v>
      </c>
      <c r="AN226" s="12">
        <v>0</v>
      </c>
      <c r="AO226" s="12">
        <v>0</v>
      </c>
      <c r="AP226" s="12">
        <v>0</v>
      </c>
      <c r="AQ226" s="12">
        <v>0</v>
      </c>
      <c r="AR226" s="12">
        <v>438.79</v>
      </c>
      <c r="AS226" s="12">
        <v>0</v>
      </c>
      <c r="AT226" s="12">
        <v>0</v>
      </c>
      <c r="AU226" s="12">
        <v>107.95</v>
      </c>
      <c r="AV226" s="12">
        <v>0</v>
      </c>
      <c r="AW226" s="12">
        <v>0</v>
      </c>
      <c r="AX226" s="12">
        <v>0</v>
      </c>
      <c r="AY226" s="12">
        <v>0</v>
      </c>
      <c r="AZ226" s="12">
        <v>0</v>
      </c>
      <c r="BA226" s="12">
        <v>93</v>
      </c>
      <c r="BB226" s="12">
        <v>0</v>
      </c>
      <c r="BC226" s="12">
        <v>0</v>
      </c>
      <c r="BD226" s="12">
        <v>0</v>
      </c>
      <c r="BE226" s="12">
        <v>0</v>
      </c>
      <c r="BF226" s="12">
        <v>0</v>
      </c>
      <c r="BG226" s="12">
        <v>0</v>
      </c>
      <c r="BH226" s="12">
        <v>0</v>
      </c>
      <c r="BI226" s="12">
        <v>0</v>
      </c>
      <c r="BJ226" s="12">
        <v>2081.9</v>
      </c>
      <c r="BK226" s="12">
        <v>0</v>
      </c>
      <c r="BL226" s="12">
        <v>0</v>
      </c>
      <c r="BM226" s="12">
        <v>0</v>
      </c>
      <c r="BN226" s="12">
        <v>0</v>
      </c>
      <c r="BO226" s="12">
        <v>0</v>
      </c>
      <c r="BP226" s="12">
        <v>0</v>
      </c>
      <c r="BQ226" s="13">
        <v>-6378.82</v>
      </c>
      <c r="BR226" s="12">
        <v>6378.82</v>
      </c>
      <c r="BS226" s="12">
        <v>0</v>
      </c>
      <c r="BT226" s="12">
        <v>0</v>
      </c>
      <c r="BU226" s="12">
        <v>12526.73</v>
      </c>
      <c r="BV226" s="12">
        <v>0.59</v>
      </c>
      <c r="BW226" s="12">
        <v>0</v>
      </c>
      <c r="BX226" s="12">
        <v>0</v>
      </c>
      <c r="BY226" s="12">
        <v>2177.66</v>
      </c>
      <c r="BZ226" s="12">
        <v>2177.66</v>
      </c>
      <c r="CA226" s="12">
        <v>49.8</v>
      </c>
      <c r="CB226" s="13">
        <v>-0.01</v>
      </c>
      <c r="CC226" s="12">
        <v>219.6</v>
      </c>
      <c r="CD226" s="12">
        <v>48.9</v>
      </c>
      <c r="CE226" s="12">
        <v>0</v>
      </c>
      <c r="CF226" s="12">
        <v>1573.94</v>
      </c>
      <c r="CG226" s="12">
        <v>0</v>
      </c>
      <c r="CH226" s="12">
        <v>0</v>
      </c>
      <c r="CI226" s="12">
        <v>0</v>
      </c>
      <c r="CJ226" s="12">
        <v>135.37</v>
      </c>
      <c r="CK226" s="12">
        <v>0</v>
      </c>
      <c r="CL226" s="12">
        <v>3287.01</v>
      </c>
      <c r="CM226" s="12">
        <v>0</v>
      </c>
      <c r="CN226" s="12">
        <v>0</v>
      </c>
      <c r="CO226" s="12">
        <v>0</v>
      </c>
      <c r="CP226" s="12">
        <v>1088.26</v>
      </c>
      <c r="CQ226" s="12">
        <v>0</v>
      </c>
      <c r="CR226" s="12">
        <v>0</v>
      </c>
      <c r="CS226" s="12">
        <v>0</v>
      </c>
      <c r="CT226" s="12">
        <v>0</v>
      </c>
      <c r="CU226" s="12">
        <v>8580.5300000000007</v>
      </c>
      <c r="CV226" s="12">
        <v>3946.2</v>
      </c>
      <c r="CW226" s="12">
        <v>326.81</v>
      </c>
      <c r="CX226" s="12">
        <v>244.6</v>
      </c>
      <c r="CY226" s="12">
        <v>2892.2</v>
      </c>
      <c r="CZ226" s="12">
        <v>569.79999999999995</v>
      </c>
      <c r="DA226" s="12">
        <v>0</v>
      </c>
      <c r="DB226" s="12">
        <v>3706.6</v>
      </c>
    </row>
    <row r="227" spans="1:106" x14ac:dyDescent="0.2">
      <c r="A227" s="4" t="s">
        <v>3339</v>
      </c>
      <c r="B227" s="2" t="s">
        <v>3340</v>
      </c>
      <c r="C227" s="2" t="str">
        <f>VLOOKUP(A227,[5]Hoja2!$A$1:$D$604,4,0)</f>
        <v>PROFESOR CBIII</v>
      </c>
      <c r="D227" s="2" t="str">
        <f>VLOOKUP(A227,[5]Hoja2!$A$1:$D$604,3,0)</f>
        <v>PLANTEL 07 PUERTO VALLARTA</v>
      </c>
      <c r="E227" s="12">
        <v>163.1</v>
      </c>
      <c r="F227" s="12">
        <v>0</v>
      </c>
      <c r="G227" s="12">
        <v>0</v>
      </c>
      <c r="H227" s="12">
        <v>0</v>
      </c>
      <c r="I227" s="12">
        <v>782.1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26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2468.6999999999998</v>
      </c>
      <c r="AA227" s="12">
        <v>86.22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12">
        <v>0</v>
      </c>
      <c r="AJ227" s="12">
        <v>0</v>
      </c>
      <c r="AK227" s="12">
        <v>0</v>
      </c>
      <c r="AL227" s="12">
        <v>0</v>
      </c>
      <c r="AM227" s="12">
        <v>0</v>
      </c>
      <c r="AN227" s="12">
        <v>0</v>
      </c>
      <c r="AO227" s="12">
        <v>0</v>
      </c>
      <c r="AP227" s="12">
        <v>0</v>
      </c>
      <c r="AQ227" s="12">
        <v>0</v>
      </c>
      <c r="AR227" s="12">
        <v>0</v>
      </c>
      <c r="AS227" s="12">
        <v>0</v>
      </c>
      <c r="AT227" s="12">
        <v>0</v>
      </c>
      <c r="AU227" s="12">
        <v>44.45</v>
      </c>
      <c r="AV227" s="12">
        <v>0</v>
      </c>
      <c r="AW227" s="12">
        <v>0</v>
      </c>
      <c r="AX227" s="12">
        <v>0</v>
      </c>
      <c r="AY227" s="12">
        <v>0</v>
      </c>
      <c r="AZ227" s="12">
        <v>0</v>
      </c>
      <c r="BA227" s="12">
        <v>27</v>
      </c>
      <c r="BB227" s="12">
        <v>0</v>
      </c>
      <c r="BC227" s="12">
        <v>0</v>
      </c>
      <c r="BD227" s="12">
        <v>0</v>
      </c>
      <c r="BE227" s="12">
        <v>0</v>
      </c>
      <c r="BF227" s="12">
        <v>0</v>
      </c>
      <c r="BG227" s="12">
        <v>0</v>
      </c>
      <c r="BH227" s="12">
        <v>0</v>
      </c>
      <c r="BI227" s="12">
        <v>8.25</v>
      </c>
      <c r="BJ227" s="12">
        <v>715.18</v>
      </c>
      <c r="BK227" s="12">
        <v>0</v>
      </c>
      <c r="BL227" s="12">
        <v>0</v>
      </c>
      <c r="BM227" s="12">
        <v>0</v>
      </c>
      <c r="BN227" s="12">
        <v>0</v>
      </c>
      <c r="BO227" s="12">
        <v>0</v>
      </c>
      <c r="BP227" s="12">
        <v>0</v>
      </c>
      <c r="BQ227" s="13">
        <v>-2200.16</v>
      </c>
      <c r="BR227" s="12">
        <v>2200.16</v>
      </c>
      <c r="BS227" s="12">
        <v>0</v>
      </c>
      <c r="BT227" s="12">
        <v>0</v>
      </c>
      <c r="BU227" s="12">
        <v>4321</v>
      </c>
      <c r="BV227" s="12">
        <v>0</v>
      </c>
      <c r="BW227" s="12">
        <v>0</v>
      </c>
      <c r="BX227" s="12">
        <v>0</v>
      </c>
      <c r="BY227" s="12">
        <v>401.86</v>
      </c>
      <c r="BZ227" s="12">
        <v>401.86</v>
      </c>
      <c r="CA227" s="12">
        <v>9.15</v>
      </c>
      <c r="CB227" s="13">
        <v>-0.01</v>
      </c>
      <c r="CC227" s="12">
        <v>0</v>
      </c>
      <c r="CD227" s="12">
        <v>0</v>
      </c>
      <c r="CE227" s="12">
        <v>0</v>
      </c>
      <c r="CF227" s="12">
        <v>0</v>
      </c>
      <c r="CG227" s="12">
        <v>0</v>
      </c>
      <c r="CH227" s="12">
        <v>0</v>
      </c>
      <c r="CI227" s="12">
        <v>0</v>
      </c>
      <c r="CJ227" s="12">
        <v>48.76</v>
      </c>
      <c r="CK227" s="12">
        <v>0</v>
      </c>
      <c r="CL227" s="12">
        <v>0</v>
      </c>
      <c r="CM227" s="12">
        <v>0</v>
      </c>
      <c r="CN227" s="12">
        <v>0</v>
      </c>
      <c r="CO227" s="12">
        <v>0</v>
      </c>
      <c r="CP227" s="12">
        <v>373.84</v>
      </c>
      <c r="CQ227" s="12">
        <v>0</v>
      </c>
      <c r="CR227" s="12">
        <v>0</v>
      </c>
      <c r="CS227" s="12">
        <v>0</v>
      </c>
      <c r="CT227" s="12">
        <v>0</v>
      </c>
      <c r="CU227" s="12">
        <v>833.6</v>
      </c>
      <c r="CV227" s="12">
        <v>3487.4</v>
      </c>
      <c r="CW227" s="12">
        <v>287.57</v>
      </c>
      <c r="CX227" s="12">
        <v>84.7</v>
      </c>
      <c r="CY227" s="12">
        <v>1638.47</v>
      </c>
      <c r="CZ227" s="12">
        <v>425.23</v>
      </c>
      <c r="DA227" s="12">
        <v>0</v>
      </c>
      <c r="DB227" s="12">
        <v>2148.4</v>
      </c>
    </row>
    <row r="228" spans="1:106" x14ac:dyDescent="0.2">
      <c r="A228" s="4" t="s">
        <v>3341</v>
      </c>
      <c r="B228" s="2" t="s">
        <v>3342</v>
      </c>
      <c r="C228" s="2" t="str">
        <f>VLOOKUP(A228,[5]Hoja2!$A$1:$D$604,4,0)</f>
        <v>PROFESOR CBIII</v>
      </c>
      <c r="D228" s="2" t="str">
        <f>VLOOKUP(A228,[5]Hoja2!$A$1:$D$604,3,0)</f>
        <v>PLANTEL 07 PUERTO VALLARTA</v>
      </c>
      <c r="E228" s="12">
        <v>465.5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10972</v>
      </c>
      <c r="AA228" s="12">
        <v>383.2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12">
        <v>0</v>
      </c>
      <c r="AJ228" s="12">
        <v>0</v>
      </c>
      <c r="AK228" s="12">
        <v>0</v>
      </c>
      <c r="AL228" s="12">
        <v>0</v>
      </c>
      <c r="AM228" s="12">
        <v>0</v>
      </c>
      <c r="AN228" s="12">
        <v>0</v>
      </c>
      <c r="AO228" s="12">
        <v>0</v>
      </c>
      <c r="AP228" s="12">
        <v>0</v>
      </c>
      <c r="AQ228" s="12">
        <v>0</v>
      </c>
      <c r="AR228" s="12">
        <v>438.79</v>
      </c>
      <c r="AS228" s="12">
        <v>0</v>
      </c>
      <c r="AT228" s="12">
        <v>0</v>
      </c>
      <c r="AU228" s="12">
        <v>127</v>
      </c>
      <c r="AV228" s="12">
        <v>0</v>
      </c>
      <c r="AW228" s="12">
        <v>0</v>
      </c>
      <c r="AX228" s="12">
        <v>0</v>
      </c>
      <c r="AY228" s="12">
        <v>0</v>
      </c>
      <c r="AZ228" s="12">
        <v>0</v>
      </c>
      <c r="BA228" s="12">
        <v>120</v>
      </c>
      <c r="BB228" s="12">
        <v>0</v>
      </c>
      <c r="BC228" s="12">
        <v>0</v>
      </c>
      <c r="BD228" s="12">
        <v>0</v>
      </c>
      <c r="BE228" s="12">
        <v>0</v>
      </c>
      <c r="BF228" s="12">
        <v>0</v>
      </c>
      <c r="BG228" s="12">
        <v>0</v>
      </c>
      <c r="BH228" s="12">
        <v>0</v>
      </c>
      <c r="BI228" s="12">
        <v>0</v>
      </c>
      <c r="BJ228" s="12">
        <v>1597.51</v>
      </c>
      <c r="BK228" s="12">
        <v>0</v>
      </c>
      <c r="BL228" s="12">
        <v>0</v>
      </c>
      <c r="BM228" s="12">
        <v>0</v>
      </c>
      <c r="BN228" s="12">
        <v>0</v>
      </c>
      <c r="BO228" s="12">
        <v>0</v>
      </c>
      <c r="BP228" s="12">
        <v>0</v>
      </c>
      <c r="BQ228" s="13">
        <v>-7182.08</v>
      </c>
      <c r="BR228" s="12">
        <v>7182.08</v>
      </c>
      <c r="BS228" s="12">
        <v>0</v>
      </c>
      <c r="BT228" s="12">
        <v>0</v>
      </c>
      <c r="BU228" s="12">
        <v>14104</v>
      </c>
      <c r="BV228" s="12">
        <v>3.49</v>
      </c>
      <c r="BW228" s="12">
        <v>0</v>
      </c>
      <c r="BX228" s="12">
        <v>0</v>
      </c>
      <c r="BY228" s="12">
        <v>2548.63</v>
      </c>
      <c r="BZ228" s="12">
        <v>2548.63</v>
      </c>
      <c r="CA228" s="12">
        <v>58.05</v>
      </c>
      <c r="CB228" s="12">
        <v>0.1</v>
      </c>
      <c r="CC228" s="12">
        <v>0</v>
      </c>
      <c r="CD228" s="12">
        <v>0</v>
      </c>
      <c r="CE228" s="12">
        <v>0</v>
      </c>
      <c r="CF228" s="12">
        <v>0</v>
      </c>
      <c r="CG228" s="12">
        <v>0</v>
      </c>
      <c r="CH228" s="12">
        <v>0</v>
      </c>
      <c r="CI228" s="12">
        <v>0</v>
      </c>
      <c r="CJ228" s="12">
        <v>164.58</v>
      </c>
      <c r="CK228" s="12">
        <v>0</v>
      </c>
      <c r="CL228" s="12">
        <v>0</v>
      </c>
      <c r="CM228" s="12">
        <v>0</v>
      </c>
      <c r="CN228" s="12">
        <v>0</v>
      </c>
      <c r="CO228" s="12">
        <v>0</v>
      </c>
      <c r="CP228" s="12">
        <v>1312.24</v>
      </c>
      <c r="CQ228" s="12">
        <v>0</v>
      </c>
      <c r="CR228" s="12">
        <v>0</v>
      </c>
      <c r="CS228" s="12">
        <v>0</v>
      </c>
      <c r="CT228" s="12">
        <v>0</v>
      </c>
      <c r="CU228" s="12">
        <v>4083.6</v>
      </c>
      <c r="CV228" s="12">
        <v>10020.4</v>
      </c>
      <c r="CW228" s="12">
        <v>351.97</v>
      </c>
      <c r="CX228" s="12">
        <v>274.42</v>
      </c>
      <c r="CY228" s="12">
        <v>3465.25</v>
      </c>
      <c r="CZ228" s="12">
        <v>643.11</v>
      </c>
      <c r="DA228" s="12">
        <v>0</v>
      </c>
      <c r="DB228" s="12">
        <v>4382.78</v>
      </c>
    </row>
    <row r="229" spans="1:106" x14ac:dyDescent="0.2">
      <c r="A229" s="4" t="s">
        <v>3343</v>
      </c>
      <c r="B229" s="2" t="s">
        <v>3344</v>
      </c>
      <c r="C229" s="2" t="str">
        <f>VLOOKUP(A229,[5]Hoja2!$A$1:$D$604,4,0)</f>
        <v>TECNICO CBI</v>
      </c>
      <c r="D229" s="2" t="str">
        <f>VLOOKUP(A229,[5]Hoja2!$A$1:$D$604,3,0)</f>
        <v>PLANTEL 07 PUERTO VALLARTA</v>
      </c>
      <c r="E229" s="12">
        <v>46.6</v>
      </c>
      <c r="F229" s="12">
        <v>0</v>
      </c>
      <c r="G229" s="12">
        <v>0</v>
      </c>
      <c r="H229" s="12">
        <v>0</v>
      </c>
      <c r="I229" s="12">
        <v>625.67999999999995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20.8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0</v>
      </c>
      <c r="AN229" s="12">
        <v>0</v>
      </c>
      <c r="AO229" s="12">
        <v>0</v>
      </c>
      <c r="AP229" s="12">
        <v>0</v>
      </c>
      <c r="AQ229" s="12">
        <v>0</v>
      </c>
      <c r="AR229" s="12">
        <v>0</v>
      </c>
      <c r="AS229" s="12">
        <v>0</v>
      </c>
      <c r="AT229" s="12">
        <v>0</v>
      </c>
      <c r="AU229" s="12">
        <v>12.7</v>
      </c>
      <c r="AV229" s="12">
        <v>0</v>
      </c>
      <c r="AW229" s="12">
        <v>0</v>
      </c>
      <c r="AX229" s="12">
        <v>0</v>
      </c>
      <c r="AY229" s="12">
        <v>0</v>
      </c>
      <c r="AZ229" s="12">
        <v>0</v>
      </c>
      <c r="BA229" s="12">
        <v>0</v>
      </c>
      <c r="BB229" s="12">
        <v>0</v>
      </c>
      <c r="BC229" s="12">
        <v>0</v>
      </c>
      <c r="BD229" s="12">
        <v>0</v>
      </c>
      <c r="BE229" s="12">
        <v>0</v>
      </c>
      <c r="BF229" s="12">
        <v>0</v>
      </c>
      <c r="BG229" s="12">
        <v>0</v>
      </c>
      <c r="BH229" s="12">
        <v>0</v>
      </c>
      <c r="BI229" s="12">
        <v>6.6</v>
      </c>
      <c r="BJ229" s="12">
        <v>62.57</v>
      </c>
      <c r="BK229" s="12">
        <v>0</v>
      </c>
      <c r="BL229" s="12">
        <v>0</v>
      </c>
      <c r="BM229" s="12">
        <v>0</v>
      </c>
      <c r="BN229" s="12">
        <v>0</v>
      </c>
      <c r="BO229" s="12">
        <v>0</v>
      </c>
      <c r="BP229" s="12">
        <v>0</v>
      </c>
      <c r="BQ229" s="13">
        <v>-394.36</v>
      </c>
      <c r="BR229" s="12">
        <v>394.36</v>
      </c>
      <c r="BS229" s="12">
        <v>0</v>
      </c>
      <c r="BT229" s="12">
        <v>0</v>
      </c>
      <c r="BU229" s="12">
        <v>774.95</v>
      </c>
      <c r="BV229" s="12">
        <v>0</v>
      </c>
      <c r="BW229" s="13">
        <v>-200.83</v>
      </c>
      <c r="BX229" s="13">
        <v>-162.19999999999999</v>
      </c>
      <c r="BY229" s="12">
        <v>38.630000000000003</v>
      </c>
      <c r="BZ229" s="12">
        <v>0</v>
      </c>
      <c r="CA229" s="12">
        <v>0</v>
      </c>
      <c r="CB229" s="12">
        <v>0</v>
      </c>
      <c r="CC229" s="12">
        <v>0</v>
      </c>
      <c r="CD229" s="12">
        <v>0</v>
      </c>
      <c r="CE229" s="12">
        <v>0</v>
      </c>
      <c r="CF229" s="12">
        <v>0</v>
      </c>
      <c r="CG229" s="12">
        <v>0</v>
      </c>
      <c r="CH229" s="12">
        <v>0</v>
      </c>
      <c r="CI229" s="12">
        <v>0</v>
      </c>
      <c r="CJ229" s="12">
        <v>0</v>
      </c>
      <c r="CK229" s="12">
        <v>0</v>
      </c>
      <c r="CL229" s="12">
        <v>0</v>
      </c>
      <c r="CM229" s="12">
        <v>0</v>
      </c>
      <c r="CN229" s="12">
        <v>0</v>
      </c>
      <c r="CO229" s="12">
        <v>0</v>
      </c>
      <c r="CP229" s="12">
        <v>71.95</v>
      </c>
      <c r="CQ229" s="12">
        <v>0</v>
      </c>
      <c r="CR229" s="12">
        <v>0</v>
      </c>
      <c r="CS229" s="12">
        <v>0</v>
      </c>
      <c r="CT229" s="12">
        <v>0</v>
      </c>
      <c r="CU229" s="12">
        <v>-90.25</v>
      </c>
      <c r="CV229" s="12">
        <v>865.2</v>
      </c>
      <c r="CW229" s="12">
        <v>261.48</v>
      </c>
      <c r="CX229" s="12">
        <v>15.5</v>
      </c>
      <c r="CY229" s="12">
        <v>769.08</v>
      </c>
      <c r="CZ229" s="12">
        <v>326.10000000000002</v>
      </c>
      <c r="DA229" s="12">
        <v>0</v>
      </c>
      <c r="DB229" s="12">
        <v>1110.68</v>
      </c>
    </row>
    <row r="230" spans="1:106" x14ac:dyDescent="0.2">
      <c r="A230" s="4" t="s">
        <v>3345</v>
      </c>
      <c r="B230" s="2" t="s">
        <v>3346</v>
      </c>
      <c r="C230" s="2" t="str">
        <f>VLOOKUP(A230,[5]Hoja2!$A$1:$D$604,4,0)</f>
        <v>PROFESOR CBII</v>
      </c>
      <c r="D230" s="2" t="str">
        <f>VLOOKUP(A230,[5]Hoja2!$A$1:$D$604,3,0)</f>
        <v>PLANTEL 07 PUERTO VALLARTA</v>
      </c>
      <c r="E230" s="12">
        <v>465.5</v>
      </c>
      <c r="F230" s="12">
        <v>0</v>
      </c>
      <c r="G230" s="12">
        <v>0</v>
      </c>
      <c r="H230" s="12">
        <v>0</v>
      </c>
      <c r="I230" s="12">
        <v>0</v>
      </c>
      <c r="J230" s="12">
        <v>8584.56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299.48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2">
        <v>0</v>
      </c>
      <c r="AP230" s="12">
        <v>365.97</v>
      </c>
      <c r="AQ230" s="12">
        <v>0</v>
      </c>
      <c r="AR230" s="12">
        <v>0</v>
      </c>
      <c r="AS230" s="12">
        <v>0</v>
      </c>
      <c r="AT230" s="12">
        <v>0</v>
      </c>
      <c r="AU230" s="12">
        <v>114.3</v>
      </c>
      <c r="AV230" s="12">
        <v>0</v>
      </c>
      <c r="AW230" s="12">
        <v>0</v>
      </c>
      <c r="AX230" s="12">
        <v>0</v>
      </c>
      <c r="AY230" s="12">
        <v>93.6</v>
      </c>
      <c r="AZ230" s="12">
        <v>0</v>
      </c>
      <c r="BA230" s="12">
        <v>0</v>
      </c>
      <c r="BB230" s="12">
        <v>0</v>
      </c>
      <c r="BC230" s="12">
        <v>0</v>
      </c>
      <c r="BD230" s="12">
        <v>0</v>
      </c>
      <c r="BE230" s="12">
        <v>0</v>
      </c>
      <c r="BF230" s="12">
        <v>0</v>
      </c>
      <c r="BG230" s="12">
        <v>0</v>
      </c>
      <c r="BH230" s="12">
        <v>0</v>
      </c>
      <c r="BI230" s="12">
        <v>0</v>
      </c>
      <c r="BJ230" s="12">
        <v>1611.1</v>
      </c>
      <c r="BK230" s="12">
        <v>0</v>
      </c>
      <c r="BL230" s="12">
        <v>0</v>
      </c>
      <c r="BM230" s="12">
        <v>0</v>
      </c>
      <c r="BN230" s="12">
        <v>0</v>
      </c>
      <c r="BO230" s="12">
        <v>0</v>
      </c>
      <c r="BP230" s="12">
        <v>0</v>
      </c>
      <c r="BQ230" s="13">
        <v>-5872.87</v>
      </c>
      <c r="BR230" s="12">
        <v>5872.87</v>
      </c>
      <c r="BS230" s="12">
        <v>0</v>
      </c>
      <c r="BT230" s="12">
        <v>0</v>
      </c>
      <c r="BU230" s="12">
        <v>11534.51</v>
      </c>
      <c r="BV230" s="12">
        <v>2.58</v>
      </c>
      <c r="BW230" s="12">
        <v>0</v>
      </c>
      <c r="BX230" s="12">
        <v>0</v>
      </c>
      <c r="BY230" s="12">
        <v>1944.29</v>
      </c>
      <c r="BZ230" s="12">
        <v>1944.29</v>
      </c>
      <c r="CA230" s="12">
        <v>44.1</v>
      </c>
      <c r="CB230" s="12">
        <v>0.04</v>
      </c>
      <c r="CC230" s="12">
        <v>0</v>
      </c>
      <c r="CD230" s="12">
        <v>0</v>
      </c>
      <c r="CE230" s="12">
        <v>0</v>
      </c>
      <c r="CF230" s="12">
        <v>0</v>
      </c>
      <c r="CG230" s="12">
        <v>0</v>
      </c>
      <c r="CH230" s="12">
        <v>0</v>
      </c>
      <c r="CI230" s="12">
        <v>0</v>
      </c>
      <c r="CJ230" s="12">
        <v>128.77000000000001</v>
      </c>
      <c r="CK230" s="12">
        <v>0</v>
      </c>
      <c r="CL230" s="12">
        <v>0</v>
      </c>
      <c r="CM230" s="12">
        <v>0</v>
      </c>
      <c r="CN230" s="12">
        <v>0</v>
      </c>
      <c r="CO230" s="12">
        <v>0</v>
      </c>
      <c r="CP230" s="12">
        <v>1029.31</v>
      </c>
      <c r="CQ230" s="12">
        <v>0</v>
      </c>
      <c r="CR230" s="12">
        <v>0</v>
      </c>
      <c r="CS230" s="12">
        <v>0</v>
      </c>
      <c r="CT230" s="12">
        <v>0</v>
      </c>
      <c r="CU230" s="12">
        <v>3146.51</v>
      </c>
      <c r="CV230" s="12">
        <v>8388</v>
      </c>
      <c r="CW230" s="12">
        <v>344.1</v>
      </c>
      <c r="CX230" s="12">
        <v>230.69</v>
      </c>
      <c r="CY230" s="12">
        <v>3286.05</v>
      </c>
      <c r="CZ230" s="12">
        <v>620.17999999999995</v>
      </c>
      <c r="DA230" s="12">
        <v>0</v>
      </c>
      <c r="DB230" s="12">
        <v>4136.92</v>
      </c>
    </row>
    <row r="231" spans="1:106" x14ac:dyDescent="0.2">
      <c r="A231" s="4" t="s">
        <v>3347</v>
      </c>
      <c r="B231" s="2" t="s">
        <v>3348</v>
      </c>
      <c r="C231" s="2" t="str">
        <f>VLOOKUP(A231,[5]Hoja2!$A$1:$D$604,4,0)</f>
        <v>PROFESOR CBI</v>
      </c>
      <c r="D231" s="2" t="str">
        <f>VLOOKUP(A231,[5]Hoja2!$A$1:$D$604,3,0)</f>
        <v>PLANTEL 07 PUERTO VALLARTA</v>
      </c>
      <c r="E231" s="12">
        <v>465.5</v>
      </c>
      <c r="F231" s="12">
        <v>0</v>
      </c>
      <c r="G231" s="12">
        <v>0</v>
      </c>
      <c r="H231" s="12">
        <v>4867.26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180.99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12">
        <v>0</v>
      </c>
      <c r="AJ231" s="12">
        <v>0</v>
      </c>
      <c r="AK231" s="12">
        <v>0</v>
      </c>
      <c r="AL231" s="12">
        <v>0</v>
      </c>
      <c r="AM231" s="12">
        <v>0</v>
      </c>
      <c r="AN231" s="12">
        <v>331.22</v>
      </c>
      <c r="AO231" s="12">
        <v>0</v>
      </c>
      <c r="AP231" s="12">
        <v>0</v>
      </c>
      <c r="AQ231" s="12">
        <v>0</v>
      </c>
      <c r="AR231" s="12">
        <v>0</v>
      </c>
      <c r="AS231" s="12">
        <v>0</v>
      </c>
      <c r="AT231" s="12">
        <v>0</v>
      </c>
      <c r="AU231" s="12">
        <v>73.02</v>
      </c>
      <c r="AV231" s="12">
        <v>0</v>
      </c>
      <c r="AW231" s="12">
        <v>54.05</v>
      </c>
      <c r="AX231" s="12">
        <v>0</v>
      </c>
      <c r="AY231" s="12">
        <v>0</v>
      </c>
      <c r="AZ231" s="12">
        <v>0</v>
      </c>
      <c r="BA231" s="12">
        <v>0</v>
      </c>
      <c r="BB231" s="12">
        <v>0</v>
      </c>
      <c r="BC231" s="12">
        <v>0</v>
      </c>
      <c r="BD231" s="12">
        <v>0</v>
      </c>
      <c r="BE231" s="12">
        <v>0</v>
      </c>
      <c r="BF231" s="12">
        <v>0</v>
      </c>
      <c r="BG231" s="12">
        <v>0</v>
      </c>
      <c r="BH231" s="12">
        <v>0</v>
      </c>
      <c r="BI231" s="12">
        <v>0</v>
      </c>
      <c r="BJ231" s="12">
        <v>831.76</v>
      </c>
      <c r="BK231" s="12">
        <v>0</v>
      </c>
      <c r="BL231" s="12">
        <v>0</v>
      </c>
      <c r="BM231" s="12">
        <v>0</v>
      </c>
      <c r="BN231" s="12">
        <v>0</v>
      </c>
      <c r="BO231" s="12">
        <v>0</v>
      </c>
      <c r="BP231" s="12">
        <v>0</v>
      </c>
      <c r="BQ231" s="13">
        <v>-3462.2</v>
      </c>
      <c r="BR231" s="12">
        <v>3462.2</v>
      </c>
      <c r="BS231" s="12">
        <v>0</v>
      </c>
      <c r="BT231" s="12">
        <v>0</v>
      </c>
      <c r="BU231" s="12">
        <v>6803.8</v>
      </c>
      <c r="BV231" s="12">
        <v>0</v>
      </c>
      <c r="BW231" s="12">
        <v>0</v>
      </c>
      <c r="BX231" s="12">
        <v>0</v>
      </c>
      <c r="BY231" s="12">
        <v>906.03</v>
      </c>
      <c r="BZ231" s="12">
        <v>906.03</v>
      </c>
      <c r="CA231" s="12">
        <v>20.399999999999999</v>
      </c>
      <c r="CB231" s="12">
        <v>0.14000000000000001</v>
      </c>
      <c r="CC231" s="12">
        <v>0</v>
      </c>
      <c r="CD231" s="12">
        <v>0</v>
      </c>
      <c r="CE231" s="12">
        <v>1733</v>
      </c>
      <c r="CF231" s="12">
        <v>0</v>
      </c>
      <c r="CG231" s="12">
        <v>0</v>
      </c>
      <c r="CH231" s="12">
        <v>0</v>
      </c>
      <c r="CI231" s="12">
        <v>0</v>
      </c>
      <c r="CJ231" s="12">
        <v>0</v>
      </c>
      <c r="CK231" s="12">
        <v>0</v>
      </c>
      <c r="CL231" s="12">
        <v>0</v>
      </c>
      <c r="CM231" s="12">
        <v>0</v>
      </c>
      <c r="CN231" s="12">
        <v>0</v>
      </c>
      <c r="CO231" s="12">
        <v>0</v>
      </c>
      <c r="CP231" s="12">
        <v>597.83000000000004</v>
      </c>
      <c r="CQ231" s="12">
        <v>0</v>
      </c>
      <c r="CR231" s="12">
        <v>0</v>
      </c>
      <c r="CS231" s="12">
        <v>0</v>
      </c>
      <c r="CT231" s="12">
        <v>0</v>
      </c>
      <c r="CU231" s="12">
        <v>3257.4</v>
      </c>
      <c r="CV231" s="12">
        <v>3546.4</v>
      </c>
      <c r="CW231" s="12">
        <v>238.4</v>
      </c>
      <c r="CX231" s="12">
        <v>136.08000000000001</v>
      </c>
      <c r="CY231" s="12">
        <v>0</v>
      </c>
      <c r="CZ231" s="12">
        <v>238.4</v>
      </c>
      <c r="DA231" s="12">
        <v>0</v>
      </c>
      <c r="DB231" s="12">
        <v>374.48</v>
      </c>
    </row>
    <row r="232" spans="1:106" x14ac:dyDescent="0.2">
      <c r="A232" s="4" t="s">
        <v>3349</v>
      </c>
      <c r="B232" s="2" t="s">
        <v>3350</v>
      </c>
      <c r="C232" s="2" t="str">
        <f>VLOOKUP(A232,[5]Hoja2!$A$1:$D$604,4,0)</f>
        <v>PROFESOR CBI</v>
      </c>
      <c r="D232" s="2" t="str">
        <f>VLOOKUP(A232,[5]Hoja2!$A$1:$D$604,3,0)</f>
        <v>PLANTEL 07 PUERTO VALLARTA</v>
      </c>
      <c r="E232" s="12">
        <v>465.5</v>
      </c>
      <c r="F232" s="12">
        <v>0</v>
      </c>
      <c r="G232" s="12">
        <v>0</v>
      </c>
      <c r="H232" s="12">
        <v>4232.3999999999996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158.69999999999999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  <c r="AN232" s="12">
        <v>331.22</v>
      </c>
      <c r="AO232" s="12">
        <v>0</v>
      </c>
      <c r="AP232" s="12">
        <v>0</v>
      </c>
      <c r="AQ232" s="12">
        <v>0</v>
      </c>
      <c r="AR232" s="12">
        <v>0</v>
      </c>
      <c r="AS232" s="12">
        <v>0</v>
      </c>
      <c r="AT232" s="12">
        <v>0</v>
      </c>
      <c r="AU232" s="12">
        <v>63.5</v>
      </c>
      <c r="AV232" s="12">
        <v>0</v>
      </c>
      <c r="AW232" s="12">
        <v>47</v>
      </c>
      <c r="AX232" s="12">
        <v>0</v>
      </c>
      <c r="AY232" s="12">
        <v>0</v>
      </c>
      <c r="AZ232" s="12">
        <v>0</v>
      </c>
      <c r="BA232" s="12">
        <v>0</v>
      </c>
      <c r="BB232" s="12">
        <v>0</v>
      </c>
      <c r="BC232" s="12">
        <v>0</v>
      </c>
      <c r="BD232" s="12">
        <v>0</v>
      </c>
      <c r="BE232" s="12">
        <v>0</v>
      </c>
      <c r="BF232" s="12">
        <v>0</v>
      </c>
      <c r="BG232" s="12">
        <v>0</v>
      </c>
      <c r="BH232" s="12">
        <v>0</v>
      </c>
      <c r="BI232" s="12">
        <v>0</v>
      </c>
      <c r="BJ232" s="12">
        <v>730.18</v>
      </c>
      <c r="BK232" s="12">
        <v>0</v>
      </c>
      <c r="BL232" s="12">
        <v>0</v>
      </c>
      <c r="BM232" s="12">
        <v>0</v>
      </c>
      <c r="BN232" s="12">
        <v>0</v>
      </c>
      <c r="BO232" s="12">
        <v>0</v>
      </c>
      <c r="BP232" s="12">
        <v>0</v>
      </c>
      <c r="BQ232" s="13">
        <v>-3067.19</v>
      </c>
      <c r="BR232" s="12">
        <v>3067.19</v>
      </c>
      <c r="BS232" s="12">
        <v>0</v>
      </c>
      <c r="BT232" s="12">
        <v>0</v>
      </c>
      <c r="BU232" s="12">
        <v>6028.5</v>
      </c>
      <c r="BV232" s="12">
        <v>0</v>
      </c>
      <c r="BW232" s="12">
        <v>0</v>
      </c>
      <c r="BX232" s="12">
        <v>0</v>
      </c>
      <c r="BY232" s="12">
        <v>740.42</v>
      </c>
      <c r="BZ232" s="12">
        <v>740.42</v>
      </c>
      <c r="CA232" s="12">
        <v>16.2</v>
      </c>
      <c r="CB232" s="13">
        <v>-0.01</v>
      </c>
      <c r="CC232" s="12">
        <v>0</v>
      </c>
      <c r="CD232" s="12">
        <v>0</v>
      </c>
      <c r="CE232" s="12">
        <v>1728.98</v>
      </c>
      <c r="CF232" s="12">
        <v>0</v>
      </c>
      <c r="CG232" s="12">
        <v>0</v>
      </c>
      <c r="CH232" s="12">
        <v>0</v>
      </c>
      <c r="CI232" s="12">
        <v>0</v>
      </c>
      <c r="CJ232" s="12">
        <v>63.49</v>
      </c>
      <c r="CK232" s="12">
        <v>0</v>
      </c>
      <c r="CL232" s="12">
        <v>0</v>
      </c>
      <c r="CM232" s="12">
        <v>0</v>
      </c>
      <c r="CN232" s="12">
        <v>0</v>
      </c>
      <c r="CO232" s="12">
        <v>0</v>
      </c>
      <c r="CP232" s="12">
        <v>524.82000000000005</v>
      </c>
      <c r="CQ232" s="12">
        <v>0</v>
      </c>
      <c r="CR232" s="12">
        <v>0</v>
      </c>
      <c r="CS232" s="12">
        <v>0</v>
      </c>
      <c r="CT232" s="12">
        <v>0</v>
      </c>
      <c r="CU232" s="12">
        <v>3073.9</v>
      </c>
      <c r="CV232" s="12">
        <v>2954.6</v>
      </c>
      <c r="CW232" s="12">
        <v>238.4</v>
      </c>
      <c r="CX232" s="12">
        <v>120.57</v>
      </c>
      <c r="CY232" s="12">
        <v>0</v>
      </c>
      <c r="CZ232" s="12">
        <v>238.4</v>
      </c>
      <c r="DA232" s="12">
        <v>0</v>
      </c>
      <c r="DB232" s="12">
        <v>358.97</v>
      </c>
    </row>
    <row r="233" spans="1:106" x14ac:dyDescent="0.2">
      <c r="A233" s="4" t="s">
        <v>3351</v>
      </c>
      <c r="B233" s="2" t="s">
        <v>3352</v>
      </c>
      <c r="C233" s="2" t="str">
        <f>VLOOKUP(A233,[5]Hoja2!$A$1:$D$604,4,0)</f>
        <v>PROFESOR CBI</v>
      </c>
      <c r="D233" s="2" t="str">
        <f>VLOOKUP(A233,[5]Hoja2!$A$1:$D$604,3,0)</f>
        <v>PLANTEL 07 PUERTO VALLARTA</v>
      </c>
      <c r="E233" s="12">
        <v>104.85</v>
      </c>
      <c r="F233" s="12">
        <v>0</v>
      </c>
      <c r="G233" s="12">
        <v>0</v>
      </c>
      <c r="H233" s="12">
        <v>1904.58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66.87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0</v>
      </c>
      <c r="AL233" s="12">
        <v>0</v>
      </c>
      <c r="AM233" s="12">
        <v>0</v>
      </c>
      <c r="AN233" s="12">
        <v>0</v>
      </c>
      <c r="AO233" s="12">
        <v>0</v>
      </c>
      <c r="AP233" s="12">
        <v>0</v>
      </c>
      <c r="AQ233" s="12">
        <v>0</v>
      </c>
      <c r="AR233" s="12">
        <v>0</v>
      </c>
      <c r="AS233" s="12">
        <v>0</v>
      </c>
      <c r="AT233" s="12">
        <v>0</v>
      </c>
      <c r="AU233" s="12">
        <v>28.57</v>
      </c>
      <c r="AV233" s="12">
        <v>0</v>
      </c>
      <c r="AW233" s="12">
        <v>21.15</v>
      </c>
      <c r="AX233" s="12">
        <v>0</v>
      </c>
      <c r="AY233" s="12">
        <v>0</v>
      </c>
      <c r="AZ233" s="12">
        <v>0</v>
      </c>
      <c r="BA233" s="12">
        <v>0</v>
      </c>
      <c r="BB233" s="12">
        <v>0</v>
      </c>
      <c r="BC233" s="12">
        <v>0</v>
      </c>
      <c r="BD233" s="12">
        <v>0</v>
      </c>
      <c r="BE233" s="12">
        <v>0</v>
      </c>
      <c r="BF233" s="12">
        <v>0</v>
      </c>
      <c r="BG233" s="12">
        <v>0</v>
      </c>
      <c r="BH233" s="12">
        <v>0</v>
      </c>
      <c r="BI233" s="12">
        <v>0</v>
      </c>
      <c r="BJ233" s="12">
        <v>304.73</v>
      </c>
      <c r="BK233" s="12">
        <v>0</v>
      </c>
      <c r="BL233" s="12">
        <v>0</v>
      </c>
      <c r="BM233" s="12">
        <v>0</v>
      </c>
      <c r="BN233" s="12">
        <v>0</v>
      </c>
      <c r="BO233" s="12">
        <v>0</v>
      </c>
      <c r="BP233" s="12">
        <v>0</v>
      </c>
      <c r="BQ233" s="13">
        <v>-1237.47</v>
      </c>
      <c r="BR233" s="12">
        <v>1237.47</v>
      </c>
      <c r="BS233" s="12">
        <v>0</v>
      </c>
      <c r="BT233" s="12">
        <v>0</v>
      </c>
      <c r="BU233" s="12">
        <v>2430.75</v>
      </c>
      <c r="BV233" s="12">
        <v>0</v>
      </c>
      <c r="BW233" s="13">
        <v>-160.30000000000001</v>
      </c>
      <c r="BX233" s="12">
        <v>0</v>
      </c>
      <c r="BY233" s="12">
        <v>160.43</v>
      </c>
      <c r="BZ233" s="12">
        <v>0.13</v>
      </c>
      <c r="CA233" s="12">
        <v>0</v>
      </c>
      <c r="CB233" s="12">
        <v>0.02</v>
      </c>
      <c r="CC233" s="12">
        <v>0</v>
      </c>
      <c r="CD233" s="12">
        <v>0</v>
      </c>
      <c r="CE233" s="12">
        <v>635</v>
      </c>
      <c r="CF233" s="12">
        <v>0</v>
      </c>
      <c r="CG233" s="12">
        <v>0</v>
      </c>
      <c r="CH233" s="12">
        <v>0</v>
      </c>
      <c r="CI233" s="12">
        <v>0</v>
      </c>
      <c r="CJ233" s="12">
        <v>28.57</v>
      </c>
      <c r="CK233" s="12">
        <v>0</v>
      </c>
      <c r="CL233" s="12">
        <v>0</v>
      </c>
      <c r="CM233" s="12">
        <v>0</v>
      </c>
      <c r="CN233" s="12">
        <v>0</v>
      </c>
      <c r="CO233" s="12">
        <v>0</v>
      </c>
      <c r="CP233" s="12">
        <v>219.03</v>
      </c>
      <c r="CQ233" s="12">
        <v>0</v>
      </c>
      <c r="CR233" s="12">
        <v>0</v>
      </c>
      <c r="CS233" s="12">
        <v>0</v>
      </c>
      <c r="CT233" s="12">
        <v>0</v>
      </c>
      <c r="CU233" s="12">
        <v>882.75</v>
      </c>
      <c r="CV233" s="12">
        <v>1548</v>
      </c>
      <c r="CW233" s="12">
        <v>271.14999999999998</v>
      </c>
      <c r="CX233" s="12">
        <v>48.62</v>
      </c>
      <c r="CY233" s="12">
        <v>1091.51</v>
      </c>
      <c r="CZ233" s="12">
        <v>362.85</v>
      </c>
      <c r="DA233" s="12">
        <v>0</v>
      </c>
      <c r="DB233" s="12">
        <v>1502.98</v>
      </c>
    </row>
    <row r="234" spans="1:106" x14ac:dyDescent="0.2">
      <c r="A234" s="4" t="s">
        <v>3353</v>
      </c>
      <c r="B234" s="2" t="s">
        <v>3354</v>
      </c>
      <c r="C234" s="2" t="str">
        <f>VLOOKUP(A234,[5]Hoja2!$A$1:$D$604,4,0)</f>
        <v>PROFESOR CBI</v>
      </c>
      <c r="D234" s="2" t="str">
        <f>VLOOKUP(A234,[5]Hoja2!$A$1:$D$604,3,0)</f>
        <v>PLANTEL 07 PUERTO VALLARTA</v>
      </c>
      <c r="E234" s="12">
        <v>314.55</v>
      </c>
      <c r="F234" s="12">
        <v>0</v>
      </c>
      <c r="G234" s="12">
        <v>0</v>
      </c>
      <c r="H234" s="12">
        <v>4444.0200000000004</v>
      </c>
      <c r="I234" s="12">
        <v>938.52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156.03</v>
      </c>
      <c r="R234" s="12">
        <v>31.2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12">
        <v>0</v>
      </c>
      <c r="AJ234" s="12">
        <v>0</v>
      </c>
      <c r="AK234" s="12">
        <v>0</v>
      </c>
      <c r="AL234" s="12">
        <v>0</v>
      </c>
      <c r="AM234" s="12">
        <v>0</v>
      </c>
      <c r="AN234" s="12">
        <v>0</v>
      </c>
      <c r="AO234" s="12">
        <v>0</v>
      </c>
      <c r="AP234" s="12">
        <v>0</v>
      </c>
      <c r="AQ234" s="12">
        <v>0</v>
      </c>
      <c r="AR234" s="12">
        <v>0</v>
      </c>
      <c r="AS234" s="12">
        <v>0</v>
      </c>
      <c r="AT234" s="12">
        <v>0</v>
      </c>
      <c r="AU234" s="12">
        <v>85.72</v>
      </c>
      <c r="AV234" s="12">
        <v>0</v>
      </c>
      <c r="AW234" s="12">
        <v>49.35</v>
      </c>
      <c r="AX234" s="12">
        <v>0</v>
      </c>
      <c r="AY234" s="12">
        <v>0</v>
      </c>
      <c r="AZ234" s="12">
        <v>0</v>
      </c>
      <c r="BA234" s="12">
        <v>0</v>
      </c>
      <c r="BB234" s="12">
        <v>0</v>
      </c>
      <c r="BC234" s="12">
        <v>0</v>
      </c>
      <c r="BD234" s="12">
        <v>0</v>
      </c>
      <c r="BE234" s="12">
        <v>0</v>
      </c>
      <c r="BF234" s="12">
        <v>0</v>
      </c>
      <c r="BG234" s="12">
        <v>0</v>
      </c>
      <c r="BH234" s="12">
        <v>0</v>
      </c>
      <c r="BI234" s="12">
        <v>9.9</v>
      </c>
      <c r="BJ234" s="12">
        <v>753.56</v>
      </c>
      <c r="BK234" s="12">
        <v>0</v>
      </c>
      <c r="BL234" s="12">
        <v>0</v>
      </c>
      <c r="BM234" s="12">
        <v>0</v>
      </c>
      <c r="BN234" s="12">
        <v>0</v>
      </c>
      <c r="BO234" s="12">
        <v>0</v>
      </c>
      <c r="BP234" s="12">
        <v>0</v>
      </c>
      <c r="BQ234" s="13">
        <v>-3452.79</v>
      </c>
      <c r="BR234" s="12">
        <v>3452.79</v>
      </c>
      <c r="BS234" s="12">
        <v>0</v>
      </c>
      <c r="BT234" s="12">
        <v>0</v>
      </c>
      <c r="BU234" s="12">
        <v>6782.85</v>
      </c>
      <c r="BV234" s="12">
        <v>0</v>
      </c>
      <c r="BW234" s="12">
        <v>0</v>
      </c>
      <c r="BX234" s="12">
        <v>0</v>
      </c>
      <c r="BY234" s="12">
        <v>901.55</v>
      </c>
      <c r="BZ234" s="12">
        <v>901.55</v>
      </c>
      <c r="CA234" s="12">
        <v>20.25</v>
      </c>
      <c r="CB234" s="12">
        <v>0.06</v>
      </c>
      <c r="CC234" s="12">
        <v>0</v>
      </c>
      <c r="CD234" s="12">
        <v>0</v>
      </c>
      <c r="CE234" s="12">
        <v>1795</v>
      </c>
      <c r="CF234" s="12">
        <v>0</v>
      </c>
      <c r="CG234" s="12">
        <v>0</v>
      </c>
      <c r="CH234" s="12">
        <v>0</v>
      </c>
      <c r="CI234" s="12">
        <v>0</v>
      </c>
      <c r="CJ234" s="12">
        <v>0</v>
      </c>
      <c r="CK234" s="12">
        <v>0</v>
      </c>
      <c r="CL234" s="12">
        <v>0</v>
      </c>
      <c r="CM234" s="12">
        <v>0</v>
      </c>
      <c r="CN234" s="12">
        <v>0</v>
      </c>
      <c r="CO234" s="12">
        <v>0</v>
      </c>
      <c r="CP234" s="12">
        <v>618.99</v>
      </c>
      <c r="CQ234" s="12">
        <v>0</v>
      </c>
      <c r="CR234" s="12">
        <v>0</v>
      </c>
      <c r="CS234" s="12">
        <v>0</v>
      </c>
      <c r="CT234" s="12">
        <v>0</v>
      </c>
      <c r="CU234" s="12">
        <v>3335.85</v>
      </c>
      <c r="CV234" s="12">
        <v>3447</v>
      </c>
      <c r="CW234" s="12">
        <v>238.4</v>
      </c>
      <c r="CX234" s="12">
        <v>135.66</v>
      </c>
      <c r="CY234" s="12">
        <v>0</v>
      </c>
      <c r="CZ234" s="12">
        <v>238.4</v>
      </c>
      <c r="DA234" s="12">
        <v>0</v>
      </c>
      <c r="DB234" s="12">
        <v>374.06</v>
      </c>
    </row>
    <row r="235" spans="1:106" x14ac:dyDescent="0.2">
      <c r="A235" s="4" t="s">
        <v>3355</v>
      </c>
      <c r="B235" s="2" t="s">
        <v>3356</v>
      </c>
      <c r="C235" s="2" t="str">
        <f>VLOOKUP(A235,[5]Hoja2!$A$1:$D$604,4,0)</f>
        <v>PROFESOR CBI</v>
      </c>
      <c r="D235" s="2" t="str">
        <f>VLOOKUP(A235,[5]Hoja2!$A$1:$D$604,3,0)</f>
        <v>PLANTEL 07 PUERTO VALLARTA</v>
      </c>
      <c r="E235" s="12">
        <v>233</v>
      </c>
      <c r="F235" s="12">
        <v>0</v>
      </c>
      <c r="G235" s="12">
        <v>0</v>
      </c>
      <c r="H235" s="12">
        <v>4232.3999999999996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148.6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2500</v>
      </c>
      <c r="AI235" s="12">
        <v>0</v>
      </c>
      <c r="AJ235" s="12">
        <v>0</v>
      </c>
      <c r="AK235" s="12">
        <v>0</v>
      </c>
      <c r="AL235" s="12">
        <v>0</v>
      </c>
      <c r="AM235" s="12">
        <v>0</v>
      </c>
      <c r="AN235" s="12">
        <v>0</v>
      </c>
      <c r="AO235" s="12">
        <v>0</v>
      </c>
      <c r="AP235" s="12">
        <v>0</v>
      </c>
      <c r="AQ235" s="12">
        <v>0</v>
      </c>
      <c r="AR235" s="12">
        <v>0</v>
      </c>
      <c r="AS235" s="12">
        <v>0</v>
      </c>
      <c r="AT235" s="12">
        <v>0</v>
      </c>
      <c r="AU235" s="12">
        <v>63.5</v>
      </c>
      <c r="AV235" s="12">
        <v>0</v>
      </c>
      <c r="AW235" s="12">
        <v>47</v>
      </c>
      <c r="AX235" s="12">
        <v>0</v>
      </c>
      <c r="AY235" s="12">
        <v>0</v>
      </c>
      <c r="AZ235" s="12">
        <v>0</v>
      </c>
      <c r="BA235" s="12">
        <v>0</v>
      </c>
      <c r="BB235" s="12">
        <v>0</v>
      </c>
      <c r="BC235" s="12">
        <v>0</v>
      </c>
      <c r="BD235" s="12">
        <v>0</v>
      </c>
      <c r="BE235" s="12">
        <v>0</v>
      </c>
      <c r="BF235" s="12">
        <v>0</v>
      </c>
      <c r="BG235" s="12">
        <v>0</v>
      </c>
      <c r="BH235" s="12">
        <v>0</v>
      </c>
      <c r="BI235" s="12">
        <v>0</v>
      </c>
      <c r="BJ235" s="12">
        <v>0</v>
      </c>
      <c r="BK235" s="12">
        <v>0</v>
      </c>
      <c r="BL235" s="12">
        <v>0</v>
      </c>
      <c r="BM235" s="12">
        <v>0</v>
      </c>
      <c r="BN235" s="12">
        <v>0</v>
      </c>
      <c r="BO235" s="12">
        <v>0</v>
      </c>
      <c r="BP235" s="12">
        <v>0</v>
      </c>
      <c r="BQ235" s="13">
        <v>-3654.57</v>
      </c>
      <c r="BR235" s="12">
        <v>3654.57</v>
      </c>
      <c r="BS235" s="12">
        <v>0</v>
      </c>
      <c r="BT235" s="12">
        <v>0</v>
      </c>
      <c r="BU235" s="12">
        <v>7224.5</v>
      </c>
      <c r="BV235" s="12">
        <v>0</v>
      </c>
      <c r="BW235" s="12">
        <v>0</v>
      </c>
      <c r="BX235" s="12">
        <v>0</v>
      </c>
      <c r="BY235" s="12">
        <v>474.17</v>
      </c>
      <c r="BZ235" s="12">
        <v>474.17</v>
      </c>
      <c r="CA235" s="12">
        <v>8.5500000000000007</v>
      </c>
      <c r="CB235" s="12">
        <v>0.05</v>
      </c>
      <c r="CC235" s="12">
        <v>0</v>
      </c>
      <c r="CD235" s="12">
        <v>0</v>
      </c>
      <c r="CE235" s="12">
        <v>1026</v>
      </c>
      <c r="CF235" s="12">
        <v>0</v>
      </c>
      <c r="CG235" s="12">
        <v>0</v>
      </c>
      <c r="CH235" s="12">
        <v>0</v>
      </c>
      <c r="CI235" s="12">
        <v>0</v>
      </c>
      <c r="CJ235" s="12">
        <v>0</v>
      </c>
      <c r="CK235" s="12">
        <v>0</v>
      </c>
      <c r="CL235" s="12">
        <v>0</v>
      </c>
      <c r="CM235" s="12">
        <v>0</v>
      </c>
      <c r="CN235" s="12">
        <v>0</v>
      </c>
      <c r="CO235" s="12">
        <v>0</v>
      </c>
      <c r="CP235" s="12">
        <v>486.73</v>
      </c>
      <c r="CQ235" s="12">
        <v>0</v>
      </c>
      <c r="CR235" s="12">
        <v>0</v>
      </c>
      <c r="CS235" s="12">
        <v>0</v>
      </c>
      <c r="CT235" s="12">
        <v>0</v>
      </c>
      <c r="CU235" s="12">
        <v>1995.5</v>
      </c>
      <c r="CV235" s="12">
        <v>5229</v>
      </c>
      <c r="CW235" s="12">
        <v>268.23</v>
      </c>
      <c r="CX235" s="12">
        <v>94.49</v>
      </c>
      <c r="CY235" s="12">
        <v>994</v>
      </c>
      <c r="CZ235" s="12">
        <v>351.75</v>
      </c>
      <c r="DA235" s="12">
        <v>0</v>
      </c>
      <c r="DB235" s="12">
        <v>1440.24</v>
      </c>
    </row>
    <row r="236" spans="1:106" x14ac:dyDescent="0.2">
      <c r="A236" s="4" t="s">
        <v>3357</v>
      </c>
      <c r="B236" s="2" t="s">
        <v>3358</v>
      </c>
      <c r="C236" s="2" t="str">
        <f>VLOOKUP(A236,[5]Hoja2!$A$1:$D$604,4,0)</f>
        <v>TECNICO CBI</v>
      </c>
      <c r="D236" s="2" t="str">
        <f>VLOOKUP(A236,[5]Hoja2!$A$1:$D$604,3,0)</f>
        <v>PLANTEL 07 PUERTO VALLARTA</v>
      </c>
      <c r="E236" s="12">
        <v>81.55</v>
      </c>
      <c r="F236" s="12">
        <v>0</v>
      </c>
      <c r="G236" s="12">
        <v>0</v>
      </c>
      <c r="H236" s="12">
        <v>0</v>
      </c>
      <c r="I236" s="12">
        <v>1094.94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36.4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2">
        <v>0</v>
      </c>
      <c r="AP236" s="12">
        <v>0</v>
      </c>
      <c r="AQ236" s="12">
        <v>0</v>
      </c>
      <c r="AR236" s="12">
        <v>0</v>
      </c>
      <c r="AS236" s="12">
        <v>0</v>
      </c>
      <c r="AT236" s="12">
        <v>0</v>
      </c>
      <c r="AU236" s="12">
        <v>22.22</v>
      </c>
      <c r="AV236" s="12">
        <v>0</v>
      </c>
      <c r="AW236" s="12">
        <v>0</v>
      </c>
      <c r="AX236" s="12">
        <v>0</v>
      </c>
      <c r="AY236" s="12">
        <v>0</v>
      </c>
      <c r="AZ236" s="12">
        <v>0</v>
      </c>
      <c r="BA236" s="12">
        <v>0</v>
      </c>
      <c r="BB236" s="12">
        <v>0</v>
      </c>
      <c r="BC236" s="12">
        <v>0</v>
      </c>
      <c r="BD236" s="12">
        <v>0</v>
      </c>
      <c r="BE236" s="12">
        <v>0</v>
      </c>
      <c r="BF236" s="12">
        <v>0</v>
      </c>
      <c r="BG236" s="12">
        <v>0</v>
      </c>
      <c r="BH236" s="12">
        <v>0</v>
      </c>
      <c r="BI236" s="12">
        <v>11.55</v>
      </c>
      <c r="BJ236" s="12">
        <v>109.49</v>
      </c>
      <c r="BK236" s="12">
        <v>0</v>
      </c>
      <c r="BL236" s="12">
        <v>0</v>
      </c>
      <c r="BM236" s="12">
        <v>0</v>
      </c>
      <c r="BN236" s="12">
        <v>0</v>
      </c>
      <c r="BO236" s="12">
        <v>0</v>
      </c>
      <c r="BP236" s="12">
        <v>0</v>
      </c>
      <c r="BQ236" s="13">
        <v>-690.12</v>
      </c>
      <c r="BR236" s="12">
        <v>690.12</v>
      </c>
      <c r="BS236" s="12">
        <v>0</v>
      </c>
      <c r="BT236" s="12">
        <v>0</v>
      </c>
      <c r="BU236" s="12">
        <v>1356.15</v>
      </c>
      <c r="BV236" s="12">
        <v>0</v>
      </c>
      <c r="BW236" s="13">
        <v>-200.63</v>
      </c>
      <c r="BX236" s="13">
        <v>-124.81</v>
      </c>
      <c r="BY236" s="12">
        <v>75.83</v>
      </c>
      <c r="BZ236" s="12">
        <v>0</v>
      </c>
      <c r="CA236" s="12">
        <v>0</v>
      </c>
      <c r="CB236" s="12">
        <v>0.02</v>
      </c>
      <c r="CC236" s="12">
        <v>0</v>
      </c>
      <c r="CD236" s="12">
        <v>0</v>
      </c>
      <c r="CE236" s="12">
        <v>362</v>
      </c>
      <c r="CF236" s="12">
        <v>0</v>
      </c>
      <c r="CG236" s="12">
        <v>0</v>
      </c>
      <c r="CH236" s="12">
        <v>0</v>
      </c>
      <c r="CI236" s="12">
        <v>0</v>
      </c>
      <c r="CJ236" s="12">
        <v>16.420000000000002</v>
      </c>
      <c r="CK236" s="12">
        <v>0</v>
      </c>
      <c r="CL236" s="12">
        <v>0</v>
      </c>
      <c r="CM236" s="12">
        <v>0</v>
      </c>
      <c r="CN236" s="12">
        <v>0</v>
      </c>
      <c r="CO236" s="12">
        <v>0</v>
      </c>
      <c r="CP236" s="12">
        <v>125.92</v>
      </c>
      <c r="CQ236" s="12">
        <v>0</v>
      </c>
      <c r="CR236" s="12">
        <v>0</v>
      </c>
      <c r="CS236" s="12">
        <v>0</v>
      </c>
      <c r="CT236" s="12">
        <v>0</v>
      </c>
      <c r="CU236" s="12">
        <v>379.55</v>
      </c>
      <c r="CV236" s="12">
        <v>976.6</v>
      </c>
      <c r="CW236" s="12">
        <v>264.97000000000003</v>
      </c>
      <c r="CX236" s="12">
        <v>27.12</v>
      </c>
      <c r="CY236" s="12">
        <v>885.34</v>
      </c>
      <c r="CZ236" s="12">
        <v>339.36</v>
      </c>
      <c r="DA236" s="12">
        <v>0</v>
      </c>
      <c r="DB236" s="12">
        <v>1251.82</v>
      </c>
    </row>
    <row r="237" spans="1:106" x14ac:dyDescent="0.2">
      <c r="A237" s="4" t="s">
        <v>3359</v>
      </c>
      <c r="B237" s="2" t="s">
        <v>3360</v>
      </c>
      <c r="C237" s="2" t="str">
        <f>VLOOKUP(A237,[5]Hoja2!$A$1:$D$604,4,0)</f>
        <v>PROFESOR CBI</v>
      </c>
      <c r="D237" s="2" t="str">
        <f>VLOOKUP(A237,[5]Hoja2!$A$1:$D$604,3,0)</f>
        <v>PLANTEL 07 PUERTO VALLARTA</v>
      </c>
      <c r="E237" s="12">
        <v>69.900000000000006</v>
      </c>
      <c r="F237" s="12">
        <v>0</v>
      </c>
      <c r="G237" s="12">
        <v>0</v>
      </c>
      <c r="H237" s="12">
        <v>1269.72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44.58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12">
        <v>0</v>
      </c>
      <c r="AJ237" s="12">
        <v>0</v>
      </c>
      <c r="AK237" s="12">
        <v>0</v>
      </c>
      <c r="AL237" s="12">
        <v>0</v>
      </c>
      <c r="AM237" s="12">
        <v>0</v>
      </c>
      <c r="AN237" s="12">
        <v>0</v>
      </c>
      <c r="AO237" s="12">
        <v>0</v>
      </c>
      <c r="AP237" s="12">
        <v>0</v>
      </c>
      <c r="AQ237" s="12">
        <v>0</v>
      </c>
      <c r="AR237" s="12">
        <v>0</v>
      </c>
      <c r="AS237" s="12">
        <v>0</v>
      </c>
      <c r="AT237" s="12">
        <v>0</v>
      </c>
      <c r="AU237" s="12">
        <v>19.05</v>
      </c>
      <c r="AV237" s="12">
        <v>0</v>
      </c>
      <c r="AW237" s="12">
        <v>14.1</v>
      </c>
      <c r="AX237" s="12">
        <v>0</v>
      </c>
      <c r="AY237" s="12">
        <v>0</v>
      </c>
      <c r="AZ237" s="12">
        <v>0</v>
      </c>
      <c r="BA237" s="12">
        <v>0</v>
      </c>
      <c r="BB237" s="12">
        <v>0</v>
      </c>
      <c r="BC237" s="12">
        <v>0</v>
      </c>
      <c r="BD237" s="12">
        <v>0</v>
      </c>
      <c r="BE237" s="12">
        <v>0</v>
      </c>
      <c r="BF237" s="12">
        <v>0</v>
      </c>
      <c r="BG237" s="12">
        <v>0</v>
      </c>
      <c r="BH237" s="12">
        <v>0</v>
      </c>
      <c r="BI237" s="12">
        <v>0</v>
      </c>
      <c r="BJ237" s="12">
        <v>0</v>
      </c>
      <c r="BK237" s="12">
        <v>0</v>
      </c>
      <c r="BL237" s="12">
        <v>0</v>
      </c>
      <c r="BM237" s="12">
        <v>0</v>
      </c>
      <c r="BN237" s="12">
        <v>0</v>
      </c>
      <c r="BO237" s="12">
        <v>0</v>
      </c>
      <c r="BP237" s="12">
        <v>0</v>
      </c>
      <c r="BQ237" s="13">
        <v>-721.37</v>
      </c>
      <c r="BR237" s="12">
        <v>721.37</v>
      </c>
      <c r="BS237" s="12">
        <v>0</v>
      </c>
      <c r="BT237" s="12">
        <v>0</v>
      </c>
      <c r="BU237" s="12">
        <v>1417.35</v>
      </c>
      <c r="BV237" s="12">
        <v>0</v>
      </c>
      <c r="BW237" s="13">
        <v>-200.63</v>
      </c>
      <c r="BX237" s="13">
        <v>-120.89</v>
      </c>
      <c r="BY237" s="12">
        <v>79.739999999999995</v>
      </c>
      <c r="BZ237" s="12">
        <v>0</v>
      </c>
      <c r="CA237" s="12">
        <v>0</v>
      </c>
      <c r="CB237" s="13">
        <v>-0.18</v>
      </c>
      <c r="CC237" s="12">
        <v>0</v>
      </c>
      <c r="CD237" s="12">
        <v>0</v>
      </c>
      <c r="CE237" s="12">
        <v>0</v>
      </c>
      <c r="CF237" s="12">
        <v>0</v>
      </c>
      <c r="CG237" s="12">
        <v>0</v>
      </c>
      <c r="CH237" s="12">
        <v>0</v>
      </c>
      <c r="CI237" s="12">
        <v>0</v>
      </c>
      <c r="CJ237" s="12">
        <v>0</v>
      </c>
      <c r="CK237" s="12">
        <v>0</v>
      </c>
      <c r="CL237" s="12">
        <v>0</v>
      </c>
      <c r="CM237" s="12">
        <v>0</v>
      </c>
      <c r="CN237" s="12">
        <v>0</v>
      </c>
      <c r="CO237" s="12">
        <v>0</v>
      </c>
      <c r="CP237" s="12">
        <v>146.02000000000001</v>
      </c>
      <c r="CQ237" s="12">
        <v>0</v>
      </c>
      <c r="CR237" s="12">
        <v>0</v>
      </c>
      <c r="CS237" s="12">
        <v>0</v>
      </c>
      <c r="CT237" s="12">
        <v>0</v>
      </c>
      <c r="CU237" s="12">
        <v>24.95</v>
      </c>
      <c r="CV237" s="12">
        <v>1392.4</v>
      </c>
      <c r="CW237" s="12">
        <v>238.4</v>
      </c>
      <c r="CX237" s="12">
        <v>28.35</v>
      </c>
      <c r="CY237" s="12">
        <v>0</v>
      </c>
      <c r="CZ237" s="12">
        <v>238.4</v>
      </c>
      <c r="DA237" s="12">
        <v>0</v>
      </c>
      <c r="DB237" s="12">
        <v>266.75</v>
      </c>
    </row>
    <row r="238" spans="1:106" x14ac:dyDescent="0.2">
      <c r="A238" s="4" t="s">
        <v>3361</v>
      </c>
      <c r="B238" s="2" t="s">
        <v>3362</v>
      </c>
      <c r="C238" s="2" t="str">
        <f>VLOOKUP(A238,[5]Hoja2!$A$1:$D$604,4,0)</f>
        <v>PROFESOR CBI</v>
      </c>
      <c r="D238" s="2" t="str">
        <f>VLOOKUP(A238,[5]Hoja2!$A$1:$D$604,3,0)</f>
        <v>PLANTEL 07 PUERTO VALLARTA</v>
      </c>
      <c r="E238" s="12">
        <v>174.75</v>
      </c>
      <c r="F238" s="12">
        <v>0</v>
      </c>
      <c r="G238" s="12">
        <v>0</v>
      </c>
      <c r="H238" s="12">
        <v>3174.3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111.45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v>0</v>
      </c>
      <c r="AO238" s="12">
        <v>0</v>
      </c>
      <c r="AP238" s="12">
        <v>0</v>
      </c>
      <c r="AQ238" s="12">
        <v>0</v>
      </c>
      <c r="AR238" s="12">
        <v>0</v>
      </c>
      <c r="AS238" s="12">
        <v>0</v>
      </c>
      <c r="AT238" s="12">
        <v>0</v>
      </c>
      <c r="AU238" s="12">
        <v>47.63</v>
      </c>
      <c r="AV238" s="12">
        <v>0</v>
      </c>
      <c r="AW238" s="12">
        <v>35.25</v>
      </c>
      <c r="AX238" s="12">
        <v>0</v>
      </c>
      <c r="AY238" s="12">
        <v>0</v>
      </c>
      <c r="AZ238" s="12">
        <v>0</v>
      </c>
      <c r="BA238" s="12">
        <v>0</v>
      </c>
      <c r="BB238" s="12">
        <v>0</v>
      </c>
      <c r="BC238" s="12">
        <v>0</v>
      </c>
      <c r="BD238" s="12">
        <v>0</v>
      </c>
      <c r="BE238" s="12">
        <v>0</v>
      </c>
      <c r="BF238" s="12">
        <v>0</v>
      </c>
      <c r="BG238" s="12">
        <v>0</v>
      </c>
      <c r="BH238" s="12">
        <v>0</v>
      </c>
      <c r="BI238" s="12">
        <v>0</v>
      </c>
      <c r="BJ238" s="12">
        <v>0</v>
      </c>
      <c r="BK238" s="12">
        <v>0</v>
      </c>
      <c r="BL238" s="12">
        <v>0</v>
      </c>
      <c r="BM238" s="12">
        <v>0</v>
      </c>
      <c r="BN238" s="12">
        <v>0</v>
      </c>
      <c r="BO238" s="12">
        <v>0</v>
      </c>
      <c r="BP238" s="12">
        <v>0</v>
      </c>
      <c r="BQ238" s="13">
        <v>-1803.43</v>
      </c>
      <c r="BR238" s="12">
        <v>1803.43</v>
      </c>
      <c r="BS238" s="12">
        <v>0</v>
      </c>
      <c r="BT238" s="12">
        <v>0</v>
      </c>
      <c r="BU238" s="12">
        <v>3543.38</v>
      </c>
      <c r="BV238" s="12">
        <v>0</v>
      </c>
      <c r="BW238" s="13">
        <v>-107.37</v>
      </c>
      <c r="BX238" s="12">
        <v>0</v>
      </c>
      <c r="BY238" s="12">
        <v>281.48</v>
      </c>
      <c r="BZ238" s="12">
        <v>174.11</v>
      </c>
      <c r="CA238" s="12">
        <v>2.85</v>
      </c>
      <c r="CB238" s="12">
        <v>0.18</v>
      </c>
      <c r="CC238" s="12">
        <v>0</v>
      </c>
      <c r="CD238" s="12">
        <v>0</v>
      </c>
      <c r="CE238" s="12">
        <v>0</v>
      </c>
      <c r="CF238" s="12">
        <v>0</v>
      </c>
      <c r="CG238" s="12">
        <v>0</v>
      </c>
      <c r="CH238" s="12">
        <v>0</v>
      </c>
      <c r="CI238" s="12">
        <v>0</v>
      </c>
      <c r="CJ238" s="12">
        <v>0</v>
      </c>
      <c r="CK238" s="12">
        <v>0</v>
      </c>
      <c r="CL238" s="12">
        <v>0</v>
      </c>
      <c r="CM238" s="12">
        <v>0</v>
      </c>
      <c r="CN238" s="12">
        <v>0</v>
      </c>
      <c r="CO238" s="12">
        <v>0</v>
      </c>
      <c r="CP238" s="12">
        <v>365.04</v>
      </c>
      <c r="CQ238" s="12">
        <v>0</v>
      </c>
      <c r="CR238" s="12">
        <v>0</v>
      </c>
      <c r="CS238" s="12">
        <v>0</v>
      </c>
      <c r="CT238" s="12">
        <v>0</v>
      </c>
      <c r="CU238" s="12">
        <v>542.17999999999995</v>
      </c>
      <c r="CV238" s="12">
        <v>3001.2</v>
      </c>
      <c r="CW238" s="12">
        <v>238.4</v>
      </c>
      <c r="CX238" s="12">
        <v>70.87</v>
      </c>
      <c r="CY238" s="12">
        <v>0</v>
      </c>
      <c r="CZ238" s="12">
        <v>238.4</v>
      </c>
      <c r="DA238" s="12">
        <v>0</v>
      </c>
      <c r="DB238" s="12">
        <v>309.27</v>
      </c>
    </row>
    <row r="239" spans="1:106" x14ac:dyDescent="0.2">
      <c r="A239" s="4" t="s">
        <v>3363</v>
      </c>
      <c r="B239" s="2" t="s">
        <v>3364</v>
      </c>
      <c r="C239" s="2" t="str">
        <f>VLOOKUP(A239,[5]Hoja2!$A$1:$D$604,4,0)</f>
        <v>PROFESOR CBI</v>
      </c>
      <c r="D239" s="2" t="str">
        <f>VLOOKUP(A239,[5]Hoja2!$A$1:$D$604,3,0)</f>
        <v>PLANTEL 07 PUERTO VALLARTA</v>
      </c>
      <c r="E239" s="12">
        <v>104.85</v>
      </c>
      <c r="F239" s="12">
        <v>0</v>
      </c>
      <c r="G239" s="12">
        <v>0</v>
      </c>
      <c r="H239" s="12">
        <v>1904.58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66.87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2">
        <v>0</v>
      </c>
      <c r="AP239" s="12">
        <v>0</v>
      </c>
      <c r="AQ239" s="12">
        <v>0</v>
      </c>
      <c r="AR239" s="12">
        <v>0</v>
      </c>
      <c r="AS239" s="12">
        <v>0</v>
      </c>
      <c r="AT239" s="12">
        <v>0</v>
      </c>
      <c r="AU239" s="12">
        <v>28.57</v>
      </c>
      <c r="AV239" s="12">
        <v>0</v>
      </c>
      <c r="AW239" s="12">
        <v>21.15</v>
      </c>
      <c r="AX239" s="12">
        <v>0</v>
      </c>
      <c r="AY239" s="12">
        <v>0</v>
      </c>
      <c r="AZ239" s="12">
        <v>0</v>
      </c>
      <c r="BA239" s="12">
        <v>0</v>
      </c>
      <c r="BB239" s="12">
        <v>0</v>
      </c>
      <c r="BC239" s="12">
        <v>0</v>
      </c>
      <c r="BD239" s="12">
        <v>0</v>
      </c>
      <c r="BE239" s="12">
        <v>0</v>
      </c>
      <c r="BF239" s="12">
        <v>0</v>
      </c>
      <c r="BG239" s="12">
        <v>0</v>
      </c>
      <c r="BH239" s="12">
        <v>0</v>
      </c>
      <c r="BI239" s="12">
        <v>0</v>
      </c>
      <c r="BJ239" s="12">
        <v>0</v>
      </c>
      <c r="BK239" s="12">
        <v>0</v>
      </c>
      <c r="BL239" s="12">
        <v>0</v>
      </c>
      <c r="BM239" s="12">
        <v>0</v>
      </c>
      <c r="BN239" s="12">
        <v>0</v>
      </c>
      <c r="BO239" s="12">
        <v>0</v>
      </c>
      <c r="BP239" s="12">
        <v>0</v>
      </c>
      <c r="BQ239" s="13">
        <v>-1082.06</v>
      </c>
      <c r="BR239" s="12">
        <v>1082.06</v>
      </c>
      <c r="BS239" s="12">
        <v>0</v>
      </c>
      <c r="BT239" s="12">
        <v>0</v>
      </c>
      <c r="BU239" s="12">
        <v>2126.02</v>
      </c>
      <c r="BV239" s="12">
        <v>0</v>
      </c>
      <c r="BW239" s="13">
        <v>-188.71</v>
      </c>
      <c r="BX239" s="13">
        <v>-61.44</v>
      </c>
      <c r="BY239" s="12">
        <v>127.27</v>
      </c>
      <c r="BZ239" s="12">
        <v>0</v>
      </c>
      <c r="CA239" s="12">
        <v>0</v>
      </c>
      <c r="CB239" s="12">
        <v>0.03</v>
      </c>
      <c r="CC239" s="12">
        <v>0</v>
      </c>
      <c r="CD239" s="12">
        <v>0</v>
      </c>
      <c r="CE239" s="12">
        <v>0</v>
      </c>
      <c r="CF239" s="12">
        <v>0</v>
      </c>
      <c r="CG239" s="12">
        <v>0</v>
      </c>
      <c r="CH239" s="12">
        <v>0</v>
      </c>
      <c r="CI239" s="12">
        <v>0</v>
      </c>
      <c r="CJ239" s="12">
        <v>0</v>
      </c>
      <c r="CK239" s="12">
        <v>0</v>
      </c>
      <c r="CL239" s="12">
        <v>0</v>
      </c>
      <c r="CM239" s="12">
        <v>0</v>
      </c>
      <c r="CN239" s="12">
        <v>0</v>
      </c>
      <c r="CO239" s="12">
        <v>0</v>
      </c>
      <c r="CP239" s="12">
        <v>219.03</v>
      </c>
      <c r="CQ239" s="12">
        <v>0</v>
      </c>
      <c r="CR239" s="12">
        <v>0</v>
      </c>
      <c r="CS239" s="12">
        <v>0</v>
      </c>
      <c r="CT239" s="12">
        <v>0</v>
      </c>
      <c r="CU239" s="12">
        <v>157.62</v>
      </c>
      <c r="CV239" s="12">
        <v>1968.4</v>
      </c>
      <c r="CW239" s="12">
        <v>238.4</v>
      </c>
      <c r="CX239" s="12">
        <v>42.52</v>
      </c>
      <c r="CY239" s="12">
        <v>0</v>
      </c>
      <c r="CZ239" s="12">
        <v>238.4</v>
      </c>
      <c r="DA239" s="12">
        <v>0</v>
      </c>
      <c r="DB239" s="12">
        <v>280.92</v>
      </c>
    </row>
    <row r="240" spans="1:106" x14ac:dyDescent="0.2">
      <c r="A240" s="4" t="s">
        <v>3365</v>
      </c>
      <c r="B240" s="2" t="s">
        <v>3366</v>
      </c>
      <c r="C240" s="2" t="str">
        <f>VLOOKUP(A240,[5]Hoja2!$A$1:$D$604,4,0)</f>
        <v>PROFESOR CBI</v>
      </c>
      <c r="D240" s="2" t="str">
        <f>VLOOKUP(A240,[5]Hoja2!$A$1:$D$604,3,0)</f>
        <v>PLANTEL 07 PUERTO VALLARTA</v>
      </c>
      <c r="E240" s="12">
        <v>221.35</v>
      </c>
      <c r="F240" s="12">
        <v>0</v>
      </c>
      <c r="G240" s="12">
        <v>0</v>
      </c>
      <c r="H240" s="12">
        <v>4020.78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141.16999999999999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12">
        <v>0</v>
      </c>
      <c r="AJ240" s="12">
        <v>0</v>
      </c>
      <c r="AK240" s="12">
        <v>0</v>
      </c>
      <c r="AL240" s="12">
        <v>0</v>
      </c>
      <c r="AM240" s="12">
        <v>0</v>
      </c>
      <c r="AN240" s="12">
        <v>0</v>
      </c>
      <c r="AO240" s="12">
        <v>0</v>
      </c>
      <c r="AP240" s="12">
        <v>0</v>
      </c>
      <c r="AQ240" s="12">
        <v>0</v>
      </c>
      <c r="AR240" s="12">
        <v>0</v>
      </c>
      <c r="AS240" s="12">
        <v>0</v>
      </c>
      <c r="AT240" s="12">
        <v>0</v>
      </c>
      <c r="AU240" s="12">
        <v>60.32</v>
      </c>
      <c r="AV240" s="12">
        <v>0</v>
      </c>
      <c r="AW240" s="12">
        <v>44.65</v>
      </c>
      <c r="AX240" s="12">
        <v>0</v>
      </c>
      <c r="AY240" s="12">
        <v>0</v>
      </c>
      <c r="AZ240" s="12">
        <v>0</v>
      </c>
      <c r="BA240" s="12">
        <v>0</v>
      </c>
      <c r="BB240" s="12">
        <v>0</v>
      </c>
      <c r="BC240" s="12">
        <v>0</v>
      </c>
      <c r="BD240" s="12">
        <v>0</v>
      </c>
      <c r="BE240" s="12">
        <v>0</v>
      </c>
      <c r="BF240" s="12">
        <v>0</v>
      </c>
      <c r="BG240" s="12">
        <v>0</v>
      </c>
      <c r="BH240" s="12">
        <v>0</v>
      </c>
      <c r="BI240" s="12">
        <v>0</v>
      </c>
      <c r="BJ240" s="12">
        <v>0</v>
      </c>
      <c r="BK240" s="12">
        <v>0</v>
      </c>
      <c r="BL240" s="12">
        <v>0</v>
      </c>
      <c r="BM240" s="12">
        <v>0</v>
      </c>
      <c r="BN240" s="12">
        <v>0</v>
      </c>
      <c r="BO240" s="12">
        <v>0</v>
      </c>
      <c r="BP240" s="12">
        <v>0</v>
      </c>
      <c r="BQ240" s="13">
        <v>-2284.34</v>
      </c>
      <c r="BR240" s="12">
        <v>2284.34</v>
      </c>
      <c r="BS240" s="12">
        <v>0</v>
      </c>
      <c r="BT240" s="12">
        <v>0</v>
      </c>
      <c r="BU240" s="12">
        <v>4488.2700000000004</v>
      </c>
      <c r="BV240" s="12">
        <v>0</v>
      </c>
      <c r="BW240" s="12">
        <v>0</v>
      </c>
      <c r="BX240" s="12">
        <v>0</v>
      </c>
      <c r="BY240" s="12">
        <v>431.84</v>
      </c>
      <c r="BZ240" s="12">
        <v>431.84</v>
      </c>
      <c r="CA240" s="12">
        <v>8.85</v>
      </c>
      <c r="CB240" s="13">
        <v>-0.01</v>
      </c>
      <c r="CC240" s="12">
        <v>0</v>
      </c>
      <c r="CD240" s="12">
        <v>0</v>
      </c>
      <c r="CE240" s="12">
        <v>0</v>
      </c>
      <c r="CF240" s="12">
        <v>0</v>
      </c>
      <c r="CG240" s="12">
        <v>0</v>
      </c>
      <c r="CH240" s="12">
        <v>0</v>
      </c>
      <c r="CI240" s="12">
        <v>0</v>
      </c>
      <c r="CJ240" s="12">
        <v>0</v>
      </c>
      <c r="CK240" s="12">
        <v>0</v>
      </c>
      <c r="CL240" s="12">
        <v>0</v>
      </c>
      <c r="CM240" s="12">
        <v>0</v>
      </c>
      <c r="CN240" s="12">
        <v>0</v>
      </c>
      <c r="CO240" s="12">
        <v>0</v>
      </c>
      <c r="CP240" s="12">
        <v>462.39</v>
      </c>
      <c r="CQ240" s="12">
        <v>0</v>
      </c>
      <c r="CR240" s="12">
        <v>0</v>
      </c>
      <c r="CS240" s="12">
        <v>0</v>
      </c>
      <c r="CT240" s="12">
        <v>0</v>
      </c>
      <c r="CU240" s="12">
        <v>903.07</v>
      </c>
      <c r="CV240" s="12">
        <v>3585.2</v>
      </c>
      <c r="CW240" s="12">
        <v>238.4</v>
      </c>
      <c r="CX240" s="12">
        <v>89.77</v>
      </c>
      <c r="CY240" s="12">
        <v>0</v>
      </c>
      <c r="CZ240" s="12">
        <v>238.4</v>
      </c>
      <c r="DA240" s="12">
        <v>0</v>
      </c>
      <c r="DB240" s="12">
        <v>328.17</v>
      </c>
    </row>
    <row r="241" spans="1:106" x14ac:dyDescent="0.2">
      <c r="A241" s="4" t="s">
        <v>3367</v>
      </c>
      <c r="B241" s="2" t="s">
        <v>3368</v>
      </c>
      <c r="C241" s="2" t="str">
        <f>VLOOKUP(A241,[5]Hoja2!$A$1:$D$604,4,0)</f>
        <v>PROFESOR CBI</v>
      </c>
      <c r="D241" s="2" t="str">
        <f>VLOOKUP(A241,[5]Hoja2!$A$1:$D$604,3,0)</f>
        <v>PLANTEL 07 PUERTO VALLARTA</v>
      </c>
      <c r="E241" s="12">
        <v>104.85</v>
      </c>
      <c r="F241" s="12">
        <v>0</v>
      </c>
      <c r="G241" s="12">
        <v>0</v>
      </c>
      <c r="H241" s="12">
        <v>1904.58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66.87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12">
        <v>0</v>
      </c>
      <c r="AJ241" s="12">
        <v>0</v>
      </c>
      <c r="AK241" s="12">
        <v>0</v>
      </c>
      <c r="AL241" s="12">
        <v>0</v>
      </c>
      <c r="AM241" s="12">
        <v>0</v>
      </c>
      <c r="AN241" s="12">
        <v>0</v>
      </c>
      <c r="AO241" s="12">
        <v>0</v>
      </c>
      <c r="AP241" s="12">
        <v>0</v>
      </c>
      <c r="AQ241" s="12">
        <v>0</v>
      </c>
      <c r="AR241" s="12">
        <v>0</v>
      </c>
      <c r="AS241" s="12">
        <v>0</v>
      </c>
      <c r="AT241" s="12">
        <v>0</v>
      </c>
      <c r="AU241" s="12">
        <v>28.57</v>
      </c>
      <c r="AV241" s="12">
        <v>0</v>
      </c>
      <c r="AW241" s="12">
        <v>21.15</v>
      </c>
      <c r="AX241" s="12">
        <v>0</v>
      </c>
      <c r="AY241" s="12">
        <v>0</v>
      </c>
      <c r="AZ241" s="12">
        <v>0</v>
      </c>
      <c r="BA241" s="12">
        <v>0</v>
      </c>
      <c r="BB241" s="12">
        <v>0</v>
      </c>
      <c r="BC241" s="12">
        <v>0</v>
      </c>
      <c r="BD241" s="12">
        <v>0</v>
      </c>
      <c r="BE241" s="12">
        <v>0</v>
      </c>
      <c r="BF241" s="12">
        <v>0</v>
      </c>
      <c r="BG241" s="12">
        <v>0</v>
      </c>
      <c r="BH241" s="12">
        <v>0</v>
      </c>
      <c r="BI241" s="12">
        <v>0</v>
      </c>
      <c r="BJ241" s="12">
        <v>0</v>
      </c>
      <c r="BK241" s="12">
        <v>0</v>
      </c>
      <c r="BL241" s="12">
        <v>0</v>
      </c>
      <c r="BM241" s="12">
        <v>0</v>
      </c>
      <c r="BN241" s="12">
        <v>0</v>
      </c>
      <c r="BO241" s="12">
        <v>0</v>
      </c>
      <c r="BP241" s="12">
        <v>0</v>
      </c>
      <c r="BQ241" s="13">
        <v>-1082.06</v>
      </c>
      <c r="BR241" s="12">
        <v>1082.06</v>
      </c>
      <c r="BS241" s="12">
        <v>0</v>
      </c>
      <c r="BT241" s="12">
        <v>0</v>
      </c>
      <c r="BU241" s="12">
        <v>2126.02</v>
      </c>
      <c r="BV241" s="12">
        <v>0</v>
      </c>
      <c r="BW241" s="13">
        <v>-188.71</v>
      </c>
      <c r="BX241" s="13">
        <v>-61.44</v>
      </c>
      <c r="BY241" s="12">
        <v>127.27</v>
      </c>
      <c r="BZ241" s="12">
        <v>0</v>
      </c>
      <c r="CA241" s="12">
        <v>0</v>
      </c>
      <c r="CB241" s="12">
        <v>0.03</v>
      </c>
      <c r="CC241" s="12">
        <v>0</v>
      </c>
      <c r="CD241" s="12">
        <v>0</v>
      </c>
      <c r="CE241" s="12">
        <v>0</v>
      </c>
      <c r="CF241" s="12">
        <v>0</v>
      </c>
      <c r="CG241" s="12">
        <v>0</v>
      </c>
      <c r="CH241" s="12">
        <v>0</v>
      </c>
      <c r="CI241" s="12">
        <v>0</v>
      </c>
      <c r="CJ241" s="12">
        <v>0</v>
      </c>
      <c r="CK241" s="12">
        <v>0</v>
      </c>
      <c r="CL241" s="12">
        <v>0</v>
      </c>
      <c r="CM241" s="12">
        <v>0</v>
      </c>
      <c r="CN241" s="12">
        <v>0</v>
      </c>
      <c r="CO241" s="12">
        <v>0</v>
      </c>
      <c r="CP241" s="12">
        <v>219.03</v>
      </c>
      <c r="CQ241" s="12">
        <v>0</v>
      </c>
      <c r="CR241" s="12">
        <v>0</v>
      </c>
      <c r="CS241" s="12">
        <v>0</v>
      </c>
      <c r="CT241" s="12">
        <v>0</v>
      </c>
      <c r="CU241" s="12">
        <v>157.62</v>
      </c>
      <c r="CV241" s="12">
        <v>1968.4</v>
      </c>
      <c r="CW241" s="12">
        <v>238.4</v>
      </c>
      <c r="CX241" s="12">
        <v>42.52</v>
      </c>
      <c r="CY241" s="12">
        <v>0</v>
      </c>
      <c r="CZ241" s="12">
        <v>238.4</v>
      </c>
      <c r="DA241" s="12">
        <v>0</v>
      </c>
      <c r="DB241" s="12">
        <v>280.92</v>
      </c>
    </row>
    <row r="242" spans="1:106" x14ac:dyDescent="0.2">
      <c r="A242" s="4" t="s">
        <v>3369</v>
      </c>
      <c r="B242" s="2" t="s">
        <v>3370</v>
      </c>
      <c r="C242" s="2" t="str">
        <f>VLOOKUP(A242,[5]Hoja2!$A$1:$D$604,4,0)</f>
        <v>PROFESOR CBI</v>
      </c>
      <c r="D242" s="2" t="str">
        <f>VLOOKUP(A242,[5]Hoja2!$A$1:$D$604,3,0)</f>
        <v>PLANTEL 07 PUERTO VALLARTA</v>
      </c>
      <c r="E242" s="12">
        <v>465.5</v>
      </c>
      <c r="F242" s="12">
        <v>0</v>
      </c>
      <c r="G242" s="12">
        <v>0</v>
      </c>
      <c r="H242" s="12">
        <v>7618.32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277.58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0</v>
      </c>
      <c r="AK242" s="12">
        <v>0</v>
      </c>
      <c r="AL242" s="12">
        <v>0</v>
      </c>
      <c r="AM242" s="12">
        <v>0</v>
      </c>
      <c r="AN242" s="12">
        <v>0</v>
      </c>
      <c r="AO242" s="12">
        <v>0</v>
      </c>
      <c r="AP242" s="12">
        <v>0</v>
      </c>
      <c r="AQ242" s="12">
        <v>0</v>
      </c>
      <c r="AR242" s="12">
        <v>0</v>
      </c>
      <c r="AS242" s="12">
        <v>0</v>
      </c>
      <c r="AT242" s="12">
        <v>0</v>
      </c>
      <c r="AU242" s="12">
        <v>114.3</v>
      </c>
      <c r="AV242" s="12">
        <v>0</v>
      </c>
      <c r="AW242" s="12">
        <v>84.6</v>
      </c>
      <c r="AX242" s="12">
        <v>0</v>
      </c>
      <c r="AY242" s="12">
        <v>0</v>
      </c>
      <c r="AZ242" s="12">
        <v>0</v>
      </c>
      <c r="BA242" s="12">
        <v>0</v>
      </c>
      <c r="BB242" s="12">
        <v>0</v>
      </c>
      <c r="BC242" s="12">
        <v>0</v>
      </c>
      <c r="BD242" s="12">
        <v>0</v>
      </c>
      <c r="BE242" s="12">
        <v>0</v>
      </c>
      <c r="BF242" s="12">
        <v>0</v>
      </c>
      <c r="BG242" s="12">
        <v>0</v>
      </c>
      <c r="BH242" s="12">
        <v>0</v>
      </c>
      <c r="BI242" s="12">
        <v>0</v>
      </c>
      <c r="BJ242" s="12">
        <v>0</v>
      </c>
      <c r="BK242" s="12">
        <v>0</v>
      </c>
      <c r="BL242" s="12">
        <v>0</v>
      </c>
      <c r="BM242" s="12">
        <v>0</v>
      </c>
      <c r="BN242" s="12">
        <v>0</v>
      </c>
      <c r="BO242" s="12">
        <v>0</v>
      </c>
      <c r="BP242" s="12">
        <v>0</v>
      </c>
      <c r="BQ242" s="13">
        <v>-4356.33</v>
      </c>
      <c r="BR242" s="12">
        <v>4356.33</v>
      </c>
      <c r="BS242" s="12">
        <v>0</v>
      </c>
      <c r="BT242" s="12">
        <v>0</v>
      </c>
      <c r="BU242" s="12">
        <v>8560.2999999999993</v>
      </c>
      <c r="BV242" s="12">
        <v>0</v>
      </c>
      <c r="BW242" s="12">
        <v>0</v>
      </c>
      <c r="BX242" s="12">
        <v>0</v>
      </c>
      <c r="BY242" s="12">
        <v>1281.22</v>
      </c>
      <c r="BZ242" s="12">
        <v>1281.22</v>
      </c>
      <c r="CA242" s="12">
        <v>25.95</v>
      </c>
      <c r="CB242" s="12">
        <v>0.02</v>
      </c>
      <c r="CC242" s="12">
        <v>0</v>
      </c>
      <c r="CD242" s="12">
        <v>0</v>
      </c>
      <c r="CE242" s="12">
        <v>0</v>
      </c>
      <c r="CF242" s="12">
        <v>0</v>
      </c>
      <c r="CG242" s="12">
        <v>0</v>
      </c>
      <c r="CH242" s="12">
        <v>0</v>
      </c>
      <c r="CI242" s="12">
        <v>0</v>
      </c>
      <c r="CJ242" s="12">
        <v>0</v>
      </c>
      <c r="CK242" s="12">
        <v>0</v>
      </c>
      <c r="CL242" s="12">
        <v>0</v>
      </c>
      <c r="CM242" s="12">
        <v>0</v>
      </c>
      <c r="CN242" s="12">
        <v>0</v>
      </c>
      <c r="CO242" s="12">
        <v>0</v>
      </c>
      <c r="CP242" s="12">
        <v>876.11</v>
      </c>
      <c r="CQ242" s="12">
        <v>0</v>
      </c>
      <c r="CR242" s="12">
        <v>0</v>
      </c>
      <c r="CS242" s="12">
        <v>0</v>
      </c>
      <c r="CT242" s="12">
        <v>0</v>
      </c>
      <c r="CU242" s="12">
        <v>2183.3000000000002</v>
      </c>
      <c r="CV242" s="12">
        <v>6377</v>
      </c>
      <c r="CW242" s="12">
        <v>238.4</v>
      </c>
      <c r="CX242" s="12">
        <v>171.21</v>
      </c>
      <c r="CY242" s="12">
        <v>0</v>
      </c>
      <c r="CZ242" s="12">
        <v>238.4</v>
      </c>
      <c r="DA242" s="12">
        <v>0</v>
      </c>
      <c r="DB242" s="12">
        <v>409.61</v>
      </c>
    </row>
    <row r="243" spans="1:106" x14ac:dyDescent="0.2">
      <c r="A243" s="4" t="s">
        <v>3371</v>
      </c>
      <c r="B243" s="2" t="s">
        <v>3372</v>
      </c>
      <c r="C243" s="2" t="str">
        <f>VLOOKUP(A243,[5]Hoja2!$A$1:$D$604,4,0)</f>
        <v>PROFESOR CBI</v>
      </c>
      <c r="D243" s="2" t="str">
        <f>VLOOKUP(A243,[5]Hoja2!$A$1:$D$604,3,0)</f>
        <v>PLANTEL 07 PUERTO VALLARTA</v>
      </c>
      <c r="E243" s="12">
        <v>116.5</v>
      </c>
      <c r="F243" s="12">
        <v>0</v>
      </c>
      <c r="G243" s="12">
        <v>0</v>
      </c>
      <c r="H243" s="12">
        <v>2116.1999999999998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74.3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0</v>
      </c>
      <c r="AJ243" s="12">
        <v>0</v>
      </c>
      <c r="AK243" s="12">
        <v>0</v>
      </c>
      <c r="AL243" s="12">
        <v>0</v>
      </c>
      <c r="AM243" s="12">
        <v>0</v>
      </c>
      <c r="AN243" s="12">
        <v>0</v>
      </c>
      <c r="AO243" s="12">
        <v>0</v>
      </c>
      <c r="AP243" s="12">
        <v>0</v>
      </c>
      <c r="AQ243" s="12">
        <v>0</v>
      </c>
      <c r="AR243" s="12">
        <v>0</v>
      </c>
      <c r="AS243" s="12">
        <v>0</v>
      </c>
      <c r="AT243" s="12">
        <v>0</v>
      </c>
      <c r="AU243" s="12">
        <v>31.75</v>
      </c>
      <c r="AV243" s="12">
        <v>0</v>
      </c>
      <c r="AW243" s="12">
        <v>23.5</v>
      </c>
      <c r="AX243" s="12">
        <v>0</v>
      </c>
      <c r="AY243" s="12">
        <v>0</v>
      </c>
      <c r="AZ243" s="12">
        <v>0</v>
      </c>
      <c r="BA243" s="12">
        <v>0</v>
      </c>
      <c r="BB243" s="12">
        <v>0</v>
      </c>
      <c r="BC243" s="12">
        <v>0</v>
      </c>
      <c r="BD243" s="12">
        <v>0</v>
      </c>
      <c r="BE243" s="12">
        <v>0</v>
      </c>
      <c r="BF243" s="12">
        <v>0</v>
      </c>
      <c r="BG243" s="12">
        <v>0</v>
      </c>
      <c r="BH243" s="12">
        <v>0</v>
      </c>
      <c r="BI243" s="12">
        <v>0</v>
      </c>
      <c r="BJ243" s="12">
        <v>0</v>
      </c>
      <c r="BK243" s="12">
        <v>0</v>
      </c>
      <c r="BL243" s="12">
        <v>0</v>
      </c>
      <c r="BM243" s="12">
        <v>0</v>
      </c>
      <c r="BN243" s="12">
        <v>0</v>
      </c>
      <c r="BO243" s="12">
        <v>0</v>
      </c>
      <c r="BP243" s="12">
        <v>0</v>
      </c>
      <c r="BQ243" s="13">
        <v>-1202.29</v>
      </c>
      <c r="BR243" s="12">
        <v>1202.29</v>
      </c>
      <c r="BS243" s="12">
        <v>0</v>
      </c>
      <c r="BT243" s="12">
        <v>0</v>
      </c>
      <c r="BU243" s="12">
        <v>2362.25</v>
      </c>
      <c r="BV243" s="12">
        <v>0</v>
      </c>
      <c r="BW243" s="13">
        <v>-160.30000000000001</v>
      </c>
      <c r="BX243" s="13">
        <v>-7.32</v>
      </c>
      <c r="BY243" s="12">
        <v>152.97</v>
      </c>
      <c r="BZ243" s="12">
        <v>0</v>
      </c>
      <c r="CA243" s="12">
        <v>0</v>
      </c>
      <c r="CB243" s="12">
        <v>0.01</v>
      </c>
      <c r="CC243" s="12">
        <v>0</v>
      </c>
      <c r="CD243" s="12">
        <v>0</v>
      </c>
      <c r="CE243" s="12">
        <v>0</v>
      </c>
      <c r="CF243" s="12">
        <v>0</v>
      </c>
      <c r="CG243" s="12">
        <v>0</v>
      </c>
      <c r="CH243" s="12">
        <v>0</v>
      </c>
      <c r="CI243" s="12">
        <v>0</v>
      </c>
      <c r="CJ243" s="12">
        <v>0</v>
      </c>
      <c r="CK243" s="12">
        <v>0</v>
      </c>
      <c r="CL243" s="12">
        <v>0</v>
      </c>
      <c r="CM243" s="12">
        <v>0</v>
      </c>
      <c r="CN243" s="12">
        <v>0</v>
      </c>
      <c r="CO243" s="12">
        <v>0</v>
      </c>
      <c r="CP243" s="12">
        <v>243.36</v>
      </c>
      <c r="CQ243" s="12">
        <v>0</v>
      </c>
      <c r="CR243" s="12">
        <v>0</v>
      </c>
      <c r="CS243" s="12">
        <v>0</v>
      </c>
      <c r="CT243" s="12">
        <v>0</v>
      </c>
      <c r="CU243" s="12">
        <v>236.05</v>
      </c>
      <c r="CV243" s="12">
        <v>2126.1999999999998</v>
      </c>
      <c r="CW243" s="12">
        <v>238.4</v>
      </c>
      <c r="CX243" s="12">
        <v>47.24</v>
      </c>
      <c r="CY243" s="12">
        <v>0</v>
      </c>
      <c r="CZ243" s="12">
        <v>238.4</v>
      </c>
      <c r="DA243" s="12">
        <v>0</v>
      </c>
      <c r="DB243" s="12">
        <v>285.64</v>
      </c>
    </row>
    <row r="244" spans="1:106" x14ac:dyDescent="0.2">
      <c r="A244" s="4" t="s">
        <v>3373</v>
      </c>
      <c r="B244" s="2" t="s">
        <v>3374</v>
      </c>
      <c r="C244" s="2" t="str">
        <f>VLOOKUP(A244,[5]Hoja2!$A$1:$D$604,4,0)</f>
        <v>PROFESOR CBI</v>
      </c>
      <c r="D244" s="2" t="str">
        <f>VLOOKUP(A244,[5]Hoja2!$A$1:$D$604,3,0)</f>
        <v>PLANTEL 08 SAN MARTIN DE LAS FLORES</v>
      </c>
      <c r="E244" s="12">
        <v>465.5</v>
      </c>
      <c r="F244" s="12">
        <v>0</v>
      </c>
      <c r="G244" s="12">
        <v>7017.2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250.6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12">
        <v>0</v>
      </c>
      <c r="AJ244" s="12">
        <v>741.2</v>
      </c>
      <c r="AK244" s="12">
        <v>0</v>
      </c>
      <c r="AL244" s="12">
        <v>0</v>
      </c>
      <c r="AM244" s="12">
        <v>286.52999999999997</v>
      </c>
      <c r="AN244" s="12">
        <v>0</v>
      </c>
      <c r="AO244" s="12">
        <v>0</v>
      </c>
      <c r="AP244" s="12">
        <v>0</v>
      </c>
      <c r="AQ244" s="12">
        <v>0</v>
      </c>
      <c r="AR244" s="12">
        <v>0</v>
      </c>
      <c r="AS244" s="12">
        <v>0</v>
      </c>
      <c r="AT244" s="12">
        <v>0</v>
      </c>
      <c r="AU244" s="12">
        <v>0</v>
      </c>
      <c r="AV244" s="12">
        <v>76</v>
      </c>
      <c r="AW244" s="12">
        <v>0</v>
      </c>
      <c r="AX244" s="12">
        <v>0</v>
      </c>
      <c r="AY244" s="12">
        <v>0</v>
      </c>
      <c r="AZ244" s="12">
        <v>0</v>
      </c>
      <c r="BA244" s="12">
        <v>0</v>
      </c>
      <c r="BB244" s="12">
        <v>0</v>
      </c>
      <c r="BC244" s="12">
        <v>0</v>
      </c>
      <c r="BD244" s="12">
        <v>0</v>
      </c>
      <c r="BE244" s="12">
        <v>0</v>
      </c>
      <c r="BF244" s="12">
        <v>0</v>
      </c>
      <c r="BG244" s="12">
        <v>0</v>
      </c>
      <c r="BH244" s="12">
        <v>0</v>
      </c>
      <c r="BI244" s="12">
        <v>0</v>
      </c>
      <c r="BJ244" s="12">
        <v>2775.42</v>
      </c>
      <c r="BK244" s="12">
        <v>0</v>
      </c>
      <c r="BL244" s="12">
        <v>0</v>
      </c>
      <c r="BM244" s="12">
        <v>0</v>
      </c>
      <c r="BN244" s="12">
        <v>0</v>
      </c>
      <c r="BO244" s="12">
        <v>0</v>
      </c>
      <c r="BP244" s="12">
        <v>0</v>
      </c>
      <c r="BQ244" s="13">
        <v>-5907.02</v>
      </c>
      <c r="BR244" s="12">
        <v>5907.02</v>
      </c>
      <c r="BS244" s="12">
        <v>0</v>
      </c>
      <c r="BT244" s="12">
        <v>0</v>
      </c>
      <c r="BU244" s="12">
        <v>11612.45</v>
      </c>
      <c r="BV244" s="12">
        <v>2.86</v>
      </c>
      <c r="BW244" s="12">
        <v>0</v>
      </c>
      <c r="BX244" s="12">
        <v>0</v>
      </c>
      <c r="BY244" s="12">
        <v>1962.62</v>
      </c>
      <c r="BZ244" s="12">
        <v>1962.62</v>
      </c>
      <c r="CA244" s="12">
        <v>42.75</v>
      </c>
      <c r="CB244" s="13">
        <v>-0.11</v>
      </c>
      <c r="CC244" s="12">
        <v>0</v>
      </c>
      <c r="CD244" s="12">
        <v>0</v>
      </c>
      <c r="CE244" s="12">
        <v>2262</v>
      </c>
      <c r="CF244" s="12">
        <v>0</v>
      </c>
      <c r="CG244" s="12">
        <v>0</v>
      </c>
      <c r="CH244" s="12">
        <v>0</v>
      </c>
      <c r="CI244" s="12">
        <v>0</v>
      </c>
      <c r="CJ244" s="12">
        <v>105.26</v>
      </c>
      <c r="CK244" s="12">
        <v>0</v>
      </c>
      <c r="CL244" s="12">
        <v>0</v>
      </c>
      <c r="CM244" s="12">
        <v>0</v>
      </c>
      <c r="CN244" s="12">
        <v>0</v>
      </c>
      <c r="CO244" s="12">
        <v>0</v>
      </c>
      <c r="CP244" s="12">
        <v>839.93</v>
      </c>
      <c r="CQ244" s="12">
        <v>0</v>
      </c>
      <c r="CR244" s="12">
        <v>0</v>
      </c>
      <c r="CS244" s="12">
        <v>0</v>
      </c>
      <c r="CT244" s="12">
        <v>0</v>
      </c>
      <c r="CU244" s="12">
        <v>5212.45</v>
      </c>
      <c r="CV244" s="12">
        <v>6400</v>
      </c>
      <c r="CW244" s="12">
        <v>346.54</v>
      </c>
      <c r="CX244" s="12">
        <v>232.25</v>
      </c>
      <c r="CY244" s="12">
        <v>3341.52</v>
      </c>
      <c r="CZ244" s="12">
        <v>627.29</v>
      </c>
      <c r="DA244" s="12">
        <v>0</v>
      </c>
      <c r="DB244" s="12">
        <v>4201.0600000000004</v>
      </c>
    </row>
    <row r="245" spans="1:106" x14ac:dyDescent="0.2">
      <c r="A245" s="4" t="s">
        <v>3375</v>
      </c>
      <c r="B245" s="2" t="s">
        <v>3376</v>
      </c>
      <c r="C245" s="2" t="str">
        <f>VLOOKUP(A245,[5]Hoja2!$A$1:$D$604,4,0)</f>
        <v>PROFESOR CBIV</v>
      </c>
      <c r="D245" s="2" t="str">
        <f>VLOOKUP(A245,[5]Hoja2!$A$1:$D$604,3,0)</f>
        <v>PLANTEL 08 SAN MARTIN DE LAS FLORES</v>
      </c>
      <c r="E245" s="12">
        <v>465.5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6714.76</v>
      </c>
      <c r="AC245" s="12">
        <v>242.58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12">
        <v>0</v>
      </c>
      <c r="AJ245" s="12">
        <v>481.78</v>
      </c>
      <c r="AK245" s="12">
        <v>0</v>
      </c>
      <c r="AL245" s="12">
        <v>0</v>
      </c>
      <c r="AM245" s="12">
        <v>0</v>
      </c>
      <c r="AN245" s="12">
        <v>0</v>
      </c>
      <c r="AO245" s="12">
        <v>0</v>
      </c>
      <c r="AP245" s="12">
        <v>0</v>
      </c>
      <c r="AQ245" s="12">
        <v>0</v>
      </c>
      <c r="AR245" s="12">
        <v>0</v>
      </c>
      <c r="AS245" s="12">
        <v>658.95</v>
      </c>
      <c r="AT245" s="12">
        <v>0</v>
      </c>
      <c r="AU245" s="12">
        <v>0</v>
      </c>
      <c r="AV245" s="12">
        <v>0</v>
      </c>
      <c r="AW245" s="12">
        <v>0</v>
      </c>
      <c r="AX245" s="12">
        <v>0</v>
      </c>
      <c r="AY245" s="12">
        <v>0</v>
      </c>
      <c r="AZ245" s="12">
        <v>0</v>
      </c>
      <c r="BA245" s="12">
        <v>0</v>
      </c>
      <c r="BB245" s="12">
        <v>76.7</v>
      </c>
      <c r="BC245" s="12">
        <v>0</v>
      </c>
      <c r="BD245" s="12">
        <v>0</v>
      </c>
      <c r="BE245" s="12">
        <v>0</v>
      </c>
      <c r="BF245" s="12">
        <v>0</v>
      </c>
      <c r="BG245" s="12">
        <v>0</v>
      </c>
      <c r="BH245" s="12">
        <v>0</v>
      </c>
      <c r="BI245" s="12">
        <v>0</v>
      </c>
      <c r="BJ245" s="12">
        <v>2654.54</v>
      </c>
      <c r="BK245" s="12">
        <v>0</v>
      </c>
      <c r="BL245" s="12">
        <v>0</v>
      </c>
      <c r="BM245" s="12">
        <v>0</v>
      </c>
      <c r="BN245" s="12">
        <v>0</v>
      </c>
      <c r="BO245" s="12">
        <v>0</v>
      </c>
      <c r="BP245" s="12">
        <v>0</v>
      </c>
      <c r="BQ245" s="13">
        <v>-5747.69</v>
      </c>
      <c r="BR245" s="12">
        <v>5747.69</v>
      </c>
      <c r="BS245" s="12">
        <v>0</v>
      </c>
      <c r="BT245" s="12">
        <v>0</v>
      </c>
      <c r="BU245" s="12">
        <v>11294.81</v>
      </c>
      <c r="BV245" s="12">
        <v>2.21</v>
      </c>
      <c r="BW245" s="12">
        <v>0</v>
      </c>
      <c r="BX245" s="12">
        <v>0</v>
      </c>
      <c r="BY245" s="12">
        <v>1887.91</v>
      </c>
      <c r="BZ245" s="12">
        <v>1887.91</v>
      </c>
      <c r="CA245" s="12">
        <v>40.35</v>
      </c>
      <c r="CB245" s="12">
        <v>0.15</v>
      </c>
      <c r="CC245" s="12">
        <v>149.4</v>
      </c>
      <c r="CD245" s="12">
        <v>0</v>
      </c>
      <c r="CE245" s="12">
        <v>0</v>
      </c>
      <c r="CF245" s="12">
        <v>0</v>
      </c>
      <c r="CG245" s="12">
        <v>0</v>
      </c>
      <c r="CH245" s="12">
        <v>0</v>
      </c>
      <c r="CI245" s="12">
        <v>0</v>
      </c>
      <c r="CJ245" s="12">
        <v>100.72</v>
      </c>
      <c r="CK245" s="12">
        <v>0</v>
      </c>
      <c r="CL245" s="12">
        <v>2696.7</v>
      </c>
      <c r="CM245" s="12">
        <v>0</v>
      </c>
      <c r="CN245" s="12">
        <v>0</v>
      </c>
      <c r="CO245" s="12">
        <v>0</v>
      </c>
      <c r="CP245" s="12">
        <v>847.98</v>
      </c>
      <c r="CQ245" s="12">
        <v>0</v>
      </c>
      <c r="CR245" s="12">
        <v>0</v>
      </c>
      <c r="CS245" s="12">
        <v>0</v>
      </c>
      <c r="CT245" s="12">
        <v>0</v>
      </c>
      <c r="CU245" s="12">
        <v>5723.21</v>
      </c>
      <c r="CV245" s="12">
        <v>5571.6</v>
      </c>
      <c r="CW245" s="12">
        <v>340.84</v>
      </c>
      <c r="CX245" s="12">
        <v>221.04</v>
      </c>
      <c r="CY245" s="12">
        <v>3211.72</v>
      </c>
      <c r="CZ245" s="12">
        <v>610.67999999999995</v>
      </c>
      <c r="DA245" s="12">
        <v>0</v>
      </c>
      <c r="DB245" s="12">
        <v>4043.44</v>
      </c>
    </row>
    <row r="246" spans="1:106" x14ac:dyDescent="0.2">
      <c r="A246" s="4" t="s">
        <v>3377</v>
      </c>
      <c r="B246" s="2" t="s">
        <v>3378</v>
      </c>
      <c r="C246" s="2" t="str">
        <f>VLOOKUP(A246,[5]Hoja2!$A$1:$D$604,4,0)</f>
        <v>PROFESOR CBI</v>
      </c>
      <c r="D246" s="2" t="str">
        <f>VLOOKUP(A246,[5]Hoja2!$A$1:$D$604,3,0)</f>
        <v>PLANTEL 08 SAN MARTIN DE LAS FLORES</v>
      </c>
      <c r="E246" s="12">
        <v>267.95</v>
      </c>
      <c r="F246" s="12">
        <v>1288.5</v>
      </c>
      <c r="G246" s="12">
        <v>2280.59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43.3</v>
      </c>
      <c r="P246" s="12">
        <v>78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  <c r="AI246" s="12">
        <v>0</v>
      </c>
      <c r="AJ246" s="12">
        <v>426.19</v>
      </c>
      <c r="AK246" s="12">
        <v>0</v>
      </c>
      <c r="AL246" s="12">
        <v>0</v>
      </c>
      <c r="AM246" s="12">
        <v>0</v>
      </c>
      <c r="AN246" s="12">
        <v>0</v>
      </c>
      <c r="AO246" s="12">
        <v>0</v>
      </c>
      <c r="AP246" s="12">
        <v>0</v>
      </c>
      <c r="AQ246" s="12">
        <v>0</v>
      </c>
      <c r="AR246" s="12">
        <v>0</v>
      </c>
      <c r="AS246" s="12">
        <v>0</v>
      </c>
      <c r="AT246" s="12">
        <v>0</v>
      </c>
      <c r="AU246" s="12">
        <v>0</v>
      </c>
      <c r="AV246" s="12">
        <v>24.7</v>
      </c>
      <c r="AW246" s="12">
        <v>0</v>
      </c>
      <c r="AX246" s="12">
        <v>0</v>
      </c>
      <c r="AY246" s="12">
        <v>0</v>
      </c>
      <c r="AZ246" s="12">
        <v>0</v>
      </c>
      <c r="BA246" s="12">
        <v>0</v>
      </c>
      <c r="BB246" s="12">
        <v>0</v>
      </c>
      <c r="BC246" s="12">
        <v>0</v>
      </c>
      <c r="BD246" s="12">
        <v>13.5</v>
      </c>
      <c r="BE246" s="12">
        <v>0</v>
      </c>
      <c r="BF246" s="12">
        <v>0</v>
      </c>
      <c r="BG246" s="12">
        <v>0</v>
      </c>
      <c r="BH246" s="12">
        <v>0</v>
      </c>
      <c r="BI246" s="12">
        <v>0</v>
      </c>
      <c r="BJ246" s="12">
        <v>1070.73</v>
      </c>
      <c r="BK246" s="12">
        <v>0</v>
      </c>
      <c r="BL246" s="12">
        <v>0</v>
      </c>
      <c r="BM246" s="12">
        <v>0</v>
      </c>
      <c r="BN246" s="12">
        <v>0</v>
      </c>
      <c r="BO246" s="12">
        <v>0</v>
      </c>
      <c r="BP246" s="12">
        <v>0</v>
      </c>
      <c r="BQ246" s="13">
        <v>-2793.13</v>
      </c>
      <c r="BR246" s="12">
        <v>2793.13</v>
      </c>
      <c r="BS246" s="12">
        <v>0</v>
      </c>
      <c r="BT246" s="12">
        <v>0</v>
      </c>
      <c r="BU246" s="12">
        <v>5493.46</v>
      </c>
      <c r="BV246" s="12">
        <v>0</v>
      </c>
      <c r="BW246" s="12">
        <v>0</v>
      </c>
      <c r="BX246" s="12">
        <v>0</v>
      </c>
      <c r="BY246" s="12">
        <v>626.14</v>
      </c>
      <c r="BZ246" s="12">
        <v>626.14</v>
      </c>
      <c r="CA246" s="12">
        <v>14.1</v>
      </c>
      <c r="CB246" s="12">
        <v>0.13</v>
      </c>
      <c r="CC246" s="12">
        <v>0</v>
      </c>
      <c r="CD246" s="12">
        <v>0</v>
      </c>
      <c r="CE246" s="12">
        <v>1154</v>
      </c>
      <c r="CF246" s="12">
        <v>0</v>
      </c>
      <c r="CG246" s="12">
        <v>0</v>
      </c>
      <c r="CH246" s="12">
        <v>0</v>
      </c>
      <c r="CI246" s="12">
        <v>888.55</v>
      </c>
      <c r="CJ246" s="12">
        <v>0</v>
      </c>
      <c r="CK246" s="12">
        <v>0</v>
      </c>
      <c r="CL246" s="12">
        <v>0</v>
      </c>
      <c r="CM246" s="12">
        <v>0</v>
      </c>
      <c r="CN246" s="12">
        <v>0</v>
      </c>
      <c r="CO246" s="12">
        <v>0</v>
      </c>
      <c r="CP246" s="12">
        <v>410.45</v>
      </c>
      <c r="CQ246" s="12">
        <v>0</v>
      </c>
      <c r="CR246" s="12">
        <v>35.69</v>
      </c>
      <c r="CS246" s="12">
        <v>0</v>
      </c>
      <c r="CT246" s="12">
        <v>0</v>
      </c>
      <c r="CU246" s="12">
        <v>3129.06</v>
      </c>
      <c r="CV246" s="12">
        <v>2364.4</v>
      </c>
      <c r="CW246" s="12">
        <v>293.02999999999997</v>
      </c>
      <c r="CX246" s="12">
        <v>109.87</v>
      </c>
      <c r="CY246" s="12">
        <v>1820.83</v>
      </c>
      <c r="CZ246" s="12">
        <v>446.02</v>
      </c>
      <c r="DA246" s="12">
        <v>0</v>
      </c>
      <c r="DB246" s="12">
        <v>2376.7199999999998</v>
      </c>
    </row>
    <row r="247" spans="1:106" x14ac:dyDescent="0.2">
      <c r="A247" s="4" t="s">
        <v>3379</v>
      </c>
      <c r="B247" s="2" t="s">
        <v>3380</v>
      </c>
      <c r="C247" s="2" t="str">
        <f>VLOOKUP(A247,[5]Hoja2!$A$1:$D$604,4,0)</f>
        <v>PROFESOR CBIII</v>
      </c>
      <c r="D247" s="2" t="str">
        <f>VLOOKUP(A247,[5]Hoja2!$A$1:$D$604,3,0)</f>
        <v>PLANTEL 08 SAN MARTIN DE LAS FLORES</v>
      </c>
      <c r="E247" s="12">
        <v>465.5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9072.7999999999993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318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  <c r="AI247" s="12">
        <v>0</v>
      </c>
      <c r="AJ247" s="12">
        <v>741.2</v>
      </c>
      <c r="AK247" s="12">
        <v>0</v>
      </c>
      <c r="AL247" s="12">
        <v>0</v>
      </c>
      <c r="AM247" s="12">
        <v>0</v>
      </c>
      <c r="AN247" s="12">
        <v>0</v>
      </c>
      <c r="AO247" s="12">
        <v>0</v>
      </c>
      <c r="AP247" s="12">
        <v>0</v>
      </c>
      <c r="AQ247" s="12">
        <v>390.93</v>
      </c>
      <c r="AR247" s="12">
        <v>0</v>
      </c>
      <c r="AS247" s="12">
        <v>0</v>
      </c>
      <c r="AT247" s="12">
        <v>0</v>
      </c>
      <c r="AU247" s="12">
        <v>0</v>
      </c>
      <c r="AV247" s="12">
        <v>0</v>
      </c>
      <c r="AW247" s="12">
        <v>0</v>
      </c>
      <c r="AX247" s="12">
        <v>0</v>
      </c>
      <c r="AY247" s="12">
        <v>0</v>
      </c>
      <c r="AZ247" s="12">
        <v>100</v>
      </c>
      <c r="BA247" s="12">
        <v>0</v>
      </c>
      <c r="BB247" s="12">
        <v>0</v>
      </c>
      <c r="BC247" s="12">
        <v>0</v>
      </c>
      <c r="BD247" s="12">
        <v>0</v>
      </c>
      <c r="BE247" s="12">
        <v>0</v>
      </c>
      <c r="BF247" s="12">
        <v>0</v>
      </c>
      <c r="BG247" s="12">
        <v>0</v>
      </c>
      <c r="BH247" s="12">
        <v>0</v>
      </c>
      <c r="BI247" s="12">
        <v>0</v>
      </c>
      <c r="BJ247" s="12">
        <v>2649.84</v>
      </c>
      <c r="BK247" s="12">
        <v>0</v>
      </c>
      <c r="BL247" s="12">
        <v>0</v>
      </c>
      <c r="BM247" s="12">
        <v>0</v>
      </c>
      <c r="BN247" s="12">
        <v>0</v>
      </c>
      <c r="BO247" s="12">
        <v>0</v>
      </c>
      <c r="BP247" s="12">
        <v>0</v>
      </c>
      <c r="BQ247" s="13">
        <v>-6990.27</v>
      </c>
      <c r="BR247" s="12">
        <v>6990.27</v>
      </c>
      <c r="BS247" s="12">
        <v>0</v>
      </c>
      <c r="BT247" s="12">
        <v>0</v>
      </c>
      <c r="BU247" s="12">
        <v>13738.27</v>
      </c>
      <c r="BV247" s="12">
        <v>4.93</v>
      </c>
      <c r="BW247" s="12">
        <v>0</v>
      </c>
      <c r="BX247" s="12">
        <v>0</v>
      </c>
      <c r="BY247" s="12">
        <v>2462.61</v>
      </c>
      <c r="BZ247" s="12">
        <v>2462.61</v>
      </c>
      <c r="CA247" s="12">
        <v>53.1</v>
      </c>
      <c r="CB247" s="12">
        <v>0.01</v>
      </c>
      <c r="CC247" s="12">
        <v>0</v>
      </c>
      <c r="CD247" s="12">
        <v>0</v>
      </c>
      <c r="CE247" s="12">
        <v>2370.13</v>
      </c>
      <c r="CF247" s="12">
        <v>0</v>
      </c>
      <c r="CG247" s="12">
        <v>0</v>
      </c>
      <c r="CH247" s="12">
        <v>0</v>
      </c>
      <c r="CI247" s="12">
        <v>0</v>
      </c>
      <c r="CJ247" s="12">
        <v>136.09</v>
      </c>
      <c r="CK247" s="12">
        <v>0</v>
      </c>
      <c r="CL247" s="12">
        <v>0</v>
      </c>
      <c r="CM247" s="12">
        <v>0</v>
      </c>
      <c r="CN247" s="12">
        <v>0</v>
      </c>
      <c r="CO247" s="12">
        <v>0</v>
      </c>
      <c r="CP247" s="12">
        <v>1088.33</v>
      </c>
      <c r="CQ247" s="12">
        <v>0</v>
      </c>
      <c r="CR247" s="12">
        <v>0</v>
      </c>
      <c r="CS247" s="12">
        <v>0</v>
      </c>
      <c r="CT247" s="12">
        <v>0</v>
      </c>
      <c r="CU247" s="12">
        <v>6110.27</v>
      </c>
      <c r="CV247" s="12">
        <v>7628</v>
      </c>
      <c r="CW247" s="12">
        <v>364.53</v>
      </c>
      <c r="CX247" s="12">
        <v>274.77</v>
      </c>
      <c r="CY247" s="12">
        <v>3751.2</v>
      </c>
      <c r="CZ247" s="12">
        <v>679.7</v>
      </c>
      <c r="DA247" s="12">
        <v>0</v>
      </c>
      <c r="DB247" s="12">
        <v>4705.67</v>
      </c>
    </row>
    <row r="248" spans="1:106" x14ac:dyDescent="0.2">
      <c r="A248" s="4" t="s">
        <v>3381</v>
      </c>
      <c r="B248" s="2" t="s">
        <v>3382</v>
      </c>
      <c r="C248" s="2" t="str">
        <f>VLOOKUP(A248,[5]Hoja2!$A$1:$D$604,4,0)</f>
        <v>PROFESOR CBIV</v>
      </c>
      <c r="D248" s="2" t="str">
        <f>VLOOKUP(A248,[5]Hoja2!$A$1:$D$604,3,0)</f>
        <v>PLANTEL 08 SAN MARTIN DE LAS FLORES</v>
      </c>
      <c r="E248" s="12">
        <v>116.5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2582.6</v>
      </c>
      <c r="AC248" s="12">
        <v>93.3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12">
        <v>0</v>
      </c>
      <c r="AJ248" s="12">
        <v>185.3</v>
      </c>
      <c r="AK248" s="12">
        <v>0</v>
      </c>
      <c r="AL248" s="12">
        <v>0</v>
      </c>
      <c r="AM248" s="12">
        <v>0</v>
      </c>
      <c r="AN248" s="12">
        <v>0</v>
      </c>
      <c r="AO248" s="12">
        <v>0</v>
      </c>
      <c r="AP248" s="12">
        <v>0</v>
      </c>
      <c r="AQ248" s="12">
        <v>0</v>
      </c>
      <c r="AR248" s="12">
        <v>0</v>
      </c>
      <c r="AS248" s="12">
        <v>0</v>
      </c>
      <c r="AT248" s="12">
        <v>0</v>
      </c>
      <c r="AU248" s="12">
        <v>0</v>
      </c>
      <c r="AV248" s="12">
        <v>0</v>
      </c>
      <c r="AW248" s="12">
        <v>0</v>
      </c>
      <c r="AX248" s="12">
        <v>0</v>
      </c>
      <c r="AY248" s="12">
        <v>0</v>
      </c>
      <c r="AZ248" s="12">
        <v>0</v>
      </c>
      <c r="BA248" s="12">
        <v>0</v>
      </c>
      <c r="BB248" s="12">
        <v>29.5</v>
      </c>
      <c r="BC248" s="12">
        <v>0</v>
      </c>
      <c r="BD248" s="12">
        <v>0</v>
      </c>
      <c r="BE248" s="12">
        <v>0</v>
      </c>
      <c r="BF248" s="12">
        <v>0</v>
      </c>
      <c r="BG248" s="12">
        <v>0</v>
      </c>
      <c r="BH248" s="12">
        <v>0</v>
      </c>
      <c r="BI248" s="12">
        <v>0</v>
      </c>
      <c r="BJ248" s="12">
        <v>723.13</v>
      </c>
      <c r="BK248" s="12">
        <v>0</v>
      </c>
      <c r="BL248" s="12">
        <v>0</v>
      </c>
      <c r="BM248" s="12">
        <v>0</v>
      </c>
      <c r="BN248" s="12">
        <v>0</v>
      </c>
      <c r="BO248" s="12">
        <v>0</v>
      </c>
      <c r="BP248" s="12">
        <v>0</v>
      </c>
      <c r="BQ248" s="13">
        <v>-1898.22</v>
      </c>
      <c r="BR248" s="12">
        <v>1898.22</v>
      </c>
      <c r="BS248" s="12">
        <v>0</v>
      </c>
      <c r="BT248" s="12">
        <v>0</v>
      </c>
      <c r="BU248" s="12">
        <v>3730.33</v>
      </c>
      <c r="BV248" s="12">
        <v>0</v>
      </c>
      <c r="BW248" s="12">
        <v>0</v>
      </c>
      <c r="BX248" s="12">
        <v>0</v>
      </c>
      <c r="BY248" s="12">
        <v>305.88</v>
      </c>
      <c r="BZ248" s="12">
        <v>305.88</v>
      </c>
      <c r="CA248" s="12">
        <v>6.15</v>
      </c>
      <c r="CB248" s="13">
        <v>-0.04</v>
      </c>
      <c r="CC248" s="12">
        <v>0</v>
      </c>
      <c r="CD248" s="12">
        <v>0</v>
      </c>
      <c r="CE248" s="12">
        <v>0</v>
      </c>
      <c r="CF248" s="12">
        <v>0</v>
      </c>
      <c r="CG248" s="12">
        <v>0</v>
      </c>
      <c r="CH248" s="12">
        <v>0</v>
      </c>
      <c r="CI248" s="12">
        <v>0</v>
      </c>
      <c r="CJ248" s="12">
        <v>38.74</v>
      </c>
      <c r="CK248" s="12">
        <v>0</v>
      </c>
      <c r="CL248" s="12">
        <v>0</v>
      </c>
      <c r="CM248" s="12">
        <v>0</v>
      </c>
      <c r="CN248" s="12">
        <v>0</v>
      </c>
      <c r="CO248" s="12">
        <v>0</v>
      </c>
      <c r="CP248" s="12">
        <v>297</v>
      </c>
      <c r="CQ248" s="12">
        <v>0</v>
      </c>
      <c r="CR248" s="12">
        <v>0</v>
      </c>
      <c r="CS248" s="12">
        <v>0</v>
      </c>
      <c r="CT248" s="12">
        <v>0</v>
      </c>
      <c r="CU248" s="12">
        <v>647.73</v>
      </c>
      <c r="CV248" s="12">
        <v>3082.6</v>
      </c>
      <c r="CW248" s="12">
        <v>284.26</v>
      </c>
      <c r="CX248" s="12">
        <v>72.739999999999995</v>
      </c>
      <c r="CY248" s="12">
        <v>1528.29</v>
      </c>
      <c r="CZ248" s="12">
        <v>412.67</v>
      </c>
      <c r="DA248" s="12">
        <v>0</v>
      </c>
      <c r="DB248" s="12">
        <v>2013.7</v>
      </c>
    </row>
    <row r="249" spans="1:106" x14ac:dyDescent="0.2">
      <c r="A249" s="4" t="s">
        <v>3383</v>
      </c>
      <c r="B249" s="2" t="s">
        <v>3384</v>
      </c>
      <c r="C249" s="2" t="str">
        <f>VLOOKUP(A249,[5]Hoja2!$A$1:$D$604,4,0)</f>
        <v>PROFESOR CBII</v>
      </c>
      <c r="D249" s="2" t="str">
        <f>VLOOKUP(A249,[5]Hoja2!$A$1:$D$604,3,0)</f>
        <v>PLANTEL 08 SAN MARTIN DE LAS FLORES</v>
      </c>
      <c r="E249" s="12">
        <v>465.5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5502.56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195.63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12">
        <v>0</v>
      </c>
      <c r="AJ249" s="12">
        <v>518.84</v>
      </c>
      <c r="AK249" s="12">
        <v>0</v>
      </c>
      <c r="AL249" s="12">
        <v>0</v>
      </c>
      <c r="AM249" s="12">
        <v>0</v>
      </c>
      <c r="AN249" s="12">
        <v>0</v>
      </c>
      <c r="AO249" s="12">
        <v>338.85</v>
      </c>
      <c r="AP249" s="12">
        <v>0</v>
      </c>
      <c r="AQ249" s="12">
        <v>0</v>
      </c>
      <c r="AR249" s="12">
        <v>0</v>
      </c>
      <c r="AS249" s="12">
        <v>0</v>
      </c>
      <c r="AT249" s="12">
        <v>0</v>
      </c>
      <c r="AU249" s="12">
        <v>0</v>
      </c>
      <c r="AV249" s="12">
        <v>0</v>
      </c>
      <c r="AW249" s="12">
        <v>0</v>
      </c>
      <c r="AX249" s="12">
        <v>60.2</v>
      </c>
      <c r="AY249" s="12">
        <v>0</v>
      </c>
      <c r="AZ249" s="12">
        <v>0</v>
      </c>
      <c r="BA249" s="12">
        <v>0</v>
      </c>
      <c r="BB249" s="12">
        <v>0</v>
      </c>
      <c r="BC249" s="12">
        <v>0</v>
      </c>
      <c r="BD249" s="12">
        <v>0</v>
      </c>
      <c r="BE249" s="12">
        <v>0</v>
      </c>
      <c r="BF249" s="12">
        <v>0</v>
      </c>
      <c r="BG249" s="12">
        <v>0</v>
      </c>
      <c r="BH249" s="12">
        <v>0</v>
      </c>
      <c r="BI249" s="12">
        <v>0</v>
      </c>
      <c r="BJ249" s="12">
        <v>1518.77</v>
      </c>
      <c r="BK249" s="12">
        <v>0</v>
      </c>
      <c r="BL249" s="12">
        <v>0</v>
      </c>
      <c r="BM249" s="12">
        <v>0</v>
      </c>
      <c r="BN249" s="12">
        <v>0</v>
      </c>
      <c r="BO249" s="12">
        <v>0</v>
      </c>
      <c r="BP249" s="12">
        <v>0</v>
      </c>
      <c r="BQ249" s="13">
        <v>-4373.78</v>
      </c>
      <c r="BR249" s="12">
        <v>4373.78</v>
      </c>
      <c r="BS249" s="12">
        <v>0</v>
      </c>
      <c r="BT249" s="12">
        <v>0</v>
      </c>
      <c r="BU249" s="12">
        <v>8600.35</v>
      </c>
      <c r="BV249" s="12">
        <v>5.64</v>
      </c>
      <c r="BW249" s="12">
        <v>0</v>
      </c>
      <c r="BX249" s="12">
        <v>0</v>
      </c>
      <c r="BY249" s="12">
        <v>1289.77</v>
      </c>
      <c r="BZ249" s="12">
        <v>1289.77</v>
      </c>
      <c r="CA249" s="12">
        <v>27.9</v>
      </c>
      <c r="CB249" s="12">
        <v>0.18</v>
      </c>
      <c r="CC249" s="12">
        <v>0</v>
      </c>
      <c r="CD249" s="12">
        <v>0</v>
      </c>
      <c r="CE249" s="12">
        <v>0</v>
      </c>
      <c r="CF249" s="12">
        <v>0</v>
      </c>
      <c r="CG249" s="12">
        <v>0</v>
      </c>
      <c r="CH249" s="12">
        <v>0</v>
      </c>
      <c r="CI249" s="12">
        <v>0</v>
      </c>
      <c r="CJ249" s="12">
        <v>82.54</v>
      </c>
      <c r="CK249" s="12">
        <v>0</v>
      </c>
      <c r="CL249" s="12">
        <v>0</v>
      </c>
      <c r="CM249" s="12">
        <v>0</v>
      </c>
      <c r="CN249" s="12">
        <v>0</v>
      </c>
      <c r="CO249" s="12">
        <v>0</v>
      </c>
      <c r="CP249" s="12">
        <v>671.76</v>
      </c>
      <c r="CQ249" s="12">
        <v>0</v>
      </c>
      <c r="CR249" s="12">
        <v>0</v>
      </c>
      <c r="CS249" s="12">
        <v>0</v>
      </c>
      <c r="CT249" s="12">
        <v>0</v>
      </c>
      <c r="CU249" s="12">
        <v>2072.15</v>
      </c>
      <c r="CV249" s="12">
        <v>6528.2</v>
      </c>
      <c r="CW249" s="12">
        <v>370.63</v>
      </c>
      <c r="CX249" s="12">
        <v>172.01</v>
      </c>
      <c r="CY249" s="12">
        <v>3890.13</v>
      </c>
      <c r="CZ249" s="12">
        <v>697.47</v>
      </c>
      <c r="DA249" s="12">
        <v>0</v>
      </c>
      <c r="DB249" s="12">
        <v>4759.6099999999997</v>
      </c>
    </row>
    <row r="250" spans="1:106" x14ac:dyDescent="0.2">
      <c r="A250" s="4" t="s">
        <v>3385</v>
      </c>
      <c r="B250" s="2" t="s">
        <v>3386</v>
      </c>
      <c r="C250" s="2" t="str">
        <f>VLOOKUP(A250,[5]Hoja2!$A$1:$D$604,4,0)</f>
        <v>PROFESOR CBI</v>
      </c>
      <c r="D250" s="2" t="str">
        <f>VLOOKUP(A250,[5]Hoja2!$A$1:$D$604,3,0)</f>
        <v>PLANTEL 08 SAN MARTIN DE LAS FLORES</v>
      </c>
      <c r="E250" s="12">
        <v>81.55</v>
      </c>
      <c r="F250" s="12">
        <v>0</v>
      </c>
      <c r="G250" s="12">
        <v>1228.01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42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  <c r="AI250" s="12">
        <v>0</v>
      </c>
      <c r="AJ250" s="12">
        <v>129.71</v>
      </c>
      <c r="AK250" s="12">
        <v>0</v>
      </c>
      <c r="AL250" s="12">
        <v>0</v>
      </c>
      <c r="AM250" s="12">
        <v>0</v>
      </c>
      <c r="AN250" s="12">
        <v>0</v>
      </c>
      <c r="AO250" s="12">
        <v>0</v>
      </c>
      <c r="AP250" s="12">
        <v>0</v>
      </c>
      <c r="AQ250" s="12">
        <v>0</v>
      </c>
      <c r="AR250" s="12">
        <v>0</v>
      </c>
      <c r="AS250" s="12">
        <v>0</v>
      </c>
      <c r="AT250" s="12">
        <v>0</v>
      </c>
      <c r="AU250" s="12">
        <v>0</v>
      </c>
      <c r="AV250" s="12">
        <v>13.3</v>
      </c>
      <c r="AW250" s="12">
        <v>0</v>
      </c>
      <c r="AX250" s="12">
        <v>0</v>
      </c>
      <c r="AY250" s="12">
        <v>0</v>
      </c>
      <c r="AZ250" s="12">
        <v>0</v>
      </c>
      <c r="BA250" s="12">
        <v>0</v>
      </c>
      <c r="BB250" s="12">
        <v>0</v>
      </c>
      <c r="BC250" s="12">
        <v>0</v>
      </c>
      <c r="BD250" s="12">
        <v>0</v>
      </c>
      <c r="BE250" s="12">
        <v>0</v>
      </c>
      <c r="BF250" s="12">
        <v>0</v>
      </c>
      <c r="BG250" s="12">
        <v>0</v>
      </c>
      <c r="BH250" s="12">
        <v>0</v>
      </c>
      <c r="BI250" s="12">
        <v>0</v>
      </c>
      <c r="BJ250" s="12">
        <v>319.27999999999997</v>
      </c>
      <c r="BK250" s="12">
        <v>0</v>
      </c>
      <c r="BL250" s="12">
        <v>0</v>
      </c>
      <c r="BM250" s="12">
        <v>0</v>
      </c>
      <c r="BN250" s="12">
        <v>0</v>
      </c>
      <c r="BO250" s="12">
        <v>0</v>
      </c>
      <c r="BP250" s="12">
        <v>0</v>
      </c>
      <c r="BQ250" s="13">
        <v>-922.4</v>
      </c>
      <c r="BR250" s="12">
        <v>922.4</v>
      </c>
      <c r="BS250" s="12">
        <v>0</v>
      </c>
      <c r="BT250" s="12">
        <v>0</v>
      </c>
      <c r="BU250" s="12">
        <v>1813.85</v>
      </c>
      <c r="BV250" s="12">
        <v>0</v>
      </c>
      <c r="BW250" s="13">
        <v>-188.71</v>
      </c>
      <c r="BX250" s="13">
        <v>-83.6</v>
      </c>
      <c r="BY250" s="12">
        <v>105.12</v>
      </c>
      <c r="BZ250" s="12">
        <v>0</v>
      </c>
      <c r="CA250" s="12">
        <v>0</v>
      </c>
      <c r="CB250" s="12">
        <v>0.01</v>
      </c>
      <c r="CC250" s="12">
        <v>0</v>
      </c>
      <c r="CD250" s="12">
        <v>0</v>
      </c>
      <c r="CE250" s="12">
        <v>511</v>
      </c>
      <c r="CF250" s="12">
        <v>0</v>
      </c>
      <c r="CG250" s="12">
        <v>0</v>
      </c>
      <c r="CH250" s="12">
        <v>0</v>
      </c>
      <c r="CI250" s="12">
        <v>0</v>
      </c>
      <c r="CJ250" s="12">
        <v>18.420000000000002</v>
      </c>
      <c r="CK250" s="12">
        <v>0</v>
      </c>
      <c r="CL250" s="12">
        <v>0</v>
      </c>
      <c r="CM250" s="12">
        <v>0</v>
      </c>
      <c r="CN250" s="12">
        <v>0</v>
      </c>
      <c r="CO250" s="12">
        <v>0</v>
      </c>
      <c r="CP250" s="12">
        <v>141.22</v>
      </c>
      <c r="CQ250" s="12">
        <v>0</v>
      </c>
      <c r="CR250" s="12">
        <v>0</v>
      </c>
      <c r="CS250" s="12">
        <v>0</v>
      </c>
      <c r="CT250" s="12">
        <v>0</v>
      </c>
      <c r="CU250" s="12">
        <v>587.04999999999995</v>
      </c>
      <c r="CV250" s="12">
        <v>1226.8</v>
      </c>
      <c r="CW250" s="12">
        <v>261.48</v>
      </c>
      <c r="CX250" s="12">
        <v>36.28</v>
      </c>
      <c r="CY250" s="12">
        <v>769.08</v>
      </c>
      <c r="CZ250" s="12">
        <v>326.10000000000002</v>
      </c>
      <c r="DA250" s="12">
        <v>0</v>
      </c>
      <c r="DB250" s="12">
        <v>1131.46</v>
      </c>
    </row>
    <row r="251" spans="1:106" x14ac:dyDescent="0.2">
      <c r="A251" s="4" t="s">
        <v>3387</v>
      </c>
      <c r="B251" s="2" t="s">
        <v>3388</v>
      </c>
      <c r="C251" s="2" t="str">
        <f>VLOOKUP(A251,[5]Hoja2!$A$1:$D$604,4,0)</f>
        <v>PROFESOR CBII</v>
      </c>
      <c r="D251" s="2" t="str">
        <f>VLOOKUP(A251,[5]Hoja2!$A$1:$D$604,3,0)</f>
        <v>PLANTEL 08 SAN MARTIN DE LAS FLORES</v>
      </c>
      <c r="E251" s="12">
        <v>465.5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5306.04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189.08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12">
        <v>0</v>
      </c>
      <c r="AJ251" s="12">
        <v>500.31</v>
      </c>
      <c r="AK251" s="12">
        <v>0</v>
      </c>
      <c r="AL251" s="12">
        <v>0</v>
      </c>
      <c r="AM251" s="12">
        <v>0</v>
      </c>
      <c r="AN251" s="12">
        <v>0</v>
      </c>
      <c r="AO251" s="12">
        <v>338.85</v>
      </c>
      <c r="AP251" s="12">
        <v>0</v>
      </c>
      <c r="AQ251" s="12">
        <v>0</v>
      </c>
      <c r="AR251" s="12">
        <v>0</v>
      </c>
      <c r="AS251" s="12">
        <v>0</v>
      </c>
      <c r="AT251" s="12">
        <v>0</v>
      </c>
      <c r="AU251" s="12">
        <v>0</v>
      </c>
      <c r="AV251" s="12">
        <v>0</v>
      </c>
      <c r="AW251" s="12">
        <v>0</v>
      </c>
      <c r="AX251" s="12">
        <v>58.05</v>
      </c>
      <c r="AY251" s="12">
        <v>0</v>
      </c>
      <c r="AZ251" s="12">
        <v>0</v>
      </c>
      <c r="BA251" s="12">
        <v>0</v>
      </c>
      <c r="BB251" s="12">
        <v>0</v>
      </c>
      <c r="BC251" s="12">
        <v>0</v>
      </c>
      <c r="BD251" s="12">
        <v>0</v>
      </c>
      <c r="BE251" s="12">
        <v>0</v>
      </c>
      <c r="BF251" s="12">
        <v>0</v>
      </c>
      <c r="BG251" s="12">
        <v>0</v>
      </c>
      <c r="BH251" s="12">
        <v>0</v>
      </c>
      <c r="BI251" s="12">
        <v>0</v>
      </c>
      <c r="BJ251" s="12">
        <v>1467.67</v>
      </c>
      <c r="BK251" s="12">
        <v>0</v>
      </c>
      <c r="BL251" s="12">
        <v>0</v>
      </c>
      <c r="BM251" s="12">
        <v>0</v>
      </c>
      <c r="BN251" s="12">
        <v>0</v>
      </c>
      <c r="BO251" s="12">
        <v>0</v>
      </c>
      <c r="BP251" s="12">
        <v>0</v>
      </c>
      <c r="BQ251" s="13">
        <v>-4233.88</v>
      </c>
      <c r="BR251" s="12">
        <v>4233.88</v>
      </c>
      <c r="BS251" s="12">
        <v>0</v>
      </c>
      <c r="BT251" s="12">
        <v>0</v>
      </c>
      <c r="BU251" s="12">
        <v>8325.5</v>
      </c>
      <c r="BV251" s="12">
        <v>0</v>
      </c>
      <c r="BW251" s="12">
        <v>0</v>
      </c>
      <c r="BX251" s="12">
        <v>0</v>
      </c>
      <c r="BY251" s="12">
        <v>1231.06</v>
      </c>
      <c r="BZ251" s="12">
        <v>1231.06</v>
      </c>
      <c r="CA251" s="12">
        <v>26.1</v>
      </c>
      <c r="CB251" s="13">
        <v>-0.08</v>
      </c>
      <c r="CC251" s="12">
        <v>0</v>
      </c>
      <c r="CD251" s="12">
        <v>0</v>
      </c>
      <c r="CE251" s="12">
        <v>0</v>
      </c>
      <c r="CF251" s="12">
        <v>0</v>
      </c>
      <c r="CG251" s="12">
        <v>0</v>
      </c>
      <c r="CH251" s="12">
        <v>0</v>
      </c>
      <c r="CI251" s="12">
        <v>0</v>
      </c>
      <c r="CJ251" s="12">
        <v>0</v>
      </c>
      <c r="CK251" s="12">
        <v>0</v>
      </c>
      <c r="CL251" s="12">
        <v>0</v>
      </c>
      <c r="CM251" s="12">
        <v>0</v>
      </c>
      <c r="CN251" s="12">
        <v>0</v>
      </c>
      <c r="CO251" s="12">
        <v>0</v>
      </c>
      <c r="CP251" s="12">
        <v>649.16</v>
      </c>
      <c r="CQ251" s="12">
        <v>0</v>
      </c>
      <c r="CR251" s="12">
        <v>53.06</v>
      </c>
      <c r="CS251" s="12">
        <v>0</v>
      </c>
      <c r="CT251" s="12">
        <v>0</v>
      </c>
      <c r="CU251" s="12">
        <v>1959.3</v>
      </c>
      <c r="CV251" s="12">
        <v>6366.2</v>
      </c>
      <c r="CW251" s="12">
        <v>238.4</v>
      </c>
      <c r="CX251" s="12">
        <v>166.51</v>
      </c>
      <c r="CY251" s="12">
        <v>0</v>
      </c>
      <c r="CZ251" s="12">
        <v>238.4</v>
      </c>
      <c r="DA251" s="12">
        <v>0</v>
      </c>
      <c r="DB251" s="12">
        <v>404.91</v>
      </c>
    </row>
    <row r="252" spans="1:106" x14ac:dyDescent="0.2">
      <c r="A252" s="4" t="s">
        <v>3389</v>
      </c>
      <c r="B252" s="2" t="s">
        <v>3390</v>
      </c>
      <c r="C252" s="2" t="str">
        <f>VLOOKUP(A252,[5]Hoja2!$A$1:$D$604,4,0)</f>
        <v>PROFESOR CBII</v>
      </c>
      <c r="D252" s="2" t="str">
        <f>VLOOKUP(A252,[5]Hoja2!$A$1:$D$604,3,0)</f>
        <v>PLANTEL 08 SAN MARTIN DE LAS FLORES</v>
      </c>
      <c r="E252" s="12">
        <v>174.75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2554.7600000000002</v>
      </c>
      <c r="M252" s="12">
        <v>285.95999999999998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85.15</v>
      </c>
      <c r="V252" s="12">
        <v>9.8000000000000007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12">
        <v>0</v>
      </c>
      <c r="AJ252" s="12">
        <v>277.95</v>
      </c>
      <c r="AK252" s="12">
        <v>0</v>
      </c>
      <c r="AL252" s="12">
        <v>0</v>
      </c>
      <c r="AM252" s="12">
        <v>0</v>
      </c>
      <c r="AN252" s="12">
        <v>0</v>
      </c>
      <c r="AO252" s="12">
        <v>0</v>
      </c>
      <c r="AP252" s="12">
        <v>0</v>
      </c>
      <c r="AQ252" s="12">
        <v>0</v>
      </c>
      <c r="AR252" s="12">
        <v>0</v>
      </c>
      <c r="AS252" s="12">
        <v>0</v>
      </c>
      <c r="AT252" s="12">
        <v>0</v>
      </c>
      <c r="AU252" s="12">
        <v>0</v>
      </c>
      <c r="AV252" s="12">
        <v>0</v>
      </c>
      <c r="AW252" s="12">
        <v>0</v>
      </c>
      <c r="AX252" s="12">
        <v>27.95</v>
      </c>
      <c r="AY252" s="12">
        <v>0</v>
      </c>
      <c r="AZ252" s="12">
        <v>0</v>
      </c>
      <c r="BA252" s="12">
        <v>0</v>
      </c>
      <c r="BB252" s="12">
        <v>0</v>
      </c>
      <c r="BC252" s="12">
        <v>0</v>
      </c>
      <c r="BD252" s="12">
        <v>0</v>
      </c>
      <c r="BE252" s="12">
        <v>3.2</v>
      </c>
      <c r="BF252" s="12">
        <v>0</v>
      </c>
      <c r="BG252" s="12">
        <v>0</v>
      </c>
      <c r="BH252" s="12">
        <v>0</v>
      </c>
      <c r="BI252" s="12">
        <v>0</v>
      </c>
      <c r="BJ252" s="12">
        <v>681.77</v>
      </c>
      <c r="BK252" s="12">
        <v>0</v>
      </c>
      <c r="BL252" s="12">
        <v>0</v>
      </c>
      <c r="BM252" s="12">
        <v>0</v>
      </c>
      <c r="BN252" s="12">
        <v>0</v>
      </c>
      <c r="BO252" s="12">
        <v>0</v>
      </c>
      <c r="BP252" s="12">
        <v>0</v>
      </c>
      <c r="BQ252" s="13">
        <v>-2085.87</v>
      </c>
      <c r="BR252" s="12">
        <v>2085.87</v>
      </c>
      <c r="BS252" s="12">
        <v>0</v>
      </c>
      <c r="BT252" s="12">
        <v>0</v>
      </c>
      <c r="BU252" s="12">
        <v>4101.29</v>
      </c>
      <c r="BV252" s="12">
        <v>0</v>
      </c>
      <c r="BW252" s="12">
        <v>0</v>
      </c>
      <c r="BX252" s="12">
        <v>0</v>
      </c>
      <c r="BY252" s="12">
        <v>365.24</v>
      </c>
      <c r="BZ252" s="12">
        <v>365.24</v>
      </c>
      <c r="CA252" s="12">
        <v>6.9</v>
      </c>
      <c r="CB252" s="12">
        <v>0.06</v>
      </c>
      <c r="CC252" s="12">
        <v>0</v>
      </c>
      <c r="CD252" s="12">
        <v>0</v>
      </c>
      <c r="CE252" s="12">
        <v>935</v>
      </c>
      <c r="CF252" s="12">
        <v>0</v>
      </c>
      <c r="CG252" s="12">
        <v>0</v>
      </c>
      <c r="CH252" s="12">
        <v>0</v>
      </c>
      <c r="CI252" s="12">
        <v>0</v>
      </c>
      <c r="CJ252" s="12">
        <v>42.61</v>
      </c>
      <c r="CK252" s="12">
        <v>0</v>
      </c>
      <c r="CL252" s="12">
        <v>0</v>
      </c>
      <c r="CM252" s="12">
        <v>0</v>
      </c>
      <c r="CN252" s="12">
        <v>0</v>
      </c>
      <c r="CO252" s="12">
        <v>0</v>
      </c>
      <c r="CP252" s="12">
        <v>326.68</v>
      </c>
      <c r="CQ252" s="12">
        <v>0</v>
      </c>
      <c r="CR252" s="12">
        <v>0</v>
      </c>
      <c r="CS252" s="12">
        <v>0</v>
      </c>
      <c r="CT252" s="12">
        <v>0</v>
      </c>
      <c r="CU252" s="12">
        <v>1676.49</v>
      </c>
      <c r="CV252" s="12">
        <v>2424.8000000000002</v>
      </c>
      <c r="CW252" s="12">
        <v>275.32</v>
      </c>
      <c r="CX252" s="12">
        <v>82.03</v>
      </c>
      <c r="CY252" s="12">
        <v>1230.43</v>
      </c>
      <c r="CZ252" s="12">
        <v>378.7</v>
      </c>
      <c r="DA252" s="12">
        <v>0</v>
      </c>
      <c r="DB252" s="12">
        <v>1691.16</v>
      </c>
    </row>
    <row r="253" spans="1:106" x14ac:dyDescent="0.2">
      <c r="A253" s="4" t="s">
        <v>3391</v>
      </c>
      <c r="B253" s="2" t="s">
        <v>3392</v>
      </c>
      <c r="C253" s="2" t="str">
        <f>VLOOKUP(A253,[5]Hoja2!$A$1:$D$604,4,0)</f>
        <v>PROFESOR CBIII</v>
      </c>
      <c r="D253" s="2" t="str">
        <f>VLOOKUP(A253,[5]Hoja2!$A$1:$D$604,3,0)</f>
        <v>PLANTEL 08 SAN MARTIN DE LAS FLORES</v>
      </c>
      <c r="E253" s="12">
        <v>465.5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6350.96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222.6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12">
        <v>0</v>
      </c>
      <c r="AJ253" s="12">
        <v>518.84</v>
      </c>
      <c r="AK253" s="12">
        <v>0</v>
      </c>
      <c r="AL253" s="12">
        <v>0</v>
      </c>
      <c r="AM253" s="12">
        <v>0</v>
      </c>
      <c r="AN253" s="12">
        <v>0</v>
      </c>
      <c r="AO253" s="12">
        <v>0</v>
      </c>
      <c r="AP253" s="12">
        <v>0</v>
      </c>
      <c r="AQ253" s="12">
        <v>390.93</v>
      </c>
      <c r="AR253" s="12">
        <v>0</v>
      </c>
      <c r="AS253" s="12">
        <v>0</v>
      </c>
      <c r="AT253" s="12">
        <v>0</v>
      </c>
      <c r="AU253" s="12">
        <v>0</v>
      </c>
      <c r="AV253" s="12">
        <v>0</v>
      </c>
      <c r="AW253" s="12">
        <v>0</v>
      </c>
      <c r="AX253" s="12">
        <v>0</v>
      </c>
      <c r="AY253" s="12">
        <v>0</v>
      </c>
      <c r="AZ253" s="12">
        <v>70</v>
      </c>
      <c r="BA253" s="12">
        <v>0</v>
      </c>
      <c r="BB253" s="12">
        <v>0</v>
      </c>
      <c r="BC253" s="12">
        <v>0</v>
      </c>
      <c r="BD253" s="12">
        <v>0</v>
      </c>
      <c r="BE253" s="12">
        <v>0</v>
      </c>
      <c r="BF253" s="12">
        <v>0</v>
      </c>
      <c r="BG253" s="12">
        <v>0</v>
      </c>
      <c r="BH253" s="12">
        <v>0</v>
      </c>
      <c r="BI253" s="12">
        <v>0</v>
      </c>
      <c r="BJ253" s="12">
        <v>1752.89</v>
      </c>
      <c r="BK253" s="12">
        <v>0</v>
      </c>
      <c r="BL253" s="12">
        <v>0</v>
      </c>
      <c r="BM253" s="12">
        <v>0</v>
      </c>
      <c r="BN253" s="12">
        <v>0</v>
      </c>
      <c r="BO253" s="12">
        <v>0</v>
      </c>
      <c r="BP253" s="12">
        <v>0</v>
      </c>
      <c r="BQ253" s="13">
        <v>-4970.8100000000004</v>
      </c>
      <c r="BR253" s="12">
        <v>4970.8100000000004</v>
      </c>
      <c r="BS253" s="12">
        <v>0</v>
      </c>
      <c r="BT253" s="12">
        <v>0</v>
      </c>
      <c r="BU253" s="12">
        <v>9771.7199999999993</v>
      </c>
      <c r="BV253" s="12">
        <v>3.53</v>
      </c>
      <c r="BW253" s="12">
        <v>0</v>
      </c>
      <c r="BX253" s="12">
        <v>0</v>
      </c>
      <c r="BY253" s="12">
        <v>1539.98</v>
      </c>
      <c r="BZ253" s="12">
        <v>1539.98</v>
      </c>
      <c r="CA253" s="12">
        <v>33.75</v>
      </c>
      <c r="CB253" s="13">
        <v>-0.04</v>
      </c>
      <c r="CC253" s="12">
        <v>0</v>
      </c>
      <c r="CD253" s="12">
        <v>0</v>
      </c>
      <c r="CE253" s="12">
        <v>2179</v>
      </c>
      <c r="CF253" s="12">
        <v>0</v>
      </c>
      <c r="CG253" s="12">
        <v>0</v>
      </c>
      <c r="CH253" s="12">
        <v>0</v>
      </c>
      <c r="CI253" s="12">
        <v>0</v>
      </c>
      <c r="CJ253" s="12">
        <v>0</v>
      </c>
      <c r="CK253" s="12">
        <v>0</v>
      </c>
      <c r="CL253" s="12">
        <v>0</v>
      </c>
      <c r="CM253" s="12">
        <v>0</v>
      </c>
      <c r="CN253" s="12">
        <v>0</v>
      </c>
      <c r="CO253" s="12">
        <v>0</v>
      </c>
      <c r="CP253" s="12">
        <v>775.32</v>
      </c>
      <c r="CQ253" s="12">
        <v>0</v>
      </c>
      <c r="CR253" s="12">
        <v>63.51</v>
      </c>
      <c r="CS253" s="12">
        <v>0</v>
      </c>
      <c r="CT253" s="12">
        <v>0</v>
      </c>
      <c r="CU253" s="12">
        <v>4591.5200000000004</v>
      </c>
      <c r="CV253" s="12">
        <v>5180.2</v>
      </c>
      <c r="CW253" s="12">
        <v>352.33</v>
      </c>
      <c r="CX253" s="12">
        <v>195.43</v>
      </c>
      <c r="CY253" s="12">
        <v>3473.36</v>
      </c>
      <c r="CZ253" s="12">
        <v>644.15</v>
      </c>
      <c r="DA253" s="12">
        <v>0</v>
      </c>
      <c r="DB253" s="12">
        <v>4312.9399999999996</v>
      </c>
    </row>
    <row r="254" spans="1:106" x14ac:dyDescent="0.2">
      <c r="A254" s="4" t="s">
        <v>3393</v>
      </c>
      <c r="B254" s="2" t="s">
        <v>3394</v>
      </c>
      <c r="C254" s="2" t="str">
        <f>VLOOKUP(A254,[5]Hoja2!$A$1:$D$604,4,0)</f>
        <v>PROFESOR CBII</v>
      </c>
      <c r="D254" s="2" t="str">
        <f>VLOOKUP(A254,[5]Hoja2!$A$1:$D$604,3,0)</f>
        <v>PLANTEL 08 SAN MARTIN DE LAS FLORES</v>
      </c>
      <c r="E254" s="12">
        <v>233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3930.4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131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  <c r="AI254" s="12">
        <v>0</v>
      </c>
      <c r="AJ254" s="12">
        <v>370.6</v>
      </c>
      <c r="AK254" s="12">
        <v>0</v>
      </c>
      <c r="AL254" s="12">
        <v>0</v>
      </c>
      <c r="AM254" s="12">
        <v>0</v>
      </c>
      <c r="AN254" s="12">
        <v>0</v>
      </c>
      <c r="AO254" s="12">
        <v>0</v>
      </c>
      <c r="AP254" s="12">
        <v>0</v>
      </c>
      <c r="AQ254" s="12">
        <v>0</v>
      </c>
      <c r="AR254" s="12">
        <v>0</v>
      </c>
      <c r="AS254" s="12">
        <v>0</v>
      </c>
      <c r="AT254" s="12">
        <v>0</v>
      </c>
      <c r="AU254" s="12">
        <v>0</v>
      </c>
      <c r="AV254" s="12">
        <v>0</v>
      </c>
      <c r="AW254" s="12">
        <v>0</v>
      </c>
      <c r="AX254" s="12">
        <v>43</v>
      </c>
      <c r="AY254" s="12">
        <v>0</v>
      </c>
      <c r="AZ254" s="12">
        <v>0</v>
      </c>
      <c r="BA254" s="12">
        <v>0</v>
      </c>
      <c r="BB254" s="12">
        <v>0</v>
      </c>
      <c r="BC254" s="12">
        <v>0</v>
      </c>
      <c r="BD254" s="12">
        <v>0</v>
      </c>
      <c r="BE254" s="12">
        <v>0</v>
      </c>
      <c r="BF254" s="12">
        <v>0</v>
      </c>
      <c r="BG254" s="12">
        <v>0</v>
      </c>
      <c r="BH254" s="12">
        <v>0</v>
      </c>
      <c r="BI254" s="12">
        <v>0</v>
      </c>
      <c r="BJ254" s="12">
        <v>1021.9</v>
      </c>
      <c r="BK254" s="12">
        <v>0</v>
      </c>
      <c r="BL254" s="12">
        <v>0</v>
      </c>
      <c r="BM254" s="12">
        <v>0</v>
      </c>
      <c r="BN254" s="12">
        <v>0</v>
      </c>
      <c r="BO254" s="12">
        <v>0</v>
      </c>
      <c r="BP254" s="12">
        <v>0</v>
      </c>
      <c r="BQ254" s="13">
        <v>-2914.47</v>
      </c>
      <c r="BR254" s="12">
        <v>2914.47</v>
      </c>
      <c r="BS254" s="12">
        <v>0</v>
      </c>
      <c r="BT254" s="12">
        <v>0</v>
      </c>
      <c r="BU254" s="12">
        <v>5729.9</v>
      </c>
      <c r="BV254" s="12">
        <v>0</v>
      </c>
      <c r="BW254" s="12">
        <v>0</v>
      </c>
      <c r="BX254" s="12">
        <v>0</v>
      </c>
      <c r="BY254" s="12">
        <v>676.64</v>
      </c>
      <c r="BZ254" s="12">
        <v>676.64</v>
      </c>
      <c r="CA254" s="12">
        <v>14.7</v>
      </c>
      <c r="CB254" s="12">
        <v>0</v>
      </c>
      <c r="CC254" s="12">
        <v>0</v>
      </c>
      <c r="CD254" s="12">
        <v>0</v>
      </c>
      <c r="CE254" s="12">
        <v>0</v>
      </c>
      <c r="CF254" s="12">
        <v>0</v>
      </c>
      <c r="CG254" s="12">
        <v>0</v>
      </c>
      <c r="CH254" s="12">
        <v>0</v>
      </c>
      <c r="CI254" s="12">
        <v>0</v>
      </c>
      <c r="CJ254" s="12">
        <v>58.96</v>
      </c>
      <c r="CK254" s="12">
        <v>0</v>
      </c>
      <c r="CL254" s="12">
        <v>0</v>
      </c>
      <c r="CM254" s="12">
        <v>0</v>
      </c>
      <c r="CN254" s="12">
        <v>0</v>
      </c>
      <c r="CO254" s="12">
        <v>0</v>
      </c>
      <c r="CP254" s="12">
        <v>452</v>
      </c>
      <c r="CQ254" s="12">
        <v>0</v>
      </c>
      <c r="CR254" s="12">
        <v>0</v>
      </c>
      <c r="CS254" s="12">
        <v>0</v>
      </c>
      <c r="CT254" s="12">
        <v>0</v>
      </c>
      <c r="CU254" s="12">
        <v>1202.3</v>
      </c>
      <c r="CV254" s="12">
        <v>4527.6000000000004</v>
      </c>
      <c r="CW254" s="12">
        <v>238.4</v>
      </c>
      <c r="CX254" s="12">
        <v>114.6</v>
      </c>
      <c r="CY254" s="12">
        <v>0</v>
      </c>
      <c r="CZ254" s="12">
        <v>238.4</v>
      </c>
      <c r="DA254" s="12">
        <v>0</v>
      </c>
      <c r="DB254" s="12">
        <v>353</v>
      </c>
    </row>
    <row r="255" spans="1:106" x14ac:dyDescent="0.2">
      <c r="A255" s="4" t="s">
        <v>3395</v>
      </c>
      <c r="B255" s="2" t="s">
        <v>3396</v>
      </c>
      <c r="C255" s="2" t="str">
        <f>VLOOKUP(A255,[5]Hoja2!$A$1:$D$604,4,0)</f>
        <v>PROFESOR CBI</v>
      </c>
      <c r="D255" s="2" t="str">
        <f>VLOOKUP(A255,[5]Hoja2!$A$1:$D$604,3,0)</f>
        <v>PLANTEL 08 SAN MARTIN DE LAS FLORES</v>
      </c>
      <c r="E255" s="12">
        <v>465.5</v>
      </c>
      <c r="F255" s="12">
        <v>0</v>
      </c>
      <c r="G255" s="12">
        <v>4912.04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178.6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12">
        <v>0</v>
      </c>
      <c r="AJ255" s="12">
        <v>518.84</v>
      </c>
      <c r="AK255" s="12">
        <v>0</v>
      </c>
      <c r="AL255" s="12">
        <v>0</v>
      </c>
      <c r="AM255" s="12">
        <v>286.52999999999997</v>
      </c>
      <c r="AN255" s="12">
        <v>0</v>
      </c>
      <c r="AO255" s="12">
        <v>0</v>
      </c>
      <c r="AP255" s="12">
        <v>0</v>
      </c>
      <c r="AQ255" s="12">
        <v>0</v>
      </c>
      <c r="AR255" s="12">
        <v>0</v>
      </c>
      <c r="AS255" s="12">
        <v>0</v>
      </c>
      <c r="AT255" s="12">
        <v>0</v>
      </c>
      <c r="AU255" s="12">
        <v>0</v>
      </c>
      <c r="AV255" s="12">
        <v>53.2</v>
      </c>
      <c r="AW255" s="12">
        <v>0</v>
      </c>
      <c r="AX255" s="12">
        <v>0</v>
      </c>
      <c r="AY255" s="12">
        <v>0</v>
      </c>
      <c r="AZ255" s="12">
        <v>0</v>
      </c>
      <c r="BA255" s="12">
        <v>0</v>
      </c>
      <c r="BB255" s="12">
        <v>0</v>
      </c>
      <c r="BC255" s="12">
        <v>0</v>
      </c>
      <c r="BD255" s="12">
        <v>0</v>
      </c>
      <c r="BE255" s="12">
        <v>0</v>
      </c>
      <c r="BF255" s="12">
        <v>0</v>
      </c>
      <c r="BG255" s="12">
        <v>0</v>
      </c>
      <c r="BH255" s="12">
        <v>0</v>
      </c>
      <c r="BI255" s="12">
        <v>0</v>
      </c>
      <c r="BJ255" s="12">
        <v>1351.63</v>
      </c>
      <c r="BK255" s="12">
        <v>0</v>
      </c>
      <c r="BL255" s="12">
        <v>0</v>
      </c>
      <c r="BM255" s="12">
        <v>0</v>
      </c>
      <c r="BN255" s="12">
        <v>0</v>
      </c>
      <c r="BO255" s="12">
        <v>0</v>
      </c>
      <c r="BP255" s="12">
        <v>0</v>
      </c>
      <c r="BQ255" s="13">
        <v>-3948.67</v>
      </c>
      <c r="BR255" s="12">
        <v>3948.67</v>
      </c>
      <c r="BS255" s="12">
        <v>0</v>
      </c>
      <c r="BT255" s="12">
        <v>0</v>
      </c>
      <c r="BU255" s="12">
        <v>7766.34</v>
      </c>
      <c r="BV255" s="12">
        <v>0</v>
      </c>
      <c r="BW255" s="12">
        <v>0</v>
      </c>
      <c r="BX255" s="12">
        <v>0</v>
      </c>
      <c r="BY255" s="12">
        <v>1111.6300000000001</v>
      </c>
      <c r="BZ255" s="12">
        <v>1111.6300000000001</v>
      </c>
      <c r="CA255" s="12">
        <v>23.25</v>
      </c>
      <c r="CB255" s="12">
        <v>0.05</v>
      </c>
      <c r="CC255" s="12">
        <v>0</v>
      </c>
      <c r="CD255" s="12">
        <v>0</v>
      </c>
      <c r="CE255" s="12">
        <v>2335.4899999999998</v>
      </c>
      <c r="CF255" s="12">
        <v>0</v>
      </c>
      <c r="CG255" s="12">
        <v>0</v>
      </c>
      <c r="CH255" s="12">
        <v>0</v>
      </c>
      <c r="CI255" s="12">
        <v>0</v>
      </c>
      <c r="CJ255" s="12">
        <v>73.680000000000007</v>
      </c>
      <c r="CK255" s="12">
        <v>0</v>
      </c>
      <c r="CL255" s="12">
        <v>0</v>
      </c>
      <c r="CM255" s="12">
        <v>0</v>
      </c>
      <c r="CN255" s="12">
        <v>0</v>
      </c>
      <c r="CO255" s="12">
        <v>0</v>
      </c>
      <c r="CP255" s="12">
        <v>597.84</v>
      </c>
      <c r="CQ255" s="12">
        <v>0</v>
      </c>
      <c r="CR255" s="12">
        <v>0</v>
      </c>
      <c r="CS255" s="12">
        <v>0</v>
      </c>
      <c r="CT255" s="12">
        <v>0</v>
      </c>
      <c r="CU255" s="12">
        <v>4141.9399999999996</v>
      </c>
      <c r="CV255" s="12">
        <v>3624.4</v>
      </c>
      <c r="CW255" s="12">
        <v>238.4</v>
      </c>
      <c r="CX255" s="12">
        <v>155.33000000000001</v>
      </c>
      <c r="CY255" s="12">
        <v>0</v>
      </c>
      <c r="CZ255" s="12">
        <v>238.4</v>
      </c>
      <c r="DA255" s="12">
        <v>0</v>
      </c>
      <c r="DB255" s="12">
        <v>393.73</v>
      </c>
    </row>
    <row r="256" spans="1:106" x14ac:dyDescent="0.2">
      <c r="A256" s="4" t="s">
        <v>3397</v>
      </c>
      <c r="B256" s="2" t="s">
        <v>3398</v>
      </c>
      <c r="C256" s="2" t="str">
        <f>VLOOKUP(A256,[5]Hoja2!$A$1:$D$604,4,0)</f>
        <v>PROFESOR CBII</v>
      </c>
      <c r="D256" s="2" t="str">
        <f>VLOOKUP(A256,[5]Hoja2!$A$1:$D$604,3,0)</f>
        <v>PLANTEL 08 SAN MARTIN DE LAS FLORES</v>
      </c>
      <c r="E256" s="12">
        <v>69.900000000000006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1179.1199999999999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39.299999999999997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  <c r="AI256" s="12">
        <v>0</v>
      </c>
      <c r="AJ256" s="12">
        <v>111.18</v>
      </c>
      <c r="AK256" s="12">
        <v>0</v>
      </c>
      <c r="AL256" s="12">
        <v>0</v>
      </c>
      <c r="AM256" s="12">
        <v>0</v>
      </c>
      <c r="AN256" s="12">
        <v>0</v>
      </c>
      <c r="AO256" s="12">
        <v>0</v>
      </c>
      <c r="AP256" s="12">
        <v>0</v>
      </c>
      <c r="AQ256" s="12">
        <v>0</v>
      </c>
      <c r="AR256" s="12">
        <v>0</v>
      </c>
      <c r="AS256" s="12">
        <v>0</v>
      </c>
      <c r="AT256" s="12">
        <v>0</v>
      </c>
      <c r="AU256" s="12">
        <v>0</v>
      </c>
      <c r="AV256" s="12">
        <v>0</v>
      </c>
      <c r="AW256" s="12">
        <v>0</v>
      </c>
      <c r="AX256" s="12">
        <v>12.9</v>
      </c>
      <c r="AY256" s="12">
        <v>0</v>
      </c>
      <c r="AZ256" s="12">
        <v>0</v>
      </c>
      <c r="BA256" s="12">
        <v>0</v>
      </c>
      <c r="BB256" s="12">
        <v>0</v>
      </c>
      <c r="BC256" s="12">
        <v>0</v>
      </c>
      <c r="BD256" s="12">
        <v>0</v>
      </c>
      <c r="BE256" s="12">
        <v>0</v>
      </c>
      <c r="BF256" s="12">
        <v>0</v>
      </c>
      <c r="BG256" s="12">
        <v>0</v>
      </c>
      <c r="BH256" s="12">
        <v>0</v>
      </c>
      <c r="BI256" s="12">
        <v>0</v>
      </c>
      <c r="BJ256" s="12">
        <v>306.57</v>
      </c>
      <c r="BK256" s="12">
        <v>0</v>
      </c>
      <c r="BL256" s="12">
        <v>0</v>
      </c>
      <c r="BM256" s="12">
        <v>0</v>
      </c>
      <c r="BN256" s="12">
        <v>0</v>
      </c>
      <c r="BO256" s="12">
        <v>0</v>
      </c>
      <c r="BP256" s="12">
        <v>0</v>
      </c>
      <c r="BQ256" s="13">
        <v>-874.34</v>
      </c>
      <c r="BR256" s="12">
        <v>874.34</v>
      </c>
      <c r="BS256" s="12">
        <v>0</v>
      </c>
      <c r="BT256" s="12">
        <v>0</v>
      </c>
      <c r="BU256" s="12">
        <v>1718.97</v>
      </c>
      <c r="BV256" s="12">
        <v>0</v>
      </c>
      <c r="BW256" s="13">
        <v>-193.8</v>
      </c>
      <c r="BX256" s="13">
        <v>-94.76</v>
      </c>
      <c r="BY256" s="12">
        <v>99.05</v>
      </c>
      <c r="BZ256" s="12">
        <v>0</v>
      </c>
      <c r="CA256" s="12">
        <v>0</v>
      </c>
      <c r="CB256" s="12">
        <v>0.04</v>
      </c>
      <c r="CC256" s="12">
        <v>0</v>
      </c>
      <c r="CD256" s="12">
        <v>0</v>
      </c>
      <c r="CE256" s="12">
        <v>0</v>
      </c>
      <c r="CF256" s="12">
        <v>0</v>
      </c>
      <c r="CG256" s="12">
        <v>0</v>
      </c>
      <c r="CH256" s="12">
        <v>0</v>
      </c>
      <c r="CI256" s="12">
        <v>0</v>
      </c>
      <c r="CJ256" s="12">
        <v>17.690000000000001</v>
      </c>
      <c r="CK256" s="12">
        <v>0</v>
      </c>
      <c r="CL256" s="12">
        <v>0</v>
      </c>
      <c r="CM256" s="12">
        <v>0</v>
      </c>
      <c r="CN256" s="12">
        <v>0</v>
      </c>
      <c r="CO256" s="12">
        <v>0</v>
      </c>
      <c r="CP256" s="12">
        <v>135.6</v>
      </c>
      <c r="CQ256" s="12">
        <v>0</v>
      </c>
      <c r="CR256" s="12">
        <v>0</v>
      </c>
      <c r="CS256" s="12">
        <v>0</v>
      </c>
      <c r="CT256" s="12">
        <v>0</v>
      </c>
      <c r="CU256" s="12">
        <v>58.57</v>
      </c>
      <c r="CV256" s="12">
        <v>1660.4</v>
      </c>
      <c r="CW256" s="12">
        <v>238.4</v>
      </c>
      <c r="CX256" s="12">
        <v>34.380000000000003</v>
      </c>
      <c r="CY256" s="12">
        <v>0</v>
      </c>
      <c r="CZ256" s="12">
        <v>238.4</v>
      </c>
      <c r="DA256" s="12">
        <v>0</v>
      </c>
      <c r="DB256" s="12">
        <v>272.77999999999997</v>
      </c>
    </row>
    <row r="257" spans="1:106" x14ac:dyDescent="0.2">
      <c r="A257" s="4" t="s">
        <v>3399</v>
      </c>
      <c r="B257" s="2" t="s">
        <v>3400</v>
      </c>
      <c r="C257" s="2" t="str">
        <f>VLOOKUP(A257,[5]Hoja2!$A$1:$D$604,4,0)</f>
        <v>PROFESOR CBIV</v>
      </c>
      <c r="D257" s="2" t="str">
        <f>VLOOKUP(A257,[5]Hoja2!$A$1:$D$604,3,0)</f>
        <v>PLANTEL 08 SAN MARTIN DE LAS FLORES</v>
      </c>
      <c r="E257" s="12">
        <v>465.5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10072.14</v>
      </c>
      <c r="AC257" s="12">
        <v>363.87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  <c r="AI257" s="12">
        <v>0</v>
      </c>
      <c r="AJ257" s="12">
        <v>722.67</v>
      </c>
      <c r="AK257" s="12">
        <v>0</v>
      </c>
      <c r="AL257" s="12">
        <v>0</v>
      </c>
      <c r="AM257" s="12">
        <v>0</v>
      </c>
      <c r="AN257" s="12">
        <v>0</v>
      </c>
      <c r="AO257" s="12">
        <v>0</v>
      </c>
      <c r="AP257" s="12">
        <v>0</v>
      </c>
      <c r="AQ257" s="12">
        <v>0</v>
      </c>
      <c r="AR257" s="12">
        <v>0</v>
      </c>
      <c r="AS257" s="12">
        <v>658.95</v>
      </c>
      <c r="AT257" s="12">
        <v>0</v>
      </c>
      <c r="AU257" s="12">
        <v>0</v>
      </c>
      <c r="AV257" s="12">
        <v>0</v>
      </c>
      <c r="AW257" s="12">
        <v>0</v>
      </c>
      <c r="AX257" s="12">
        <v>0</v>
      </c>
      <c r="AY257" s="12">
        <v>0</v>
      </c>
      <c r="AZ257" s="12">
        <v>0</v>
      </c>
      <c r="BA257" s="12">
        <v>0</v>
      </c>
      <c r="BB257" s="12">
        <v>115.05</v>
      </c>
      <c r="BC257" s="12">
        <v>0</v>
      </c>
      <c r="BD257" s="12">
        <v>0</v>
      </c>
      <c r="BE257" s="12">
        <v>0</v>
      </c>
      <c r="BF257" s="12">
        <v>0</v>
      </c>
      <c r="BG257" s="12">
        <v>0</v>
      </c>
      <c r="BH257" s="12">
        <v>0</v>
      </c>
      <c r="BI257" s="12">
        <v>0</v>
      </c>
      <c r="BJ257" s="12">
        <v>2790.08</v>
      </c>
      <c r="BK257" s="12">
        <v>0</v>
      </c>
      <c r="BL257" s="12">
        <v>0</v>
      </c>
      <c r="BM257" s="12">
        <v>0</v>
      </c>
      <c r="BN257" s="12">
        <v>0</v>
      </c>
      <c r="BO257" s="12">
        <v>0</v>
      </c>
      <c r="BP257" s="12">
        <v>0</v>
      </c>
      <c r="BQ257" s="13">
        <v>-7729.34</v>
      </c>
      <c r="BR257" s="12">
        <v>7729.34</v>
      </c>
      <c r="BS257" s="12">
        <v>0</v>
      </c>
      <c r="BT257" s="12">
        <v>0</v>
      </c>
      <c r="BU257" s="12">
        <v>15188.26</v>
      </c>
      <c r="BV257" s="12">
        <v>4.93</v>
      </c>
      <c r="BW257" s="12">
        <v>0</v>
      </c>
      <c r="BX257" s="12">
        <v>0</v>
      </c>
      <c r="BY257" s="12">
        <v>2803.65</v>
      </c>
      <c r="BZ257" s="12">
        <v>2803.65</v>
      </c>
      <c r="CA257" s="12">
        <v>59.1</v>
      </c>
      <c r="CB257" s="13">
        <v>-0.09</v>
      </c>
      <c r="CC257" s="12">
        <v>0</v>
      </c>
      <c r="CD257" s="12">
        <v>0</v>
      </c>
      <c r="CE257" s="12">
        <v>0</v>
      </c>
      <c r="CF257" s="12">
        <v>0</v>
      </c>
      <c r="CG257" s="12">
        <v>0</v>
      </c>
      <c r="CH257" s="12">
        <v>0</v>
      </c>
      <c r="CI257" s="12">
        <v>0</v>
      </c>
      <c r="CJ257" s="12">
        <v>0</v>
      </c>
      <c r="CK257" s="12">
        <v>0</v>
      </c>
      <c r="CL257" s="12">
        <v>0</v>
      </c>
      <c r="CM257" s="12">
        <v>0</v>
      </c>
      <c r="CN257" s="12">
        <v>0</v>
      </c>
      <c r="CO257" s="12">
        <v>0</v>
      </c>
      <c r="CP257" s="12">
        <v>1234.08</v>
      </c>
      <c r="CQ257" s="12">
        <v>0</v>
      </c>
      <c r="CR257" s="12">
        <v>100.72</v>
      </c>
      <c r="CS257" s="12">
        <v>0</v>
      </c>
      <c r="CT257" s="12">
        <v>0</v>
      </c>
      <c r="CU257" s="12">
        <v>4197.46</v>
      </c>
      <c r="CV257" s="12">
        <v>10990.8</v>
      </c>
      <c r="CW257" s="12">
        <v>364.53</v>
      </c>
      <c r="CX257" s="12">
        <v>296.49</v>
      </c>
      <c r="CY257" s="12">
        <v>3751.2</v>
      </c>
      <c r="CZ257" s="12">
        <v>679.7</v>
      </c>
      <c r="DA257" s="12">
        <v>0</v>
      </c>
      <c r="DB257" s="12">
        <v>4727.3900000000003</v>
      </c>
    </row>
    <row r="258" spans="1:106" x14ac:dyDescent="0.2">
      <c r="A258" s="4" t="s">
        <v>3401</v>
      </c>
      <c r="B258" s="2" t="s">
        <v>3402</v>
      </c>
      <c r="C258" s="2" t="str">
        <f>VLOOKUP(A258,[5]Hoja2!$A$1:$D$604,4,0)</f>
        <v>PROFESOR CBIII</v>
      </c>
      <c r="D258" s="2" t="str">
        <f>VLOOKUP(A258,[5]Hoja2!$A$1:$D$604,3,0)</f>
        <v>PLANTEL 08 SAN MARTIN DE LAS FLORES</v>
      </c>
      <c r="E258" s="12">
        <v>465.5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6124.14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214.65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12">
        <v>0</v>
      </c>
      <c r="AJ258" s="12">
        <v>500.31</v>
      </c>
      <c r="AK258" s="12">
        <v>0</v>
      </c>
      <c r="AL258" s="12">
        <v>0</v>
      </c>
      <c r="AM258" s="12">
        <v>0</v>
      </c>
      <c r="AN258" s="12">
        <v>0</v>
      </c>
      <c r="AO258" s="12">
        <v>0</v>
      </c>
      <c r="AP258" s="12">
        <v>0</v>
      </c>
      <c r="AQ258" s="12">
        <v>390.93</v>
      </c>
      <c r="AR258" s="12">
        <v>0</v>
      </c>
      <c r="AS258" s="12">
        <v>0</v>
      </c>
      <c r="AT258" s="12">
        <v>0</v>
      </c>
      <c r="AU258" s="12">
        <v>0</v>
      </c>
      <c r="AV258" s="12">
        <v>0</v>
      </c>
      <c r="AW258" s="12">
        <v>0</v>
      </c>
      <c r="AX258" s="12">
        <v>0</v>
      </c>
      <c r="AY258" s="12">
        <v>0</v>
      </c>
      <c r="AZ258" s="12">
        <v>67.5</v>
      </c>
      <c r="BA258" s="12">
        <v>0</v>
      </c>
      <c r="BB258" s="12">
        <v>0</v>
      </c>
      <c r="BC258" s="12">
        <v>0</v>
      </c>
      <c r="BD258" s="12">
        <v>0</v>
      </c>
      <c r="BE258" s="12">
        <v>0</v>
      </c>
      <c r="BF258" s="12">
        <v>0</v>
      </c>
      <c r="BG258" s="12">
        <v>0</v>
      </c>
      <c r="BH258" s="12">
        <v>0</v>
      </c>
      <c r="BI258" s="12">
        <v>0</v>
      </c>
      <c r="BJ258" s="12">
        <v>1563.62</v>
      </c>
      <c r="BK258" s="12">
        <v>0</v>
      </c>
      <c r="BL258" s="12">
        <v>0</v>
      </c>
      <c r="BM258" s="12">
        <v>0</v>
      </c>
      <c r="BN258" s="12">
        <v>0</v>
      </c>
      <c r="BO258" s="12">
        <v>0</v>
      </c>
      <c r="BP258" s="12">
        <v>0</v>
      </c>
      <c r="BQ258" s="13">
        <v>-4744.1099999999997</v>
      </c>
      <c r="BR258" s="12">
        <v>4744.1099999999997</v>
      </c>
      <c r="BS258" s="12">
        <v>0</v>
      </c>
      <c r="BT258" s="12">
        <v>0</v>
      </c>
      <c r="BU258" s="12">
        <v>9326.65</v>
      </c>
      <c r="BV258" s="12">
        <v>2.83</v>
      </c>
      <c r="BW258" s="12">
        <v>0</v>
      </c>
      <c r="BX258" s="12">
        <v>0</v>
      </c>
      <c r="BY258" s="12">
        <v>1444.91</v>
      </c>
      <c r="BZ258" s="12">
        <v>1444.91</v>
      </c>
      <c r="CA258" s="12">
        <v>32.1</v>
      </c>
      <c r="CB258" s="13">
        <v>-0.05</v>
      </c>
      <c r="CC258" s="12">
        <v>0</v>
      </c>
      <c r="CD258" s="12">
        <v>0</v>
      </c>
      <c r="CE258" s="12">
        <v>2439</v>
      </c>
      <c r="CF258" s="12">
        <v>0</v>
      </c>
      <c r="CG258" s="12">
        <v>0</v>
      </c>
      <c r="CH258" s="12">
        <v>0</v>
      </c>
      <c r="CI258" s="12">
        <v>0</v>
      </c>
      <c r="CJ258" s="12">
        <v>91.86</v>
      </c>
      <c r="CK258" s="12">
        <v>0</v>
      </c>
      <c r="CL258" s="12">
        <v>0</v>
      </c>
      <c r="CM258" s="12">
        <v>0</v>
      </c>
      <c r="CN258" s="12">
        <v>0</v>
      </c>
      <c r="CO258" s="12">
        <v>0</v>
      </c>
      <c r="CP258" s="12">
        <v>749.23</v>
      </c>
      <c r="CQ258" s="12">
        <v>0</v>
      </c>
      <c r="CR258" s="12">
        <v>0</v>
      </c>
      <c r="CS258" s="12">
        <v>0</v>
      </c>
      <c r="CT258" s="12">
        <v>0</v>
      </c>
      <c r="CU258" s="12">
        <v>4757.05</v>
      </c>
      <c r="CV258" s="12">
        <v>4569.6000000000004</v>
      </c>
      <c r="CW258" s="12">
        <v>346.23</v>
      </c>
      <c r="CX258" s="12">
        <v>186.53</v>
      </c>
      <c r="CY258" s="12">
        <v>3334.43</v>
      </c>
      <c r="CZ258" s="12">
        <v>626.38</v>
      </c>
      <c r="DA258" s="12">
        <v>0</v>
      </c>
      <c r="DB258" s="12">
        <v>4147.34</v>
      </c>
    </row>
    <row r="259" spans="1:106" x14ac:dyDescent="0.2">
      <c r="A259" s="4" t="s">
        <v>3403</v>
      </c>
      <c r="B259" s="2" t="s">
        <v>3404</v>
      </c>
      <c r="C259" s="2" t="str">
        <f>VLOOKUP(A259,[5]Hoja2!$A$1:$D$604,4,0)</f>
        <v>TECNICO CBII</v>
      </c>
      <c r="D259" s="2" t="str">
        <f>VLOOKUP(A259,[5]Hoja2!$A$1:$D$604,3,0)</f>
        <v>PLANTEL 08 SAN MARTIN DE LAS FLORES</v>
      </c>
      <c r="E259" s="12">
        <v>93.2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1143.8399999999999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39.200000000000003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12">
        <v>0</v>
      </c>
      <c r="AJ259" s="12">
        <v>148.24</v>
      </c>
      <c r="AK259" s="12">
        <v>0</v>
      </c>
      <c r="AL259" s="12">
        <v>0</v>
      </c>
      <c r="AM259" s="12">
        <v>0</v>
      </c>
      <c r="AN259" s="12">
        <v>0</v>
      </c>
      <c r="AO259" s="12">
        <v>0</v>
      </c>
      <c r="AP259" s="12">
        <v>0</v>
      </c>
      <c r="AQ259" s="12">
        <v>0</v>
      </c>
      <c r="AR259" s="12">
        <v>0</v>
      </c>
      <c r="AS259" s="12">
        <v>0</v>
      </c>
      <c r="AT259" s="12">
        <v>0</v>
      </c>
      <c r="AU259" s="12">
        <v>0</v>
      </c>
      <c r="AV259" s="12">
        <v>0</v>
      </c>
      <c r="AW259" s="12">
        <v>0</v>
      </c>
      <c r="AX259" s="12">
        <v>0</v>
      </c>
      <c r="AY259" s="12">
        <v>0</v>
      </c>
      <c r="AZ259" s="12">
        <v>0</v>
      </c>
      <c r="BA259" s="12">
        <v>0</v>
      </c>
      <c r="BB259" s="12">
        <v>0</v>
      </c>
      <c r="BC259" s="12">
        <v>0</v>
      </c>
      <c r="BD259" s="12">
        <v>0</v>
      </c>
      <c r="BE259" s="12">
        <v>12.8</v>
      </c>
      <c r="BF259" s="12">
        <v>0</v>
      </c>
      <c r="BG259" s="12">
        <v>0</v>
      </c>
      <c r="BH259" s="12">
        <v>0</v>
      </c>
      <c r="BI259" s="12">
        <v>0</v>
      </c>
      <c r="BJ259" s="12">
        <v>274.52</v>
      </c>
      <c r="BK259" s="12">
        <v>0</v>
      </c>
      <c r="BL259" s="12">
        <v>0</v>
      </c>
      <c r="BM259" s="12">
        <v>0</v>
      </c>
      <c r="BN259" s="12">
        <v>0</v>
      </c>
      <c r="BO259" s="12">
        <v>0</v>
      </c>
      <c r="BP259" s="12">
        <v>0</v>
      </c>
      <c r="BQ259" s="13">
        <v>-870.08</v>
      </c>
      <c r="BR259" s="12">
        <v>870.08</v>
      </c>
      <c r="BS259" s="12">
        <v>0</v>
      </c>
      <c r="BT259" s="12">
        <v>0</v>
      </c>
      <c r="BU259" s="12">
        <v>1711.8</v>
      </c>
      <c r="BV259" s="12">
        <v>0</v>
      </c>
      <c r="BW259" s="13">
        <v>-200.63</v>
      </c>
      <c r="BX259" s="13">
        <v>-102.05</v>
      </c>
      <c r="BY259" s="12">
        <v>98.59</v>
      </c>
      <c r="BZ259" s="12">
        <v>0</v>
      </c>
      <c r="CA259" s="12">
        <v>0</v>
      </c>
      <c r="CB259" s="13">
        <v>-0.05</v>
      </c>
      <c r="CC259" s="12">
        <v>0</v>
      </c>
      <c r="CD259" s="12">
        <v>0</v>
      </c>
      <c r="CE259" s="12">
        <v>370</v>
      </c>
      <c r="CF259" s="12">
        <v>0</v>
      </c>
      <c r="CG259" s="12">
        <v>0</v>
      </c>
      <c r="CH259" s="12">
        <v>0</v>
      </c>
      <c r="CI259" s="12">
        <v>0</v>
      </c>
      <c r="CJ259" s="12">
        <v>17.16</v>
      </c>
      <c r="CK259" s="12">
        <v>0</v>
      </c>
      <c r="CL259" s="12">
        <v>0</v>
      </c>
      <c r="CM259" s="12">
        <v>0</v>
      </c>
      <c r="CN259" s="12">
        <v>0</v>
      </c>
      <c r="CO259" s="12">
        <v>0</v>
      </c>
      <c r="CP259" s="12">
        <v>131.54</v>
      </c>
      <c r="CQ259" s="12">
        <v>0</v>
      </c>
      <c r="CR259" s="12">
        <v>0</v>
      </c>
      <c r="CS259" s="12">
        <v>0</v>
      </c>
      <c r="CT259" s="12">
        <v>0</v>
      </c>
      <c r="CU259" s="12">
        <v>416.6</v>
      </c>
      <c r="CV259" s="12">
        <v>1295.2</v>
      </c>
      <c r="CW259" s="12">
        <v>261.48</v>
      </c>
      <c r="CX259" s="12">
        <v>34.24</v>
      </c>
      <c r="CY259" s="12">
        <v>769.08</v>
      </c>
      <c r="CZ259" s="12">
        <v>326.10000000000002</v>
      </c>
      <c r="DA259" s="12">
        <v>0</v>
      </c>
      <c r="DB259" s="12">
        <v>1129.42</v>
      </c>
    </row>
    <row r="260" spans="1:106" x14ac:dyDescent="0.2">
      <c r="A260" s="4" t="s">
        <v>3405</v>
      </c>
      <c r="B260" s="2" t="s">
        <v>3406</v>
      </c>
      <c r="C260" s="2" t="str">
        <f>VLOOKUP(A260,[5]Hoja2!$A$1:$D$604,4,0)</f>
        <v>PROFESOR CBIII</v>
      </c>
      <c r="D260" s="2" t="str">
        <f>VLOOKUP(A260,[5]Hoja2!$A$1:$D$604,3,0)</f>
        <v>PLANTEL 08 SAN MARTIN DE LAS FLORES</v>
      </c>
      <c r="E260" s="12">
        <v>465.5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8845.98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310.05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12">
        <v>0</v>
      </c>
      <c r="AJ260" s="12">
        <v>722.67</v>
      </c>
      <c r="AK260" s="12">
        <v>0</v>
      </c>
      <c r="AL260" s="12">
        <v>0</v>
      </c>
      <c r="AM260" s="12">
        <v>0</v>
      </c>
      <c r="AN260" s="12">
        <v>0</v>
      </c>
      <c r="AO260" s="12">
        <v>0</v>
      </c>
      <c r="AP260" s="12">
        <v>0</v>
      </c>
      <c r="AQ260" s="12">
        <v>390.93</v>
      </c>
      <c r="AR260" s="12">
        <v>0</v>
      </c>
      <c r="AS260" s="12">
        <v>0</v>
      </c>
      <c r="AT260" s="12">
        <v>0</v>
      </c>
      <c r="AU260" s="12">
        <v>0</v>
      </c>
      <c r="AV260" s="12">
        <v>0</v>
      </c>
      <c r="AW260" s="12">
        <v>0</v>
      </c>
      <c r="AX260" s="12">
        <v>0</v>
      </c>
      <c r="AY260" s="12">
        <v>0</v>
      </c>
      <c r="AZ260" s="12">
        <v>97.5</v>
      </c>
      <c r="BA260" s="12">
        <v>0</v>
      </c>
      <c r="BB260" s="12">
        <v>0</v>
      </c>
      <c r="BC260" s="12">
        <v>0</v>
      </c>
      <c r="BD260" s="12">
        <v>0</v>
      </c>
      <c r="BE260" s="12">
        <v>0</v>
      </c>
      <c r="BF260" s="12">
        <v>0</v>
      </c>
      <c r="BG260" s="12">
        <v>0</v>
      </c>
      <c r="BH260" s="12">
        <v>0</v>
      </c>
      <c r="BI260" s="12">
        <v>0</v>
      </c>
      <c r="BJ260" s="12">
        <v>2216.86</v>
      </c>
      <c r="BK260" s="12">
        <v>0</v>
      </c>
      <c r="BL260" s="12">
        <v>0</v>
      </c>
      <c r="BM260" s="12">
        <v>0</v>
      </c>
      <c r="BN260" s="12">
        <v>0</v>
      </c>
      <c r="BO260" s="12">
        <v>0</v>
      </c>
      <c r="BP260" s="12">
        <v>0</v>
      </c>
      <c r="BQ260" s="13">
        <v>-6639.28</v>
      </c>
      <c r="BR260" s="12">
        <v>6639.28</v>
      </c>
      <c r="BS260" s="12">
        <v>0</v>
      </c>
      <c r="BT260" s="12">
        <v>0</v>
      </c>
      <c r="BU260" s="12">
        <v>13049.49</v>
      </c>
      <c r="BV260" s="12">
        <v>0</v>
      </c>
      <c r="BW260" s="12">
        <v>0</v>
      </c>
      <c r="BX260" s="12">
        <v>0</v>
      </c>
      <c r="BY260" s="12">
        <v>2300.61</v>
      </c>
      <c r="BZ260" s="12">
        <v>2300.61</v>
      </c>
      <c r="CA260" s="12">
        <v>49.8</v>
      </c>
      <c r="CB260" s="13">
        <v>-0.02</v>
      </c>
      <c r="CC260" s="12">
        <v>0</v>
      </c>
      <c r="CD260" s="12">
        <v>0</v>
      </c>
      <c r="CE260" s="12">
        <v>3849</v>
      </c>
      <c r="CF260" s="12">
        <v>0</v>
      </c>
      <c r="CG260" s="12">
        <v>0</v>
      </c>
      <c r="CH260" s="12">
        <v>0</v>
      </c>
      <c r="CI260" s="12">
        <v>0</v>
      </c>
      <c r="CJ260" s="12">
        <v>0</v>
      </c>
      <c r="CK260" s="12">
        <v>0</v>
      </c>
      <c r="CL260" s="12">
        <v>0</v>
      </c>
      <c r="CM260" s="12">
        <v>0</v>
      </c>
      <c r="CN260" s="12">
        <v>0</v>
      </c>
      <c r="CO260" s="12">
        <v>0</v>
      </c>
      <c r="CP260" s="12">
        <v>1062.24</v>
      </c>
      <c r="CQ260" s="12">
        <v>0</v>
      </c>
      <c r="CR260" s="12">
        <v>88.46</v>
      </c>
      <c r="CS260" s="12">
        <v>0</v>
      </c>
      <c r="CT260" s="12">
        <v>0</v>
      </c>
      <c r="CU260" s="12">
        <v>7350.09</v>
      </c>
      <c r="CV260" s="12">
        <v>5699.4</v>
      </c>
      <c r="CW260" s="12">
        <v>284.5</v>
      </c>
      <c r="CX260" s="12">
        <v>260.99</v>
      </c>
      <c r="CY260" s="12">
        <v>1536.27</v>
      </c>
      <c r="CZ260" s="12">
        <v>413.58</v>
      </c>
      <c r="DA260" s="12">
        <v>0</v>
      </c>
      <c r="DB260" s="12">
        <v>2210.84</v>
      </c>
    </row>
    <row r="261" spans="1:106" x14ac:dyDescent="0.2">
      <c r="A261" s="4" t="s">
        <v>3407</v>
      </c>
      <c r="B261" s="2" t="s">
        <v>3408</v>
      </c>
      <c r="C261" s="2" t="str">
        <f>VLOOKUP(A261,[5]Hoja2!$A$1:$D$604,4,0)</f>
        <v>PROFESOR CBIII</v>
      </c>
      <c r="D261" s="2" t="str">
        <f>VLOOKUP(A261,[5]Hoja2!$A$1:$D$604,3,0)</f>
        <v>PLANTEL 08 SAN MARTIN DE LAS FLORES</v>
      </c>
      <c r="E261" s="12">
        <v>465.5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8619.16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302.10000000000002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12">
        <v>0</v>
      </c>
      <c r="AJ261" s="12">
        <v>704.14</v>
      </c>
      <c r="AK261" s="12">
        <v>0</v>
      </c>
      <c r="AL261" s="12">
        <v>0</v>
      </c>
      <c r="AM261" s="12">
        <v>0</v>
      </c>
      <c r="AN261" s="12">
        <v>0</v>
      </c>
      <c r="AO261" s="12">
        <v>0</v>
      </c>
      <c r="AP261" s="12">
        <v>0</v>
      </c>
      <c r="AQ261" s="12">
        <v>390.93</v>
      </c>
      <c r="AR261" s="12">
        <v>0</v>
      </c>
      <c r="AS261" s="12">
        <v>0</v>
      </c>
      <c r="AT261" s="12">
        <v>0</v>
      </c>
      <c r="AU261" s="12">
        <v>0</v>
      </c>
      <c r="AV261" s="12">
        <v>0</v>
      </c>
      <c r="AW261" s="12">
        <v>0</v>
      </c>
      <c r="AX261" s="12">
        <v>0</v>
      </c>
      <c r="AY261" s="12">
        <v>0</v>
      </c>
      <c r="AZ261" s="12">
        <v>95</v>
      </c>
      <c r="BA261" s="12">
        <v>0</v>
      </c>
      <c r="BB261" s="12">
        <v>0</v>
      </c>
      <c r="BC261" s="12">
        <v>0</v>
      </c>
      <c r="BD261" s="12">
        <v>0</v>
      </c>
      <c r="BE261" s="12">
        <v>0</v>
      </c>
      <c r="BF261" s="12">
        <v>0</v>
      </c>
      <c r="BG261" s="12">
        <v>0</v>
      </c>
      <c r="BH261" s="12">
        <v>0</v>
      </c>
      <c r="BI261" s="12">
        <v>0</v>
      </c>
      <c r="BJ261" s="12">
        <v>2162.42</v>
      </c>
      <c r="BK261" s="12">
        <v>0</v>
      </c>
      <c r="BL261" s="12">
        <v>0</v>
      </c>
      <c r="BM261" s="12">
        <v>0</v>
      </c>
      <c r="BN261" s="12">
        <v>0</v>
      </c>
      <c r="BO261" s="12">
        <v>0</v>
      </c>
      <c r="BP261" s="12">
        <v>0</v>
      </c>
      <c r="BQ261" s="13">
        <v>-6481.35</v>
      </c>
      <c r="BR261" s="12">
        <v>6481.35</v>
      </c>
      <c r="BS261" s="12">
        <v>0</v>
      </c>
      <c r="BT261" s="12">
        <v>0</v>
      </c>
      <c r="BU261" s="12">
        <v>12739.25</v>
      </c>
      <c r="BV261" s="12">
        <v>3.49</v>
      </c>
      <c r="BW261" s="12">
        <v>0</v>
      </c>
      <c r="BX261" s="12">
        <v>0</v>
      </c>
      <c r="BY261" s="12">
        <v>2227.64</v>
      </c>
      <c r="BZ261" s="12">
        <v>2227.64</v>
      </c>
      <c r="CA261" s="12">
        <v>48.3</v>
      </c>
      <c r="CB261" s="13">
        <v>-0.04</v>
      </c>
      <c r="CC261" s="12">
        <v>0</v>
      </c>
      <c r="CD261" s="12">
        <v>0</v>
      </c>
      <c r="CE261" s="12">
        <v>2912</v>
      </c>
      <c r="CF261" s="12">
        <v>0</v>
      </c>
      <c r="CG261" s="12">
        <v>0</v>
      </c>
      <c r="CH261" s="12">
        <v>0</v>
      </c>
      <c r="CI261" s="12">
        <v>0</v>
      </c>
      <c r="CJ261" s="12">
        <v>0</v>
      </c>
      <c r="CK261" s="12">
        <v>0</v>
      </c>
      <c r="CL261" s="12">
        <v>0</v>
      </c>
      <c r="CM261" s="12">
        <v>0</v>
      </c>
      <c r="CN261" s="12">
        <v>0</v>
      </c>
      <c r="CO261" s="12">
        <v>0</v>
      </c>
      <c r="CP261" s="12">
        <v>1036.1600000000001</v>
      </c>
      <c r="CQ261" s="12">
        <v>0</v>
      </c>
      <c r="CR261" s="12">
        <v>86.19</v>
      </c>
      <c r="CS261" s="12">
        <v>0</v>
      </c>
      <c r="CT261" s="12">
        <v>0</v>
      </c>
      <c r="CU261" s="12">
        <v>6310.25</v>
      </c>
      <c r="CV261" s="12">
        <v>6429</v>
      </c>
      <c r="CW261" s="12">
        <v>351.97</v>
      </c>
      <c r="CX261" s="12">
        <v>254.78</v>
      </c>
      <c r="CY261" s="12">
        <v>3465.25</v>
      </c>
      <c r="CZ261" s="12">
        <v>643.11</v>
      </c>
      <c r="DA261" s="12">
        <v>0</v>
      </c>
      <c r="DB261" s="12">
        <v>4363.1400000000003</v>
      </c>
    </row>
    <row r="262" spans="1:106" x14ac:dyDescent="0.2">
      <c r="A262" s="4" t="s">
        <v>3409</v>
      </c>
      <c r="B262" s="2" t="s">
        <v>3410</v>
      </c>
      <c r="C262" s="2" t="str">
        <f>VLOOKUP(A262,[5]Hoja2!$A$1:$D$604,4,0)</f>
        <v>PROFESOR CBIV</v>
      </c>
      <c r="D262" s="2" t="str">
        <f>VLOOKUP(A262,[5]Hoja2!$A$1:$D$604,3,0)</f>
        <v>PLANTEL 08 SAN MARTIN DE LAS FLORES</v>
      </c>
      <c r="E262" s="12">
        <v>465.5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10072.14</v>
      </c>
      <c r="AC262" s="12">
        <v>363.87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12">
        <v>0</v>
      </c>
      <c r="AJ262" s="12">
        <v>722.67</v>
      </c>
      <c r="AK262" s="12">
        <v>0</v>
      </c>
      <c r="AL262" s="12">
        <v>0</v>
      </c>
      <c r="AM262" s="12">
        <v>0</v>
      </c>
      <c r="AN262" s="12">
        <v>0</v>
      </c>
      <c r="AO262" s="12">
        <v>0</v>
      </c>
      <c r="AP262" s="12">
        <v>0</v>
      </c>
      <c r="AQ262" s="12">
        <v>0</v>
      </c>
      <c r="AR262" s="12">
        <v>0</v>
      </c>
      <c r="AS262" s="12">
        <v>658.95</v>
      </c>
      <c r="AT262" s="12">
        <v>0</v>
      </c>
      <c r="AU262" s="12">
        <v>0</v>
      </c>
      <c r="AV262" s="12">
        <v>0</v>
      </c>
      <c r="AW262" s="12">
        <v>0</v>
      </c>
      <c r="AX262" s="12">
        <v>0</v>
      </c>
      <c r="AY262" s="12">
        <v>0</v>
      </c>
      <c r="AZ262" s="12">
        <v>0</v>
      </c>
      <c r="BA262" s="12">
        <v>0</v>
      </c>
      <c r="BB262" s="12">
        <v>115.05</v>
      </c>
      <c r="BC262" s="12">
        <v>0</v>
      </c>
      <c r="BD262" s="12">
        <v>0</v>
      </c>
      <c r="BE262" s="12">
        <v>0</v>
      </c>
      <c r="BF262" s="12">
        <v>0</v>
      </c>
      <c r="BG262" s="12">
        <v>0</v>
      </c>
      <c r="BH262" s="12">
        <v>0</v>
      </c>
      <c r="BI262" s="12">
        <v>0</v>
      </c>
      <c r="BJ262" s="12">
        <v>2575.46</v>
      </c>
      <c r="BK262" s="12">
        <v>0</v>
      </c>
      <c r="BL262" s="12">
        <v>0</v>
      </c>
      <c r="BM262" s="12">
        <v>0</v>
      </c>
      <c r="BN262" s="12">
        <v>0</v>
      </c>
      <c r="BO262" s="12">
        <v>0</v>
      </c>
      <c r="BP262" s="12">
        <v>0</v>
      </c>
      <c r="BQ262" s="13">
        <v>-7619.89</v>
      </c>
      <c r="BR262" s="12">
        <v>7619.89</v>
      </c>
      <c r="BS262" s="12">
        <v>0</v>
      </c>
      <c r="BT262" s="12">
        <v>0</v>
      </c>
      <c r="BU262" s="12">
        <v>14973.64</v>
      </c>
      <c r="BV262" s="12">
        <v>4.93</v>
      </c>
      <c r="BW262" s="12">
        <v>0</v>
      </c>
      <c r="BX262" s="12">
        <v>0</v>
      </c>
      <c r="BY262" s="12">
        <v>2753.17</v>
      </c>
      <c r="BZ262" s="12">
        <v>2753.17</v>
      </c>
      <c r="CA262" s="12">
        <v>58.8</v>
      </c>
      <c r="CB262" s="12">
        <v>0.01</v>
      </c>
      <c r="CC262" s="12">
        <v>182.1</v>
      </c>
      <c r="CD262" s="12">
        <v>0</v>
      </c>
      <c r="CE262" s="12">
        <v>0</v>
      </c>
      <c r="CF262" s="12">
        <v>0</v>
      </c>
      <c r="CG262" s="12">
        <v>0</v>
      </c>
      <c r="CH262" s="12">
        <v>0</v>
      </c>
      <c r="CI262" s="12">
        <v>0</v>
      </c>
      <c r="CJ262" s="12">
        <v>0</v>
      </c>
      <c r="CK262" s="12">
        <v>0</v>
      </c>
      <c r="CL262" s="12">
        <v>3234.48</v>
      </c>
      <c r="CM262" s="12">
        <v>0</v>
      </c>
      <c r="CN262" s="12">
        <v>0</v>
      </c>
      <c r="CO262" s="12">
        <v>0</v>
      </c>
      <c r="CP262" s="12">
        <v>1234.08</v>
      </c>
      <c r="CQ262" s="12">
        <v>0</v>
      </c>
      <c r="CR262" s="12">
        <v>0</v>
      </c>
      <c r="CS262" s="12">
        <v>0</v>
      </c>
      <c r="CT262" s="12">
        <v>0</v>
      </c>
      <c r="CU262" s="12">
        <v>7462.64</v>
      </c>
      <c r="CV262" s="12">
        <v>7511</v>
      </c>
      <c r="CW262" s="12">
        <v>364.53</v>
      </c>
      <c r="CX262" s="12">
        <v>292.2</v>
      </c>
      <c r="CY262" s="12">
        <v>3751.2</v>
      </c>
      <c r="CZ262" s="12">
        <v>679.7</v>
      </c>
      <c r="DA262" s="12">
        <v>0</v>
      </c>
      <c r="DB262" s="12">
        <v>4723.1000000000004</v>
      </c>
    </row>
    <row r="263" spans="1:106" x14ac:dyDescent="0.2">
      <c r="A263" s="4" t="s">
        <v>3411</v>
      </c>
      <c r="B263" s="2" t="s">
        <v>3412</v>
      </c>
      <c r="C263" s="2" t="str">
        <f>VLOOKUP(A263,[5]Hoja2!$A$1:$D$604,4,0)</f>
        <v>PROFESOR CBIV</v>
      </c>
      <c r="D263" s="2" t="str">
        <f>VLOOKUP(A263,[5]Hoja2!$A$1:$D$604,3,0)</f>
        <v>PLANTEL 08 SAN MARTIN DE LAS FLORES</v>
      </c>
      <c r="E263" s="12">
        <v>465.5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10072.14</v>
      </c>
      <c r="AC263" s="12">
        <v>363.87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12">
        <v>0</v>
      </c>
      <c r="AJ263" s="12">
        <v>722.67</v>
      </c>
      <c r="AK263" s="12">
        <v>0</v>
      </c>
      <c r="AL263" s="12">
        <v>0</v>
      </c>
      <c r="AM263" s="12">
        <v>0</v>
      </c>
      <c r="AN263" s="12">
        <v>0</v>
      </c>
      <c r="AO263" s="12">
        <v>0</v>
      </c>
      <c r="AP263" s="12">
        <v>0</v>
      </c>
      <c r="AQ263" s="12">
        <v>0</v>
      </c>
      <c r="AR263" s="12">
        <v>0</v>
      </c>
      <c r="AS263" s="12">
        <v>658.95</v>
      </c>
      <c r="AT263" s="12">
        <v>0</v>
      </c>
      <c r="AU263" s="12">
        <v>0</v>
      </c>
      <c r="AV263" s="12">
        <v>0</v>
      </c>
      <c r="AW263" s="12">
        <v>0</v>
      </c>
      <c r="AX263" s="12">
        <v>0</v>
      </c>
      <c r="AY263" s="12">
        <v>0</v>
      </c>
      <c r="AZ263" s="12">
        <v>0</v>
      </c>
      <c r="BA263" s="12">
        <v>0</v>
      </c>
      <c r="BB263" s="12">
        <v>115.05</v>
      </c>
      <c r="BC263" s="12">
        <v>0</v>
      </c>
      <c r="BD263" s="12">
        <v>0</v>
      </c>
      <c r="BE263" s="12">
        <v>0</v>
      </c>
      <c r="BF263" s="12">
        <v>0</v>
      </c>
      <c r="BG263" s="12">
        <v>0</v>
      </c>
      <c r="BH263" s="12">
        <v>0</v>
      </c>
      <c r="BI263" s="12">
        <v>0</v>
      </c>
      <c r="BJ263" s="12">
        <v>2360.84</v>
      </c>
      <c r="BK263" s="12">
        <v>0</v>
      </c>
      <c r="BL263" s="12">
        <v>0</v>
      </c>
      <c r="BM263" s="12">
        <v>0</v>
      </c>
      <c r="BN263" s="12">
        <v>0</v>
      </c>
      <c r="BO263" s="12">
        <v>0</v>
      </c>
      <c r="BP263" s="12">
        <v>0</v>
      </c>
      <c r="BQ263" s="13">
        <v>-7510.43</v>
      </c>
      <c r="BR263" s="12">
        <v>7510.43</v>
      </c>
      <c r="BS263" s="12">
        <v>0</v>
      </c>
      <c r="BT263" s="12">
        <v>0</v>
      </c>
      <c r="BU263" s="12">
        <v>14759.02</v>
      </c>
      <c r="BV263" s="12">
        <v>2.83</v>
      </c>
      <c r="BW263" s="12">
        <v>0</v>
      </c>
      <c r="BX263" s="12">
        <v>0</v>
      </c>
      <c r="BY263" s="12">
        <v>2702.69</v>
      </c>
      <c r="BZ263" s="12">
        <v>2702.69</v>
      </c>
      <c r="CA263" s="12">
        <v>58.5</v>
      </c>
      <c r="CB263" s="12">
        <v>0</v>
      </c>
      <c r="CC263" s="12">
        <v>189.9</v>
      </c>
      <c r="CD263" s="12">
        <v>8.1</v>
      </c>
      <c r="CE263" s="12">
        <v>0</v>
      </c>
      <c r="CF263" s="12">
        <v>294.04000000000002</v>
      </c>
      <c r="CG263" s="12">
        <v>0</v>
      </c>
      <c r="CH263" s="12">
        <v>0</v>
      </c>
      <c r="CI263" s="12">
        <v>0</v>
      </c>
      <c r="CJ263" s="12">
        <v>151.08000000000001</v>
      </c>
      <c r="CK263" s="12">
        <v>0</v>
      </c>
      <c r="CL263" s="12">
        <v>3205.83</v>
      </c>
      <c r="CM263" s="12">
        <v>0</v>
      </c>
      <c r="CN263" s="12">
        <v>0</v>
      </c>
      <c r="CO263" s="12">
        <v>0</v>
      </c>
      <c r="CP263" s="12">
        <v>1234.08</v>
      </c>
      <c r="CQ263" s="12">
        <v>0</v>
      </c>
      <c r="CR263" s="12">
        <v>0</v>
      </c>
      <c r="CS263" s="12">
        <v>0</v>
      </c>
      <c r="CT263" s="12">
        <v>0</v>
      </c>
      <c r="CU263" s="12">
        <v>7844.22</v>
      </c>
      <c r="CV263" s="12">
        <v>6914.8</v>
      </c>
      <c r="CW263" s="12">
        <v>346.23</v>
      </c>
      <c r="CX263" s="12">
        <v>287.89999999999998</v>
      </c>
      <c r="CY263" s="12">
        <v>3334.43</v>
      </c>
      <c r="CZ263" s="12">
        <v>626.38</v>
      </c>
      <c r="DA263" s="12">
        <v>0</v>
      </c>
      <c r="DB263" s="12">
        <v>4248.71</v>
      </c>
    </row>
    <row r="264" spans="1:106" x14ac:dyDescent="0.2">
      <c r="A264" s="4" t="s">
        <v>3413</v>
      </c>
      <c r="B264" s="2" t="s">
        <v>3414</v>
      </c>
      <c r="C264" s="2" t="str">
        <f>VLOOKUP(A264,[5]Hoja2!$A$1:$D$604,4,0)</f>
        <v>PROFESOR CBII</v>
      </c>
      <c r="D264" s="2" t="str">
        <f>VLOOKUP(A264,[5]Hoja2!$A$1:$D$604,3,0)</f>
        <v>PLANTEL 08 SAN MARTIN DE LAS FLORES</v>
      </c>
      <c r="E264" s="12">
        <v>256.3</v>
      </c>
      <c r="F264" s="12">
        <v>515.4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3537.36</v>
      </c>
      <c r="M264" s="12">
        <v>0</v>
      </c>
      <c r="N264" s="12">
        <v>0</v>
      </c>
      <c r="O264" s="12">
        <v>17.32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117.9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12">
        <v>0</v>
      </c>
      <c r="AJ264" s="12">
        <v>407.66</v>
      </c>
      <c r="AK264" s="12">
        <v>0</v>
      </c>
      <c r="AL264" s="12">
        <v>0</v>
      </c>
      <c r="AM264" s="12">
        <v>0</v>
      </c>
      <c r="AN264" s="12">
        <v>0</v>
      </c>
      <c r="AO264" s="12">
        <v>0</v>
      </c>
      <c r="AP264" s="12">
        <v>0</v>
      </c>
      <c r="AQ264" s="12">
        <v>0</v>
      </c>
      <c r="AR264" s="12">
        <v>0</v>
      </c>
      <c r="AS264" s="12">
        <v>0</v>
      </c>
      <c r="AT264" s="12">
        <v>0</v>
      </c>
      <c r="AU264" s="12">
        <v>0</v>
      </c>
      <c r="AV264" s="12">
        <v>0</v>
      </c>
      <c r="AW264" s="12">
        <v>0</v>
      </c>
      <c r="AX264" s="12">
        <v>38.700000000000003</v>
      </c>
      <c r="AY264" s="12">
        <v>0</v>
      </c>
      <c r="AZ264" s="12">
        <v>0</v>
      </c>
      <c r="BA264" s="12">
        <v>0</v>
      </c>
      <c r="BB264" s="12">
        <v>0</v>
      </c>
      <c r="BC264" s="12">
        <v>0</v>
      </c>
      <c r="BD264" s="12">
        <v>5.4</v>
      </c>
      <c r="BE264" s="12">
        <v>0</v>
      </c>
      <c r="BF264" s="12">
        <v>0</v>
      </c>
      <c r="BG264" s="12">
        <v>0</v>
      </c>
      <c r="BH264" s="12">
        <v>0</v>
      </c>
      <c r="BI264" s="12">
        <v>0</v>
      </c>
      <c r="BJ264" s="12">
        <v>810.55</v>
      </c>
      <c r="BK264" s="12">
        <v>0</v>
      </c>
      <c r="BL264" s="12">
        <v>0</v>
      </c>
      <c r="BM264" s="12">
        <v>0</v>
      </c>
      <c r="BN264" s="12">
        <v>0</v>
      </c>
      <c r="BO264" s="12">
        <v>0</v>
      </c>
      <c r="BP264" s="12">
        <v>0</v>
      </c>
      <c r="BQ264" s="13">
        <v>-2901.93</v>
      </c>
      <c r="BR264" s="12">
        <v>2901.93</v>
      </c>
      <c r="BS264" s="12">
        <v>0</v>
      </c>
      <c r="BT264" s="12">
        <v>0</v>
      </c>
      <c r="BU264" s="12">
        <v>5706.59</v>
      </c>
      <c r="BV264" s="12">
        <v>0</v>
      </c>
      <c r="BW264" s="12">
        <v>0</v>
      </c>
      <c r="BX264" s="12">
        <v>0</v>
      </c>
      <c r="BY264" s="12">
        <v>671.66</v>
      </c>
      <c r="BZ264" s="12">
        <v>671.66</v>
      </c>
      <c r="CA264" s="12">
        <v>15.15</v>
      </c>
      <c r="CB264" s="12">
        <v>0.12</v>
      </c>
      <c r="CC264" s="12">
        <v>0</v>
      </c>
      <c r="CD264" s="12">
        <v>0</v>
      </c>
      <c r="CE264" s="12">
        <v>582</v>
      </c>
      <c r="CF264" s="12">
        <v>0</v>
      </c>
      <c r="CG264" s="12">
        <v>0</v>
      </c>
      <c r="CH264" s="12">
        <v>0</v>
      </c>
      <c r="CI264" s="12">
        <v>0</v>
      </c>
      <c r="CJ264" s="12">
        <v>60.79</v>
      </c>
      <c r="CK264" s="12">
        <v>0</v>
      </c>
      <c r="CL264" s="12">
        <v>0</v>
      </c>
      <c r="CM264" s="12">
        <v>0</v>
      </c>
      <c r="CN264" s="12">
        <v>0</v>
      </c>
      <c r="CO264" s="12">
        <v>0</v>
      </c>
      <c r="CP264" s="12">
        <v>466.07</v>
      </c>
      <c r="CQ264" s="12">
        <v>0</v>
      </c>
      <c r="CR264" s="12">
        <v>0</v>
      </c>
      <c r="CS264" s="12">
        <v>0</v>
      </c>
      <c r="CT264" s="12">
        <v>0</v>
      </c>
      <c r="CU264" s="12">
        <v>1795.79</v>
      </c>
      <c r="CV264" s="12">
        <v>3910.8</v>
      </c>
      <c r="CW264" s="12">
        <v>261.48</v>
      </c>
      <c r="CX264" s="12">
        <v>114.13</v>
      </c>
      <c r="CY264" s="12">
        <v>769.08</v>
      </c>
      <c r="CZ264" s="12">
        <v>326.10000000000002</v>
      </c>
      <c r="DA264" s="12">
        <v>0</v>
      </c>
      <c r="DB264" s="12">
        <v>1209.31</v>
      </c>
    </row>
    <row r="265" spans="1:106" x14ac:dyDescent="0.2">
      <c r="A265" s="4" t="s">
        <v>3415</v>
      </c>
      <c r="B265" s="2" t="s">
        <v>3416</v>
      </c>
      <c r="C265" s="2" t="str">
        <f>VLOOKUP(A265,[5]Hoja2!$A$1:$D$604,4,0)</f>
        <v>PROFESOR CBIV</v>
      </c>
      <c r="D265" s="2" t="str">
        <f>VLOOKUP(A265,[5]Hoja2!$A$1:$D$604,3,0)</f>
        <v>PLANTEL 08 SAN MARTIN DE LAS FLORES</v>
      </c>
      <c r="E265" s="12">
        <v>384.45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8522.58</v>
      </c>
      <c r="AC265" s="12">
        <v>307.89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12">
        <v>0</v>
      </c>
      <c r="AJ265" s="12">
        <v>611.49</v>
      </c>
      <c r="AK265" s="12">
        <v>0</v>
      </c>
      <c r="AL265" s="12">
        <v>0</v>
      </c>
      <c r="AM265" s="12">
        <v>0</v>
      </c>
      <c r="AN265" s="12">
        <v>0</v>
      </c>
      <c r="AO265" s="12">
        <v>0</v>
      </c>
      <c r="AP265" s="12">
        <v>0</v>
      </c>
      <c r="AQ265" s="12">
        <v>0</v>
      </c>
      <c r="AR265" s="12">
        <v>0</v>
      </c>
      <c r="AS265" s="12">
        <v>0</v>
      </c>
      <c r="AT265" s="12">
        <v>0</v>
      </c>
      <c r="AU265" s="12">
        <v>0</v>
      </c>
      <c r="AV265" s="12">
        <v>0</v>
      </c>
      <c r="AW265" s="12">
        <v>0</v>
      </c>
      <c r="AX265" s="12">
        <v>0</v>
      </c>
      <c r="AY265" s="12">
        <v>0</v>
      </c>
      <c r="AZ265" s="12">
        <v>0</v>
      </c>
      <c r="BA265" s="12">
        <v>0</v>
      </c>
      <c r="BB265" s="12">
        <v>97.35</v>
      </c>
      <c r="BC265" s="12">
        <v>0</v>
      </c>
      <c r="BD265" s="12">
        <v>0</v>
      </c>
      <c r="BE265" s="12">
        <v>0</v>
      </c>
      <c r="BF265" s="12">
        <v>0</v>
      </c>
      <c r="BG265" s="12">
        <v>0</v>
      </c>
      <c r="BH265" s="12">
        <v>0</v>
      </c>
      <c r="BI265" s="12">
        <v>0</v>
      </c>
      <c r="BJ265" s="12">
        <v>1874.97</v>
      </c>
      <c r="BK265" s="12">
        <v>0</v>
      </c>
      <c r="BL265" s="12">
        <v>0</v>
      </c>
      <c r="BM265" s="12">
        <v>0</v>
      </c>
      <c r="BN265" s="12">
        <v>0</v>
      </c>
      <c r="BO265" s="12">
        <v>0</v>
      </c>
      <c r="BP265" s="12">
        <v>0</v>
      </c>
      <c r="BQ265" s="13">
        <v>-6003.34</v>
      </c>
      <c r="BR265" s="12">
        <v>6003.34</v>
      </c>
      <c r="BS265" s="12">
        <v>0</v>
      </c>
      <c r="BT265" s="12">
        <v>0</v>
      </c>
      <c r="BU265" s="12">
        <v>11798.73</v>
      </c>
      <c r="BV265" s="12">
        <v>0</v>
      </c>
      <c r="BW265" s="12">
        <v>0</v>
      </c>
      <c r="BX265" s="12">
        <v>0</v>
      </c>
      <c r="BY265" s="12">
        <v>2006.43</v>
      </c>
      <c r="BZ265" s="12">
        <v>2006.43</v>
      </c>
      <c r="CA265" s="12">
        <v>43.5</v>
      </c>
      <c r="CB265" s="12">
        <v>0.06</v>
      </c>
      <c r="CC265" s="12">
        <v>0</v>
      </c>
      <c r="CD265" s="12">
        <v>0</v>
      </c>
      <c r="CE265" s="12">
        <v>0</v>
      </c>
      <c r="CF265" s="12">
        <v>0</v>
      </c>
      <c r="CG265" s="12">
        <v>0</v>
      </c>
      <c r="CH265" s="12">
        <v>0</v>
      </c>
      <c r="CI265" s="12">
        <v>0</v>
      </c>
      <c r="CJ265" s="12">
        <v>127.84</v>
      </c>
      <c r="CK265" s="12">
        <v>0</v>
      </c>
      <c r="CL265" s="12">
        <v>0</v>
      </c>
      <c r="CM265" s="12">
        <v>0</v>
      </c>
      <c r="CN265" s="12">
        <v>0</v>
      </c>
      <c r="CO265" s="12">
        <v>0</v>
      </c>
      <c r="CP265" s="12">
        <v>980.1</v>
      </c>
      <c r="CQ265" s="12">
        <v>0</v>
      </c>
      <c r="CR265" s="12">
        <v>0</v>
      </c>
      <c r="CS265" s="12">
        <v>0</v>
      </c>
      <c r="CT265" s="12">
        <v>0</v>
      </c>
      <c r="CU265" s="12">
        <v>3157.93</v>
      </c>
      <c r="CV265" s="12">
        <v>8640.7999999999993</v>
      </c>
      <c r="CW265" s="12">
        <v>300.93</v>
      </c>
      <c r="CX265" s="12">
        <v>229.82</v>
      </c>
      <c r="CY265" s="12">
        <v>2083.9899999999998</v>
      </c>
      <c r="CZ265" s="12">
        <v>476.02</v>
      </c>
      <c r="DA265" s="12">
        <v>0</v>
      </c>
      <c r="DB265" s="12">
        <v>2789.83</v>
      </c>
    </row>
    <row r="266" spans="1:106" x14ac:dyDescent="0.2">
      <c r="A266" s="4" t="s">
        <v>3417</v>
      </c>
      <c r="B266" s="2" t="s">
        <v>3418</v>
      </c>
      <c r="C266" s="2" t="str">
        <f>VLOOKUP(A266,[5]Hoja2!$A$1:$D$604,4,0)</f>
        <v>PROFESOR CBII</v>
      </c>
      <c r="D266" s="2" t="str">
        <f>VLOOKUP(A266,[5]Hoja2!$A$1:$D$604,3,0)</f>
        <v>PLANTEL 08 SAN MARTIN DE LAS FLORES</v>
      </c>
      <c r="E266" s="12">
        <v>233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3930.4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131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12">
        <v>0</v>
      </c>
      <c r="AJ266" s="12">
        <v>370.6</v>
      </c>
      <c r="AK266" s="12">
        <v>0</v>
      </c>
      <c r="AL266" s="12">
        <v>0</v>
      </c>
      <c r="AM266" s="12">
        <v>0</v>
      </c>
      <c r="AN266" s="12">
        <v>0</v>
      </c>
      <c r="AO266" s="12">
        <v>0</v>
      </c>
      <c r="AP266" s="12">
        <v>0</v>
      </c>
      <c r="AQ266" s="12">
        <v>0</v>
      </c>
      <c r="AR266" s="12">
        <v>0</v>
      </c>
      <c r="AS266" s="12">
        <v>0</v>
      </c>
      <c r="AT266" s="12">
        <v>0</v>
      </c>
      <c r="AU266" s="12">
        <v>0</v>
      </c>
      <c r="AV266" s="12">
        <v>0</v>
      </c>
      <c r="AW266" s="12">
        <v>0</v>
      </c>
      <c r="AX266" s="12">
        <v>43</v>
      </c>
      <c r="AY266" s="12">
        <v>0</v>
      </c>
      <c r="AZ266" s="12">
        <v>0</v>
      </c>
      <c r="BA266" s="12">
        <v>0</v>
      </c>
      <c r="BB266" s="12">
        <v>0</v>
      </c>
      <c r="BC266" s="12">
        <v>0</v>
      </c>
      <c r="BD266" s="12">
        <v>0</v>
      </c>
      <c r="BE266" s="12">
        <v>0</v>
      </c>
      <c r="BF266" s="12">
        <v>0</v>
      </c>
      <c r="BG266" s="12">
        <v>0</v>
      </c>
      <c r="BH266" s="12">
        <v>0</v>
      </c>
      <c r="BI266" s="12">
        <v>0</v>
      </c>
      <c r="BJ266" s="12">
        <v>864.69</v>
      </c>
      <c r="BK266" s="12">
        <v>0</v>
      </c>
      <c r="BL266" s="12">
        <v>0</v>
      </c>
      <c r="BM266" s="12">
        <v>0</v>
      </c>
      <c r="BN266" s="12">
        <v>0</v>
      </c>
      <c r="BO266" s="12">
        <v>0</v>
      </c>
      <c r="BP266" s="12">
        <v>0</v>
      </c>
      <c r="BQ266" s="13">
        <v>-2834.3</v>
      </c>
      <c r="BR266" s="12">
        <v>2834.3</v>
      </c>
      <c r="BS266" s="12">
        <v>0</v>
      </c>
      <c r="BT266" s="12">
        <v>0</v>
      </c>
      <c r="BU266" s="12">
        <v>5572.69</v>
      </c>
      <c r="BV266" s="12">
        <v>0</v>
      </c>
      <c r="BW266" s="12">
        <v>0</v>
      </c>
      <c r="BX266" s="12">
        <v>0</v>
      </c>
      <c r="BY266" s="12">
        <v>643.05999999999995</v>
      </c>
      <c r="BZ266" s="12">
        <v>643.05999999999995</v>
      </c>
      <c r="CA266" s="12">
        <v>14.55</v>
      </c>
      <c r="CB266" s="12">
        <v>0.02</v>
      </c>
      <c r="CC266" s="12">
        <v>74.13</v>
      </c>
      <c r="CD266" s="12">
        <v>0</v>
      </c>
      <c r="CE266" s="12">
        <v>0</v>
      </c>
      <c r="CF266" s="12">
        <v>0</v>
      </c>
      <c r="CG266" s="12">
        <v>0</v>
      </c>
      <c r="CH266" s="12">
        <v>0</v>
      </c>
      <c r="CI266" s="12">
        <v>0</v>
      </c>
      <c r="CJ266" s="12">
        <v>58.96</v>
      </c>
      <c r="CK266" s="12">
        <v>0</v>
      </c>
      <c r="CL266" s="12">
        <v>2107.5700000000002</v>
      </c>
      <c r="CM266" s="12">
        <v>0</v>
      </c>
      <c r="CN266" s="12">
        <v>0</v>
      </c>
      <c r="CO266" s="12">
        <v>0</v>
      </c>
      <c r="CP266" s="12">
        <v>452</v>
      </c>
      <c r="CQ266" s="12">
        <v>0</v>
      </c>
      <c r="CR266" s="12">
        <v>0</v>
      </c>
      <c r="CS266" s="12">
        <v>0</v>
      </c>
      <c r="CT266" s="12">
        <v>0</v>
      </c>
      <c r="CU266" s="12">
        <v>3350.29</v>
      </c>
      <c r="CV266" s="12">
        <v>2222.4</v>
      </c>
      <c r="CW266" s="12">
        <v>294.10000000000002</v>
      </c>
      <c r="CX266" s="12">
        <v>111.45</v>
      </c>
      <c r="CY266" s="12">
        <v>1856.42</v>
      </c>
      <c r="CZ266" s="12">
        <v>450.07</v>
      </c>
      <c r="DA266" s="12">
        <v>0</v>
      </c>
      <c r="DB266" s="12">
        <v>2417.94</v>
      </c>
    </row>
    <row r="267" spans="1:106" x14ac:dyDescent="0.2">
      <c r="A267" s="4" t="s">
        <v>3419</v>
      </c>
      <c r="B267" s="2" t="s">
        <v>3420</v>
      </c>
      <c r="C267" s="2" t="str">
        <f>VLOOKUP(A267,[5]Hoja2!$A$1:$D$604,4,0)</f>
        <v>PROFESOR CBIV</v>
      </c>
      <c r="D267" s="2" t="str">
        <f>VLOOKUP(A267,[5]Hoja2!$A$1:$D$604,3,0)</f>
        <v>PLANTEL 08 SAN MARTIN DE LAS FLORES</v>
      </c>
      <c r="E267" s="12">
        <v>209.7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4648.68</v>
      </c>
      <c r="AC267" s="12">
        <v>167.94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  <c r="AI267" s="12">
        <v>0</v>
      </c>
      <c r="AJ267" s="12">
        <v>333.54</v>
      </c>
      <c r="AK267" s="12">
        <v>0</v>
      </c>
      <c r="AL267" s="12">
        <v>0</v>
      </c>
      <c r="AM267" s="12">
        <v>0</v>
      </c>
      <c r="AN267" s="12">
        <v>0</v>
      </c>
      <c r="AO267" s="12">
        <v>0</v>
      </c>
      <c r="AP267" s="12">
        <v>0</v>
      </c>
      <c r="AQ267" s="12">
        <v>0</v>
      </c>
      <c r="AR267" s="12">
        <v>0</v>
      </c>
      <c r="AS267" s="12">
        <v>0</v>
      </c>
      <c r="AT267" s="12">
        <v>0</v>
      </c>
      <c r="AU267" s="12">
        <v>0</v>
      </c>
      <c r="AV267" s="12">
        <v>0</v>
      </c>
      <c r="AW267" s="12">
        <v>0</v>
      </c>
      <c r="AX267" s="12">
        <v>0</v>
      </c>
      <c r="AY267" s="12">
        <v>0</v>
      </c>
      <c r="AZ267" s="12">
        <v>0</v>
      </c>
      <c r="BA267" s="12">
        <v>0</v>
      </c>
      <c r="BB267" s="12">
        <v>53.1</v>
      </c>
      <c r="BC267" s="12">
        <v>0</v>
      </c>
      <c r="BD267" s="12">
        <v>0</v>
      </c>
      <c r="BE267" s="12">
        <v>0</v>
      </c>
      <c r="BF267" s="12">
        <v>0</v>
      </c>
      <c r="BG267" s="12">
        <v>0</v>
      </c>
      <c r="BH267" s="12">
        <v>0</v>
      </c>
      <c r="BI267" s="12">
        <v>0</v>
      </c>
      <c r="BJ267" s="12">
        <v>1022.71</v>
      </c>
      <c r="BK267" s="12">
        <v>0</v>
      </c>
      <c r="BL267" s="12">
        <v>0</v>
      </c>
      <c r="BM267" s="12">
        <v>0</v>
      </c>
      <c r="BN267" s="12">
        <v>0</v>
      </c>
      <c r="BO267" s="12">
        <v>0</v>
      </c>
      <c r="BP267" s="12">
        <v>0</v>
      </c>
      <c r="BQ267" s="13">
        <v>-3274.55</v>
      </c>
      <c r="BR267" s="12">
        <v>3274.55</v>
      </c>
      <c r="BS267" s="12">
        <v>0</v>
      </c>
      <c r="BT267" s="12">
        <v>0</v>
      </c>
      <c r="BU267" s="12">
        <v>6435.67</v>
      </c>
      <c r="BV267" s="12">
        <v>0</v>
      </c>
      <c r="BW267" s="12">
        <v>0</v>
      </c>
      <c r="BX267" s="12">
        <v>0</v>
      </c>
      <c r="BY267" s="12">
        <v>827.4</v>
      </c>
      <c r="BZ267" s="12">
        <v>827.4</v>
      </c>
      <c r="CA267" s="12">
        <v>18.899999999999999</v>
      </c>
      <c r="CB267" s="12">
        <v>0.04</v>
      </c>
      <c r="CC267" s="12">
        <v>0</v>
      </c>
      <c r="CD267" s="12">
        <v>0</v>
      </c>
      <c r="CE267" s="12">
        <v>0</v>
      </c>
      <c r="CF267" s="12">
        <v>0</v>
      </c>
      <c r="CG267" s="12">
        <v>0</v>
      </c>
      <c r="CH267" s="12">
        <v>0</v>
      </c>
      <c r="CI267" s="12">
        <v>0</v>
      </c>
      <c r="CJ267" s="12">
        <v>69.73</v>
      </c>
      <c r="CK267" s="12">
        <v>0</v>
      </c>
      <c r="CL267" s="12">
        <v>0</v>
      </c>
      <c r="CM267" s="12">
        <v>0</v>
      </c>
      <c r="CN267" s="12">
        <v>0</v>
      </c>
      <c r="CO267" s="12">
        <v>0</v>
      </c>
      <c r="CP267" s="12">
        <v>534.6</v>
      </c>
      <c r="CQ267" s="12">
        <v>0</v>
      </c>
      <c r="CR267" s="12">
        <v>0</v>
      </c>
      <c r="CS267" s="12">
        <v>0</v>
      </c>
      <c r="CT267" s="12">
        <v>0</v>
      </c>
      <c r="CU267" s="12">
        <v>1450.67</v>
      </c>
      <c r="CV267" s="12">
        <v>4985</v>
      </c>
      <c r="CW267" s="12">
        <v>290.39999999999998</v>
      </c>
      <c r="CX267" s="12">
        <v>125.35</v>
      </c>
      <c r="CY267" s="12">
        <v>1732.69</v>
      </c>
      <c r="CZ267" s="12">
        <v>435.97</v>
      </c>
      <c r="DA267" s="12">
        <v>0</v>
      </c>
      <c r="DB267" s="12">
        <v>2294.0100000000002</v>
      </c>
    </row>
    <row r="268" spans="1:106" x14ac:dyDescent="0.2">
      <c r="A268" s="4" t="s">
        <v>3421</v>
      </c>
      <c r="B268" s="2" t="s">
        <v>3422</v>
      </c>
      <c r="C268" s="2" t="str">
        <f>VLOOKUP(A268,[5]Hoja2!$A$1:$D$604,4,0)</f>
        <v>PROFESOR CBIV</v>
      </c>
      <c r="D268" s="2" t="str">
        <f>VLOOKUP(A268,[5]Hoja2!$A$1:$D$604,3,0)</f>
        <v>PLANTEL 08 SAN MARTIN DE LAS FLORES</v>
      </c>
      <c r="E268" s="12">
        <v>279.60000000000002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6198.24</v>
      </c>
      <c r="AC268" s="12">
        <v>223.92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12">
        <v>0</v>
      </c>
      <c r="AJ268" s="12">
        <v>444.72</v>
      </c>
      <c r="AK268" s="12">
        <v>0</v>
      </c>
      <c r="AL268" s="12">
        <v>0</v>
      </c>
      <c r="AM268" s="12">
        <v>0</v>
      </c>
      <c r="AN268" s="12">
        <v>0</v>
      </c>
      <c r="AO268" s="12">
        <v>0</v>
      </c>
      <c r="AP268" s="12">
        <v>0</v>
      </c>
      <c r="AQ268" s="12">
        <v>0</v>
      </c>
      <c r="AR268" s="12">
        <v>0</v>
      </c>
      <c r="AS268" s="12">
        <v>0</v>
      </c>
      <c r="AT268" s="12">
        <v>0</v>
      </c>
      <c r="AU268" s="12">
        <v>0</v>
      </c>
      <c r="AV268" s="12">
        <v>0</v>
      </c>
      <c r="AW268" s="12">
        <v>0</v>
      </c>
      <c r="AX268" s="12">
        <v>0</v>
      </c>
      <c r="AY268" s="12">
        <v>0</v>
      </c>
      <c r="AZ268" s="12">
        <v>0</v>
      </c>
      <c r="BA268" s="12">
        <v>0</v>
      </c>
      <c r="BB268" s="12">
        <v>70.8</v>
      </c>
      <c r="BC268" s="12">
        <v>0</v>
      </c>
      <c r="BD268" s="12">
        <v>0</v>
      </c>
      <c r="BE268" s="12">
        <v>0</v>
      </c>
      <c r="BF268" s="12">
        <v>0</v>
      </c>
      <c r="BG268" s="12">
        <v>0</v>
      </c>
      <c r="BH268" s="12">
        <v>0</v>
      </c>
      <c r="BI268" s="12">
        <v>0</v>
      </c>
      <c r="BJ268" s="12">
        <v>1363.61</v>
      </c>
      <c r="BK268" s="12">
        <v>0</v>
      </c>
      <c r="BL268" s="12">
        <v>0</v>
      </c>
      <c r="BM268" s="12">
        <v>0</v>
      </c>
      <c r="BN268" s="12">
        <v>0</v>
      </c>
      <c r="BO268" s="12">
        <v>0</v>
      </c>
      <c r="BP268" s="12">
        <v>0</v>
      </c>
      <c r="BQ268" s="13">
        <v>-4366.0600000000004</v>
      </c>
      <c r="BR268" s="12">
        <v>4366.0600000000004</v>
      </c>
      <c r="BS268" s="12">
        <v>0</v>
      </c>
      <c r="BT268" s="12">
        <v>0</v>
      </c>
      <c r="BU268" s="12">
        <v>8580.89</v>
      </c>
      <c r="BV268" s="12">
        <v>0</v>
      </c>
      <c r="BW268" s="12">
        <v>0</v>
      </c>
      <c r="BX268" s="12">
        <v>0</v>
      </c>
      <c r="BY268" s="12">
        <v>1285.6199999999999</v>
      </c>
      <c r="BZ268" s="12">
        <v>1285.6199999999999</v>
      </c>
      <c r="CA268" s="12">
        <v>30.45</v>
      </c>
      <c r="CB268" s="12">
        <v>0.05</v>
      </c>
      <c r="CC268" s="12">
        <v>0</v>
      </c>
      <c r="CD268" s="12">
        <v>0</v>
      </c>
      <c r="CE268" s="12">
        <v>0</v>
      </c>
      <c r="CF268" s="12">
        <v>0</v>
      </c>
      <c r="CG268" s="12">
        <v>0</v>
      </c>
      <c r="CH268" s="12">
        <v>0</v>
      </c>
      <c r="CI268" s="12">
        <v>0</v>
      </c>
      <c r="CJ268" s="12">
        <v>92.97</v>
      </c>
      <c r="CK268" s="12">
        <v>0</v>
      </c>
      <c r="CL268" s="12">
        <v>0</v>
      </c>
      <c r="CM268" s="12">
        <v>0</v>
      </c>
      <c r="CN268" s="12">
        <v>0</v>
      </c>
      <c r="CO268" s="12">
        <v>0</v>
      </c>
      <c r="CP268" s="12">
        <v>712.8</v>
      </c>
      <c r="CQ268" s="12">
        <v>0</v>
      </c>
      <c r="CR268" s="12">
        <v>0</v>
      </c>
      <c r="CS268" s="12">
        <v>0</v>
      </c>
      <c r="CT268" s="12">
        <v>0</v>
      </c>
      <c r="CU268" s="12">
        <v>2121.89</v>
      </c>
      <c r="CV268" s="12">
        <v>6459</v>
      </c>
      <c r="CW268" s="12">
        <v>297.82</v>
      </c>
      <c r="CX268" s="12">
        <v>167.14</v>
      </c>
      <c r="CY268" s="12">
        <v>1980.14</v>
      </c>
      <c r="CZ268" s="12">
        <v>464.19</v>
      </c>
      <c r="DA268" s="12">
        <v>0</v>
      </c>
      <c r="DB268" s="12">
        <v>2611.4699999999998</v>
      </c>
    </row>
    <row r="269" spans="1:106" x14ac:dyDescent="0.2">
      <c r="A269" s="4" t="s">
        <v>3423</v>
      </c>
      <c r="B269" s="2" t="s">
        <v>3424</v>
      </c>
      <c r="C269" s="2" t="str">
        <f>VLOOKUP(A269,[5]Hoja2!$A$1:$D$604,4,0)</f>
        <v>PROFESOR CBIV</v>
      </c>
      <c r="D269" s="2" t="str">
        <f>VLOOKUP(A269,[5]Hoja2!$A$1:$D$604,3,0)</f>
        <v>PLANTEL 08 SAN MARTIN DE LAS FLORES</v>
      </c>
      <c r="E269" s="12">
        <v>465.5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6973.02</v>
      </c>
      <c r="AC269" s="12">
        <v>251.91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12">
        <v>0</v>
      </c>
      <c r="AJ269" s="12">
        <v>500.31</v>
      </c>
      <c r="AK269" s="12">
        <v>0</v>
      </c>
      <c r="AL269" s="12">
        <v>0</v>
      </c>
      <c r="AM269" s="12">
        <v>0</v>
      </c>
      <c r="AN269" s="12">
        <v>0</v>
      </c>
      <c r="AO269" s="12">
        <v>0</v>
      </c>
      <c r="AP269" s="12">
        <v>0</v>
      </c>
      <c r="AQ269" s="12">
        <v>0</v>
      </c>
      <c r="AR269" s="12">
        <v>0</v>
      </c>
      <c r="AS269" s="12">
        <v>658.95</v>
      </c>
      <c r="AT269" s="12">
        <v>0</v>
      </c>
      <c r="AU269" s="12">
        <v>0</v>
      </c>
      <c r="AV269" s="12">
        <v>0</v>
      </c>
      <c r="AW269" s="12">
        <v>0</v>
      </c>
      <c r="AX269" s="12">
        <v>0</v>
      </c>
      <c r="AY269" s="12">
        <v>0</v>
      </c>
      <c r="AZ269" s="12">
        <v>0</v>
      </c>
      <c r="BA269" s="12">
        <v>0</v>
      </c>
      <c r="BB269" s="12">
        <v>79.650000000000006</v>
      </c>
      <c r="BC269" s="12">
        <v>0</v>
      </c>
      <c r="BD269" s="12">
        <v>0</v>
      </c>
      <c r="BE269" s="12">
        <v>0</v>
      </c>
      <c r="BF269" s="12">
        <v>0</v>
      </c>
      <c r="BG269" s="12">
        <v>0</v>
      </c>
      <c r="BH269" s="12">
        <v>0</v>
      </c>
      <c r="BI269" s="12">
        <v>0</v>
      </c>
      <c r="BJ269" s="12">
        <v>1679.03</v>
      </c>
      <c r="BK269" s="12">
        <v>0</v>
      </c>
      <c r="BL269" s="12">
        <v>0</v>
      </c>
      <c r="BM269" s="12">
        <v>0</v>
      </c>
      <c r="BN269" s="12">
        <v>0</v>
      </c>
      <c r="BO269" s="12">
        <v>0</v>
      </c>
      <c r="BP269" s="12">
        <v>0</v>
      </c>
      <c r="BQ269" s="13">
        <v>-5397.3</v>
      </c>
      <c r="BR269" s="12">
        <v>5397.3</v>
      </c>
      <c r="BS269" s="12">
        <v>0</v>
      </c>
      <c r="BT269" s="12">
        <v>0</v>
      </c>
      <c r="BU269" s="12">
        <v>10608.37</v>
      </c>
      <c r="BV269" s="12">
        <v>0</v>
      </c>
      <c r="BW269" s="12">
        <v>0</v>
      </c>
      <c r="BX269" s="12">
        <v>0</v>
      </c>
      <c r="BY269" s="12">
        <v>1726.46</v>
      </c>
      <c r="BZ269" s="12">
        <v>1726.46</v>
      </c>
      <c r="CA269" s="12">
        <v>39.15</v>
      </c>
      <c r="CB269" s="12">
        <v>0.08</v>
      </c>
      <c r="CC269" s="12">
        <v>0</v>
      </c>
      <c r="CD269" s="12">
        <v>0</v>
      </c>
      <c r="CE269" s="12">
        <v>0</v>
      </c>
      <c r="CF269" s="12">
        <v>0</v>
      </c>
      <c r="CG269" s="12">
        <v>0</v>
      </c>
      <c r="CH269" s="12">
        <v>0</v>
      </c>
      <c r="CI269" s="12">
        <v>0</v>
      </c>
      <c r="CJ269" s="12">
        <v>0</v>
      </c>
      <c r="CK269" s="12">
        <v>0</v>
      </c>
      <c r="CL269" s="12">
        <v>0</v>
      </c>
      <c r="CM269" s="12">
        <v>0</v>
      </c>
      <c r="CN269" s="12">
        <v>0</v>
      </c>
      <c r="CO269" s="12">
        <v>0</v>
      </c>
      <c r="CP269" s="12">
        <v>877.68</v>
      </c>
      <c r="CQ269" s="12">
        <v>0</v>
      </c>
      <c r="CR269" s="12">
        <v>0</v>
      </c>
      <c r="CS269" s="12">
        <v>0</v>
      </c>
      <c r="CT269" s="12">
        <v>0</v>
      </c>
      <c r="CU269" s="12">
        <v>2643.37</v>
      </c>
      <c r="CV269" s="12">
        <v>7965</v>
      </c>
      <c r="CW269" s="12">
        <v>316.38</v>
      </c>
      <c r="CX269" s="12">
        <v>207.13</v>
      </c>
      <c r="CY269" s="12">
        <v>2598.91</v>
      </c>
      <c r="CZ269" s="12">
        <v>534.73</v>
      </c>
      <c r="DA269" s="12">
        <v>0</v>
      </c>
      <c r="DB269" s="12">
        <v>3340.77</v>
      </c>
    </row>
    <row r="270" spans="1:106" x14ac:dyDescent="0.2">
      <c r="A270" s="4" t="s">
        <v>3425</v>
      </c>
      <c r="B270" s="2" t="s">
        <v>3426</v>
      </c>
      <c r="C270" s="2" t="str">
        <f>VLOOKUP(A270,[5]Hoja2!$A$1:$D$604,4,0)</f>
        <v>PROFESOR CBIII</v>
      </c>
      <c r="D270" s="2" t="str">
        <f>VLOOKUP(A270,[5]Hoja2!$A$1:$D$604,3,0)</f>
        <v>PLANTEL 08 SAN MARTIN DE LAS FLORES</v>
      </c>
      <c r="E270" s="12">
        <v>465.5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8392.34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294.14999999999998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12">
        <v>0</v>
      </c>
      <c r="AJ270" s="12">
        <v>685.61</v>
      </c>
      <c r="AK270" s="12">
        <v>0</v>
      </c>
      <c r="AL270" s="12">
        <v>0</v>
      </c>
      <c r="AM270" s="12">
        <v>0</v>
      </c>
      <c r="AN270" s="12">
        <v>0</v>
      </c>
      <c r="AO270" s="12">
        <v>0</v>
      </c>
      <c r="AP270" s="12">
        <v>0</v>
      </c>
      <c r="AQ270" s="12">
        <v>390.93</v>
      </c>
      <c r="AR270" s="12">
        <v>0</v>
      </c>
      <c r="AS270" s="12">
        <v>0</v>
      </c>
      <c r="AT270" s="12">
        <v>0</v>
      </c>
      <c r="AU270" s="12">
        <v>0</v>
      </c>
      <c r="AV270" s="12">
        <v>0</v>
      </c>
      <c r="AW270" s="12">
        <v>0</v>
      </c>
      <c r="AX270" s="12">
        <v>0</v>
      </c>
      <c r="AY270" s="12">
        <v>0</v>
      </c>
      <c r="AZ270" s="12">
        <v>92.5</v>
      </c>
      <c r="BA270" s="12">
        <v>0</v>
      </c>
      <c r="BB270" s="12">
        <v>0</v>
      </c>
      <c r="BC270" s="12">
        <v>0</v>
      </c>
      <c r="BD270" s="12">
        <v>0</v>
      </c>
      <c r="BE270" s="12">
        <v>0</v>
      </c>
      <c r="BF270" s="12">
        <v>0</v>
      </c>
      <c r="BG270" s="12">
        <v>0</v>
      </c>
      <c r="BH270" s="12">
        <v>0</v>
      </c>
      <c r="BI270" s="12">
        <v>0</v>
      </c>
      <c r="BJ270" s="12">
        <v>1756.65</v>
      </c>
      <c r="BK270" s="12">
        <v>0</v>
      </c>
      <c r="BL270" s="12">
        <v>0</v>
      </c>
      <c r="BM270" s="12">
        <v>0</v>
      </c>
      <c r="BN270" s="12">
        <v>0</v>
      </c>
      <c r="BO270" s="12">
        <v>0</v>
      </c>
      <c r="BP270" s="12">
        <v>0</v>
      </c>
      <c r="BQ270" s="13">
        <v>-6144.24</v>
      </c>
      <c r="BR270" s="12">
        <v>6144.24</v>
      </c>
      <c r="BS270" s="12">
        <v>0</v>
      </c>
      <c r="BT270" s="12">
        <v>0</v>
      </c>
      <c r="BU270" s="12">
        <v>12077.68</v>
      </c>
      <c r="BV270" s="12">
        <v>0</v>
      </c>
      <c r="BW270" s="12">
        <v>0</v>
      </c>
      <c r="BX270" s="12">
        <v>0</v>
      </c>
      <c r="BY270" s="12">
        <v>2072.04</v>
      </c>
      <c r="BZ270" s="12">
        <v>2072.04</v>
      </c>
      <c r="CA270" s="12">
        <v>45.45</v>
      </c>
      <c r="CB270" s="12">
        <v>0.02</v>
      </c>
      <c r="CC270" s="12">
        <v>0</v>
      </c>
      <c r="CD270" s="12">
        <v>0</v>
      </c>
      <c r="CE270" s="12">
        <v>2738</v>
      </c>
      <c r="CF270" s="12">
        <v>0</v>
      </c>
      <c r="CG270" s="12">
        <v>0</v>
      </c>
      <c r="CH270" s="12">
        <v>0</v>
      </c>
      <c r="CI270" s="12">
        <v>0</v>
      </c>
      <c r="CJ270" s="12">
        <v>125.89</v>
      </c>
      <c r="CK270" s="12">
        <v>0</v>
      </c>
      <c r="CL270" s="12">
        <v>0</v>
      </c>
      <c r="CM270" s="12">
        <v>0</v>
      </c>
      <c r="CN270" s="12">
        <v>0</v>
      </c>
      <c r="CO270" s="12">
        <v>0</v>
      </c>
      <c r="CP270" s="12">
        <v>1010.08</v>
      </c>
      <c r="CQ270" s="12">
        <v>0</v>
      </c>
      <c r="CR270" s="12">
        <v>0</v>
      </c>
      <c r="CS270" s="12">
        <v>0</v>
      </c>
      <c r="CT270" s="12">
        <v>0</v>
      </c>
      <c r="CU270" s="12">
        <v>5991.48</v>
      </c>
      <c r="CV270" s="12">
        <v>6086.2</v>
      </c>
      <c r="CW270" s="12">
        <v>294.10000000000002</v>
      </c>
      <c r="CX270" s="12">
        <v>241.55</v>
      </c>
      <c r="CY270" s="12">
        <v>1856.42</v>
      </c>
      <c r="CZ270" s="12">
        <v>450.07</v>
      </c>
      <c r="DA270" s="12">
        <v>0</v>
      </c>
      <c r="DB270" s="12">
        <v>2548.04</v>
      </c>
    </row>
    <row r="271" spans="1:106" x14ac:dyDescent="0.2">
      <c r="A271" s="4" t="s">
        <v>3427</v>
      </c>
      <c r="B271" s="2" t="s">
        <v>3428</v>
      </c>
      <c r="C271" s="2" t="str">
        <f>VLOOKUP(A271,[5]Hoja2!$A$1:$D$604,4,0)</f>
        <v>PROFESOR CBIII</v>
      </c>
      <c r="D271" s="2" t="str">
        <f>VLOOKUP(A271,[5]Hoja2!$A$1:$D$604,3,0)</f>
        <v>PLANTEL 08 SAN MARTIN DE LAS FLORES</v>
      </c>
      <c r="E271" s="12">
        <v>209.7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4082.76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143.1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2">
        <v>0</v>
      </c>
      <c r="AG271" s="12">
        <v>0</v>
      </c>
      <c r="AH271" s="12">
        <v>0</v>
      </c>
      <c r="AI271" s="12">
        <v>0</v>
      </c>
      <c r="AJ271" s="12">
        <v>333.54</v>
      </c>
      <c r="AK271" s="12">
        <v>0</v>
      </c>
      <c r="AL271" s="12">
        <v>0</v>
      </c>
      <c r="AM271" s="12">
        <v>0</v>
      </c>
      <c r="AN271" s="12">
        <v>0</v>
      </c>
      <c r="AO271" s="12">
        <v>0</v>
      </c>
      <c r="AP271" s="12">
        <v>0</v>
      </c>
      <c r="AQ271" s="12">
        <v>0</v>
      </c>
      <c r="AR271" s="12">
        <v>0</v>
      </c>
      <c r="AS271" s="12">
        <v>0</v>
      </c>
      <c r="AT271" s="12">
        <v>0</v>
      </c>
      <c r="AU271" s="12">
        <v>0</v>
      </c>
      <c r="AV271" s="12">
        <v>0</v>
      </c>
      <c r="AW271" s="12">
        <v>0</v>
      </c>
      <c r="AX271" s="12">
        <v>0</v>
      </c>
      <c r="AY271" s="12">
        <v>0</v>
      </c>
      <c r="AZ271" s="12">
        <v>45</v>
      </c>
      <c r="BA271" s="12">
        <v>0</v>
      </c>
      <c r="BB271" s="12">
        <v>0</v>
      </c>
      <c r="BC271" s="12">
        <v>0</v>
      </c>
      <c r="BD271" s="12">
        <v>0</v>
      </c>
      <c r="BE271" s="12">
        <v>0</v>
      </c>
      <c r="BF271" s="12">
        <v>0</v>
      </c>
      <c r="BG271" s="12">
        <v>0</v>
      </c>
      <c r="BH271" s="12">
        <v>0</v>
      </c>
      <c r="BI271" s="12">
        <v>0</v>
      </c>
      <c r="BJ271" s="12">
        <v>816.55</v>
      </c>
      <c r="BK271" s="12">
        <v>0</v>
      </c>
      <c r="BL271" s="12">
        <v>0</v>
      </c>
      <c r="BM271" s="12">
        <v>0</v>
      </c>
      <c r="BN271" s="12">
        <v>0</v>
      </c>
      <c r="BO271" s="12">
        <v>0</v>
      </c>
      <c r="BP271" s="12">
        <v>0</v>
      </c>
      <c r="BQ271" s="13">
        <v>-2864.32</v>
      </c>
      <c r="BR271" s="12">
        <v>2864.32</v>
      </c>
      <c r="BS271" s="12">
        <v>0</v>
      </c>
      <c r="BT271" s="12">
        <v>0</v>
      </c>
      <c r="BU271" s="12">
        <v>5630.65</v>
      </c>
      <c r="BV271" s="12">
        <v>0</v>
      </c>
      <c r="BW271" s="12">
        <v>0</v>
      </c>
      <c r="BX271" s="12">
        <v>0</v>
      </c>
      <c r="BY271" s="12">
        <v>655.44</v>
      </c>
      <c r="BZ271" s="12">
        <v>655.44</v>
      </c>
      <c r="CA271" s="12">
        <v>14.55</v>
      </c>
      <c r="CB271" s="12">
        <v>0.1</v>
      </c>
      <c r="CC271" s="12">
        <v>0</v>
      </c>
      <c r="CD271" s="12">
        <v>0</v>
      </c>
      <c r="CE271" s="12">
        <v>0</v>
      </c>
      <c r="CF271" s="12">
        <v>0</v>
      </c>
      <c r="CG271" s="12">
        <v>0</v>
      </c>
      <c r="CH271" s="12">
        <v>0</v>
      </c>
      <c r="CI271" s="12">
        <v>0</v>
      </c>
      <c r="CJ271" s="12">
        <v>61.24</v>
      </c>
      <c r="CK271" s="12">
        <v>0</v>
      </c>
      <c r="CL271" s="12">
        <v>0</v>
      </c>
      <c r="CM271" s="12">
        <v>0</v>
      </c>
      <c r="CN271" s="12">
        <v>0</v>
      </c>
      <c r="CO271" s="12">
        <v>0</v>
      </c>
      <c r="CP271" s="12">
        <v>469.52</v>
      </c>
      <c r="CQ271" s="12">
        <v>0</v>
      </c>
      <c r="CR271" s="12">
        <v>0</v>
      </c>
      <c r="CS271" s="12">
        <v>0</v>
      </c>
      <c r="CT271" s="12">
        <v>0</v>
      </c>
      <c r="CU271" s="12">
        <v>1200.8499999999999</v>
      </c>
      <c r="CV271" s="12">
        <v>4429.8</v>
      </c>
      <c r="CW271" s="12">
        <v>305.25</v>
      </c>
      <c r="CX271" s="12">
        <v>112.61</v>
      </c>
      <c r="CY271" s="12">
        <v>2227.7199999999998</v>
      </c>
      <c r="CZ271" s="12">
        <v>492.42</v>
      </c>
      <c r="DA271" s="12">
        <v>0</v>
      </c>
      <c r="DB271" s="12">
        <v>2832.75</v>
      </c>
    </row>
    <row r="272" spans="1:106" x14ac:dyDescent="0.2">
      <c r="A272" s="4" t="s">
        <v>3429</v>
      </c>
      <c r="B272" s="2" t="s">
        <v>3430</v>
      </c>
      <c r="C272" s="2" t="str">
        <f>VLOOKUP(A272,[5]Hoja2!$A$1:$D$604,4,0)</f>
        <v>PROFESOR CBIII</v>
      </c>
      <c r="D272" s="2" t="str">
        <f>VLOOKUP(A272,[5]Hoja2!$A$1:$D$604,3,0)</f>
        <v>PLANTEL 08 SAN MARTIN DE LAS FLORES</v>
      </c>
      <c r="E272" s="12">
        <v>279.60000000000002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5443.68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190.8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0</v>
      </c>
      <c r="AH272" s="12">
        <v>0</v>
      </c>
      <c r="AI272" s="12">
        <v>0</v>
      </c>
      <c r="AJ272" s="12">
        <v>444.72</v>
      </c>
      <c r="AK272" s="12">
        <v>0</v>
      </c>
      <c r="AL272" s="12">
        <v>0</v>
      </c>
      <c r="AM272" s="12">
        <v>0</v>
      </c>
      <c r="AN272" s="12">
        <v>0</v>
      </c>
      <c r="AO272" s="12">
        <v>0</v>
      </c>
      <c r="AP272" s="12">
        <v>0</v>
      </c>
      <c r="AQ272" s="12">
        <v>0</v>
      </c>
      <c r="AR272" s="12">
        <v>0</v>
      </c>
      <c r="AS272" s="12">
        <v>0</v>
      </c>
      <c r="AT272" s="12">
        <v>0</v>
      </c>
      <c r="AU272" s="12">
        <v>0</v>
      </c>
      <c r="AV272" s="12">
        <v>0</v>
      </c>
      <c r="AW272" s="12">
        <v>0</v>
      </c>
      <c r="AX272" s="12">
        <v>0</v>
      </c>
      <c r="AY272" s="12">
        <v>0</v>
      </c>
      <c r="AZ272" s="12">
        <v>60</v>
      </c>
      <c r="BA272" s="12">
        <v>0</v>
      </c>
      <c r="BB272" s="12">
        <v>0</v>
      </c>
      <c r="BC272" s="12">
        <v>0</v>
      </c>
      <c r="BD272" s="12">
        <v>0</v>
      </c>
      <c r="BE272" s="12">
        <v>0</v>
      </c>
      <c r="BF272" s="12">
        <v>0</v>
      </c>
      <c r="BG272" s="12">
        <v>0</v>
      </c>
      <c r="BH272" s="12">
        <v>0</v>
      </c>
      <c r="BI272" s="12">
        <v>0</v>
      </c>
      <c r="BJ272" s="12">
        <v>1088.74</v>
      </c>
      <c r="BK272" s="12">
        <v>0</v>
      </c>
      <c r="BL272" s="12">
        <v>0</v>
      </c>
      <c r="BM272" s="12">
        <v>0</v>
      </c>
      <c r="BN272" s="12">
        <v>0</v>
      </c>
      <c r="BO272" s="12">
        <v>0</v>
      </c>
      <c r="BP272" s="12">
        <v>0</v>
      </c>
      <c r="BQ272" s="13">
        <v>-3819.09</v>
      </c>
      <c r="BR272" s="12">
        <v>3819.09</v>
      </c>
      <c r="BS272" s="12">
        <v>0</v>
      </c>
      <c r="BT272" s="12">
        <v>0</v>
      </c>
      <c r="BU272" s="12">
        <v>7507.54</v>
      </c>
      <c r="BV272" s="12">
        <v>0</v>
      </c>
      <c r="BW272" s="12">
        <v>0</v>
      </c>
      <c r="BX272" s="12">
        <v>0</v>
      </c>
      <c r="BY272" s="12">
        <v>1056.3499999999999</v>
      </c>
      <c r="BZ272" s="12">
        <v>1056.3499999999999</v>
      </c>
      <c r="CA272" s="12">
        <v>19.649999999999999</v>
      </c>
      <c r="CB272" s="12">
        <v>0.06</v>
      </c>
      <c r="CC272" s="12">
        <v>0</v>
      </c>
      <c r="CD272" s="12">
        <v>0</v>
      </c>
      <c r="CE272" s="12">
        <v>0</v>
      </c>
      <c r="CF272" s="12">
        <v>0</v>
      </c>
      <c r="CG272" s="12">
        <v>0</v>
      </c>
      <c r="CH272" s="12">
        <v>0</v>
      </c>
      <c r="CI272" s="12">
        <v>0</v>
      </c>
      <c r="CJ272" s="12">
        <v>81.66</v>
      </c>
      <c r="CK272" s="12">
        <v>0</v>
      </c>
      <c r="CL272" s="12">
        <v>0</v>
      </c>
      <c r="CM272" s="12">
        <v>0</v>
      </c>
      <c r="CN272" s="12">
        <v>0</v>
      </c>
      <c r="CO272" s="12">
        <v>0</v>
      </c>
      <c r="CP272" s="12">
        <v>626.02</v>
      </c>
      <c r="CQ272" s="12">
        <v>0</v>
      </c>
      <c r="CR272" s="12">
        <v>0</v>
      </c>
      <c r="CS272" s="12">
        <v>0</v>
      </c>
      <c r="CT272" s="12">
        <v>0</v>
      </c>
      <c r="CU272" s="12">
        <v>1783.74</v>
      </c>
      <c r="CV272" s="12">
        <v>5723.8</v>
      </c>
      <c r="CW272" s="12">
        <v>238.4</v>
      </c>
      <c r="CX272" s="12">
        <v>150.15</v>
      </c>
      <c r="CY272" s="12">
        <v>0</v>
      </c>
      <c r="CZ272" s="12">
        <v>238.4</v>
      </c>
      <c r="DA272" s="12">
        <v>0</v>
      </c>
      <c r="DB272" s="12">
        <v>388.55</v>
      </c>
    </row>
    <row r="273" spans="1:106" x14ac:dyDescent="0.2">
      <c r="A273" s="4" t="s">
        <v>3431</v>
      </c>
      <c r="B273" s="2" t="s">
        <v>3432</v>
      </c>
      <c r="C273" s="2" t="str">
        <f>VLOOKUP(A273,[5]Hoja2!$A$1:$D$604,4,0)</f>
        <v>PROFESOR CBII</v>
      </c>
      <c r="D273" s="2" t="str">
        <f>VLOOKUP(A273,[5]Hoja2!$A$1:$D$604,3,0)</f>
        <v>PLANTEL 08 SAN MARTIN DE LAS FLORES</v>
      </c>
      <c r="E273" s="12">
        <v>465.5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5306.04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189.08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0</v>
      </c>
      <c r="AH273" s="12">
        <v>0</v>
      </c>
      <c r="AI273" s="12">
        <v>0</v>
      </c>
      <c r="AJ273" s="12">
        <v>500.31</v>
      </c>
      <c r="AK273" s="12">
        <v>0</v>
      </c>
      <c r="AL273" s="12">
        <v>0</v>
      </c>
      <c r="AM273" s="12">
        <v>0</v>
      </c>
      <c r="AN273" s="12">
        <v>0</v>
      </c>
      <c r="AO273" s="12">
        <v>338.85</v>
      </c>
      <c r="AP273" s="12">
        <v>0</v>
      </c>
      <c r="AQ273" s="12">
        <v>0</v>
      </c>
      <c r="AR273" s="12">
        <v>0</v>
      </c>
      <c r="AS273" s="12">
        <v>0</v>
      </c>
      <c r="AT273" s="12">
        <v>0</v>
      </c>
      <c r="AU273" s="12">
        <v>0</v>
      </c>
      <c r="AV273" s="12">
        <v>0</v>
      </c>
      <c r="AW273" s="12">
        <v>0</v>
      </c>
      <c r="AX273" s="12">
        <v>58.05</v>
      </c>
      <c r="AY273" s="12">
        <v>0</v>
      </c>
      <c r="AZ273" s="12">
        <v>0</v>
      </c>
      <c r="BA273" s="12">
        <v>0</v>
      </c>
      <c r="BB273" s="12">
        <v>0</v>
      </c>
      <c r="BC273" s="12">
        <v>0</v>
      </c>
      <c r="BD273" s="12">
        <v>0</v>
      </c>
      <c r="BE273" s="12">
        <v>0</v>
      </c>
      <c r="BF273" s="12">
        <v>0</v>
      </c>
      <c r="BG273" s="12">
        <v>0</v>
      </c>
      <c r="BH273" s="12">
        <v>0</v>
      </c>
      <c r="BI273" s="12">
        <v>0</v>
      </c>
      <c r="BJ273" s="12">
        <v>903.18</v>
      </c>
      <c r="BK273" s="12">
        <v>0</v>
      </c>
      <c r="BL273" s="12">
        <v>0</v>
      </c>
      <c r="BM273" s="12">
        <v>0</v>
      </c>
      <c r="BN273" s="12">
        <v>0</v>
      </c>
      <c r="BO273" s="12">
        <v>0</v>
      </c>
      <c r="BP273" s="12">
        <v>0</v>
      </c>
      <c r="BQ273" s="13">
        <v>-3945.99</v>
      </c>
      <c r="BR273" s="12">
        <v>3945.99</v>
      </c>
      <c r="BS273" s="12">
        <v>0</v>
      </c>
      <c r="BT273" s="12">
        <v>0</v>
      </c>
      <c r="BU273" s="12">
        <v>7761.01</v>
      </c>
      <c r="BV273" s="12">
        <v>34.31</v>
      </c>
      <c r="BW273" s="12">
        <v>0</v>
      </c>
      <c r="BX273" s="12">
        <v>0</v>
      </c>
      <c r="BY273" s="12">
        <v>1110.49</v>
      </c>
      <c r="BZ273" s="12">
        <v>1110.49</v>
      </c>
      <c r="CA273" s="12">
        <v>24.15</v>
      </c>
      <c r="CB273" s="12">
        <v>0.01</v>
      </c>
      <c r="CC273" s="12">
        <v>0</v>
      </c>
      <c r="CD273" s="12">
        <v>0</v>
      </c>
      <c r="CE273" s="12">
        <v>0</v>
      </c>
      <c r="CF273" s="12">
        <v>0</v>
      </c>
      <c r="CG273" s="12">
        <v>0</v>
      </c>
      <c r="CH273" s="12">
        <v>0</v>
      </c>
      <c r="CI273" s="12">
        <v>0</v>
      </c>
      <c r="CJ273" s="12">
        <v>0</v>
      </c>
      <c r="CK273" s="12">
        <v>0</v>
      </c>
      <c r="CL273" s="12">
        <v>0</v>
      </c>
      <c r="CM273" s="12">
        <v>0</v>
      </c>
      <c r="CN273" s="12">
        <v>0</v>
      </c>
      <c r="CO273" s="12">
        <v>0</v>
      </c>
      <c r="CP273" s="12">
        <v>649.16</v>
      </c>
      <c r="CQ273" s="12">
        <v>0</v>
      </c>
      <c r="CR273" s="12">
        <v>0</v>
      </c>
      <c r="CS273" s="12">
        <v>0</v>
      </c>
      <c r="CT273" s="12">
        <v>0</v>
      </c>
      <c r="CU273" s="12">
        <v>1783.81</v>
      </c>
      <c r="CV273" s="12">
        <v>5977.2</v>
      </c>
      <c r="CW273" s="12">
        <v>334.22</v>
      </c>
      <c r="CX273" s="12">
        <v>155.22</v>
      </c>
      <c r="CY273" s="12">
        <v>3731.99</v>
      </c>
      <c r="CZ273" s="12">
        <v>565.26</v>
      </c>
      <c r="DA273" s="12">
        <v>0</v>
      </c>
      <c r="DB273" s="12">
        <v>4452.47</v>
      </c>
    </row>
    <row r="274" spans="1:106" x14ac:dyDescent="0.2">
      <c r="A274" s="4" t="s">
        <v>3433</v>
      </c>
      <c r="B274" s="2" t="s">
        <v>3434</v>
      </c>
      <c r="C274" s="2" t="str">
        <f>VLOOKUP(A274,[5]Hoja2!$A$1:$D$604,4,0)</f>
        <v>PROFESOR CBI</v>
      </c>
      <c r="D274" s="2" t="str">
        <f>VLOOKUP(A274,[5]Hoja2!$A$1:$D$604,3,0)</f>
        <v>PLANTEL 08 SAN MARTIN DE LAS FLORES</v>
      </c>
      <c r="E274" s="12">
        <v>116.5</v>
      </c>
      <c r="F274" s="12">
        <v>0</v>
      </c>
      <c r="G274" s="12">
        <v>1754.3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60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12">
        <v>0</v>
      </c>
      <c r="AJ274" s="12">
        <v>185.3</v>
      </c>
      <c r="AK274" s="12">
        <v>0</v>
      </c>
      <c r="AL274" s="12">
        <v>0</v>
      </c>
      <c r="AM274" s="12">
        <v>0</v>
      </c>
      <c r="AN274" s="12">
        <v>0</v>
      </c>
      <c r="AO274" s="12">
        <v>0</v>
      </c>
      <c r="AP274" s="12">
        <v>0</v>
      </c>
      <c r="AQ274" s="12">
        <v>0</v>
      </c>
      <c r="AR274" s="12">
        <v>0</v>
      </c>
      <c r="AS274" s="12">
        <v>0</v>
      </c>
      <c r="AT274" s="12">
        <v>0</v>
      </c>
      <c r="AU274" s="12">
        <v>0</v>
      </c>
      <c r="AV274" s="12">
        <v>19</v>
      </c>
      <c r="AW274" s="12">
        <v>0</v>
      </c>
      <c r="AX274" s="12">
        <v>0</v>
      </c>
      <c r="AY274" s="12">
        <v>0</v>
      </c>
      <c r="AZ274" s="12">
        <v>0</v>
      </c>
      <c r="BA274" s="12">
        <v>0</v>
      </c>
      <c r="BB274" s="12">
        <v>0</v>
      </c>
      <c r="BC274" s="12">
        <v>0</v>
      </c>
      <c r="BD274" s="12">
        <v>0</v>
      </c>
      <c r="BE274" s="12">
        <v>0</v>
      </c>
      <c r="BF274" s="12">
        <v>0</v>
      </c>
      <c r="BG274" s="12">
        <v>0</v>
      </c>
      <c r="BH274" s="12">
        <v>0</v>
      </c>
      <c r="BI274" s="12">
        <v>0</v>
      </c>
      <c r="BJ274" s="12">
        <v>245.6</v>
      </c>
      <c r="BK274" s="12">
        <v>0</v>
      </c>
      <c r="BL274" s="12">
        <v>0</v>
      </c>
      <c r="BM274" s="12">
        <v>0</v>
      </c>
      <c r="BN274" s="12">
        <v>0</v>
      </c>
      <c r="BO274" s="12">
        <v>0</v>
      </c>
      <c r="BP274" s="12">
        <v>0</v>
      </c>
      <c r="BQ274" s="13">
        <v>-1210.3499999999999</v>
      </c>
      <c r="BR274" s="12">
        <v>1210.3499999999999</v>
      </c>
      <c r="BS274" s="12">
        <v>0</v>
      </c>
      <c r="BT274" s="12">
        <v>0</v>
      </c>
      <c r="BU274" s="12">
        <v>2380.6999999999998</v>
      </c>
      <c r="BV274" s="12">
        <v>0</v>
      </c>
      <c r="BW274" s="13">
        <v>-160.30000000000001</v>
      </c>
      <c r="BX274" s="13">
        <v>-5.32</v>
      </c>
      <c r="BY274" s="12">
        <v>154.97999999999999</v>
      </c>
      <c r="BZ274" s="12">
        <v>0</v>
      </c>
      <c r="CA274" s="12">
        <v>0</v>
      </c>
      <c r="CB274" s="12">
        <v>0.03</v>
      </c>
      <c r="CC274" s="12">
        <v>0</v>
      </c>
      <c r="CD274" s="12">
        <v>0</v>
      </c>
      <c r="CE274" s="12">
        <v>0</v>
      </c>
      <c r="CF274" s="12">
        <v>0</v>
      </c>
      <c r="CG274" s="12">
        <v>0</v>
      </c>
      <c r="CH274" s="12">
        <v>0</v>
      </c>
      <c r="CI274" s="12">
        <v>0</v>
      </c>
      <c r="CJ274" s="12">
        <v>26.31</v>
      </c>
      <c r="CK274" s="12">
        <v>0</v>
      </c>
      <c r="CL274" s="12">
        <v>0</v>
      </c>
      <c r="CM274" s="12">
        <v>0</v>
      </c>
      <c r="CN274" s="12">
        <v>0</v>
      </c>
      <c r="CO274" s="12">
        <v>0</v>
      </c>
      <c r="CP274" s="12">
        <v>201.74</v>
      </c>
      <c r="CQ274" s="12">
        <v>0</v>
      </c>
      <c r="CR274" s="12">
        <v>17.54</v>
      </c>
      <c r="CS274" s="12">
        <v>0</v>
      </c>
      <c r="CT274" s="12">
        <v>0</v>
      </c>
      <c r="CU274" s="12">
        <v>240.3</v>
      </c>
      <c r="CV274" s="12">
        <v>2140.4</v>
      </c>
      <c r="CW274" s="12">
        <v>265.98</v>
      </c>
      <c r="CX274" s="12">
        <v>47.61</v>
      </c>
      <c r="CY274" s="12">
        <v>919.03</v>
      </c>
      <c r="CZ274" s="12">
        <v>343.2</v>
      </c>
      <c r="DA274" s="12">
        <v>0</v>
      </c>
      <c r="DB274" s="12">
        <v>1309.8399999999999</v>
      </c>
    </row>
    <row r="275" spans="1:106" x14ac:dyDescent="0.2">
      <c r="A275" s="4" t="s">
        <v>3435</v>
      </c>
      <c r="B275" s="2" t="s">
        <v>3436</v>
      </c>
      <c r="C275" s="2" t="str">
        <f>VLOOKUP(A275,[5]Hoja2!$A$1:$D$604,4,0)</f>
        <v>PROFESOR CBI</v>
      </c>
      <c r="D275" s="2" t="str">
        <f>VLOOKUP(A275,[5]Hoja2!$A$1:$D$604,3,0)</f>
        <v>PLANTEL 08 SAN MARTIN DE LAS FLORES</v>
      </c>
      <c r="E275" s="12">
        <v>104.85</v>
      </c>
      <c r="F275" s="12">
        <v>0</v>
      </c>
      <c r="G275" s="12">
        <v>1578.87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54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0</v>
      </c>
      <c r="AG275" s="12">
        <v>0</v>
      </c>
      <c r="AH275" s="12">
        <v>0</v>
      </c>
      <c r="AI275" s="12">
        <v>0</v>
      </c>
      <c r="AJ275" s="12">
        <v>166.77</v>
      </c>
      <c r="AK275" s="12">
        <v>0</v>
      </c>
      <c r="AL275" s="12">
        <v>0</v>
      </c>
      <c r="AM275" s="12">
        <v>0</v>
      </c>
      <c r="AN275" s="12">
        <v>0</v>
      </c>
      <c r="AO275" s="12">
        <v>0</v>
      </c>
      <c r="AP275" s="12">
        <v>0</v>
      </c>
      <c r="AQ275" s="12">
        <v>0</v>
      </c>
      <c r="AR275" s="12">
        <v>0</v>
      </c>
      <c r="AS275" s="12">
        <v>0</v>
      </c>
      <c r="AT275" s="12">
        <v>0</v>
      </c>
      <c r="AU275" s="12">
        <v>0</v>
      </c>
      <c r="AV275" s="12">
        <v>17.100000000000001</v>
      </c>
      <c r="AW275" s="12">
        <v>0</v>
      </c>
      <c r="AX275" s="12">
        <v>0</v>
      </c>
      <c r="AY275" s="12">
        <v>0</v>
      </c>
      <c r="AZ275" s="12">
        <v>0</v>
      </c>
      <c r="BA275" s="12">
        <v>0</v>
      </c>
      <c r="BB275" s="12">
        <v>0</v>
      </c>
      <c r="BC275" s="12">
        <v>0</v>
      </c>
      <c r="BD275" s="12">
        <v>0</v>
      </c>
      <c r="BE275" s="12">
        <v>0</v>
      </c>
      <c r="BF275" s="12">
        <v>0</v>
      </c>
      <c r="BG275" s="12">
        <v>0</v>
      </c>
      <c r="BH275" s="12">
        <v>0</v>
      </c>
      <c r="BI275" s="12">
        <v>0</v>
      </c>
      <c r="BJ275" s="12">
        <v>0</v>
      </c>
      <c r="BK275" s="12">
        <v>0</v>
      </c>
      <c r="BL275" s="12">
        <v>0</v>
      </c>
      <c r="BM275" s="12">
        <v>0</v>
      </c>
      <c r="BN275" s="12">
        <v>0</v>
      </c>
      <c r="BO275" s="12">
        <v>0</v>
      </c>
      <c r="BP275" s="12">
        <v>0</v>
      </c>
      <c r="BQ275" s="13">
        <v>-976.58</v>
      </c>
      <c r="BR275" s="12">
        <v>976.58</v>
      </c>
      <c r="BS275" s="12">
        <v>0</v>
      </c>
      <c r="BT275" s="12">
        <v>0</v>
      </c>
      <c r="BU275" s="12">
        <v>1921.59</v>
      </c>
      <c r="BV275" s="12">
        <v>0</v>
      </c>
      <c r="BW275" s="13">
        <v>-188.71</v>
      </c>
      <c r="BX275" s="13">
        <v>-76.7</v>
      </c>
      <c r="BY275" s="12">
        <v>112.01</v>
      </c>
      <c r="BZ275" s="12">
        <v>0</v>
      </c>
      <c r="CA275" s="12">
        <v>0</v>
      </c>
      <c r="CB275" s="13">
        <v>-0.08</v>
      </c>
      <c r="CC275" s="12">
        <v>0</v>
      </c>
      <c r="CD275" s="12">
        <v>0</v>
      </c>
      <c r="CE275" s="12">
        <v>0</v>
      </c>
      <c r="CF275" s="12">
        <v>0</v>
      </c>
      <c r="CG275" s="12">
        <v>0</v>
      </c>
      <c r="CH275" s="12">
        <v>0</v>
      </c>
      <c r="CI275" s="12">
        <v>0</v>
      </c>
      <c r="CJ275" s="12">
        <v>0</v>
      </c>
      <c r="CK275" s="12">
        <v>0</v>
      </c>
      <c r="CL275" s="12">
        <v>0</v>
      </c>
      <c r="CM275" s="12">
        <v>0</v>
      </c>
      <c r="CN275" s="12">
        <v>0</v>
      </c>
      <c r="CO275" s="12">
        <v>0</v>
      </c>
      <c r="CP275" s="12">
        <v>181.57</v>
      </c>
      <c r="CQ275" s="12">
        <v>0</v>
      </c>
      <c r="CR275" s="12">
        <v>0</v>
      </c>
      <c r="CS275" s="12">
        <v>0</v>
      </c>
      <c r="CT275" s="12">
        <v>0</v>
      </c>
      <c r="CU275" s="12">
        <v>104.79</v>
      </c>
      <c r="CV275" s="12">
        <v>1816.8</v>
      </c>
      <c r="CW275" s="12">
        <v>238.4</v>
      </c>
      <c r="CX275" s="12">
        <v>38.43</v>
      </c>
      <c r="CY275" s="12">
        <v>0</v>
      </c>
      <c r="CZ275" s="12">
        <v>238.4</v>
      </c>
      <c r="DA275" s="12">
        <v>0</v>
      </c>
      <c r="DB275" s="12">
        <v>276.83</v>
      </c>
    </row>
    <row r="276" spans="1:106" x14ac:dyDescent="0.2">
      <c r="A276" s="4" t="s">
        <v>3437</v>
      </c>
      <c r="B276" s="2" t="s">
        <v>3438</v>
      </c>
      <c r="C276" s="2" t="str">
        <f>VLOOKUP(A276,[5]Hoja2!$A$1:$D$604,4,0)</f>
        <v>PROFESOR CBI</v>
      </c>
      <c r="D276" s="2" t="str">
        <f>VLOOKUP(A276,[5]Hoja2!$A$1:$D$604,3,0)</f>
        <v>PLANTEL 08 SAN MARTIN DE LAS FLORES</v>
      </c>
      <c r="E276" s="12">
        <v>465.5</v>
      </c>
      <c r="F276" s="12">
        <v>0</v>
      </c>
      <c r="G276" s="12">
        <v>5438.33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196.6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F276" s="12">
        <v>0</v>
      </c>
      <c r="AG276" s="12">
        <v>0</v>
      </c>
      <c r="AH276" s="12">
        <v>0</v>
      </c>
      <c r="AI276" s="12">
        <v>0</v>
      </c>
      <c r="AJ276" s="12">
        <v>574.42999999999995</v>
      </c>
      <c r="AK276" s="12">
        <v>0</v>
      </c>
      <c r="AL276" s="12">
        <v>0</v>
      </c>
      <c r="AM276" s="12">
        <v>0</v>
      </c>
      <c r="AN276" s="12">
        <v>0</v>
      </c>
      <c r="AO276" s="12">
        <v>0</v>
      </c>
      <c r="AP276" s="12">
        <v>0</v>
      </c>
      <c r="AQ276" s="12">
        <v>0</v>
      </c>
      <c r="AR276" s="12">
        <v>0</v>
      </c>
      <c r="AS276" s="12">
        <v>0</v>
      </c>
      <c r="AT276" s="12">
        <v>0</v>
      </c>
      <c r="AU276" s="12">
        <v>0</v>
      </c>
      <c r="AV276" s="12">
        <v>58.9</v>
      </c>
      <c r="AW276" s="12">
        <v>0</v>
      </c>
      <c r="AX276" s="12">
        <v>0</v>
      </c>
      <c r="AY276" s="12">
        <v>0</v>
      </c>
      <c r="AZ276" s="12">
        <v>0</v>
      </c>
      <c r="BA276" s="12">
        <v>0</v>
      </c>
      <c r="BB276" s="12">
        <v>0</v>
      </c>
      <c r="BC276" s="12">
        <v>0</v>
      </c>
      <c r="BD276" s="12">
        <v>0</v>
      </c>
      <c r="BE276" s="12">
        <v>0</v>
      </c>
      <c r="BF276" s="12">
        <v>0</v>
      </c>
      <c r="BG276" s="12">
        <v>0</v>
      </c>
      <c r="BH276" s="12">
        <v>0</v>
      </c>
      <c r="BI276" s="12">
        <v>0</v>
      </c>
      <c r="BJ276" s="12">
        <v>0</v>
      </c>
      <c r="BK276" s="12">
        <v>0</v>
      </c>
      <c r="BL276" s="12">
        <v>0</v>
      </c>
      <c r="BM276" s="12">
        <v>0</v>
      </c>
      <c r="BN276" s="12">
        <v>0</v>
      </c>
      <c r="BO276" s="12">
        <v>0</v>
      </c>
      <c r="BP276" s="12">
        <v>0</v>
      </c>
      <c r="BQ276" s="13">
        <v>-3421.26</v>
      </c>
      <c r="BR276" s="12">
        <v>3421.26</v>
      </c>
      <c r="BS276" s="12">
        <v>0</v>
      </c>
      <c r="BT276" s="12">
        <v>0</v>
      </c>
      <c r="BU276" s="12">
        <v>6733.76</v>
      </c>
      <c r="BV276" s="12">
        <v>0</v>
      </c>
      <c r="BW276" s="12">
        <v>0</v>
      </c>
      <c r="BX276" s="12">
        <v>0</v>
      </c>
      <c r="BY276" s="12">
        <v>891.07</v>
      </c>
      <c r="BZ276" s="12">
        <v>891.07</v>
      </c>
      <c r="CA276" s="12">
        <v>15.6</v>
      </c>
      <c r="CB276" s="12">
        <v>0.08</v>
      </c>
      <c r="CC276" s="12">
        <v>0</v>
      </c>
      <c r="CD276" s="12">
        <v>0</v>
      </c>
      <c r="CE276" s="12">
        <v>0</v>
      </c>
      <c r="CF276" s="12">
        <v>0</v>
      </c>
      <c r="CG276" s="12">
        <v>0</v>
      </c>
      <c r="CH276" s="12">
        <v>0</v>
      </c>
      <c r="CI276" s="12">
        <v>0</v>
      </c>
      <c r="CJ276" s="12">
        <v>0</v>
      </c>
      <c r="CK276" s="12">
        <v>0</v>
      </c>
      <c r="CL276" s="12">
        <v>0</v>
      </c>
      <c r="CM276" s="12">
        <v>0</v>
      </c>
      <c r="CN276" s="12">
        <v>0</v>
      </c>
      <c r="CO276" s="12">
        <v>0</v>
      </c>
      <c r="CP276" s="12">
        <v>625.41</v>
      </c>
      <c r="CQ276" s="12">
        <v>0</v>
      </c>
      <c r="CR276" s="12">
        <v>0</v>
      </c>
      <c r="CS276" s="12">
        <v>0</v>
      </c>
      <c r="CT276" s="12">
        <v>0</v>
      </c>
      <c r="CU276" s="12">
        <v>1532.16</v>
      </c>
      <c r="CV276" s="12">
        <v>5201.6000000000004</v>
      </c>
      <c r="CW276" s="12">
        <v>238.4</v>
      </c>
      <c r="CX276" s="12">
        <v>134.68</v>
      </c>
      <c r="CY276" s="12">
        <v>0</v>
      </c>
      <c r="CZ276" s="12">
        <v>238.4</v>
      </c>
      <c r="DA276" s="12">
        <v>0</v>
      </c>
      <c r="DB276" s="12">
        <v>373.08</v>
      </c>
    </row>
    <row r="277" spans="1:106" x14ac:dyDescent="0.2">
      <c r="A277" s="4" t="s">
        <v>3439</v>
      </c>
      <c r="B277" s="2" t="s">
        <v>3440</v>
      </c>
      <c r="C277" s="2" t="str">
        <f>VLOOKUP(A277,[5]Hoja2!$A$1:$D$604,4,0)</f>
        <v>PROFESOR CBI</v>
      </c>
      <c r="D277" s="2" t="str">
        <f>VLOOKUP(A277,[5]Hoja2!$A$1:$D$604,3,0)</f>
        <v>PLANTEL 08 SAN MARTIN DE LAS FLORES</v>
      </c>
      <c r="E277" s="12">
        <v>163.1</v>
      </c>
      <c r="F277" s="12">
        <v>0</v>
      </c>
      <c r="G277" s="12">
        <v>2456.02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84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2">
        <v>0</v>
      </c>
      <c r="AF277" s="12">
        <v>0</v>
      </c>
      <c r="AG277" s="12">
        <v>0</v>
      </c>
      <c r="AH277" s="12">
        <v>0</v>
      </c>
      <c r="AI277" s="12">
        <v>0</v>
      </c>
      <c r="AJ277" s="12">
        <v>259.42</v>
      </c>
      <c r="AK277" s="12">
        <v>0</v>
      </c>
      <c r="AL277" s="12">
        <v>0</v>
      </c>
      <c r="AM277" s="12">
        <v>0</v>
      </c>
      <c r="AN277" s="12">
        <v>0</v>
      </c>
      <c r="AO277" s="12">
        <v>0</v>
      </c>
      <c r="AP277" s="12">
        <v>0</v>
      </c>
      <c r="AQ277" s="12">
        <v>0</v>
      </c>
      <c r="AR277" s="12">
        <v>0</v>
      </c>
      <c r="AS277" s="12">
        <v>0</v>
      </c>
      <c r="AT277" s="12">
        <v>0</v>
      </c>
      <c r="AU277" s="12">
        <v>0</v>
      </c>
      <c r="AV277" s="12">
        <v>26.6</v>
      </c>
      <c r="AW277" s="12">
        <v>0</v>
      </c>
      <c r="AX277" s="12">
        <v>0</v>
      </c>
      <c r="AY277" s="12">
        <v>0</v>
      </c>
      <c r="AZ277" s="12">
        <v>0</v>
      </c>
      <c r="BA277" s="12">
        <v>0</v>
      </c>
      <c r="BB277" s="12">
        <v>0</v>
      </c>
      <c r="BC277" s="12">
        <v>0</v>
      </c>
      <c r="BD277" s="12">
        <v>0</v>
      </c>
      <c r="BE277" s="12">
        <v>0</v>
      </c>
      <c r="BF277" s="12">
        <v>0</v>
      </c>
      <c r="BG277" s="12">
        <v>0</v>
      </c>
      <c r="BH277" s="12">
        <v>0</v>
      </c>
      <c r="BI277" s="12">
        <v>0</v>
      </c>
      <c r="BJ277" s="12">
        <v>0</v>
      </c>
      <c r="BK277" s="12">
        <v>0</v>
      </c>
      <c r="BL277" s="12">
        <v>0</v>
      </c>
      <c r="BM277" s="12">
        <v>0</v>
      </c>
      <c r="BN277" s="12">
        <v>0</v>
      </c>
      <c r="BO277" s="12">
        <v>0</v>
      </c>
      <c r="BP277" s="12">
        <v>0</v>
      </c>
      <c r="BQ277" s="13">
        <v>-1519.13</v>
      </c>
      <c r="BR277" s="12">
        <v>1519.13</v>
      </c>
      <c r="BS277" s="12">
        <v>0</v>
      </c>
      <c r="BT277" s="12">
        <v>0</v>
      </c>
      <c r="BU277" s="12">
        <v>2989.14</v>
      </c>
      <c r="BV277" s="12">
        <v>0</v>
      </c>
      <c r="BW277" s="13">
        <v>-145.38</v>
      </c>
      <c r="BX277" s="12">
        <v>0</v>
      </c>
      <c r="BY277" s="12">
        <v>221.18</v>
      </c>
      <c r="BZ277" s="12">
        <v>75.8</v>
      </c>
      <c r="CA277" s="12">
        <v>0</v>
      </c>
      <c r="CB277" s="12">
        <v>0.1</v>
      </c>
      <c r="CC277" s="12">
        <v>0</v>
      </c>
      <c r="CD277" s="12">
        <v>0</v>
      </c>
      <c r="CE277" s="12">
        <v>0</v>
      </c>
      <c r="CF277" s="12">
        <v>0</v>
      </c>
      <c r="CG277" s="12">
        <v>0</v>
      </c>
      <c r="CH277" s="12">
        <v>0</v>
      </c>
      <c r="CI277" s="12">
        <v>0</v>
      </c>
      <c r="CJ277" s="12">
        <v>0</v>
      </c>
      <c r="CK277" s="12">
        <v>0</v>
      </c>
      <c r="CL277" s="12">
        <v>0</v>
      </c>
      <c r="CM277" s="12">
        <v>0</v>
      </c>
      <c r="CN277" s="12">
        <v>0</v>
      </c>
      <c r="CO277" s="12">
        <v>0</v>
      </c>
      <c r="CP277" s="12">
        <v>282.44</v>
      </c>
      <c r="CQ277" s="12">
        <v>0</v>
      </c>
      <c r="CR277" s="12">
        <v>0</v>
      </c>
      <c r="CS277" s="12">
        <v>0</v>
      </c>
      <c r="CT277" s="12">
        <v>0</v>
      </c>
      <c r="CU277" s="12">
        <v>358.34</v>
      </c>
      <c r="CV277" s="12">
        <v>2630.8</v>
      </c>
      <c r="CW277" s="12">
        <v>238.4</v>
      </c>
      <c r="CX277" s="12">
        <v>59.78</v>
      </c>
      <c r="CY277" s="12">
        <v>0</v>
      </c>
      <c r="CZ277" s="12">
        <v>238.4</v>
      </c>
      <c r="DA277" s="12">
        <v>0</v>
      </c>
      <c r="DB277" s="12">
        <v>298.18</v>
      </c>
    </row>
    <row r="278" spans="1:106" x14ac:dyDescent="0.2">
      <c r="A278" s="4" t="s">
        <v>3441</v>
      </c>
      <c r="B278" s="2" t="s">
        <v>3442</v>
      </c>
      <c r="C278" s="2" t="str">
        <f>VLOOKUP(A278,[5]Hoja2!$A$1:$D$604,4,0)</f>
        <v>PROFESOR CBI</v>
      </c>
      <c r="D278" s="2" t="str">
        <f>VLOOKUP(A278,[5]Hoja2!$A$1:$D$604,3,0)</f>
        <v>PLANTEL 08 SAN MARTIN DE LAS FLORES</v>
      </c>
      <c r="E278" s="12">
        <v>209.7</v>
      </c>
      <c r="F278" s="12">
        <v>0</v>
      </c>
      <c r="G278" s="12">
        <v>3157.74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108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2">
        <v>0</v>
      </c>
      <c r="AG278" s="12">
        <v>0</v>
      </c>
      <c r="AH278" s="12">
        <v>0</v>
      </c>
      <c r="AI278" s="12">
        <v>0</v>
      </c>
      <c r="AJ278" s="12">
        <v>333.54</v>
      </c>
      <c r="AK278" s="12">
        <v>0</v>
      </c>
      <c r="AL278" s="12">
        <v>0</v>
      </c>
      <c r="AM278" s="12">
        <v>0</v>
      </c>
      <c r="AN278" s="12">
        <v>0</v>
      </c>
      <c r="AO278" s="12">
        <v>0</v>
      </c>
      <c r="AP278" s="12">
        <v>0</v>
      </c>
      <c r="AQ278" s="12">
        <v>0</v>
      </c>
      <c r="AR278" s="12">
        <v>0</v>
      </c>
      <c r="AS278" s="12">
        <v>0</v>
      </c>
      <c r="AT278" s="12">
        <v>0</v>
      </c>
      <c r="AU278" s="12">
        <v>0</v>
      </c>
      <c r="AV278" s="12">
        <v>34.200000000000003</v>
      </c>
      <c r="AW278" s="12">
        <v>0</v>
      </c>
      <c r="AX278" s="12">
        <v>0</v>
      </c>
      <c r="AY278" s="12">
        <v>0</v>
      </c>
      <c r="AZ278" s="12">
        <v>0</v>
      </c>
      <c r="BA278" s="12">
        <v>0</v>
      </c>
      <c r="BB278" s="12">
        <v>0</v>
      </c>
      <c r="BC278" s="12">
        <v>0</v>
      </c>
      <c r="BD278" s="12">
        <v>0</v>
      </c>
      <c r="BE278" s="12">
        <v>0</v>
      </c>
      <c r="BF278" s="12">
        <v>0</v>
      </c>
      <c r="BG278" s="12">
        <v>0</v>
      </c>
      <c r="BH278" s="12">
        <v>0</v>
      </c>
      <c r="BI278" s="12">
        <v>0</v>
      </c>
      <c r="BJ278" s="12">
        <v>0</v>
      </c>
      <c r="BK278" s="12">
        <v>0</v>
      </c>
      <c r="BL278" s="12">
        <v>0</v>
      </c>
      <c r="BM278" s="12">
        <v>0</v>
      </c>
      <c r="BN278" s="12">
        <v>0</v>
      </c>
      <c r="BO278" s="12">
        <v>0</v>
      </c>
      <c r="BP278" s="12">
        <v>0</v>
      </c>
      <c r="BQ278" s="13">
        <v>-1953.17</v>
      </c>
      <c r="BR278" s="12">
        <v>1953.17</v>
      </c>
      <c r="BS278" s="12">
        <v>0</v>
      </c>
      <c r="BT278" s="12">
        <v>0</v>
      </c>
      <c r="BU278" s="12">
        <v>3843.18</v>
      </c>
      <c r="BV278" s="12">
        <v>0</v>
      </c>
      <c r="BW278" s="12">
        <v>0</v>
      </c>
      <c r="BX278" s="12">
        <v>0</v>
      </c>
      <c r="BY278" s="12">
        <v>323.94</v>
      </c>
      <c r="BZ278" s="12">
        <v>323.94</v>
      </c>
      <c r="CA278" s="12">
        <v>3.45</v>
      </c>
      <c r="CB278" s="13">
        <v>-0.15</v>
      </c>
      <c r="CC278" s="12">
        <v>0</v>
      </c>
      <c r="CD278" s="12">
        <v>0</v>
      </c>
      <c r="CE278" s="12">
        <v>0</v>
      </c>
      <c r="CF278" s="12">
        <v>0</v>
      </c>
      <c r="CG278" s="12">
        <v>0</v>
      </c>
      <c r="CH278" s="12">
        <v>0</v>
      </c>
      <c r="CI278" s="12">
        <v>0</v>
      </c>
      <c r="CJ278" s="12">
        <v>0</v>
      </c>
      <c r="CK278" s="12">
        <v>0</v>
      </c>
      <c r="CL278" s="12">
        <v>0</v>
      </c>
      <c r="CM278" s="12">
        <v>0</v>
      </c>
      <c r="CN278" s="12">
        <v>0</v>
      </c>
      <c r="CO278" s="12">
        <v>0</v>
      </c>
      <c r="CP278" s="12">
        <v>363.14</v>
      </c>
      <c r="CQ278" s="12">
        <v>0</v>
      </c>
      <c r="CR278" s="12">
        <v>0</v>
      </c>
      <c r="CS278" s="12">
        <v>0</v>
      </c>
      <c r="CT278" s="12">
        <v>0</v>
      </c>
      <c r="CU278" s="12">
        <v>690.38</v>
      </c>
      <c r="CV278" s="12">
        <v>3152.8</v>
      </c>
      <c r="CW278" s="12">
        <v>238.4</v>
      </c>
      <c r="CX278" s="12">
        <v>76.86</v>
      </c>
      <c r="CY278" s="12">
        <v>0</v>
      </c>
      <c r="CZ278" s="12">
        <v>238.4</v>
      </c>
      <c r="DA278" s="12">
        <v>0</v>
      </c>
      <c r="DB278" s="12">
        <v>315.26</v>
      </c>
    </row>
    <row r="279" spans="1:106" x14ac:dyDescent="0.2">
      <c r="A279" s="4" t="s">
        <v>3443</v>
      </c>
      <c r="B279" s="2" t="s">
        <v>3444</v>
      </c>
      <c r="C279" s="2" t="str">
        <f>VLOOKUP(A279,[5]Hoja2!$A$1:$D$604,4,0)</f>
        <v>PROFESOR CBII</v>
      </c>
      <c r="D279" s="2" t="str">
        <f>VLOOKUP(A279,[5]Hoja2!$A$1:$D$604,3,0)</f>
        <v>PLANTEL 09 PORTEZUELO</v>
      </c>
      <c r="E279" s="12">
        <v>465.5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5699.08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202.18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  <c r="AI279" s="12">
        <v>0</v>
      </c>
      <c r="AJ279" s="12">
        <v>537.37</v>
      </c>
      <c r="AK279" s="12">
        <v>0</v>
      </c>
      <c r="AL279" s="12">
        <v>0</v>
      </c>
      <c r="AM279" s="12">
        <v>0</v>
      </c>
      <c r="AN279" s="12">
        <v>0</v>
      </c>
      <c r="AO279" s="12">
        <v>338.85</v>
      </c>
      <c r="AP279" s="12">
        <v>0</v>
      </c>
      <c r="AQ279" s="12">
        <v>0</v>
      </c>
      <c r="AR279" s="12">
        <v>0</v>
      </c>
      <c r="AS279" s="12">
        <v>0</v>
      </c>
      <c r="AT279" s="12">
        <v>0</v>
      </c>
      <c r="AU279" s="12">
        <v>0</v>
      </c>
      <c r="AV279" s="12">
        <v>0</v>
      </c>
      <c r="AW279" s="12">
        <v>0</v>
      </c>
      <c r="AX279" s="12">
        <v>62.35</v>
      </c>
      <c r="AY279" s="12">
        <v>0</v>
      </c>
      <c r="AZ279" s="12">
        <v>0</v>
      </c>
      <c r="BA279" s="12">
        <v>0</v>
      </c>
      <c r="BB279" s="12">
        <v>0</v>
      </c>
      <c r="BC279" s="12">
        <v>0</v>
      </c>
      <c r="BD279" s="12">
        <v>0</v>
      </c>
      <c r="BE279" s="12">
        <v>0</v>
      </c>
      <c r="BF279" s="12">
        <v>0</v>
      </c>
      <c r="BG279" s="12">
        <v>0</v>
      </c>
      <c r="BH279" s="12">
        <v>0</v>
      </c>
      <c r="BI279" s="12">
        <v>0</v>
      </c>
      <c r="BJ279" s="12">
        <v>1569.86</v>
      </c>
      <c r="BK279" s="12">
        <v>0</v>
      </c>
      <c r="BL279" s="12">
        <v>0</v>
      </c>
      <c r="BM279" s="12">
        <v>0</v>
      </c>
      <c r="BN279" s="12">
        <v>0</v>
      </c>
      <c r="BO279" s="12">
        <v>0</v>
      </c>
      <c r="BP279" s="12">
        <v>0</v>
      </c>
      <c r="BQ279" s="13">
        <v>-4513.67</v>
      </c>
      <c r="BR279" s="12">
        <v>4513.67</v>
      </c>
      <c r="BS279" s="12">
        <v>0</v>
      </c>
      <c r="BT279" s="12">
        <v>0</v>
      </c>
      <c r="BU279" s="12">
        <v>8875.19</v>
      </c>
      <c r="BV279" s="12">
        <v>3.05</v>
      </c>
      <c r="BW279" s="12">
        <v>0</v>
      </c>
      <c r="BX279" s="12">
        <v>0</v>
      </c>
      <c r="BY279" s="12">
        <v>1348.48</v>
      </c>
      <c r="BZ279" s="12">
        <v>1348.48</v>
      </c>
      <c r="CA279" s="12">
        <v>29.1</v>
      </c>
      <c r="CB279" s="13">
        <v>-0.13</v>
      </c>
      <c r="CC279" s="12">
        <v>0</v>
      </c>
      <c r="CD279" s="12">
        <v>50.63</v>
      </c>
      <c r="CE279" s="12">
        <v>0</v>
      </c>
      <c r="CF279" s="12">
        <v>2263.86</v>
      </c>
      <c r="CG279" s="12">
        <v>0</v>
      </c>
      <c r="CH279" s="12">
        <v>0</v>
      </c>
      <c r="CI279" s="12">
        <v>0</v>
      </c>
      <c r="CJ279" s="12">
        <v>85.49</v>
      </c>
      <c r="CK279" s="12">
        <v>0</v>
      </c>
      <c r="CL279" s="12">
        <v>0</v>
      </c>
      <c r="CM279" s="12">
        <v>0</v>
      </c>
      <c r="CN279" s="12">
        <v>0</v>
      </c>
      <c r="CO279" s="12">
        <v>0</v>
      </c>
      <c r="CP279" s="12">
        <v>694.36</v>
      </c>
      <c r="CQ279" s="12">
        <v>0</v>
      </c>
      <c r="CR279" s="12">
        <v>0</v>
      </c>
      <c r="CS279" s="12">
        <v>0</v>
      </c>
      <c r="CT279" s="12">
        <v>0</v>
      </c>
      <c r="CU279" s="12">
        <v>4471.79</v>
      </c>
      <c r="CV279" s="12">
        <v>4403.3999999999996</v>
      </c>
      <c r="CW279" s="12">
        <v>348.12</v>
      </c>
      <c r="CX279" s="12">
        <v>177.5</v>
      </c>
      <c r="CY279" s="12">
        <v>3377.49</v>
      </c>
      <c r="CZ279" s="12">
        <v>631.89</v>
      </c>
      <c r="DA279" s="12">
        <v>0</v>
      </c>
      <c r="DB279" s="12">
        <v>4186.88</v>
      </c>
    </row>
    <row r="280" spans="1:106" x14ac:dyDescent="0.2">
      <c r="A280" s="4" t="s">
        <v>3445</v>
      </c>
      <c r="B280" s="2" t="s">
        <v>3446</v>
      </c>
      <c r="C280" s="2" t="str">
        <f>VLOOKUP(A280,[5]Hoja2!$A$1:$D$604,4,0)</f>
        <v>PROFESOR CBIV</v>
      </c>
      <c r="D280" s="2" t="str">
        <f>VLOOKUP(A280,[5]Hoja2!$A$1:$D$604,3,0)</f>
        <v>PLANTEL 09 PORTEZUELO</v>
      </c>
      <c r="E280" s="12">
        <v>465.5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5939.98</v>
      </c>
      <c r="AC280" s="12">
        <v>214.59</v>
      </c>
      <c r="AD280" s="12">
        <v>0</v>
      </c>
      <c r="AE280" s="12">
        <v>0</v>
      </c>
      <c r="AF280" s="12">
        <v>0</v>
      </c>
      <c r="AG280" s="12">
        <v>0</v>
      </c>
      <c r="AH280" s="12">
        <v>2500</v>
      </c>
      <c r="AI280" s="12">
        <v>0</v>
      </c>
      <c r="AJ280" s="12">
        <v>426.19</v>
      </c>
      <c r="AK280" s="12">
        <v>0</v>
      </c>
      <c r="AL280" s="12">
        <v>0</v>
      </c>
      <c r="AM280" s="12">
        <v>0</v>
      </c>
      <c r="AN280" s="12">
        <v>0</v>
      </c>
      <c r="AO280" s="12">
        <v>0</v>
      </c>
      <c r="AP280" s="12">
        <v>0</v>
      </c>
      <c r="AQ280" s="12">
        <v>0</v>
      </c>
      <c r="AR280" s="12">
        <v>0</v>
      </c>
      <c r="AS280" s="12">
        <v>658.95</v>
      </c>
      <c r="AT280" s="12">
        <v>0</v>
      </c>
      <c r="AU280" s="12">
        <v>0</v>
      </c>
      <c r="AV280" s="12">
        <v>0</v>
      </c>
      <c r="AW280" s="12">
        <v>0</v>
      </c>
      <c r="AX280" s="12">
        <v>0</v>
      </c>
      <c r="AY280" s="12">
        <v>0</v>
      </c>
      <c r="AZ280" s="12">
        <v>0</v>
      </c>
      <c r="BA280" s="12">
        <v>0</v>
      </c>
      <c r="BB280" s="12">
        <v>67.849999999999994</v>
      </c>
      <c r="BC280" s="12">
        <v>0</v>
      </c>
      <c r="BD280" s="12">
        <v>0</v>
      </c>
      <c r="BE280" s="12">
        <v>0</v>
      </c>
      <c r="BF280" s="12">
        <v>0</v>
      </c>
      <c r="BG280" s="12">
        <v>0</v>
      </c>
      <c r="BH280" s="12">
        <v>0</v>
      </c>
      <c r="BI280" s="12">
        <v>0</v>
      </c>
      <c r="BJ280" s="12">
        <v>1715.72</v>
      </c>
      <c r="BK280" s="12">
        <v>0</v>
      </c>
      <c r="BL280" s="12">
        <v>0</v>
      </c>
      <c r="BM280" s="12">
        <v>0</v>
      </c>
      <c r="BN280" s="12">
        <v>0</v>
      </c>
      <c r="BO280" s="12">
        <v>0</v>
      </c>
      <c r="BP280" s="12">
        <v>0</v>
      </c>
      <c r="BQ280" s="13">
        <v>-6077.54</v>
      </c>
      <c r="BR280" s="12">
        <v>6077.54</v>
      </c>
      <c r="BS280" s="12">
        <v>0</v>
      </c>
      <c r="BT280" s="12">
        <v>0</v>
      </c>
      <c r="BU280" s="12">
        <v>11988.78</v>
      </c>
      <c r="BV280" s="12">
        <v>0</v>
      </c>
      <c r="BW280" s="12">
        <v>0</v>
      </c>
      <c r="BX280" s="12">
        <v>0</v>
      </c>
      <c r="BY280" s="12">
        <v>1479.54</v>
      </c>
      <c r="BZ280" s="12">
        <v>1479.54</v>
      </c>
      <c r="CA280" s="12">
        <v>32.85</v>
      </c>
      <c r="CB280" s="12">
        <v>0.01</v>
      </c>
      <c r="CC280" s="12">
        <v>0</v>
      </c>
      <c r="CD280" s="12">
        <v>0</v>
      </c>
      <c r="CE280" s="12">
        <v>0</v>
      </c>
      <c r="CF280" s="12">
        <v>0</v>
      </c>
      <c r="CG280" s="12">
        <v>0</v>
      </c>
      <c r="CH280" s="12">
        <v>0</v>
      </c>
      <c r="CI280" s="12">
        <v>0</v>
      </c>
      <c r="CJ280" s="12">
        <v>89.1</v>
      </c>
      <c r="CK280" s="12">
        <v>0</v>
      </c>
      <c r="CL280" s="12">
        <v>0</v>
      </c>
      <c r="CM280" s="12">
        <v>0</v>
      </c>
      <c r="CN280" s="12">
        <v>0</v>
      </c>
      <c r="CO280" s="12">
        <v>0</v>
      </c>
      <c r="CP280" s="12">
        <v>758.88</v>
      </c>
      <c r="CQ280" s="12">
        <v>0</v>
      </c>
      <c r="CR280" s="12">
        <v>0</v>
      </c>
      <c r="CS280" s="12">
        <v>0</v>
      </c>
      <c r="CT280" s="12">
        <v>0</v>
      </c>
      <c r="CU280" s="12">
        <v>2360.38</v>
      </c>
      <c r="CV280" s="12">
        <v>9628.4</v>
      </c>
      <c r="CW280" s="12">
        <v>321.63</v>
      </c>
      <c r="CX280" s="12">
        <v>185.48</v>
      </c>
      <c r="CY280" s="12">
        <v>2773.92</v>
      </c>
      <c r="CZ280" s="12">
        <v>554.69000000000005</v>
      </c>
      <c r="DA280" s="12">
        <v>0</v>
      </c>
      <c r="DB280" s="12">
        <v>3514.09</v>
      </c>
    </row>
    <row r="281" spans="1:106" x14ac:dyDescent="0.2">
      <c r="A281" s="4" t="s">
        <v>3447</v>
      </c>
      <c r="B281" s="2" t="s">
        <v>3448</v>
      </c>
      <c r="C281" s="2" t="str">
        <f>VLOOKUP(A281,[5]Hoja2!$A$1:$D$604,4,0)</f>
        <v>PROFESOR CBIII</v>
      </c>
      <c r="D281" s="2" t="str">
        <f>VLOOKUP(A281,[5]Hoja2!$A$1:$D$604,3,0)</f>
        <v>PLANTEL 09 PORTEZUELO</v>
      </c>
      <c r="E281" s="12">
        <v>465.5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8165.52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286.2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12">
        <v>0</v>
      </c>
      <c r="AJ281" s="12">
        <v>667.08</v>
      </c>
      <c r="AK281" s="12">
        <v>0</v>
      </c>
      <c r="AL281" s="12">
        <v>0</v>
      </c>
      <c r="AM281" s="12">
        <v>0</v>
      </c>
      <c r="AN281" s="12">
        <v>0</v>
      </c>
      <c r="AO281" s="12">
        <v>0</v>
      </c>
      <c r="AP281" s="12">
        <v>0</v>
      </c>
      <c r="AQ281" s="12">
        <v>390.93</v>
      </c>
      <c r="AR281" s="12">
        <v>0</v>
      </c>
      <c r="AS281" s="12">
        <v>0</v>
      </c>
      <c r="AT281" s="12">
        <v>0</v>
      </c>
      <c r="AU281" s="12">
        <v>0</v>
      </c>
      <c r="AV281" s="12">
        <v>0</v>
      </c>
      <c r="AW281" s="12">
        <v>0</v>
      </c>
      <c r="AX281" s="12">
        <v>0</v>
      </c>
      <c r="AY281" s="12">
        <v>0</v>
      </c>
      <c r="AZ281" s="12">
        <v>90</v>
      </c>
      <c r="BA281" s="12">
        <v>0</v>
      </c>
      <c r="BB281" s="12">
        <v>0</v>
      </c>
      <c r="BC281" s="12">
        <v>0</v>
      </c>
      <c r="BD281" s="12">
        <v>0</v>
      </c>
      <c r="BE281" s="12">
        <v>0</v>
      </c>
      <c r="BF281" s="12">
        <v>0</v>
      </c>
      <c r="BG281" s="12">
        <v>0</v>
      </c>
      <c r="BH281" s="12">
        <v>0</v>
      </c>
      <c r="BI281" s="12">
        <v>0</v>
      </c>
      <c r="BJ281" s="12">
        <v>2053.5500000000002</v>
      </c>
      <c r="BK281" s="12">
        <v>0</v>
      </c>
      <c r="BL281" s="12">
        <v>0</v>
      </c>
      <c r="BM281" s="12">
        <v>0</v>
      </c>
      <c r="BN281" s="12">
        <v>0</v>
      </c>
      <c r="BO281" s="12">
        <v>0</v>
      </c>
      <c r="BP281" s="12">
        <v>0</v>
      </c>
      <c r="BQ281" s="13">
        <v>-6165.49</v>
      </c>
      <c r="BR281" s="12">
        <v>6165.49</v>
      </c>
      <c r="BS281" s="12">
        <v>0</v>
      </c>
      <c r="BT281" s="12">
        <v>0</v>
      </c>
      <c r="BU281" s="12">
        <v>12118.78</v>
      </c>
      <c r="BV281" s="12">
        <v>0</v>
      </c>
      <c r="BW281" s="12">
        <v>0</v>
      </c>
      <c r="BX281" s="12">
        <v>0</v>
      </c>
      <c r="BY281" s="12">
        <v>2081.71</v>
      </c>
      <c r="BZ281" s="12">
        <v>2081.71</v>
      </c>
      <c r="CA281" s="12">
        <v>43.5</v>
      </c>
      <c r="CB281" s="13">
        <v>-0.1</v>
      </c>
      <c r="CC281" s="12">
        <v>0</v>
      </c>
      <c r="CD281" s="12">
        <v>0</v>
      </c>
      <c r="CE281" s="12">
        <v>0</v>
      </c>
      <c r="CF281" s="12">
        <v>0</v>
      </c>
      <c r="CG281" s="12">
        <v>0</v>
      </c>
      <c r="CH281" s="12">
        <v>0</v>
      </c>
      <c r="CI281" s="12">
        <v>0</v>
      </c>
      <c r="CJ281" s="12">
        <v>122.48</v>
      </c>
      <c r="CK281" s="12">
        <v>0</v>
      </c>
      <c r="CL281" s="12">
        <v>0</v>
      </c>
      <c r="CM281" s="12">
        <v>0</v>
      </c>
      <c r="CN281" s="12">
        <v>0</v>
      </c>
      <c r="CO281" s="12">
        <v>0</v>
      </c>
      <c r="CP281" s="12">
        <v>983.99</v>
      </c>
      <c r="CQ281" s="12">
        <v>0</v>
      </c>
      <c r="CR281" s="12">
        <v>0</v>
      </c>
      <c r="CS281" s="12">
        <v>0</v>
      </c>
      <c r="CT281" s="12">
        <v>0</v>
      </c>
      <c r="CU281" s="12">
        <v>3231.58</v>
      </c>
      <c r="CV281" s="12">
        <v>8887.2000000000007</v>
      </c>
      <c r="CW281" s="12">
        <v>317.60000000000002</v>
      </c>
      <c r="CX281" s="12">
        <v>242.38</v>
      </c>
      <c r="CY281" s="12">
        <v>2639.68</v>
      </c>
      <c r="CZ281" s="12">
        <v>539.38</v>
      </c>
      <c r="DA281" s="12">
        <v>0</v>
      </c>
      <c r="DB281" s="12">
        <v>3421.44</v>
      </c>
    </row>
    <row r="282" spans="1:106" x14ac:dyDescent="0.2">
      <c r="A282" s="4" t="s">
        <v>3449</v>
      </c>
      <c r="B282" s="2" t="s">
        <v>3450</v>
      </c>
      <c r="C282" s="2" t="str">
        <f>VLOOKUP(A282,[5]Hoja2!$A$1:$D$604,4,0)</f>
        <v>PROFESOR CBI</v>
      </c>
      <c r="D282" s="2" t="str">
        <f>VLOOKUP(A282,[5]Hoja2!$A$1:$D$604,3,0)</f>
        <v>PLANTEL 09 PORTEZUELO</v>
      </c>
      <c r="E282" s="12">
        <v>465.5</v>
      </c>
      <c r="F282" s="12">
        <v>0</v>
      </c>
      <c r="G282" s="12">
        <v>4736.6099999999997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172.6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2">
        <v>0</v>
      </c>
      <c r="AG282" s="12">
        <v>0</v>
      </c>
      <c r="AH282" s="12">
        <v>0</v>
      </c>
      <c r="AI282" s="12">
        <v>0</v>
      </c>
      <c r="AJ282" s="12">
        <v>500.31</v>
      </c>
      <c r="AK282" s="12">
        <v>0</v>
      </c>
      <c r="AL282" s="12">
        <v>0</v>
      </c>
      <c r="AM282" s="12">
        <v>286.52999999999997</v>
      </c>
      <c r="AN282" s="12">
        <v>0</v>
      </c>
      <c r="AO282" s="12">
        <v>0</v>
      </c>
      <c r="AP282" s="12">
        <v>0</v>
      </c>
      <c r="AQ282" s="12">
        <v>0</v>
      </c>
      <c r="AR282" s="12">
        <v>0</v>
      </c>
      <c r="AS282" s="12">
        <v>0</v>
      </c>
      <c r="AT282" s="12">
        <v>0</v>
      </c>
      <c r="AU282" s="12">
        <v>0</v>
      </c>
      <c r="AV282" s="12">
        <v>51.3</v>
      </c>
      <c r="AW282" s="12">
        <v>0</v>
      </c>
      <c r="AX282" s="12">
        <v>0</v>
      </c>
      <c r="AY282" s="12">
        <v>0</v>
      </c>
      <c r="AZ282" s="12">
        <v>0</v>
      </c>
      <c r="BA282" s="12">
        <v>0</v>
      </c>
      <c r="BB282" s="12">
        <v>0</v>
      </c>
      <c r="BC282" s="12">
        <v>0</v>
      </c>
      <c r="BD282" s="12">
        <v>0</v>
      </c>
      <c r="BE282" s="12">
        <v>0</v>
      </c>
      <c r="BF282" s="12">
        <v>0</v>
      </c>
      <c r="BG282" s="12">
        <v>0</v>
      </c>
      <c r="BH282" s="12">
        <v>0</v>
      </c>
      <c r="BI282" s="12">
        <v>0</v>
      </c>
      <c r="BJ282" s="12">
        <v>1205.55</v>
      </c>
      <c r="BK282" s="12">
        <v>0</v>
      </c>
      <c r="BL282" s="12">
        <v>0</v>
      </c>
      <c r="BM282" s="12">
        <v>0</v>
      </c>
      <c r="BN282" s="12">
        <v>0</v>
      </c>
      <c r="BO282" s="12">
        <v>0</v>
      </c>
      <c r="BP282" s="12">
        <v>0</v>
      </c>
      <c r="BQ282" s="13">
        <v>-3771.49</v>
      </c>
      <c r="BR282" s="12">
        <v>3771.49</v>
      </c>
      <c r="BS282" s="12">
        <v>0</v>
      </c>
      <c r="BT282" s="12">
        <v>0</v>
      </c>
      <c r="BU282" s="12">
        <v>7418.4</v>
      </c>
      <c r="BV282" s="12">
        <v>0</v>
      </c>
      <c r="BW282" s="12">
        <v>0</v>
      </c>
      <c r="BX282" s="12">
        <v>0</v>
      </c>
      <c r="BY282" s="12">
        <v>1037.31</v>
      </c>
      <c r="BZ282" s="12">
        <v>1037.31</v>
      </c>
      <c r="CA282" s="12">
        <v>21.6</v>
      </c>
      <c r="CB282" s="13">
        <v>-0.02</v>
      </c>
      <c r="CC282" s="12">
        <v>0</v>
      </c>
      <c r="CD282" s="12">
        <v>0</v>
      </c>
      <c r="CE282" s="12">
        <v>1624</v>
      </c>
      <c r="CF282" s="12">
        <v>0</v>
      </c>
      <c r="CG282" s="12">
        <v>0</v>
      </c>
      <c r="CH282" s="12">
        <v>0</v>
      </c>
      <c r="CI282" s="12">
        <v>0</v>
      </c>
      <c r="CJ282" s="12">
        <v>71.05</v>
      </c>
      <c r="CK282" s="12">
        <v>0</v>
      </c>
      <c r="CL282" s="12">
        <v>0</v>
      </c>
      <c r="CM282" s="12">
        <v>0</v>
      </c>
      <c r="CN282" s="12">
        <v>0</v>
      </c>
      <c r="CO282" s="12">
        <v>0</v>
      </c>
      <c r="CP282" s="12">
        <v>577.66</v>
      </c>
      <c r="CQ282" s="12">
        <v>0</v>
      </c>
      <c r="CR282" s="12">
        <v>0</v>
      </c>
      <c r="CS282" s="12">
        <v>0</v>
      </c>
      <c r="CT282" s="12">
        <v>0</v>
      </c>
      <c r="CU282" s="12">
        <v>3331.6</v>
      </c>
      <c r="CV282" s="12">
        <v>4086.8</v>
      </c>
      <c r="CW282" s="12">
        <v>320.10000000000002</v>
      </c>
      <c r="CX282" s="12">
        <v>148.37</v>
      </c>
      <c r="CY282" s="12">
        <v>2722.76</v>
      </c>
      <c r="CZ282" s="12">
        <v>548.86</v>
      </c>
      <c r="DA282" s="12">
        <v>0</v>
      </c>
      <c r="DB282" s="12">
        <v>3419.99</v>
      </c>
    </row>
    <row r="283" spans="1:106" x14ac:dyDescent="0.2">
      <c r="A283" s="4" t="s">
        <v>3451</v>
      </c>
      <c r="B283" s="2" t="s">
        <v>3452</v>
      </c>
      <c r="C283" s="2" t="str">
        <f>VLOOKUP(A283,[5]Hoja2!$A$1:$D$604,4,0)</f>
        <v>PROFESOR CBIII</v>
      </c>
      <c r="D283" s="2" t="str">
        <f>VLOOKUP(A283,[5]Hoja2!$A$1:$D$604,3,0)</f>
        <v>PLANTEL 09 PORTEZUELO</v>
      </c>
      <c r="E283" s="12">
        <v>465.5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6577.78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230.55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  <c r="AI283" s="12">
        <v>0</v>
      </c>
      <c r="AJ283" s="12">
        <v>537.37</v>
      </c>
      <c r="AK283" s="12">
        <v>0</v>
      </c>
      <c r="AL283" s="12">
        <v>0</v>
      </c>
      <c r="AM283" s="12">
        <v>0</v>
      </c>
      <c r="AN283" s="12">
        <v>0</v>
      </c>
      <c r="AO283" s="12">
        <v>0</v>
      </c>
      <c r="AP283" s="12">
        <v>0</v>
      </c>
      <c r="AQ283" s="12">
        <v>390.93</v>
      </c>
      <c r="AR283" s="12">
        <v>0</v>
      </c>
      <c r="AS283" s="12">
        <v>0</v>
      </c>
      <c r="AT283" s="12">
        <v>0</v>
      </c>
      <c r="AU283" s="12">
        <v>0</v>
      </c>
      <c r="AV283" s="12">
        <v>0</v>
      </c>
      <c r="AW283" s="12">
        <v>0</v>
      </c>
      <c r="AX283" s="12">
        <v>0</v>
      </c>
      <c r="AY283" s="12">
        <v>0</v>
      </c>
      <c r="AZ283" s="12">
        <v>72.5</v>
      </c>
      <c r="BA283" s="12">
        <v>0</v>
      </c>
      <c r="BB283" s="12">
        <v>0</v>
      </c>
      <c r="BC283" s="12">
        <v>0</v>
      </c>
      <c r="BD283" s="12">
        <v>0</v>
      </c>
      <c r="BE283" s="12">
        <v>0</v>
      </c>
      <c r="BF283" s="12">
        <v>0</v>
      </c>
      <c r="BG283" s="12">
        <v>0</v>
      </c>
      <c r="BH283" s="12">
        <v>0</v>
      </c>
      <c r="BI283" s="12">
        <v>0</v>
      </c>
      <c r="BJ283" s="12">
        <v>1672.49</v>
      </c>
      <c r="BK283" s="12">
        <v>0</v>
      </c>
      <c r="BL283" s="12">
        <v>0</v>
      </c>
      <c r="BM283" s="12">
        <v>0</v>
      </c>
      <c r="BN283" s="12">
        <v>0</v>
      </c>
      <c r="BO283" s="12">
        <v>0</v>
      </c>
      <c r="BP283" s="12">
        <v>0</v>
      </c>
      <c r="BQ283" s="13">
        <v>-5059.97</v>
      </c>
      <c r="BR283" s="12">
        <v>5059.97</v>
      </c>
      <c r="BS283" s="12">
        <v>0</v>
      </c>
      <c r="BT283" s="12">
        <v>0</v>
      </c>
      <c r="BU283" s="12">
        <v>9947.1200000000008</v>
      </c>
      <c r="BV283" s="12">
        <v>0</v>
      </c>
      <c r="BW283" s="12">
        <v>0</v>
      </c>
      <c r="BX283" s="12">
        <v>0</v>
      </c>
      <c r="BY283" s="12">
        <v>1577.44</v>
      </c>
      <c r="BZ283" s="12">
        <v>1577.44</v>
      </c>
      <c r="CA283" s="12">
        <v>33.6</v>
      </c>
      <c r="CB283" s="12">
        <v>0.01</v>
      </c>
      <c r="CC283" s="12">
        <v>0</v>
      </c>
      <c r="CD283" s="12">
        <v>0</v>
      </c>
      <c r="CE283" s="12">
        <v>0</v>
      </c>
      <c r="CF283" s="12">
        <v>0</v>
      </c>
      <c r="CG283" s="12">
        <v>0</v>
      </c>
      <c r="CH283" s="12">
        <v>0</v>
      </c>
      <c r="CI283" s="12">
        <v>0</v>
      </c>
      <c r="CJ283" s="12">
        <v>98.67</v>
      </c>
      <c r="CK283" s="12">
        <v>0</v>
      </c>
      <c r="CL283" s="12">
        <v>0</v>
      </c>
      <c r="CM283" s="12">
        <v>0</v>
      </c>
      <c r="CN283" s="12">
        <v>0</v>
      </c>
      <c r="CO283" s="12">
        <v>0</v>
      </c>
      <c r="CP283" s="12">
        <v>801.4</v>
      </c>
      <c r="CQ283" s="12">
        <v>0</v>
      </c>
      <c r="CR283" s="12">
        <v>0</v>
      </c>
      <c r="CS283" s="12">
        <v>0</v>
      </c>
      <c r="CT283" s="12">
        <v>0</v>
      </c>
      <c r="CU283" s="12">
        <v>2511.12</v>
      </c>
      <c r="CV283" s="12">
        <v>7436</v>
      </c>
      <c r="CW283" s="12">
        <v>317.23</v>
      </c>
      <c r="CX283" s="12">
        <v>198.94</v>
      </c>
      <c r="CY283" s="12">
        <v>2627.15</v>
      </c>
      <c r="CZ283" s="12">
        <v>537.96</v>
      </c>
      <c r="DA283" s="12">
        <v>0</v>
      </c>
      <c r="DB283" s="12">
        <v>3364.05</v>
      </c>
    </row>
    <row r="284" spans="1:106" x14ac:dyDescent="0.2">
      <c r="A284" s="4" t="s">
        <v>3453</v>
      </c>
      <c r="B284" s="2" t="s">
        <v>3454</v>
      </c>
      <c r="C284" s="2" t="str">
        <f>VLOOKUP(A284,[5]Hoja2!$A$1:$D$604,4,0)</f>
        <v>PROFESOR CBII</v>
      </c>
      <c r="D284" s="2" t="str">
        <f>VLOOKUP(A284,[5]Hoja2!$A$1:$D$604,3,0)</f>
        <v>PLANTEL 09 PORTEZUELO</v>
      </c>
      <c r="E284" s="12">
        <v>465.5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3930.4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143.22999999999999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  <c r="AI284" s="12">
        <v>0</v>
      </c>
      <c r="AJ284" s="12">
        <v>370.6</v>
      </c>
      <c r="AK284" s="12">
        <v>0</v>
      </c>
      <c r="AL284" s="12">
        <v>0</v>
      </c>
      <c r="AM284" s="12">
        <v>0</v>
      </c>
      <c r="AN284" s="12">
        <v>0</v>
      </c>
      <c r="AO284" s="12">
        <v>338.85</v>
      </c>
      <c r="AP284" s="12">
        <v>0</v>
      </c>
      <c r="AQ284" s="12">
        <v>0</v>
      </c>
      <c r="AR284" s="12">
        <v>0</v>
      </c>
      <c r="AS284" s="12">
        <v>0</v>
      </c>
      <c r="AT284" s="12">
        <v>0</v>
      </c>
      <c r="AU284" s="12">
        <v>0</v>
      </c>
      <c r="AV284" s="12">
        <v>0</v>
      </c>
      <c r="AW284" s="12">
        <v>0</v>
      </c>
      <c r="AX284" s="12">
        <v>43</v>
      </c>
      <c r="AY284" s="12">
        <v>0</v>
      </c>
      <c r="AZ284" s="12">
        <v>0</v>
      </c>
      <c r="BA284" s="12">
        <v>0</v>
      </c>
      <c r="BB284" s="12">
        <v>0</v>
      </c>
      <c r="BC284" s="12">
        <v>0</v>
      </c>
      <c r="BD284" s="12">
        <v>0</v>
      </c>
      <c r="BE284" s="12">
        <v>0</v>
      </c>
      <c r="BF284" s="12">
        <v>0</v>
      </c>
      <c r="BG284" s="12">
        <v>0</v>
      </c>
      <c r="BH284" s="12">
        <v>0</v>
      </c>
      <c r="BI284" s="12">
        <v>0</v>
      </c>
      <c r="BJ284" s="12">
        <v>939.24</v>
      </c>
      <c r="BK284" s="12">
        <v>0</v>
      </c>
      <c r="BL284" s="12">
        <v>0</v>
      </c>
      <c r="BM284" s="12">
        <v>0</v>
      </c>
      <c r="BN284" s="12">
        <v>0</v>
      </c>
      <c r="BO284" s="12">
        <v>0</v>
      </c>
      <c r="BP284" s="12">
        <v>0</v>
      </c>
      <c r="BQ284" s="13">
        <v>-3167.49</v>
      </c>
      <c r="BR284" s="12">
        <v>3167.49</v>
      </c>
      <c r="BS284" s="12">
        <v>0</v>
      </c>
      <c r="BT284" s="12">
        <v>0</v>
      </c>
      <c r="BU284" s="12">
        <v>6230.82</v>
      </c>
      <c r="BV284" s="12">
        <v>0</v>
      </c>
      <c r="BW284" s="12">
        <v>0</v>
      </c>
      <c r="BX284" s="12">
        <v>0</v>
      </c>
      <c r="BY284" s="12">
        <v>783.64</v>
      </c>
      <c r="BZ284" s="12">
        <v>783.64</v>
      </c>
      <c r="CA284" s="12">
        <v>16.350000000000001</v>
      </c>
      <c r="CB284" s="13">
        <v>-0.08</v>
      </c>
      <c r="CC284" s="12">
        <v>0</v>
      </c>
      <c r="CD284" s="12">
        <v>0</v>
      </c>
      <c r="CE284" s="12">
        <v>1209.3900000000001</v>
      </c>
      <c r="CF284" s="12">
        <v>0</v>
      </c>
      <c r="CG284" s="12">
        <v>0</v>
      </c>
      <c r="CH284" s="12">
        <v>0</v>
      </c>
      <c r="CI284" s="12">
        <v>0</v>
      </c>
      <c r="CJ284" s="12">
        <v>58.96</v>
      </c>
      <c r="CK284" s="12">
        <v>0</v>
      </c>
      <c r="CL284" s="12">
        <v>0</v>
      </c>
      <c r="CM284" s="12">
        <v>0</v>
      </c>
      <c r="CN284" s="12">
        <v>0</v>
      </c>
      <c r="CO284" s="12">
        <v>0</v>
      </c>
      <c r="CP284" s="12">
        <v>490.96</v>
      </c>
      <c r="CQ284" s="12">
        <v>0</v>
      </c>
      <c r="CR284" s="12">
        <v>0</v>
      </c>
      <c r="CS284" s="12">
        <v>0</v>
      </c>
      <c r="CT284" s="12">
        <v>0</v>
      </c>
      <c r="CU284" s="12">
        <v>2559.2199999999998</v>
      </c>
      <c r="CV284" s="12">
        <v>3671.6</v>
      </c>
      <c r="CW284" s="12">
        <v>302.3</v>
      </c>
      <c r="CX284" s="12">
        <v>124.62</v>
      </c>
      <c r="CY284" s="12">
        <v>2129.58</v>
      </c>
      <c r="CZ284" s="12">
        <v>481.22</v>
      </c>
      <c r="DA284" s="12">
        <v>0</v>
      </c>
      <c r="DB284" s="12">
        <v>2735.42</v>
      </c>
    </row>
    <row r="285" spans="1:106" x14ac:dyDescent="0.2">
      <c r="A285" s="4" t="s">
        <v>3455</v>
      </c>
      <c r="B285" s="2" t="s">
        <v>3456</v>
      </c>
      <c r="C285" s="2" t="str">
        <f>VLOOKUP(A285,[5]Hoja2!$A$1:$D$604,4,0)</f>
        <v>PROFESOR CBIII</v>
      </c>
      <c r="D285" s="2" t="str">
        <f>VLOOKUP(A285,[5]Hoja2!$A$1:$D$604,3,0)</f>
        <v>PLANTEL 09 PORTEZUELO</v>
      </c>
      <c r="E285" s="12">
        <v>465.5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571.91999999999996</v>
      </c>
      <c r="N285" s="12">
        <v>4536.3999999999996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19.600000000000001</v>
      </c>
      <c r="W285" s="12">
        <v>159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  <c r="AI285" s="12">
        <v>0</v>
      </c>
      <c r="AJ285" s="12">
        <v>444.72</v>
      </c>
      <c r="AK285" s="12">
        <v>0</v>
      </c>
      <c r="AL285" s="12">
        <v>0</v>
      </c>
      <c r="AM285" s="12">
        <v>0</v>
      </c>
      <c r="AN285" s="12">
        <v>0</v>
      </c>
      <c r="AO285" s="12">
        <v>0</v>
      </c>
      <c r="AP285" s="12">
        <v>0</v>
      </c>
      <c r="AQ285" s="12">
        <v>390.93</v>
      </c>
      <c r="AR285" s="12">
        <v>0</v>
      </c>
      <c r="AS285" s="12">
        <v>0</v>
      </c>
      <c r="AT285" s="12">
        <v>0</v>
      </c>
      <c r="AU285" s="12">
        <v>0</v>
      </c>
      <c r="AV285" s="12">
        <v>0</v>
      </c>
      <c r="AW285" s="12">
        <v>0</v>
      </c>
      <c r="AX285" s="12">
        <v>0</v>
      </c>
      <c r="AY285" s="12">
        <v>0</v>
      </c>
      <c r="AZ285" s="12">
        <v>50</v>
      </c>
      <c r="BA285" s="12">
        <v>0</v>
      </c>
      <c r="BB285" s="12">
        <v>0</v>
      </c>
      <c r="BC285" s="12">
        <v>0</v>
      </c>
      <c r="BD285" s="12">
        <v>0</v>
      </c>
      <c r="BE285" s="12">
        <v>6.4</v>
      </c>
      <c r="BF285" s="12">
        <v>0</v>
      </c>
      <c r="BG285" s="12">
        <v>0</v>
      </c>
      <c r="BH285" s="12">
        <v>0</v>
      </c>
      <c r="BI285" s="12">
        <v>0</v>
      </c>
      <c r="BJ285" s="12">
        <v>1209.8399999999999</v>
      </c>
      <c r="BK285" s="12">
        <v>0</v>
      </c>
      <c r="BL285" s="12">
        <v>0</v>
      </c>
      <c r="BM285" s="12">
        <v>0</v>
      </c>
      <c r="BN285" s="12">
        <v>0</v>
      </c>
      <c r="BO285" s="12">
        <v>0</v>
      </c>
      <c r="BP285" s="12">
        <v>0</v>
      </c>
      <c r="BQ285" s="13">
        <v>-3994.25</v>
      </c>
      <c r="BR285" s="12">
        <v>3994.25</v>
      </c>
      <c r="BS285" s="12">
        <v>0</v>
      </c>
      <c r="BT285" s="12">
        <v>0</v>
      </c>
      <c r="BU285" s="12">
        <v>7854.31</v>
      </c>
      <c r="BV285" s="12">
        <v>0</v>
      </c>
      <c r="BW285" s="12">
        <v>0</v>
      </c>
      <c r="BX285" s="12">
        <v>0</v>
      </c>
      <c r="BY285" s="12">
        <v>1130.42</v>
      </c>
      <c r="BZ285" s="12">
        <v>1130.42</v>
      </c>
      <c r="CA285" s="12">
        <v>24.75</v>
      </c>
      <c r="CB285" s="12">
        <v>0.11</v>
      </c>
      <c r="CC285" s="12">
        <v>0</v>
      </c>
      <c r="CD285" s="12">
        <v>0</v>
      </c>
      <c r="CE285" s="12">
        <v>0</v>
      </c>
      <c r="CF285" s="12">
        <v>0</v>
      </c>
      <c r="CG285" s="12">
        <v>0</v>
      </c>
      <c r="CH285" s="12">
        <v>0</v>
      </c>
      <c r="CI285" s="12">
        <v>0</v>
      </c>
      <c r="CJ285" s="12">
        <v>76.62</v>
      </c>
      <c r="CK285" s="12">
        <v>0</v>
      </c>
      <c r="CL285" s="12">
        <v>0</v>
      </c>
      <c r="CM285" s="12">
        <v>0</v>
      </c>
      <c r="CN285" s="12">
        <v>0</v>
      </c>
      <c r="CO285" s="12">
        <v>0</v>
      </c>
      <c r="CP285" s="12">
        <v>632.41</v>
      </c>
      <c r="CQ285" s="12">
        <v>0</v>
      </c>
      <c r="CR285" s="12">
        <v>0</v>
      </c>
      <c r="CS285" s="12">
        <v>0</v>
      </c>
      <c r="CT285" s="12">
        <v>0</v>
      </c>
      <c r="CU285" s="12">
        <v>1864.31</v>
      </c>
      <c r="CV285" s="12">
        <v>5990</v>
      </c>
      <c r="CW285" s="12">
        <v>293.89</v>
      </c>
      <c r="CX285" s="12">
        <v>157.09</v>
      </c>
      <c r="CY285" s="12">
        <v>1849.32</v>
      </c>
      <c r="CZ285" s="12">
        <v>449.26</v>
      </c>
      <c r="DA285" s="12">
        <v>0</v>
      </c>
      <c r="DB285" s="12">
        <v>2455.67</v>
      </c>
    </row>
    <row r="286" spans="1:106" x14ac:dyDescent="0.2">
      <c r="A286" s="4" t="s">
        <v>3457</v>
      </c>
      <c r="B286" s="2" t="s">
        <v>3458</v>
      </c>
      <c r="C286" s="2" t="str">
        <f>VLOOKUP(A286,[5]Hoja2!$A$1:$D$604,4,0)</f>
        <v>PROFESOR CBII</v>
      </c>
      <c r="D286" s="2" t="str">
        <f>VLOOKUP(A286,[5]Hoja2!$A$1:$D$604,3,0)</f>
        <v>PLANTEL 09 PORTEZUELO</v>
      </c>
      <c r="E286" s="12">
        <v>186.4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3144.32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104.8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  <c r="AI286" s="12">
        <v>0</v>
      </c>
      <c r="AJ286" s="12">
        <v>296.48</v>
      </c>
      <c r="AK286" s="12">
        <v>0</v>
      </c>
      <c r="AL286" s="12">
        <v>0</v>
      </c>
      <c r="AM286" s="12">
        <v>0</v>
      </c>
      <c r="AN286" s="12">
        <v>0</v>
      </c>
      <c r="AO286" s="12">
        <v>0</v>
      </c>
      <c r="AP286" s="12">
        <v>0</v>
      </c>
      <c r="AQ286" s="12">
        <v>0</v>
      </c>
      <c r="AR286" s="12">
        <v>0</v>
      </c>
      <c r="AS286" s="12">
        <v>0</v>
      </c>
      <c r="AT286" s="12">
        <v>0</v>
      </c>
      <c r="AU286" s="12">
        <v>0</v>
      </c>
      <c r="AV286" s="12">
        <v>0</v>
      </c>
      <c r="AW286" s="12">
        <v>0</v>
      </c>
      <c r="AX286" s="12">
        <v>34.4</v>
      </c>
      <c r="AY286" s="12">
        <v>0</v>
      </c>
      <c r="AZ286" s="12">
        <v>0</v>
      </c>
      <c r="BA286" s="12">
        <v>0</v>
      </c>
      <c r="BB286" s="12">
        <v>0</v>
      </c>
      <c r="BC286" s="12">
        <v>0</v>
      </c>
      <c r="BD286" s="12">
        <v>0</v>
      </c>
      <c r="BE286" s="12">
        <v>0</v>
      </c>
      <c r="BF286" s="12">
        <v>0</v>
      </c>
      <c r="BG286" s="12">
        <v>0</v>
      </c>
      <c r="BH286" s="12">
        <v>0</v>
      </c>
      <c r="BI286" s="12">
        <v>0</v>
      </c>
      <c r="BJ286" s="12">
        <v>691.75</v>
      </c>
      <c r="BK286" s="12">
        <v>0</v>
      </c>
      <c r="BL286" s="12">
        <v>0</v>
      </c>
      <c r="BM286" s="12">
        <v>0</v>
      </c>
      <c r="BN286" s="12">
        <v>0</v>
      </c>
      <c r="BO286" s="12">
        <v>0</v>
      </c>
      <c r="BP286" s="12">
        <v>0</v>
      </c>
      <c r="BQ286" s="13">
        <v>-2267.44</v>
      </c>
      <c r="BR286" s="12">
        <v>2267.44</v>
      </c>
      <c r="BS286" s="12">
        <v>0</v>
      </c>
      <c r="BT286" s="12">
        <v>0</v>
      </c>
      <c r="BU286" s="12">
        <v>4458.1499999999996</v>
      </c>
      <c r="BV286" s="12">
        <v>0</v>
      </c>
      <c r="BW286" s="12">
        <v>0</v>
      </c>
      <c r="BX286" s="12">
        <v>0</v>
      </c>
      <c r="BY286" s="12">
        <v>426.44</v>
      </c>
      <c r="BZ286" s="12">
        <v>426.44</v>
      </c>
      <c r="CA286" s="12">
        <v>9.4499999999999993</v>
      </c>
      <c r="CB286" s="12">
        <v>0.06</v>
      </c>
      <c r="CC286" s="12">
        <v>0</v>
      </c>
      <c r="CD286" s="12">
        <v>0</v>
      </c>
      <c r="CE286" s="12">
        <v>1042</v>
      </c>
      <c r="CF286" s="12">
        <v>0</v>
      </c>
      <c r="CG286" s="12">
        <v>0</v>
      </c>
      <c r="CH286" s="12">
        <v>0</v>
      </c>
      <c r="CI286" s="12">
        <v>0</v>
      </c>
      <c r="CJ286" s="12">
        <v>0</v>
      </c>
      <c r="CK286" s="12">
        <v>0</v>
      </c>
      <c r="CL286" s="12">
        <v>0</v>
      </c>
      <c r="CM286" s="12">
        <v>0</v>
      </c>
      <c r="CN286" s="12">
        <v>0</v>
      </c>
      <c r="CO286" s="12">
        <v>0</v>
      </c>
      <c r="CP286" s="12">
        <v>361.6</v>
      </c>
      <c r="CQ286" s="12">
        <v>0</v>
      </c>
      <c r="CR286" s="12">
        <v>0</v>
      </c>
      <c r="CS286" s="12">
        <v>0</v>
      </c>
      <c r="CT286" s="12">
        <v>0</v>
      </c>
      <c r="CU286" s="12">
        <v>1839.55</v>
      </c>
      <c r="CV286" s="12">
        <v>2618.6</v>
      </c>
      <c r="CW286" s="12">
        <v>261.48</v>
      </c>
      <c r="CX286" s="12">
        <v>89.16</v>
      </c>
      <c r="CY286" s="12">
        <v>769.08</v>
      </c>
      <c r="CZ286" s="12">
        <v>326.10000000000002</v>
      </c>
      <c r="DA286" s="12">
        <v>0</v>
      </c>
      <c r="DB286" s="12">
        <v>1184.3399999999999</v>
      </c>
    </row>
    <row r="287" spans="1:106" x14ac:dyDescent="0.2">
      <c r="A287" s="4" t="s">
        <v>3459</v>
      </c>
      <c r="B287" s="2" t="s">
        <v>3460</v>
      </c>
      <c r="C287" s="2" t="str">
        <f>VLOOKUP(A287,[5]Hoja2!$A$1:$D$604,4,0)</f>
        <v>PROFESOR CBII</v>
      </c>
      <c r="D287" s="2" t="str">
        <f>VLOOKUP(A287,[5]Hoja2!$A$1:$D$604,3,0)</f>
        <v>PLANTEL 09 PORTEZUELO</v>
      </c>
      <c r="E287" s="12">
        <v>209.7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3537.36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117.9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2">
        <v>0</v>
      </c>
      <c r="AG287" s="12">
        <v>0</v>
      </c>
      <c r="AH287" s="12">
        <v>0</v>
      </c>
      <c r="AI287" s="12">
        <v>0</v>
      </c>
      <c r="AJ287" s="12">
        <v>333.54</v>
      </c>
      <c r="AK287" s="12">
        <v>0</v>
      </c>
      <c r="AL287" s="12">
        <v>0</v>
      </c>
      <c r="AM287" s="12">
        <v>0</v>
      </c>
      <c r="AN287" s="12">
        <v>0</v>
      </c>
      <c r="AO287" s="12">
        <v>0</v>
      </c>
      <c r="AP287" s="12">
        <v>0</v>
      </c>
      <c r="AQ287" s="12">
        <v>0</v>
      </c>
      <c r="AR287" s="12">
        <v>0</v>
      </c>
      <c r="AS287" s="12">
        <v>0</v>
      </c>
      <c r="AT287" s="12">
        <v>0</v>
      </c>
      <c r="AU287" s="12">
        <v>0</v>
      </c>
      <c r="AV287" s="12">
        <v>0</v>
      </c>
      <c r="AW287" s="12">
        <v>0</v>
      </c>
      <c r="AX287" s="12">
        <v>38.700000000000003</v>
      </c>
      <c r="AY287" s="12">
        <v>0</v>
      </c>
      <c r="AZ287" s="12">
        <v>0</v>
      </c>
      <c r="BA287" s="12">
        <v>0</v>
      </c>
      <c r="BB287" s="12">
        <v>0</v>
      </c>
      <c r="BC287" s="12">
        <v>0</v>
      </c>
      <c r="BD287" s="12">
        <v>0</v>
      </c>
      <c r="BE287" s="12">
        <v>0</v>
      </c>
      <c r="BF287" s="12">
        <v>0</v>
      </c>
      <c r="BG287" s="12">
        <v>0</v>
      </c>
      <c r="BH287" s="12">
        <v>0</v>
      </c>
      <c r="BI287" s="12">
        <v>0</v>
      </c>
      <c r="BJ287" s="12">
        <v>778.22</v>
      </c>
      <c r="BK287" s="12">
        <v>0</v>
      </c>
      <c r="BL287" s="12">
        <v>0</v>
      </c>
      <c r="BM287" s="12">
        <v>0</v>
      </c>
      <c r="BN287" s="12">
        <v>0</v>
      </c>
      <c r="BO287" s="12">
        <v>0</v>
      </c>
      <c r="BP287" s="12">
        <v>0</v>
      </c>
      <c r="BQ287" s="13">
        <v>-2550.87</v>
      </c>
      <c r="BR287" s="12">
        <v>2550.87</v>
      </c>
      <c r="BS287" s="12">
        <v>0</v>
      </c>
      <c r="BT287" s="12">
        <v>0</v>
      </c>
      <c r="BU287" s="12">
        <v>5015.42</v>
      </c>
      <c r="BV287" s="12">
        <v>0</v>
      </c>
      <c r="BW287" s="12">
        <v>0</v>
      </c>
      <c r="BX287" s="12">
        <v>0</v>
      </c>
      <c r="BY287" s="12">
        <v>526.29999999999995</v>
      </c>
      <c r="BZ287" s="12">
        <v>526.29999999999995</v>
      </c>
      <c r="CA287" s="12">
        <v>13.65</v>
      </c>
      <c r="CB287" s="12">
        <v>0.01</v>
      </c>
      <c r="CC287" s="12">
        <v>0</v>
      </c>
      <c r="CD287" s="12">
        <v>0</v>
      </c>
      <c r="CE287" s="12">
        <v>1525</v>
      </c>
      <c r="CF287" s="12">
        <v>0</v>
      </c>
      <c r="CG287" s="12">
        <v>0</v>
      </c>
      <c r="CH287" s="12">
        <v>0</v>
      </c>
      <c r="CI287" s="12">
        <v>0</v>
      </c>
      <c r="CJ287" s="12">
        <v>53.06</v>
      </c>
      <c r="CK287" s="12">
        <v>0</v>
      </c>
      <c r="CL287" s="12">
        <v>0</v>
      </c>
      <c r="CM287" s="12">
        <v>0</v>
      </c>
      <c r="CN287" s="12">
        <v>0</v>
      </c>
      <c r="CO287" s="12">
        <v>0</v>
      </c>
      <c r="CP287" s="12">
        <v>406.8</v>
      </c>
      <c r="CQ287" s="12">
        <v>0</v>
      </c>
      <c r="CR287" s="12">
        <v>0</v>
      </c>
      <c r="CS287" s="12">
        <v>0</v>
      </c>
      <c r="CT287" s="12">
        <v>0</v>
      </c>
      <c r="CU287" s="12">
        <v>2524.8200000000002</v>
      </c>
      <c r="CV287" s="12">
        <v>2490.6</v>
      </c>
      <c r="CW287" s="12">
        <v>290.39999999999998</v>
      </c>
      <c r="CX287" s="12">
        <v>100.31</v>
      </c>
      <c r="CY287" s="12">
        <v>1732.69</v>
      </c>
      <c r="CZ287" s="12">
        <v>435.97</v>
      </c>
      <c r="DA287" s="12">
        <v>0</v>
      </c>
      <c r="DB287" s="12">
        <v>2268.9699999999998</v>
      </c>
    </row>
    <row r="288" spans="1:106" x14ac:dyDescent="0.2">
      <c r="A288" s="4" t="s">
        <v>3461</v>
      </c>
      <c r="B288" s="2" t="s">
        <v>3462</v>
      </c>
      <c r="C288" s="2" t="str">
        <f>VLOOKUP(A288,[5]Hoja2!$A$1:$D$604,4,0)</f>
        <v>PROFESOR CBI</v>
      </c>
      <c r="D288" s="2" t="str">
        <f>VLOOKUP(A288,[5]Hoja2!$A$1:$D$604,3,0)</f>
        <v>PLANTEL 09 PORTEZUELO</v>
      </c>
      <c r="E288" s="12">
        <v>465.5</v>
      </c>
      <c r="F288" s="12">
        <v>0</v>
      </c>
      <c r="G288" s="12">
        <v>4561.18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166.6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  <c r="AI288" s="12">
        <v>0</v>
      </c>
      <c r="AJ288" s="12">
        <v>481.78</v>
      </c>
      <c r="AK288" s="12">
        <v>0</v>
      </c>
      <c r="AL288" s="12">
        <v>0</v>
      </c>
      <c r="AM288" s="12">
        <v>286.52999999999997</v>
      </c>
      <c r="AN288" s="12">
        <v>0</v>
      </c>
      <c r="AO288" s="12">
        <v>0</v>
      </c>
      <c r="AP288" s="12">
        <v>0</v>
      </c>
      <c r="AQ288" s="12">
        <v>0</v>
      </c>
      <c r="AR288" s="12">
        <v>0</v>
      </c>
      <c r="AS288" s="12">
        <v>0</v>
      </c>
      <c r="AT288" s="12">
        <v>0</v>
      </c>
      <c r="AU288" s="12">
        <v>0</v>
      </c>
      <c r="AV288" s="12">
        <v>49.4</v>
      </c>
      <c r="AW288" s="12">
        <v>0</v>
      </c>
      <c r="AX288" s="12">
        <v>0</v>
      </c>
      <c r="AY288" s="12">
        <v>0</v>
      </c>
      <c r="AZ288" s="12">
        <v>0</v>
      </c>
      <c r="BA288" s="12">
        <v>0</v>
      </c>
      <c r="BB288" s="12">
        <v>0</v>
      </c>
      <c r="BC288" s="12">
        <v>0</v>
      </c>
      <c r="BD288" s="12">
        <v>0</v>
      </c>
      <c r="BE288" s="12">
        <v>0</v>
      </c>
      <c r="BF288" s="12">
        <v>0</v>
      </c>
      <c r="BG288" s="12">
        <v>0</v>
      </c>
      <c r="BH288" s="12">
        <v>0</v>
      </c>
      <c r="BI288" s="12">
        <v>0</v>
      </c>
      <c r="BJ288" s="12">
        <v>969.54</v>
      </c>
      <c r="BK288" s="12">
        <v>0</v>
      </c>
      <c r="BL288" s="12">
        <v>0</v>
      </c>
      <c r="BM288" s="12">
        <v>0</v>
      </c>
      <c r="BN288" s="12">
        <v>0</v>
      </c>
      <c r="BO288" s="12">
        <v>0</v>
      </c>
      <c r="BP288" s="12">
        <v>0</v>
      </c>
      <c r="BQ288" s="13">
        <v>-3548.44</v>
      </c>
      <c r="BR288" s="12">
        <v>3548.44</v>
      </c>
      <c r="BS288" s="12">
        <v>0</v>
      </c>
      <c r="BT288" s="12">
        <v>0</v>
      </c>
      <c r="BU288" s="12">
        <v>6980.53</v>
      </c>
      <c r="BV288" s="12">
        <v>0</v>
      </c>
      <c r="BW288" s="12">
        <v>0</v>
      </c>
      <c r="BX288" s="12">
        <v>0</v>
      </c>
      <c r="BY288" s="12">
        <v>943.78</v>
      </c>
      <c r="BZ288" s="12">
        <v>943.78</v>
      </c>
      <c r="CA288" s="12">
        <v>20.100000000000001</v>
      </c>
      <c r="CB288" s="12">
        <v>0.14000000000000001</v>
      </c>
      <c r="CC288" s="12">
        <v>0</v>
      </c>
      <c r="CD288" s="12">
        <v>0</v>
      </c>
      <c r="CE288" s="12">
        <v>1567</v>
      </c>
      <c r="CF288" s="12">
        <v>0</v>
      </c>
      <c r="CG288" s="12">
        <v>0</v>
      </c>
      <c r="CH288" s="12">
        <v>0</v>
      </c>
      <c r="CI288" s="12">
        <v>0</v>
      </c>
      <c r="CJ288" s="12">
        <v>68.42</v>
      </c>
      <c r="CK288" s="12">
        <v>0</v>
      </c>
      <c r="CL288" s="12">
        <v>0</v>
      </c>
      <c r="CM288" s="12">
        <v>0</v>
      </c>
      <c r="CN288" s="12">
        <v>0</v>
      </c>
      <c r="CO288" s="12">
        <v>0</v>
      </c>
      <c r="CP288" s="12">
        <v>557.49</v>
      </c>
      <c r="CQ288" s="12">
        <v>0</v>
      </c>
      <c r="CR288" s="12">
        <v>0</v>
      </c>
      <c r="CS288" s="12">
        <v>0</v>
      </c>
      <c r="CT288" s="12">
        <v>0</v>
      </c>
      <c r="CU288" s="12">
        <v>3156.93</v>
      </c>
      <c r="CV288" s="12">
        <v>3823.6</v>
      </c>
      <c r="CW288" s="12">
        <v>320.10000000000002</v>
      </c>
      <c r="CX288" s="12">
        <v>139.61000000000001</v>
      </c>
      <c r="CY288" s="12">
        <v>2722.76</v>
      </c>
      <c r="CZ288" s="12">
        <v>548.86</v>
      </c>
      <c r="DA288" s="12">
        <v>0</v>
      </c>
      <c r="DB288" s="12">
        <v>3411.23</v>
      </c>
    </row>
    <row r="289" spans="1:106" x14ac:dyDescent="0.2">
      <c r="A289" s="4" t="s">
        <v>3463</v>
      </c>
      <c r="B289" s="2" t="s">
        <v>3464</v>
      </c>
      <c r="C289" s="2" t="str">
        <f>VLOOKUP(A289,[5]Hoja2!$A$1:$D$604,4,0)</f>
        <v>PROFESOR CBIII</v>
      </c>
      <c r="D289" s="2" t="str">
        <f>VLOOKUP(A289,[5]Hoja2!$A$1:$D$604,3,0)</f>
        <v>PLANTEL 09 PORTEZUELO</v>
      </c>
      <c r="E289" s="12">
        <v>256.3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1143.8399999999999</v>
      </c>
      <c r="N289" s="12">
        <v>3175.48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39.200000000000003</v>
      </c>
      <c r="W289" s="12">
        <v>111.3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  <c r="AI289" s="12">
        <v>0</v>
      </c>
      <c r="AJ289" s="12">
        <v>407.66</v>
      </c>
      <c r="AK289" s="12">
        <v>0</v>
      </c>
      <c r="AL289" s="12">
        <v>0</v>
      </c>
      <c r="AM289" s="12">
        <v>0</v>
      </c>
      <c r="AN289" s="12">
        <v>0</v>
      </c>
      <c r="AO289" s="12">
        <v>0</v>
      </c>
      <c r="AP289" s="12">
        <v>0</v>
      </c>
      <c r="AQ289" s="12">
        <v>0</v>
      </c>
      <c r="AR289" s="12">
        <v>0</v>
      </c>
      <c r="AS289" s="12">
        <v>0</v>
      </c>
      <c r="AT289" s="12">
        <v>0</v>
      </c>
      <c r="AU289" s="12">
        <v>0</v>
      </c>
      <c r="AV289" s="12">
        <v>0</v>
      </c>
      <c r="AW289" s="12">
        <v>0</v>
      </c>
      <c r="AX289" s="12">
        <v>0</v>
      </c>
      <c r="AY289" s="12">
        <v>0</v>
      </c>
      <c r="AZ289" s="12">
        <v>35</v>
      </c>
      <c r="BA289" s="12">
        <v>0</v>
      </c>
      <c r="BB289" s="12">
        <v>0</v>
      </c>
      <c r="BC289" s="12">
        <v>0</v>
      </c>
      <c r="BD289" s="12">
        <v>0</v>
      </c>
      <c r="BE289" s="12">
        <v>12.8</v>
      </c>
      <c r="BF289" s="12">
        <v>0</v>
      </c>
      <c r="BG289" s="12">
        <v>0</v>
      </c>
      <c r="BH289" s="12">
        <v>0</v>
      </c>
      <c r="BI289" s="12">
        <v>0</v>
      </c>
      <c r="BJ289" s="12">
        <v>950.25</v>
      </c>
      <c r="BK289" s="12">
        <v>0</v>
      </c>
      <c r="BL289" s="12">
        <v>0</v>
      </c>
      <c r="BM289" s="12">
        <v>0</v>
      </c>
      <c r="BN289" s="12">
        <v>0</v>
      </c>
      <c r="BO289" s="12">
        <v>0</v>
      </c>
      <c r="BP289" s="12">
        <v>0</v>
      </c>
      <c r="BQ289" s="13">
        <v>-3118.61</v>
      </c>
      <c r="BR289" s="12">
        <v>3118.61</v>
      </c>
      <c r="BS289" s="12">
        <v>0</v>
      </c>
      <c r="BT289" s="12">
        <v>0</v>
      </c>
      <c r="BU289" s="12">
        <v>6131.83</v>
      </c>
      <c r="BV289" s="12">
        <v>0</v>
      </c>
      <c r="BW289" s="12">
        <v>0</v>
      </c>
      <c r="BX289" s="12">
        <v>0</v>
      </c>
      <c r="BY289" s="12">
        <v>762.5</v>
      </c>
      <c r="BZ289" s="12">
        <v>762.5</v>
      </c>
      <c r="CA289" s="12">
        <v>16.95</v>
      </c>
      <c r="CB289" s="12">
        <v>7.0000000000000007E-2</v>
      </c>
      <c r="CC289" s="12">
        <v>0</v>
      </c>
      <c r="CD289" s="12">
        <v>0</v>
      </c>
      <c r="CE289" s="12">
        <v>0</v>
      </c>
      <c r="CF289" s="12">
        <v>0</v>
      </c>
      <c r="CG289" s="12">
        <v>0</v>
      </c>
      <c r="CH289" s="12">
        <v>0</v>
      </c>
      <c r="CI289" s="12">
        <v>0</v>
      </c>
      <c r="CJ289" s="12">
        <v>64.790000000000006</v>
      </c>
      <c r="CK289" s="12">
        <v>0</v>
      </c>
      <c r="CL289" s="12">
        <v>0</v>
      </c>
      <c r="CM289" s="12">
        <v>0</v>
      </c>
      <c r="CN289" s="12">
        <v>0</v>
      </c>
      <c r="CO289" s="12">
        <v>0</v>
      </c>
      <c r="CP289" s="12">
        <v>496.72</v>
      </c>
      <c r="CQ289" s="12">
        <v>0</v>
      </c>
      <c r="CR289" s="12">
        <v>0</v>
      </c>
      <c r="CS289" s="12">
        <v>0</v>
      </c>
      <c r="CT289" s="12">
        <v>0</v>
      </c>
      <c r="CU289" s="12">
        <v>1341.03</v>
      </c>
      <c r="CV289" s="12">
        <v>4790.8</v>
      </c>
      <c r="CW289" s="12">
        <v>282.10000000000002</v>
      </c>
      <c r="CX289" s="12">
        <v>122.64</v>
      </c>
      <c r="CY289" s="12">
        <v>1456.61</v>
      </c>
      <c r="CZ289" s="12">
        <v>404.48</v>
      </c>
      <c r="DA289" s="12">
        <v>0</v>
      </c>
      <c r="DB289" s="12">
        <v>1983.73</v>
      </c>
    </row>
    <row r="290" spans="1:106" x14ac:dyDescent="0.2">
      <c r="A290" s="4" t="s">
        <v>3465</v>
      </c>
      <c r="B290" s="2" t="s">
        <v>3466</v>
      </c>
      <c r="C290" s="2" t="str">
        <f>VLOOKUP(A290,[5]Hoja2!$A$1:$D$604,4,0)</f>
        <v>PROFESOR CBIII</v>
      </c>
      <c r="D290" s="2" t="str">
        <f>VLOOKUP(A290,[5]Hoja2!$A$1:$D$604,3,0)</f>
        <v>PLANTEL 09 PORTEZUELO</v>
      </c>
      <c r="E290" s="12">
        <v>465.5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7711.88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270.3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2">
        <v>0</v>
      </c>
      <c r="AG290" s="12">
        <v>0</v>
      </c>
      <c r="AH290" s="12">
        <v>0</v>
      </c>
      <c r="AI290" s="12">
        <v>0</v>
      </c>
      <c r="AJ290" s="12">
        <v>630.02</v>
      </c>
      <c r="AK290" s="12">
        <v>0</v>
      </c>
      <c r="AL290" s="12">
        <v>0</v>
      </c>
      <c r="AM290" s="12">
        <v>0</v>
      </c>
      <c r="AN290" s="12">
        <v>0</v>
      </c>
      <c r="AO290" s="12">
        <v>0</v>
      </c>
      <c r="AP290" s="12">
        <v>0</v>
      </c>
      <c r="AQ290" s="12">
        <v>390.93</v>
      </c>
      <c r="AR290" s="12">
        <v>0</v>
      </c>
      <c r="AS290" s="12">
        <v>0</v>
      </c>
      <c r="AT290" s="12">
        <v>0</v>
      </c>
      <c r="AU290" s="12">
        <v>0</v>
      </c>
      <c r="AV290" s="12">
        <v>0</v>
      </c>
      <c r="AW290" s="12">
        <v>0</v>
      </c>
      <c r="AX290" s="12">
        <v>0</v>
      </c>
      <c r="AY290" s="12">
        <v>0</v>
      </c>
      <c r="AZ290" s="12">
        <v>85</v>
      </c>
      <c r="BA290" s="12">
        <v>0</v>
      </c>
      <c r="BB290" s="12">
        <v>0</v>
      </c>
      <c r="BC290" s="12">
        <v>0</v>
      </c>
      <c r="BD290" s="12">
        <v>0</v>
      </c>
      <c r="BE290" s="12">
        <v>0</v>
      </c>
      <c r="BF290" s="12">
        <v>0</v>
      </c>
      <c r="BG290" s="12">
        <v>0</v>
      </c>
      <c r="BH290" s="12">
        <v>0</v>
      </c>
      <c r="BI290" s="12">
        <v>0</v>
      </c>
      <c r="BJ290" s="12">
        <v>1782.62</v>
      </c>
      <c r="BK290" s="12">
        <v>0</v>
      </c>
      <c r="BL290" s="12">
        <v>0</v>
      </c>
      <c r="BM290" s="12">
        <v>0</v>
      </c>
      <c r="BN290" s="12">
        <v>0</v>
      </c>
      <c r="BO290" s="12">
        <v>0</v>
      </c>
      <c r="BP290" s="12">
        <v>0</v>
      </c>
      <c r="BQ290" s="13">
        <v>-5766.98</v>
      </c>
      <c r="BR290" s="12">
        <v>5766.98</v>
      </c>
      <c r="BS290" s="12">
        <v>0</v>
      </c>
      <c r="BT290" s="12">
        <v>0</v>
      </c>
      <c r="BU290" s="12">
        <v>11336.25</v>
      </c>
      <c r="BV290" s="12">
        <v>3.49</v>
      </c>
      <c r="BW290" s="12">
        <v>0</v>
      </c>
      <c r="BX290" s="12">
        <v>0</v>
      </c>
      <c r="BY290" s="12">
        <v>1897.66</v>
      </c>
      <c r="BZ290" s="12">
        <v>1897.66</v>
      </c>
      <c r="CA290" s="12">
        <v>40.65</v>
      </c>
      <c r="CB290" s="12">
        <v>0.04</v>
      </c>
      <c r="CC290" s="12">
        <v>0</v>
      </c>
      <c r="CD290" s="12">
        <v>0</v>
      </c>
      <c r="CE290" s="12">
        <v>0</v>
      </c>
      <c r="CF290" s="12">
        <v>0</v>
      </c>
      <c r="CG290" s="12">
        <v>0</v>
      </c>
      <c r="CH290" s="12">
        <v>0</v>
      </c>
      <c r="CI290" s="12">
        <v>0</v>
      </c>
      <c r="CJ290" s="12">
        <v>115.68</v>
      </c>
      <c r="CK290" s="12">
        <v>0</v>
      </c>
      <c r="CL290" s="12">
        <v>0</v>
      </c>
      <c r="CM290" s="12">
        <v>0</v>
      </c>
      <c r="CN290" s="12">
        <v>0</v>
      </c>
      <c r="CO290" s="12">
        <v>0</v>
      </c>
      <c r="CP290" s="12">
        <v>931.82</v>
      </c>
      <c r="CQ290" s="12">
        <v>0</v>
      </c>
      <c r="CR290" s="12">
        <v>0</v>
      </c>
      <c r="CS290" s="12">
        <v>0</v>
      </c>
      <c r="CT290" s="12">
        <v>0</v>
      </c>
      <c r="CU290" s="12">
        <v>2985.85</v>
      </c>
      <c r="CV290" s="12">
        <v>8350.4</v>
      </c>
      <c r="CW290" s="12">
        <v>351.97</v>
      </c>
      <c r="CX290" s="12">
        <v>226.73</v>
      </c>
      <c r="CY290" s="12">
        <v>3465.25</v>
      </c>
      <c r="CZ290" s="12">
        <v>643.11</v>
      </c>
      <c r="DA290" s="12">
        <v>0</v>
      </c>
      <c r="DB290" s="12">
        <v>4335.09</v>
      </c>
    </row>
    <row r="291" spans="1:106" x14ac:dyDescent="0.2">
      <c r="A291" s="4" t="s">
        <v>3467</v>
      </c>
      <c r="B291" s="2" t="s">
        <v>3468</v>
      </c>
      <c r="C291" s="2" t="e">
        <f>VLOOKUP(A291,[5]Hoja2!$A$1:$D$604,4,0)</f>
        <v>#N/A</v>
      </c>
      <c r="D291" s="2" t="e">
        <f>VLOOKUP(A291,[5]Hoja2!$A$1:$D$604,3,0)</f>
        <v>#N/A</v>
      </c>
      <c r="E291" s="12">
        <v>465.5</v>
      </c>
      <c r="F291" s="12">
        <v>0</v>
      </c>
      <c r="G291" s="12">
        <v>4210.32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154.6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2">
        <v>0</v>
      </c>
      <c r="AG291" s="12">
        <v>0</v>
      </c>
      <c r="AH291" s="12">
        <v>0</v>
      </c>
      <c r="AI291" s="12">
        <v>0</v>
      </c>
      <c r="AJ291" s="12">
        <v>444.72</v>
      </c>
      <c r="AK291" s="12">
        <v>0</v>
      </c>
      <c r="AL291" s="12">
        <v>0</v>
      </c>
      <c r="AM291" s="12">
        <v>286.52999999999997</v>
      </c>
      <c r="AN291" s="12">
        <v>0</v>
      </c>
      <c r="AO291" s="12">
        <v>0</v>
      </c>
      <c r="AP291" s="12">
        <v>0</v>
      </c>
      <c r="AQ291" s="12">
        <v>0</v>
      </c>
      <c r="AR291" s="12">
        <v>0</v>
      </c>
      <c r="AS291" s="12">
        <v>0</v>
      </c>
      <c r="AT291" s="12">
        <v>0</v>
      </c>
      <c r="AU291" s="12">
        <v>0</v>
      </c>
      <c r="AV291" s="12">
        <v>45.6</v>
      </c>
      <c r="AW291" s="12">
        <v>0</v>
      </c>
      <c r="AX291" s="12">
        <v>0</v>
      </c>
      <c r="AY291" s="12">
        <v>0</v>
      </c>
      <c r="AZ291" s="12">
        <v>0</v>
      </c>
      <c r="BA291" s="12">
        <v>0</v>
      </c>
      <c r="BB291" s="12">
        <v>0</v>
      </c>
      <c r="BC291" s="12">
        <v>0</v>
      </c>
      <c r="BD291" s="12">
        <v>0</v>
      </c>
      <c r="BE291" s="12">
        <v>0</v>
      </c>
      <c r="BF291" s="12">
        <v>0</v>
      </c>
      <c r="BG291" s="12">
        <v>0</v>
      </c>
      <c r="BH291" s="12">
        <v>0</v>
      </c>
      <c r="BI291" s="12">
        <v>0</v>
      </c>
      <c r="BJ291" s="12">
        <v>899.37</v>
      </c>
      <c r="BK291" s="12">
        <v>0</v>
      </c>
      <c r="BL291" s="12">
        <v>0</v>
      </c>
      <c r="BM291" s="12">
        <v>0</v>
      </c>
      <c r="BN291" s="12">
        <v>0</v>
      </c>
      <c r="BO291" s="12">
        <v>0</v>
      </c>
      <c r="BP291" s="12">
        <v>0</v>
      </c>
      <c r="BQ291" s="13">
        <v>-3307.28</v>
      </c>
      <c r="BR291" s="12">
        <v>3307.28</v>
      </c>
      <c r="BS291" s="12">
        <v>0</v>
      </c>
      <c r="BT291" s="12">
        <v>0</v>
      </c>
      <c r="BU291" s="12">
        <v>6506.64</v>
      </c>
      <c r="BV291" s="12">
        <v>0</v>
      </c>
      <c r="BW291" s="12">
        <v>0</v>
      </c>
      <c r="BX291" s="12">
        <v>0</v>
      </c>
      <c r="BY291" s="12">
        <v>842.56</v>
      </c>
      <c r="BZ291" s="12">
        <v>842.56</v>
      </c>
      <c r="CA291" s="12">
        <v>17.850000000000001</v>
      </c>
      <c r="CB291" s="13">
        <v>-0.06</v>
      </c>
      <c r="CC291" s="12">
        <v>0</v>
      </c>
      <c r="CD291" s="12">
        <v>0</v>
      </c>
      <c r="CE291" s="12">
        <v>1567</v>
      </c>
      <c r="CF291" s="12">
        <v>0</v>
      </c>
      <c r="CG291" s="12">
        <v>0</v>
      </c>
      <c r="CH291" s="12">
        <v>0</v>
      </c>
      <c r="CI291" s="12">
        <v>0</v>
      </c>
      <c r="CJ291" s="12">
        <v>63.15</v>
      </c>
      <c r="CK291" s="12">
        <v>0</v>
      </c>
      <c r="CL291" s="12">
        <v>0</v>
      </c>
      <c r="CM291" s="12">
        <v>0</v>
      </c>
      <c r="CN291" s="12">
        <v>0</v>
      </c>
      <c r="CO291" s="12">
        <v>0</v>
      </c>
      <c r="CP291" s="12">
        <v>517.14</v>
      </c>
      <c r="CQ291" s="12">
        <v>0</v>
      </c>
      <c r="CR291" s="12">
        <v>0</v>
      </c>
      <c r="CS291" s="12">
        <v>0</v>
      </c>
      <c r="CT291" s="12">
        <v>0</v>
      </c>
      <c r="CU291" s="12">
        <v>3007.64</v>
      </c>
      <c r="CV291" s="12">
        <v>3499</v>
      </c>
      <c r="CW291" s="12">
        <v>316.38</v>
      </c>
      <c r="CX291" s="12">
        <v>130.13</v>
      </c>
      <c r="CY291" s="12">
        <v>2598.91</v>
      </c>
      <c r="CZ291" s="12">
        <v>534.73</v>
      </c>
      <c r="DA291" s="12">
        <v>0</v>
      </c>
      <c r="DB291" s="12">
        <v>3263.77</v>
      </c>
    </row>
    <row r="292" spans="1:106" x14ac:dyDescent="0.2">
      <c r="A292" s="4" t="s">
        <v>3469</v>
      </c>
      <c r="B292" s="2" t="s">
        <v>3470</v>
      </c>
      <c r="C292" s="2" t="str">
        <f>VLOOKUP(A292,[5]Hoja2!$A$1:$D$604,4,0)</f>
        <v>PROFESOR CBII</v>
      </c>
      <c r="D292" s="2" t="str">
        <f>VLOOKUP(A292,[5]Hoja2!$A$1:$D$604,3,0)</f>
        <v>PLANTEL 09 PORTEZUELO</v>
      </c>
      <c r="E292" s="12">
        <v>465.5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4519.96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162.88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12">
        <v>0</v>
      </c>
      <c r="AH292" s="12">
        <v>0</v>
      </c>
      <c r="AI292" s="12">
        <v>0</v>
      </c>
      <c r="AJ292" s="12">
        <v>426.19</v>
      </c>
      <c r="AK292" s="12">
        <v>0</v>
      </c>
      <c r="AL292" s="12">
        <v>0</v>
      </c>
      <c r="AM292" s="12">
        <v>0</v>
      </c>
      <c r="AN292" s="12">
        <v>0</v>
      </c>
      <c r="AO292" s="12">
        <v>338.85</v>
      </c>
      <c r="AP292" s="12">
        <v>0</v>
      </c>
      <c r="AQ292" s="12">
        <v>0</v>
      </c>
      <c r="AR292" s="12">
        <v>0</v>
      </c>
      <c r="AS292" s="12">
        <v>0</v>
      </c>
      <c r="AT292" s="12">
        <v>0</v>
      </c>
      <c r="AU292" s="12">
        <v>0</v>
      </c>
      <c r="AV292" s="12">
        <v>0</v>
      </c>
      <c r="AW292" s="12">
        <v>0</v>
      </c>
      <c r="AX292" s="12">
        <v>49.45</v>
      </c>
      <c r="AY292" s="12">
        <v>0</v>
      </c>
      <c r="AZ292" s="12">
        <v>0</v>
      </c>
      <c r="BA292" s="12">
        <v>0</v>
      </c>
      <c r="BB292" s="12">
        <v>0</v>
      </c>
      <c r="BC292" s="12">
        <v>0</v>
      </c>
      <c r="BD292" s="12">
        <v>0</v>
      </c>
      <c r="BE292" s="12">
        <v>0</v>
      </c>
      <c r="BF292" s="12">
        <v>0</v>
      </c>
      <c r="BG292" s="12">
        <v>0</v>
      </c>
      <c r="BH292" s="12">
        <v>0</v>
      </c>
      <c r="BI292" s="12">
        <v>0</v>
      </c>
      <c r="BJ292" s="12">
        <v>971.76</v>
      </c>
      <c r="BK292" s="12">
        <v>0</v>
      </c>
      <c r="BL292" s="12">
        <v>0</v>
      </c>
      <c r="BM292" s="12">
        <v>0</v>
      </c>
      <c r="BN292" s="12">
        <v>0</v>
      </c>
      <c r="BO292" s="12">
        <v>0</v>
      </c>
      <c r="BP292" s="12">
        <v>0</v>
      </c>
      <c r="BQ292" s="13">
        <v>-3525.6</v>
      </c>
      <c r="BR292" s="12">
        <v>3525.6</v>
      </c>
      <c r="BS292" s="12">
        <v>0</v>
      </c>
      <c r="BT292" s="12">
        <v>0</v>
      </c>
      <c r="BU292" s="12">
        <v>6934.59</v>
      </c>
      <c r="BV292" s="12">
        <v>0</v>
      </c>
      <c r="BW292" s="12">
        <v>0</v>
      </c>
      <c r="BX292" s="12">
        <v>0</v>
      </c>
      <c r="BY292" s="12">
        <v>933.97</v>
      </c>
      <c r="BZ292" s="12">
        <v>933.97</v>
      </c>
      <c r="CA292" s="12">
        <v>19.350000000000001</v>
      </c>
      <c r="CB292" s="13">
        <v>-0.09</v>
      </c>
      <c r="CC292" s="12">
        <v>0</v>
      </c>
      <c r="CD292" s="12">
        <v>0</v>
      </c>
      <c r="CE292" s="12">
        <v>1667</v>
      </c>
      <c r="CF292" s="12">
        <v>0</v>
      </c>
      <c r="CG292" s="12">
        <v>0</v>
      </c>
      <c r="CH292" s="12">
        <v>0</v>
      </c>
      <c r="CI292" s="12">
        <v>0</v>
      </c>
      <c r="CJ292" s="12">
        <v>67.8</v>
      </c>
      <c r="CK292" s="12">
        <v>0</v>
      </c>
      <c r="CL292" s="12">
        <v>0</v>
      </c>
      <c r="CM292" s="12">
        <v>0</v>
      </c>
      <c r="CN292" s="12">
        <v>0</v>
      </c>
      <c r="CO292" s="12">
        <v>0</v>
      </c>
      <c r="CP292" s="12">
        <v>558.76</v>
      </c>
      <c r="CQ292" s="12">
        <v>0</v>
      </c>
      <c r="CR292" s="12">
        <v>0</v>
      </c>
      <c r="CS292" s="12">
        <v>0</v>
      </c>
      <c r="CT292" s="12">
        <v>0</v>
      </c>
      <c r="CU292" s="12">
        <v>3246.79</v>
      </c>
      <c r="CV292" s="12">
        <v>3687.8</v>
      </c>
      <c r="CW292" s="12">
        <v>261.48</v>
      </c>
      <c r="CX292" s="12">
        <v>138.69</v>
      </c>
      <c r="CY292" s="12">
        <v>769.08</v>
      </c>
      <c r="CZ292" s="12">
        <v>326.10000000000002</v>
      </c>
      <c r="DA292" s="12">
        <v>0</v>
      </c>
      <c r="DB292" s="12">
        <v>1233.8699999999999</v>
      </c>
    </row>
    <row r="293" spans="1:106" x14ac:dyDescent="0.2">
      <c r="A293" s="4" t="s">
        <v>3471</v>
      </c>
      <c r="B293" s="2" t="s">
        <v>3472</v>
      </c>
      <c r="C293" s="2" t="str">
        <f>VLOOKUP(A293,[5]Hoja2!$A$1:$D$604,4,0)</f>
        <v>PROFESOR CBI</v>
      </c>
      <c r="D293" s="2" t="str">
        <f>VLOOKUP(A293,[5]Hoja2!$A$1:$D$604,3,0)</f>
        <v>PLANTEL 09 PORTEZUELO</v>
      </c>
      <c r="E293" s="12">
        <v>139.80000000000001</v>
      </c>
      <c r="F293" s="12">
        <v>0</v>
      </c>
      <c r="G293" s="12">
        <v>2105.16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72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  <c r="AI293" s="12">
        <v>0</v>
      </c>
      <c r="AJ293" s="12">
        <v>222.36</v>
      </c>
      <c r="AK293" s="12">
        <v>0</v>
      </c>
      <c r="AL293" s="12">
        <v>0</v>
      </c>
      <c r="AM293" s="12">
        <v>0</v>
      </c>
      <c r="AN293" s="12">
        <v>0</v>
      </c>
      <c r="AO293" s="12">
        <v>0</v>
      </c>
      <c r="AP293" s="12">
        <v>0</v>
      </c>
      <c r="AQ293" s="12">
        <v>0</v>
      </c>
      <c r="AR293" s="12">
        <v>0</v>
      </c>
      <c r="AS293" s="12">
        <v>0</v>
      </c>
      <c r="AT293" s="12">
        <v>0</v>
      </c>
      <c r="AU293" s="12">
        <v>0</v>
      </c>
      <c r="AV293" s="12">
        <v>22.8</v>
      </c>
      <c r="AW293" s="12">
        <v>0</v>
      </c>
      <c r="AX293" s="12">
        <v>0</v>
      </c>
      <c r="AY293" s="12">
        <v>0</v>
      </c>
      <c r="AZ293" s="12">
        <v>0</v>
      </c>
      <c r="BA293" s="12">
        <v>0</v>
      </c>
      <c r="BB293" s="12">
        <v>0</v>
      </c>
      <c r="BC293" s="12">
        <v>0</v>
      </c>
      <c r="BD293" s="12">
        <v>0</v>
      </c>
      <c r="BE293" s="12">
        <v>0</v>
      </c>
      <c r="BF293" s="12">
        <v>0</v>
      </c>
      <c r="BG293" s="12">
        <v>0</v>
      </c>
      <c r="BH293" s="12">
        <v>0</v>
      </c>
      <c r="BI293" s="12">
        <v>0</v>
      </c>
      <c r="BJ293" s="12">
        <v>210.52</v>
      </c>
      <c r="BK293" s="12">
        <v>0</v>
      </c>
      <c r="BL293" s="12">
        <v>0</v>
      </c>
      <c r="BM293" s="12">
        <v>0</v>
      </c>
      <c r="BN293" s="12">
        <v>0</v>
      </c>
      <c r="BO293" s="12">
        <v>0</v>
      </c>
      <c r="BP293" s="12">
        <v>0</v>
      </c>
      <c r="BQ293" s="13">
        <v>-1409.48</v>
      </c>
      <c r="BR293" s="12">
        <v>1409.48</v>
      </c>
      <c r="BS293" s="12">
        <v>0</v>
      </c>
      <c r="BT293" s="12">
        <v>0</v>
      </c>
      <c r="BU293" s="12">
        <v>2772.64</v>
      </c>
      <c r="BV293" s="12">
        <v>0</v>
      </c>
      <c r="BW293" s="12">
        <v>0</v>
      </c>
      <c r="BX293" s="12">
        <v>0</v>
      </c>
      <c r="BY293" s="12">
        <v>197.62</v>
      </c>
      <c r="BZ293" s="12">
        <v>197.62</v>
      </c>
      <c r="CA293" s="12">
        <v>0.9</v>
      </c>
      <c r="CB293" s="12">
        <v>0.05</v>
      </c>
      <c r="CC293" s="12">
        <v>0</v>
      </c>
      <c r="CD293" s="12">
        <v>0</v>
      </c>
      <c r="CE293" s="12">
        <v>0</v>
      </c>
      <c r="CF293" s="12">
        <v>0</v>
      </c>
      <c r="CG293" s="12">
        <v>0</v>
      </c>
      <c r="CH293" s="12">
        <v>0</v>
      </c>
      <c r="CI293" s="12">
        <v>0</v>
      </c>
      <c r="CJ293" s="12">
        <v>31.58</v>
      </c>
      <c r="CK293" s="12">
        <v>0</v>
      </c>
      <c r="CL293" s="12">
        <v>0</v>
      </c>
      <c r="CM293" s="12">
        <v>0</v>
      </c>
      <c r="CN293" s="12">
        <v>0</v>
      </c>
      <c r="CO293" s="12">
        <v>0</v>
      </c>
      <c r="CP293" s="12">
        <v>242.09</v>
      </c>
      <c r="CQ293" s="12">
        <v>0</v>
      </c>
      <c r="CR293" s="12">
        <v>0</v>
      </c>
      <c r="CS293" s="12">
        <v>0</v>
      </c>
      <c r="CT293" s="12">
        <v>0</v>
      </c>
      <c r="CU293" s="12">
        <v>472.24</v>
      </c>
      <c r="CV293" s="12">
        <v>2300.4</v>
      </c>
      <c r="CW293" s="12">
        <v>285.89999999999998</v>
      </c>
      <c r="CX293" s="12">
        <v>55.45</v>
      </c>
      <c r="CY293" s="12">
        <v>1583</v>
      </c>
      <c r="CZ293" s="12">
        <v>418.9</v>
      </c>
      <c r="DA293" s="12">
        <v>0</v>
      </c>
      <c r="DB293" s="12">
        <v>2057.35</v>
      </c>
    </row>
    <row r="294" spans="1:106" x14ac:dyDescent="0.2">
      <c r="A294" s="4" t="s">
        <v>3473</v>
      </c>
      <c r="B294" s="2" t="s">
        <v>3474</v>
      </c>
      <c r="C294" s="2" t="str">
        <f>VLOOKUP(A294,[5]Hoja2!$A$1:$D$604,4,0)</f>
        <v>PROFESOR CBI</v>
      </c>
      <c r="D294" s="2" t="str">
        <f>VLOOKUP(A294,[5]Hoja2!$A$1:$D$604,3,0)</f>
        <v>PLANTEL 09 PORTEZUELO</v>
      </c>
      <c r="E294" s="12">
        <v>198.05</v>
      </c>
      <c r="F294" s="12">
        <v>0</v>
      </c>
      <c r="G294" s="12">
        <v>2982.31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102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2">
        <v>0</v>
      </c>
      <c r="AG294" s="12">
        <v>0</v>
      </c>
      <c r="AH294" s="12">
        <v>0</v>
      </c>
      <c r="AI294" s="12">
        <v>0</v>
      </c>
      <c r="AJ294" s="12">
        <v>315.01</v>
      </c>
      <c r="AK294" s="12">
        <v>0</v>
      </c>
      <c r="AL294" s="12">
        <v>0</v>
      </c>
      <c r="AM294" s="12">
        <v>0</v>
      </c>
      <c r="AN294" s="12">
        <v>0</v>
      </c>
      <c r="AO294" s="12">
        <v>0</v>
      </c>
      <c r="AP294" s="12">
        <v>0</v>
      </c>
      <c r="AQ294" s="12">
        <v>0</v>
      </c>
      <c r="AR294" s="12">
        <v>0</v>
      </c>
      <c r="AS294" s="12">
        <v>0</v>
      </c>
      <c r="AT294" s="12">
        <v>0</v>
      </c>
      <c r="AU294" s="12">
        <v>0</v>
      </c>
      <c r="AV294" s="12">
        <v>32.299999999999997</v>
      </c>
      <c r="AW294" s="12">
        <v>0</v>
      </c>
      <c r="AX294" s="12">
        <v>0</v>
      </c>
      <c r="AY294" s="12">
        <v>0</v>
      </c>
      <c r="AZ294" s="12">
        <v>0</v>
      </c>
      <c r="BA294" s="12">
        <v>0</v>
      </c>
      <c r="BB294" s="12">
        <v>0</v>
      </c>
      <c r="BC294" s="12">
        <v>0</v>
      </c>
      <c r="BD294" s="12">
        <v>0</v>
      </c>
      <c r="BE294" s="12">
        <v>0</v>
      </c>
      <c r="BF294" s="12">
        <v>0</v>
      </c>
      <c r="BG294" s="12">
        <v>0</v>
      </c>
      <c r="BH294" s="12">
        <v>0</v>
      </c>
      <c r="BI294" s="12">
        <v>0</v>
      </c>
      <c r="BJ294" s="12">
        <v>0</v>
      </c>
      <c r="BK294" s="12">
        <v>3633.6</v>
      </c>
      <c r="BL294" s="12">
        <v>109</v>
      </c>
      <c r="BM294" s="12">
        <v>193</v>
      </c>
      <c r="BN294" s="12">
        <v>0</v>
      </c>
      <c r="BO294" s="12">
        <v>0</v>
      </c>
      <c r="BP294" s="12">
        <v>0</v>
      </c>
      <c r="BQ294" s="13">
        <v>-1844.66</v>
      </c>
      <c r="BR294" s="12">
        <v>1844.66</v>
      </c>
      <c r="BS294" s="12">
        <v>0</v>
      </c>
      <c r="BT294" s="12">
        <v>0</v>
      </c>
      <c r="BU294" s="12">
        <v>7565.27</v>
      </c>
      <c r="BV294" s="12">
        <v>0</v>
      </c>
      <c r="BW294" s="12">
        <v>0</v>
      </c>
      <c r="BX294" s="12">
        <v>0</v>
      </c>
      <c r="BY294" s="12">
        <v>1068.68</v>
      </c>
      <c r="BZ294" s="12">
        <v>1068.68</v>
      </c>
      <c r="CA294" s="12">
        <v>26.1</v>
      </c>
      <c r="CB294" s="12">
        <v>0.06</v>
      </c>
      <c r="CC294" s="12">
        <v>0</v>
      </c>
      <c r="CD294" s="12">
        <v>0</v>
      </c>
      <c r="CE294" s="12">
        <v>1330</v>
      </c>
      <c r="CF294" s="12">
        <v>0</v>
      </c>
      <c r="CG294" s="12">
        <v>0</v>
      </c>
      <c r="CH294" s="12">
        <v>0</v>
      </c>
      <c r="CI294" s="12">
        <v>0</v>
      </c>
      <c r="CJ294" s="12">
        <v>0</v>
      </c>
      <c r="CK294" s="12">
        <v>0</v>
      </c>
      <c r="CL294" s="12">
        <v>0</v>
      </c>
      <c r="CM294" s="12">
        <v>0</v>
      </c>
      <c r="CN294" s="12">
        <v>0</v>
      </c>
      <c r="CO294" s="12">
        <v>0</v>
      </c>
      <c r="CP294" s="12">
        <v>760.83</v>
      </c>
      <c r="CQ294" s="12">
        <v>0</v>
      </c>
      <c r="CR294" s="12">
        <v>0</v>
      </c>
      <c r="CS294" s="12">
        <v>0</v>
      </c>
      <c r="CT294" s="12">
        <v>0</v>
      </c>
      <c r="CU294" s="12">
        <v>3185.67</v>
      </c>
      <c r="CV294" s="12">
        <v>4379.6000000000004</v>
      </c>
      <c r="CW294" s="12">
        <v>238.4</v>
      </c>
      <c r="CX294" s="12">
        <v>151.31</v>
      </c>
      <c r="CY294" s="12">
        <v>0</v>
      </c>
      <c r="CZ294" s="12">
        <v>238.4</v>
      </c>
      <c r="DA294" s="12">
        <v>0</v>
      </c>
      <c r="DB294" s="12">
        <v>389.71</v>
      </c>
    </row>
    <row r="295" spans="1:106" x14ac:dyDescent="0.2">
      <c r="A295" s="4" t="s">
        <v>3475</v>
      </c>
      <c r="B295" s="2" t="s">
        <v>3476</v>
      </c>
      <c r="C295" s="2" t="str">
        <f>VLOOKUP(A295,[5]Hoja2!$A$1:$D$604,4,0)</f>
        <v>PROFESOR CBI</v>
      </c>
      <c r="D295" s="2" t="str">
        <f>VLOOKUP(A295,[5]Hoja2!$A$1:$D$604,3,0)</f>
        <v>PLANTEL 09 PORTEZUELO</v>
      </c>
      <c r="E295" s="12">
        <v>326.2</v>
      </c>
      <c r="F295" s="12">
        <v>0</v>
      </c>
      <c r="G295" s="12">
        <v>4912.04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168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12">
        <v>0</v>
      </c>
      <c r="AJ295" s="12">
        <v>518.84</v>
      </c>
      <c r="AK295" s="12">
        <v>0</v>
      </c>
      <c r="AL295" s="12">
        <v>0</v>
      </c>
      <c r="AM295" s="12">
        <v>0</v>
      </c>
      <c r="AN295" s="12">
        <v>0</v>
      </c>
      <c r="AO295" s="12">
        <v>0</v>
      </c>
      <c r="AP295" s="12">
        <v>0</v>
      </c>
      <c r="AQ295" s="12">
        <v>0</v>
      </c>
      <c r="AR295" s="12">
        <v>0</v>
      </c>
      <c r="AS295" s="12">
        <v>0</v>
      </c>
      <c r="AT295" s="12">
        <v>0</v>
      </c>
      <c r="AU295" s="12">
        <v>0</v>
      </c>
      <c r="AV295" s="12">
        <v>53.2</v>
      </c>
      <c r="AW295" s="12">
        <v>0</v>
      </c>
      <c r="AX295" s="12">
        <v>0</v>
      </c>
      <c r="AY295" s="12">
        <v>0</v>
      </c>
      <c r="AZ295" s="12">
        <v>0</v>
      </c>
      <c r="BA295" s="12">
        <v>0</v>
      </c>
      <c r="BB295" s="12">
        <v>0</v>
      </c>
      <c r="BC295" s="12">
        <v>0</v>
      </c>
      <c r="BD295" s="12">
        <v>0</v>
      </c>
      <c r="BE295" s="12">
        <v>0</v>
      </c>
      <c r="BF295" s="12">
        <v>0</v>
      </c>
      <c r="BG295" s="12">
        <v>0</v>
      </c>
      <c r="BH295" s="12">
        <v>0</v>
      </c>
      <c r="BI295" s="12">
        <v>0</v>
      </c>
      <c r="BJ295" s="12">
        <v>0</v>
      </c>
      <c r="BK295" s="12">
        <v>0</v>
      </c>
      <c r="BL295" s="12">
        <v>0</v>
      </c>
      <c r="BM295" s="12">
        <v>0</v>
      </c>
      <c r="BN295" s="12">
        <v>0</v>
      </c>
      <c r="BO295" s="12">
        <v>0</v>
      </c>
      <c r="BP295" s="12">
        <v>0</v>
      </c>
      <c r="BQ295" s="13">
        <v>-3038.26</v>
      </c>
      <c r="BR295" s="12">
        <v>3038.26</v>
      </c>
      <c r="BS295" s="12">
        <v>0</v>
      </c>
      <c r="BT295" s="12">
        <v>0</v>
      </c>
      <c r="BU295" s="12">
        <v>5978.28</v>
      </c>
      <c r="BV295" s="12">
        <v>0</v>
      </c>
      <c r="BW295" s="12">
        <v>0</v>
      </c>
      <c r="BX295" s="12">
        <v>0</v>
      </c>
      <c r="BY295" s="12">
        <v>729.7</v>
      </c>
      <c r="BZ295" s="12">
        <v>729.7</v>
      </c>
      <c r="CA295" s="12">
        <v>12.9</v>
      </c>
      <c r="CB295" s="12">
        <v>0</v>
      </c>
      <c r="CC295" s="12">
        <v>0</v>
      </c>
      <c r="CD295" s="12">
        <v>0</v>
      </c>
      <c r="CE295" s="12">
        <v>0</v>
      </c>
      <c r="CF295" s="12">
        <v>0</v>
      </c>
      <c r="CG295" s="12">
        <v>0</v>
      </c>
      <c r="CH295" s="12">
        <v>0</v>
      </c>
      <c r="CI295" s="12">
        <v>0</v>
      </c>
      <c r="CJ295" s="12">
        <v>0</v>
      </c>
      <c r="CK295" s="12">
        <v>0</v>
      </c>
      <c r="CL295" s="12">
        <v>0</v>
      </c>
      <c r="CM295" s="12">
        <v>0</v>
      </c>
      <c r="CN295" s="12">
        <v>0</v>
      </c>
      <c r="CO295" s="12">
        <v>0</v>
      </c>
      <c r="CP295" s="12">
        <v>564.88</v>
      </c>
      <c r="CQ295" s="12">
        <v>0</v>
      </c>
      <c r="CR295" s="12">
        <v>0</v>
      </c>
      <c r="CS295" s="12">
        <v>0</v>
      </c>
      <c r="CT295" s="12">
        <v>0</v>
      </c>
      <c r="CU295" s="12">
        <v>1307.48</v>
      </c>
      <c r="CV295" s="12">
        <v>4670.8</v>
      </c>
      <c r="CW295" s="12">
        <v>238.4</v>
      </c>
      <c r="CX295" s="12">
        <v>119.57</v>
      </c>
      <c r="CY295" s="12">
        <v>0</v>
      </c>
      <c r="CZ295" s="12">
        <v>238.4</v>
      </c>
      <c r="DA295" s="12">
        <v>0</v>
      </c>
      <c r="DB295" s="12">
        <v>357.97</v>
      </c>
    </row>
    <row r="296" spans="1:106" x14ac:dyDescent="0.2">
      <c r="A296" s="4" t="s">
        <v>3477</v>
      </c>
      <c r="B296" s="2" t="s">
        <v>3478</v>
      </c>
      <c r="C296" s="2" t="str">
        <f>VLOOKUP(A296,[5]Hoja2!$A$1:$D$604,4,0)</f>
        <v>PROFESOR CBI</v>
      </c>
      <c r="D296" s="2" t="str">
        <f>VLOOKUP(A296,[5]Hoja2!$A$1:$D$604,3,0)</f>
        <v>PLANTEL 09 PORTEZUELO</v>
      </c>
      <c r="E296" s="12">
        <v>198.05</v>
      </c>
      <c r="F296" s="12">
        <v>1030.8</v>
      </c>
      <c r="G296" s="12">
        <v>1578.87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34.64</v>
      </c>
      <c r="P296" s="12">
        <v>54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12">
        <v>0</v>
      </c>
      <c r="AJ296" s="12">
        <v>315.01</v>
      </c>
      <c r="AK296" s="12">
        <v>0</v>
      </c>
      <c r="AL296" s="12">
        <v>0</v>
      </c>
      <c r="AM296" s="12">
        <v>0</v>
      </c>
      <c r="AN296" s="12">
        <v>0</v>
      </c>
      <c r="AO296" s="12">
        <v>0</v>
      </c>
      <c r="AP296" s="12">
        <v>0</v>
      </c>
      <c r="AQ296" s="12">
        <v>0</v>
      </c>
      <c r="AR296" s="12">
        <v>0</v>
      </c>
      <c r="AS296" s="12">
        <v>0</v>
      </c>
      <c r="AT296" s="12">
        <v>0</v>
      </c>
      <c r="AU296" s="12">
        <v>0</v>
      </c>
      <c r="AV296" s="12">
        <v>17.100000000000001</v>
      </c>
      <c r="AW296" s="12">
        <v>0</v>
      </c>
      <c r="AX296" s="12">
        <v>0</v>
      </c>
      <c r="AY296" s="12">
        <v>0</v>
      </c>
      <c r="AZ296" s="12">
        <v>0</v>
      </c>
      <c r="BA296" s="12">
        <v>0</v>
      </c>
      <c r="BB296" s="12">
        <v>0</v>
      </c>
      <c r="BC296" s="12">
        <v>0</v>
      </c>
      <c r="BD296" s="12">
        <v>0</v>
      </c>
      <c r="BE296" s="12">
        <v>0</v>
      </c>
      <c r="BF296" s="12">
        <v>0</v>
      </c>
      <c r="BG296" s="12">
        <v>0</v>
      </c>
      <c r="BH296" s="12">
        <v>0</v>
      </c>
      <c r="BI296" s="12">
        <v>0</v>
      </c>
      <c r="BJ296" s="12">
        <v>0</v>
      </c>
      <c r="BK296" s="12">
        <v>0</v>
      </c>
      <c r="BL296" s="12">
        <v>0</v>
      </c>
      <c r="BM296" s="12">
        <v>0</v>
      </c>
      <c r="BN296" s="12">
        <v>0</v>
      </c>
      <c r="BO296" s="12">
        <v>0</v>
      </c>
      <c r="BP296" s="12">
        <v>0</v>
      </c>
      <c r="BQ296" s="13">
        <v>-1640.33</v>
      </c>
      <c r="BR296" s="12">
        <v>1640.33</v>
      </c>
      <c r="BS296" s="12">
        <v>0</v>
      </c>
      <c r="BT296" s="12">
        <v>0</v>
      </c>
      <c r="BU296" s="12">
        <v>3228.47</v>
      </c>
      <c r="BV296" s="12">
        <v>0</v>
      </c>
      <c r="BW296" s="13">
        <v>-125.1</v>
      </c>
      <c r="BX296" s="12">
        <v>0</v>
      </c>
      <c r="BY296" s="12">
        <v>247.22</v>
      </c>
      <c r="BZ296" s="12">
        <v>122.12</v>
      </c>
      <c r="CA296" s="12">
        <v>1.05</v>
      </c>
      <c r="CB296" s="13">
        <v>-0.01</v>
      </c>
      <c r="CC296" s="12">
        <v>0</v>
      </c>
      <c r="CD296" s="12">
        <v>0</v>
      </c>
      <c r="CE296" s="12">
        <v>0</v>
      </c>
      <c r="CF296" s="12">
        <v>0</v>
      </c>
      <c r="CG296" s="12">
        <v>0</v>
      </c>
      <c r="CH296" s="12">
        <v>0</v>
      </c>
      <c r="CI296" s="12">
        <v>0</v>
      </c>
      <c r="CJ296" s="12">
        <v>0</v>
      </c>
      <c r="CK296" s="12">
        <v>0</v>
      </c>
      <c r="CL296" s="12">
        <v>0</v>
      </c>
      <c r="CM296" s="12">
        <v>0</v>
      </c>
      <c r="CN296" s="12">
        <v>0</v>
      </c>
      <c r="CO296" s="12">
        <v>0</v>
      </c>
      <c r="CP296" s="12">
        <v>300.11</v>
      </c>
      <c r="CQ296" s="12">
        <v>0</v>
      </c>
      <c r="CR296" s="12">
        <v>0</v>
      </c>
      <c r="CS296" s="12">
        <v>0</v>
      </c>
      <c r="CT296" s="12">
        <v>0</v>
      </c>
      <c r="CU296" s="12">
        <v>423.27</v>
      </c>
      <c r="CV296" s="12">
        <v>2805.2</v>
      </c>
      <c r="CW296" s="12">
        <v>238.4</v>
      </c>
      <c r="CX296" s="12">
        <v>64.569999999999993</v>
      </c>
      <c r="CY296" s="12">
        <v>0</v>
      </c>
      <c r="CZ296" s="12">
        <v>238.4</v>
      </c>
      <c r="DA296" s="12">
        <v>0</v>
      </c>
      <c r="DB296" s="12">
        <v>302.97000000000003</v>
      </c>
    </row>
    <row r="297" spans="1:106" x14ac:dyDescent="0.2">
      <c r="A297" s="4" t="s">
        <v>3479</v>
      </c>
      <c r="B297" s="2" t="s">
        <v>3480</v>
      </c>
      <c r="C297" s="2" t="str">
        <f>VLOOKUP(A297,[5]Hoja2!$A$1:$D$604,4,0)</f>
        <v>PROFESOR CBIV</v>
      </c>
      <c r="D297" s="2" t="str">
        <f>VLOOKUP(A297,[5]Hoja2!$A$1:$D$604,3,0)</f>
        <v>PLANTEL 10 SAN SEBASTIAN EL GRANDE</v>
      </c>
      <c r="E297" s="12">
        <v>465.5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9039.1</v>
      </c>
      <c r="AC297" s="12">
        <v>326.55</v>
      </c>
      <c r="AD297" s="12">
        <v>0</v>
      </c>
      <c r="AE297" s="12">
        <v>0</v>
      </c>
      <c r="AF297" s="12">
        <v>0</v>
      </c>
      <c r="AG297" s="12">
        <v>0</v>
      </c>
      <c r="AH297" s="12">
        <v>0</v>
      </c>
      <c r="AI297" s="12">
        <v>0</v>
      </c>
      <c r="AJ297" s="12">
        <v>648.54999999999995</v>
      </c>
      <c r="AK297" s="12">
        <v>0</v>
      </c>
      <c r="AL297" s="12">
        <v>0</v>
      </c>
      <c r="AM297" s="12">
        <v>0</v>
      </c>
      <c r="AN297" s="12">
        <v>0</v>
      </c>
      <c r="AO297" s="12">
        <v>0</v>
      </c>
      <c r="AP297" s="12">
        <v>0</v>
      </c>
      <c r="AQ297" s="12">
        <v>0</v>
      </c>
      <c r="AR297" s="12">
        <v>0</v>
      </c>
      <c r="AS297" s="12">
        <v>658.95</v>
      </c>
      <c r="AT297" s="12">
        <v>0</v>
      </c>
      <c r="AU297" s="12">
        <v>0</v>
      </c>
      <c r="AV297" s="12">
        <v>0</v>
      </c>
      <c r="AW297" s="12">
        <v>0</v>
      </c>
      <c r="AX297" s="12">
        <v>0</v>
      </c>
      <c r="AY297" s="12">
        <v>0</v>
      </c>
      <c r="AZ297" s="12">
        <v>0</v>
      </c>
      <c r="BA297" s="12">
        <v>0</v>
      </c>
      <c r="BB297" s="12">
        <v>103.25</v>
      </c>
      <c r="BC297" s="12">
        <v>0</v>
      </c>
      <c r="BD297" s="12">
        <v>0</v>
      </c>
      <c r="BE297" s="12">
        <v>0</v>
      </c>
      <c r="BF297" s="12">
        <v>0</v>
      </c>
      <c r="BG297" s="12">
        <v>0</v>
      </c>
      <c r="BH297" s="12">
        <v>0</v>
      </c>
      <c r="BI297" s="12">
        <v>0</v>
      </c>
      <c r="BJ297" s="12">
        <v>2521.4899999999998</v>
      </c>
      <c r="BK297" s="12">
        <v>0</v>
      </c>
      <c r="BL297" s="12">
        <v>0</v>
      </c>
      <c r="BM297" s="12">
        <v>0</v>
      </c>
      <c r="BN297" s="12">
        <v>0</v>
      </c>
      <c r="BO297" s="12">
        <v>0</v>
      </c>
      <c r="BP297" s="12">
        <v>0</v>
      </c>
      <c r="BQ297" s="13">
        <v>-7003.89</v>
      </c>
      <c r="BR297" s="12">
        <v>7003.89</v>
      </c>
      <c r="BS297" s="12">
        <v>0</v>
      </c>
      <c r="BT297" s="12">
        <v>0</v>
      </c>
      <c r="BU297" s="12">
        <v>13763.39</v>
      </c>
      <c r="BV297" s="12">
        <v>6.34</v>
      </c>
      <c r="BW297" s="12">
        <v>0</v>
      </c>
      <c r="BX297" s="12">
        <v>0</v>
      </c>
      <c r="BY297" s="12">
        <v>2468.52</v>
      </c>
      <c r="BZ297" s="12">
        <v>2468.52</v>
      </c>
      <c r="CA297" s="12">
        <v>53.4</v>
      </c>
      <c r="CB297" s="12">
        <v>0</v>
      </c>
      <c r="CC297" s="12">
        <v>0</v>
      </c>
      <c r="CD297" s="12">
        <v>0</v>
      </c>
      <c r="CE297" s="12">
        <v>0</v>
      </c>
      <c r="CF297" s="12">
        <v>0</v>
      </c>
      <c r="CG297" s="12">
        <v>0</v>
      </c>
      <c r="CH297" s="12">
        <v>0</v>
      </c>
      <c r="CI297" s="12">
        <v>0</v>
      </c>
      <c r="CJ297" s="12">
        <v>135.59</v>
      </c>
      <c r="CK297" s="12">
        <v>0</v>
      </c>
      <c r="CL297" s="12">
        <v>0</v>
      </c>
      <c r="CM297" s="12">
        <v>0</v>
      </c>
      <c r="CN297" s="12">
        <v>0</v>
      </c>
      <c r="CO297" s="12">
        <v>0</v>
      </c>
      <c r="CP297" s="12">
        <v>1115.28</v>
      </c>
      <c r="CQ297" s="12">
        <v>0</v>
      </c>
      <c r="CR297" s="12">
        <v>0</v>
      </c>
      <c r="CS297" s="12">
        <v>0</v>
      </c>
      <c r="CT297" s="12">
        <v>0</v>
      </c>
      <c r="CU297" s="12">
        <v>3772.79</v>
      </c>
      <c r="CV297" s="12">
        <v>9990.6</v>
      </c>
      <c r="CW297" s="12">
        <v>376.73</v>
      </c>
      <c r="CX297" s="12">
        <v>268.74</v>
      </c>
      <c r="CY297" s="12">
        <v>4029.05</v>
      </c>
      <c r="CZ297" s="12">
        <v>715.24</v>
      </c>
      <c r="DA297" s="12">
        <v>0</v>
      </c>
      <c r="DB297" s="12">
        <v>5013.03</v>
      </c>
    </row>
    <row r="298" spans="1:106" x14ac:dyDescent="0.2">
      <c r="A298" s="4" t="s">
        <v>3481</v>
      </c>
      <c r="B298" s="2" t="s">
        <v>3482</v>
      </c>
      <c r="C298" s="2" t="str">
        <f>VLOOKUP(A298,[5]Hoja2!$A$1:$D$604,4,0)</f>
        <v>PROFESOR CBII</v>
      </c>
      <c r="D298" s="2" t="str">
        <f>VLOOKUP(A298,[5]Hoja2!$A$1:$D$604,3,0)</f>
        <v>PLANTEL 10 SAN SEBASTIAN EL GRANDE</v>
      </c>
      <c r="E298" s="12">
        <v>465.5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6092.12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215.28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12">
        <v>0</v>
      </c>
      <c r="AJ298" s="12">
        <v>574.42999999999995</v>
      </c>
      <c r="AK298" s="12">
        <v>0</v>
      </c>
      <c r="AL298" s="12">
        <v>0</v>
      </c>
      <c r="AM298" s="12">
        <v>0</v>
      </c>
      <c r="AN298" s="12">
        <v>0</v>
      </c>
      <c r="AO298" s="12">
        <v>338.85</v>
      </c>
      <c r="AP298" s="12">
        <v>0</v>
      </c>
      <c r="AQ298" s="12">
        <v>0</v>
      </c>
      <c r="AR298" s="12">
        <v>0</v>
      </c>
      <c r="AS298" s="12">
        <v>0</v>
      </c>
      <c r="AT298" s="12">
        <v>0</v>
      </c>
      <c r="AU298" s="12">
        <v>0</v>
      </c>
      <c r="AV298" s="12">
        <v>0</v>
      </c>
      <c r="AW298" s="12">
        <v>0</v>
      </c>
      <c r="AX298" s="12">
        <v>66.650000000000006</v>
      </c>
      <c r="AY298" s="12">
        <v>0</v>
      </c>
      <c r="AZ298" s="12">
        <v>0</v>
      </c>
      <c r="BA298" s="12">
        <v>0</v>
      </c>
      <c r="BB298" s="12">
        <v>0</v>
      </c>
      <c r="BC298" s="12">
        <v>0</v>
      </c>
      <c r="BD298" s="12">
        <v>0</v>
      </c>
      <c r="BE298" s="12">
        <v>0</v>
      </c>
      <c r="BF298" s="12">
        <v>0</v>
      </c>
      <c r="BG298" s="12">
        <v>0</v>
      </c>
      <c r="BH298" s="12">
        <v>0</v>
      </c>
      <c r="BI298" s="12">
        <v>0</v>
      </c>
      <c r="BJ298" s="12">
        <v>1543.43</v>
      </c>
      <c r="BK298" s="12">
        <v>0</v>
      </c>
      <c r="BL298" s="12">
        <v>0</v>
      </c>
      <c r="BM298" s="12">
        <v>0</v>
      </c>
      <c r="BN298" s="12">
        <v>0</v>
      </c>
      <c r="BO298" s="12">
        <v>0</v>
      </c>
      <c r="BP298" s="12">
        <v>0</v>
      </c>
      <c r="BQ298" s="13">
        <v>-4727.87</v>
      </c>
      <c r="BR298" s="12">
        <v>4727.87</v>
      </c>
      <c r="BS298" s="12">
        <v>0</v>
      </c>
      <c r="BT298" s="12">
        <v>0</v>
      </c>
      <c r="BU298" s="12">
        <v>9296.26</v>
      </c>
      <c r="BV298" s="12">
        <v>0</v>
      </c>
      <c r="BW298" s="12">
        <v>0</v>
      </c>
      <c r="BX298" s="12">
        <v>0</v>
      </c>
      <c r="BY298" s="12">
        <v>1438.42</v>
      </c>
      <c r="BZ298" s="12">
        <v>1438.42</v>
      </c>
      <c r="CA298" s="12">
        <v>31.65</v>
      </c>
      <c r="CB298" s="13">
        <v>-0.12</v>
      </c>
      <c r="CC298" s="12">
        <v>167.19</v>
      </c>
      <c r="CD298" s="12">
        <v>0</v>
      </c>
      <c r="CE298" s="12">
        <v>0</v>
      </c>
      <c r="CF298" s="12">
        <v>0</v>
      </c>
      <c r="CG298" s="12">
        <v>0</v>
      </c>
      <c r="CH298" s="12">
        <v>0</v>
      </c>
      <c r="CI298" s="12">
        <v>0</v>
      </c>
      <c r="CJ298" s="12">
        <v>91.38</v>
      </c>
      <c r="CK298" s="12">
        <v>0</v>
      </c>
      <c r="CL298" s="12">
        <v>2716.58</v>
      </c>
      <c r="CM298" s="12">
        <v>0</v>
      </c>
      <c r="CN298" s="12">
        <v>0</v>
      </c>
      <c r="CO298" s="12">
        <v>0</v>
      </c>
      <c r="CP298" s="12">
        <v>739.56</v>
      </c>
      <c r="CQ298" s="12">
        <v>0</v>
      </c>
      <c r="CR298" s="12">
        <v>0</v>
      </c>
      <c r="CS298" s="12">
        <v>0</v>
      </c>
      <c r="CT298" s="12">
        <v>0</v>
      </c>
      <c r="CU298" s="12">
        <v>5184.66</v>
      </c>
      <c r="CV298" s="12">
        <v>4111.6000000000004</v>
      </c>
      <c r="CW298" s="12">
        <v>305.25</v>
      </c>
      <c r="CX298" s="12">
        <v>185.93</v>
      </c>
      <c r="CY298" s="12">
        <v>2227.7199999999998</v>
      </c>
      <c r="CZ298" s="12">
        <v>492.42</v>
      </c>
      <c r="DA298" s="12">
        <v>0</v>
      </c>
      <c r="DB298" s="12">
        <v>2906.07</v>
      </c>
    </row>
    <row r="299" spans="1:106" x14ac:dyDescent="0.2">
      <c r="A299" s="4" t="s">
        <v>3483</v>
      </c>
      <c r="B299" s="2" t="s">
        <v>3484</v>
      </c>
      <c r="C299" s="2" t="str">
        <f>VLOOKUP(A299,[5]Hoja2!$A$1:$D$604,4,0)</f>
        <v>PROFESOR CBII</v>
      </c>
      <c r="D299" s="2" t="str">
        <f>VLOOKUP(A299,[5]Hoja2!$A$1:$D$604,3,0)</f>
        <v>PLANTEL 10 SAN SEBASTIAN EL GRANDE</v>
      </c>
      <c r="E299" s="12">
        <v>465.5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6485.16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228.38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2">
        <v>0</v>
      </c>
      <c r="AG299" s="12">
        <v>0</v>
      </c>
      <c r="AH299" s="12">
        <v>0</v>
      </c>
      <c r="AI299" s="12">
        <v>0</v>
      </c>
      <c r="AJ299" s="12">
        <v>611.49</v>
      </c>
      <c r="AK299" s="12">
        <v>0</v>
      </c>
      <c r="AL299" s="12">
        <v>0</v>
      </c>
      <c r="AM299" s="12">
        <v>0</v>
      </c>
      <c r="AN299" s="12">
        <v>0</v>
      </c>
      <c r="AO299" s="12">
        <v>338.85</v>
      </c>
      <c r="AP299" s="12">
        <v>0</v>
      </c>
      <c r="AQ299" s="12">
        <v>0</v>
      </c>
      <c r="AR299" s="12">
        <v>0</v>
      </c>
      <c r="AS299" s="12">
        <v>0</v>
      </c>
      <c r="AT299" s="12">
        <v>0</v>
      </c>
      <c r="AU299" s="12">
        <v>0</v>
      </c>
      <c r="AV299" s="12">
        <v>0</v>
      </c>
      <c r="AW299" s="12">
        <v>0</v>
      </c>
      <c r="AX299" s="12">
        <v>70.95</v>
      </c>
      <c r="AY299" s="12">
        <v>0</v>
      </c>
      <c r="AZ299" s="12">
        <v>0</v>
      </c>
      <c r="BA299" s="12">
        <v>0</v>
      </c>
      <c r="BB299" s="12">
        <v>0</v>
      </c>
      <c r="BC299" s="12">
        <v>0</v>
      </c>
      <c r="BD299" s="12">
        <v>0</v>
      </c>
      <c r="BE299" s="12">
        <v>0</v>
      </c>
      <c r="BF299" s="12">
        <v>0</v>
      </c>
      <c r="BG299" s="12">
        <v>0</v>
      </c>
      <c r="BH299" s="12">
        <v>0</v>
      </c>
      <c r="BI299" s="12">
        <v>0</v>
      </c>
      <c r="BJ299" s="12">
        <v>1637.76</v>
      </c>
      <c r="BK299" s="12">
        <v>0</v>
      </c>
      <c r="BL299" s="12">
        <v>0</v>
      </c>
      <c r="BM299" s="12">
        <v>0</v>
      </c>
      <c r="BN299" s="12">
        <v>0</v>
      </c>
      <c r="BO299" s="12">
        <v>0</v>
      </c>
      <c r="BP299" s="12">
        <v>0</v>
      </c>
      <c r="BQ299" s="13">
        <v>-5003.66</v>
      </c>
      <c r="BR299" s="12">
        <v>5003.66</v>
      </c>
      <c r="BS299" s="12">
        <v>0</v>
      </c>
      <c r="BT299" s="12">
        <v>0</v>
      </c>
      <c r="BU299" s="12">
        <v>9838.09</v>
      </c>
      <c r="BV299" s="12">
        <v>0</v>
      </c>
      <c r="BW299" s="12">
        <v>0</v>
      </c>
      <c r="BX299" s="12">
        <v>0</v>
      </c>
      <c r="BY299" s="12">
        <v>1554.15</v>
      </c>
      <c r="BZ299" s="12">
        <v>1554.15</v>
      </c>
      <c r="CA299" s="12">
        <v>34.35</v>
      </c>
      <c r="CB299" s="13">
        <v>-0.18</v>
      </c>
      <c r="CC299" s="12">
        <v>0</v>
      </c>
      <c r="CD299" s="12">
        <v>0</v>
      </c>
      <c r="CE299" s="12">
        <v>1474.33</v>
      </c>
      <c r="CF299" s="12">
        <v>0</v>
      </c>
      <c r="CG299" s="12">
        <v>0</v>
      </c>
      <c r="CH299" s="12">
        <v>0</v>
      </c>
      <c r="CI299" s="12">
        <v>0</v>
      </c>
      <c r="CJ299" s="12">
        <v>97.28</v>
      </c>
      <c r="CK299" s="12">
        <v>0</v>
      </c>
      <c r="CL299" s="12">
        <v>0</v>
      </c>
      <c r="CM299" s="12">
        <v>0</v>
      </c>
      <c r="CN299" s="12">
        <v>0</v>
      </c>
      <c r="CO299" s="12">
        <v>0</v>
      </c>
      <c r="CP299" s="12">
        <v>784.76</v>
      </c>
      <c r="CQ299" s="12">
        <v>0</v>
      </c>
      <c r="CR299" s="12">
        <v>0</v>
      </c>
      <c r="CS299" s="12">
        <v>0</v>
      </c>
      <c r="CT299" s="12">
        <v>0</v>
      </c>
      <c r="CU299" s="12">
        <v>3944.69</v>
      </c>
      <c r="CV299" s="12">
        <v>5893.4</v>
      </c>
      <c r="CW299" s="12">
        <v>238.4</v>
      </c>
      <c r="CX299" s="12">
        <v>196.76</v>
      </c>
      <c r="CY299" s="12">
        <v>0</v>
      </c>
      <c r="CZ299" s="12">
        <v>238.4</v>
      </c>
      <c r="DA299" s="12">
        <v>0</v>
      </c>
      <c r="DB299" s="12">
        <v>435.16</v>
      </c>
    </row>
    <row r="300" spans="1:106" x14ac:dyDescent="0.2">
      <c r="A300" s="4" t="s">
        <v>3485</v>
      </c>
      <c r="B300" s="2" t="s">
        <v>3486</v>
      </c>
      <c r="C300" s="2" t="str">
        <f>VLOOKUP(A300,[5]Hoja2!$A$1:$D$604,4,0)</f>
        <v>PROFESOR CBIII</v>
      </c>
      <c r="D300" s="2" t="str">
        <f>VLOOKUP(A300,[5]Hoja2!$A$1:$D$604,3,0)</f>
        <v>PLANTEL 10 SAN SEBASTIAN EL GRANDE</v>
      </c>
      <c r="E300" s="12">
        <v>465.5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7031.42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246.45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2">
        <v>0</v>
      </c>
      <c r="AG300" s="12">
        <v>0</v>
      </c>
      <c r="AH300" s="12">
        <v>0</v>
      </c>
      <c r="AI300" s="12">
        <v>0</v>
      </c>
      <c r="AJ300" s="12">
        <v>574.42999999999995</v>
      </c>
      <c r="AK300" s="12">
        <v>0</v>
      </c>
      <c r="AL300" s="12">
        <v>0</v>
      </c>
      <c r="AM300" s="12">
        <v>0</v>
      </c>
      <c r="AN300" s="12">
        <v>0</v>
      </c>
      <c r="AO300" s="12">
        <v>0</v>
      </c>
      <c r="AP300" s="12">
        <v>0</v>
      </c>
      <c r="AQ300" s="12">
        <v>390.93</v>
      </c>
      <c r="AR300" s="12">
        <v>0</v>
      </c>
      <c r="AS300" s="12">
        <v>0</v>
      </c>
      <c r="AT300" s="12">
        <v>0</v>
      </c>
      <c r="AU300" s="12">
        <v>0</v>
      </c>
      <c r="AV300" s="12">
        <v>0</v>
      </c>
      <c r="AW300" s="12">
        <v>0</v>
      </c>
      <c r="AX300" s="12">
        <v>0</v>
      </c>
      <c r="AY300" s="12">
        <v>0</v>
      </c>
      <c r="AZ300" s="12">
        <v>77.5</v>
      </c>
      <c r="BA300" s="12">
        <v>0</v>
      </c>
      <c r="BB300" s="12">
        <v>0</v>
      </c>
      <c r="BC300" s="12">
        <v>0</v>
      </c>
      <c r="BD300" s="12">
        <v>0</v>
      </c>
      <c r="BE300" s="12">
        <v>0</v>
      </c>
      <c r="BF300" s="12">
        <v>0</v>
      </c>
      <c r="BG300" s="12">
        <v>0</v>
      </c>
      <c r="BH300" s="12">
        <v>0</v>
      </c>
      <c r="BI300" s="12">
        <v>0</v>
      </c>
      <c r="BJ300" s="12">
        <v>1781.36</v>
      </c>
      <c r="BK300" s="12">
        <v>0</v>
      </c>
      <c r="BL300" s="12">
        <v>0</v>
      </c>
      <c r="BM300" s="12">
        <v>0</v>
      </c>
      <c r="BN300" s="12">
        <v>0</v>
      </c>
      <c r="BO300" s="12">
        <v>0</v>
      </c>
      <c r="BP300" s="12">
        <v>0</v>
      </c>
      <c r="BQ300" s="13">
        <v>-5375.83</v>
      </c>
      <c r="BR300" s="12">
        <v>5375.83</v>
      </c>
      <c r="BS300" s="12">
        <v>0</v>
      </c>
      <c r="BT300" s="12">
        <v>0</v>
      </c>
      <c r="BU300" s="12">
        <v>10567.59</v>
      </c>
      <c r="BV300" s="12">
        <v>0.46</v>
      </c>
      <c r="BW300" s="12">
        <v>0</v>
      </c>
      <c r="BX300" s="12">
        <v>0</v>
      </c>
      <c r="BY300" s="12">
        <v>1716.87</v>
      </c>
      <c r="BZ300" s="12">
        <v>1716.87</v>
      </c>
      <c r="CA300" s="12">
        <v>37.200000000000003</v>
      </c>
      <c r="CB300" s="13">
        <v>-0.12</v>
      </c>
      <c r="CC300" s="12">
        <v>0</v>
      </c>
      <c r="CD300" s="12">
        <v>0</v>
      </c>
      <c r="CE300" s="12">
        <v>2916</v>
      </c>
      <c r="CF300" s="12">
        <v>0</v>
      </c>
      <c r="CG300" s="12">
        <v>0</v>
      </c>
      <c r="CH300" s="12">
        <v>0</v>
      </c>
      <c r="CI300" s="12">
        <v>0</v>
      </c>
      <c r="CJ300" s="12">
        <v>105.47</v>
      </c>
      <c r="CK300" s="12">
        <v>0</v>
      </c>
      <c r="CL300" s="12">
        <v>0</v>
      </c>
      <c r="CM300" s="12">
        <v>0</v>
      </c>
      <c r="CN300" s="12">
        <v>0</v>
      </c>
      <c r="CO300" s="12">
        <v>0</v>
      </c>
      <c r="CP300" s="12">
        <v>853.57</v>
      </c>
      <c r="CQ300" s="12">
        <v>0</v>
      </c>
      <c r="CR300" s="12">
        <v>0</v>
      </c>
      <c r="CS300" s="12">
        <v>0</v>
      </c>
      <c r="CT300" s="12">
        <v>0</v>
      </c>
      <c r="CU300" s="12">
        <v>5628.99</v>
      </c>
      <c r="CV300" s="12">
        <v>4938.6000000000004</v>
      </c>
      <c r="CW300" s="12">
        <v>325.62</v>
      </c>
      <c r="CX300" s="12">
        <v>211.35</v>
      </c>
      <c r="CY300" s="12">
        <v>2864.98</v>
      </c>
      <c r="CZ300" s="12">
        <v>566.33000000000004</v>
      </c>
      <c r="DA300" s="12">
        <v>0</v>
      </c>
      <c r="DB300" s="12">
        <v>3642.66</v>
      </c>
    </row>
    <row r="301" spans="1:106" x14ac:dyDescent="0.2">
      <c r="A301" s="4" t="s">
        <v>3487</v>
      </c>
      <c r="B301" s="2" t="s">
        <v>3488</v>
      </c>
      <c r="C301" s="2" t="str">
        <f>VLOOKUP(A301,[5]Hoja2!$A$1:$D$604,4,0)</f>
        <v>PROFESOR CBIII</v>
      </c>
      <c r="D301" s="2" t="str">
        <f>VLOOKUP(A301,[5]Hoja2!$A$1:$D$604,3,0)</f>
        <v>PLANTEL 10 SAN SEBASTIAN EL GRANDE</v>
      </c>
      <c r="E301" s="12">
        <v>104.85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2041.38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71.55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  <c r="AI301" s="12">
        <v>0</v>
      </c>
      <c r="AJ301" s="12">
        <v>166.77</v>
      </c>
      <c r="AK301" s="12">
        <v>0</v>
      </c>
      <c r="AL301" s="12">
        <v>0</v>
      </c>
      <c r="AM301" s="12">
        <v>0</v>
      </c>
      <c r="AN301" s="12">
        <v>0</v>
      </c>
      <c r="AO301" s="12">
        <v>0</v>
      </c>
      <c r="AP301" s="12">
        <v>0</v>
      </c>
      <c r="AQ301" s="12">
        <v>0</v>
      </c>
      <c r="AR301" s="12">
        <v>0</v>
      </c>
      <c r="AS301" s="12">
        <v>0</v>
      </c>
      <c r="AT301" s="12">
        <v>0</v>
      </c>
      <c r="AU301" s="12">
        <v>0</v>
      </c>
      <c r="AV301" s="12">
        <v>0</v>
      </c>
      <c r="AW301" s="12">
        <v>0</v>
      </c>
      <c r="AX301" s="12">
        <v>0</v>
      </c>
      <c r="AY301" s="12">
        <v>0</v>
      </c>
      <c r="AZ301" s="12">
        <v>22.5</v>
      </c>
      <c r="BA301" s="12">
        <v>0</v>
      </c>
      <c r="BB301" s="12">
        <v>0</v>
      </c>
      <c r="BC301" s="12">
        <v>0</v>
      </c>
      <c r="BD301" s="12">
        <v>0</v>
      </c>
      <c r="BE301" s="12">
        <v>0</v>
      </c>
      <c r="BF301" s="12">
        <v>0</v>
      </c>
      <c r="BG301" s="12">
        <v>0</v>
      </c>
      <c r="BH301" s="12">
        <v>0</v>
      </c>
      <c r="BI301" s="12">
        <v>0</v>
      </c>
      <c r="BJ301" s="12">
        <v>489.93</v>
      </c>
      <c r="BK301" s="12">
        <v>0</v>
      </c>
      <c r="BL301" s="12">
        <v>0</v>
      </c>
      <c r="BM301" s="12">
        <v>0</v>
      </c>
      <c r="BN301" s="12">
        <v>0</v>
      </c>
      <c r="BO301" s="12">
        <v>0</v>
      </c>
      <c r="BP301" s="12">
        <v>0</v>
      </c>
      <c r="BQ301" s="13">
        <v>-1473.8</v>
      </c>
      <c r="BR301" s="12">
        <v>1473.8</v>
      </c>
      <c r="BS301" s="12">
        <v>0</v>
      </c>
      <c r="BT301" s="12">
        <v>0</v>
      </c>
      <c r="BU301" s="12">
        <v>2896.98</v>
      </c>
      <c r="BV301" s="12">
        <v>0</v>
      </c>
      <c r="BW301" s="13">
        <v>-145.38</v>
      </c>
      <c r="BX301" s="12">
        <v>0</v>
      </c>
      <c r="BY301" s="12">
        <v>211.15</v>
      </c>
      <c r="BZ301" s="12">
        <v>65.78</v>
      </c>
      <c r="CA301" s="12">
        <v>1.65</v>
      </c>
      <c r="CB301" s="13">
        <v>-0.03</v>
      </c>
      <c r="CC301" s="12">
        <v>0</v>
      </c>
      <c r="CD301" s="12">
        <v>0</v>
      </c>
      <c r="CE301" s="12">
        <v>0</v>
      </c>
      <c r="CF301" s="12">
        <v>0</v>
      </c>
      <c r="CG301" s="12">
        <v>0</v>
      </c>
      <c r="CH301" s="12">
        <v>0</v>
      </c>
      <c r="CI301" s="12">
        <v>0</v>
      </c>
      <c r="CJ301" s="12">
        <v>30.62</v>
      </c>
      <c r="CK301" s="12">
        <v>0</v>
      </c>
      <c r="CL301" s="12">
        <v>0</v>
      </c>
      <c r="CM301" s="12">
        <v>0</v>
      </c>
      <c r="CN301" s="12">
        <v>0</v>
      </c>
      <c r="CO301" s="12">
        <v>0</v>
      </c>
      <c r="CP301" s="12">
        <v>234.76</v>
      </c>
      <c r="CQ301" s="12">
        <v>0</v>
      </c>
      <c r="CR301" s="12">
        <v>0</v>
      </c>
      <c r="CS301" s="12">
        <v>0</v>
      </c>
      <c r="CT301" s="12">
        <v>0</v>
      </c>
      <c r="CU301" s="12">
        <v>332.78</v>
      </c>
      <c r="CV301" s="12">
        <v>2564.1999999999998</v>
      </c>
      <c r="CW301" s="12">
        <v>261.48</v>
      </c>
      <c r="CX301" s="12">
        <v>57.94</v>
      </c>
      <c r="CY301" s="12">
        <v>769.08</v>
      </c>
      <c r="CZ301" s="12">
        <v>326.10000000000002</v>
      </c>
      <c r="DA301" s="12">
        <v>0</v>
      </c>
      <c r="DB301" s="12">
        <v>1153.1199999999999</v>
      </c>
    </row>
    <row r="302" spans="1:106" x14ac:dyDescent="0.2">
      <c r="A302" s="4" t="s">
        <v>3489</v>
      </c>
      <c r="B302" s="2" t="s">
        <v>3490</v>
      </c>
      <c r="C302" s="2" t="str">
        <f>VLOOKUP(A302,[5]Hoja2!$A$1:$D$604,4,0)</f>
        <v>PROFESOR CBIV</v>
      </c>
      <c r="D302" s="2" t="str">
        <f>VLOOKUP(A302,[5]Hoja2!$A$1:$D$604,3,0)</f>
        <v>PLANTEL 10 SAN SEBASTIAN EL GRANDE</v>
      </c>
      <c r="E302" s="12">
        <v>465.5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9813.8799999999992</v>
      </c>
      <c r="AC302" s="12">
        <v>354.54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12">
        <v>0</v>
      </c>
      <c r="AJ302" s="12">
        <v>704.14</v>
      </c>
      <c r="AK302" s="12">
        <v>0</v>
      </c>
      <c r="AL302" s="12">
        <v>0</v>
      </c>
      <c r="AM302" s="12">
        <v>0</v>
      </c>
      <c r="AN302" s="12">
        <v>0</v>
      </c>
      <c r="AO302" s="12">
        <v>0</v>
      </c>
      <c r="AP302" s="12">
        <v>0</v>
      </c>
      <c r="AQ302" s="12">
        <v>0</v>
      </c>
      <c r="AR302" s="12">
        <v>0</v>
      </c>
      <c r="AS302" s="12">
        <v>658.95</v>
      </c>
      <c r="AT302" s="12">
        <v>0</v>
      </c>
      <c r="AU302" s="12">
        <v>0</v>
      </c>
      <c r="AV302" s="12">
        <v>0</v>
      </c>
      <c r="AW302" s="12">
        <v>0</v>
      </c>
      <c r="AX302" s="12">
        <v>0</v>
      </c>
      <c r="AY302" s="12">
        <v>0</v>
      </c>
      <c r="AZ302" s="12">
        <v>0</v>
      </c>
      <c r="BA302" s="12">
        <v>0</v>
      </c>
      <c r="BB302" s="12">
        <v>112.1</v>
      </c>
      <c r="BC302" s="12">
        <v>0</v>
      </c>
      <c r="BD302" s="12">
        <v>0</v>
      </c>
      <c r="BE302" s="12">
        <v>0</v>
      </c>
      <c r="BF302" s="12">
        <v>0</v>
      </c>
      <c r="BG302" s="12">
        <v>0</v>
      </c>
      <c r="BH302" s="12">
        <v>0</v>
      </c>
      <c r="BI302" s="12">
        <v>0</v>
      </c>
      <c r="BJ302" s="12">
        <v>2513.48</v>
      </c>
      <c r="BK302" s="12">
        <v>0</v>
      </c>
      <c r="BL302" s="12">
        <v>0</v>
      </c>
      <c r="BM302" s="12">
        <v>0</v>
      </c>
      <c r="BN302" s="12">
        <v>0</v>
      </c>
      <c r="BO302" s="12">
        <v>0</v>
      </c>
      <c r="BP302" s="12">
        <v>0</v>
      </c>
      <c r="BQ302" s="13">
        <v>-7441.16</v>
      </c>
      <c r="BR302" s="12">
        <v>7441.16</v>
      </c>
      <c r="BS302" s="12">
        <v>0</v>
      </c>
      <c r="BT302" s="12">
        <v>0</v>
      </c>
      <c r="BU302" s="12">
        <v>14622.59</v>
      </c>
      <c r="BV302" s="12">
        <v>5.64</v>
      </c>
      <c r="BW302" s="12">
        <v>0</v>
      </c>
      <c r="BX302" s="12">
        <v>0</v>
      </c>
      <c r="BY302" s="12">
        <v>2670.6</v>
      </c>
      <c r="BZ302" s="12">
        <v>2670.6</v>
      </c>
      <c r="CA302" s="12">
        <v>56.55</v>
      </c>
      <c r="CB302" s="13">
        <v>-0.08</v>
      </c>
      <c r="CC302" s="12">
        <v>0</v>
      </c>
      <c r="CD302" s="12">
        <v>0</v>
      </c>
      <c r="CE302" s="12">
        <v>0</v>
      </c>
      <c r="CF302" s="12">
        <v>0</v>
      </c>
      <c r="CG302" s="12">
        <v>0</v>
      </c>
      <c r="CH302" s="12">
        <v>0</v>
      </c>
      <c r="CI302" s="12">
        <v>0</v>
      </c>
      <c r="CJ302" s="12">
        <v>0</v>
      </c>
      <c r="CK302" s="12">
        <v>0</v>
      </c>
      <c r="CL302" s="12">
        <v>0</v>
      </c>
      <c r="CM302" s="12">
        <v>0</v>
      </c>
      <c r="CN302" s="12">
        <v>0</v>
      </c>
      <c r="CO302" s="12">
        <v>0</v>
      </c>
      <c r="CP302" s="12">
        <v>1204.3800000000001</v>
      </c>
      <c r="CQ302" s="12">
        <v>0</v>
      </c>
      <c r="CR302" s="12">
        <v>98.14</v>
      </c>
      <c r="CS302" s="12">
        <v>0</v>
      </c>
      <c r="CT302" s="12">
        <v>0</v>
      </c>
      <c r="CU302" s="12">
        <v>4029.59</v>
      </c>
      <c r="CV302" s="12">
        <v>10593</v>
      </c>
      <c r="CW302" s="12">
        <v>370.63</v>
      </c>
      <c r="CX302" s="12">
        <v>285.36</v>
      </c>
      <c r="CY302" s="12">
        <v>3890.13</v>
      </c>
      <c r="CZ302" s="12">
        <v>697.47</v>
      </c>
      <c r="DA302" s="12">
        <v>0</v>
      </c>
      <c r="DB302" s="12">
        <v>4872.96</v>
      </c>
    </row>
    <row r="303" spans="1:106" x14ac:dyDescent="0.2">
      <c r="A303" s="4" t="s">
        <v>3491</v>
      </c>
      <c r="B303" s="2" t="s">
        <v>3492</v>
      </c>
      <c r="C303" s="2" t="str">
        <f>VLOOKUP(A303,[5]Hoja2!$A$1:$D$604,4,0)</f>
        <v>PROFESOR CBIV</v>
      </c>
      <c r="D303" s="2" t="str">
        <f>VLOOKUP(A303,[5]Hoja2!$A$1:$D$604,3,0)</f>
        <v>PLANTEL 10 SAN SEBASTIAN EL GRANDE</v>
      </c>
      <c r="E303" s="12">
        <v>465.5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8264.32</v>
      </c>
      <c r="AC303" s="12">
        <v>298.56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  <c r="AI303" s="12">
        <v>0</v>
      </c>
      <c r="AJ303" s="12">
        <v>592.96</v>
      </c>
      <c r="AK303" s="12">
        <v>0</v>
      </c>
      <c r="AL303" s="12">
        <v>0</v>
      </c>
      <c r="AM303" s="12">
        <v>0</v>
      </c>
      <c r="AN303" s="12">
        <v>0</v>
      </c>
      <c r="AO303" s="12">
        <v>0</v>
      </c>
      <c r="AP303" s="12">
        <v>0</v>
      </c>
      <c r="AQ303" s="12">
        <v>0</v>
      </c>
      <c r="AR303" s="12">
        <v>0</v>
      </c>
      <c r="AS303" s="12">
        <v>658.95</v>
      </c>
      <c r="AT303" s="12">
        <v>0</v>
      </c>
      <c r="AU303" s="12">
        <v>0</v>
      </c>
      <c r="AV303" s="12">
        <v>0</v>
      </c>
      <c r="AW303" s="12">
        <v>0</v>
      </c>
      <c r="AX303" s="12">
        <v>0</v>
      </c>
      <c r="AY303" s="12">
        <v>0</v>
      </c>
      <c r="AZ303" s="12">
        <v>0</v>
      </c>
      <c r="BA303" s="12">
        <v>0</v>
      </c>
      <c r="BB303" s="12">
        <v>94.4</v>
      </c>
      <c r="BC303" s="12">
        <v>0</v>
      </c>
      <c r="BD303" s="12">
        <v>0</v>
      </c>
      <c r="BE303" s="12">
        <v>0</v>
      </c>
      <c r="BF303" s="12">
        <v>0</v>
      </c>
      <c r="BG303" s="12">
        <v>0</v>
      </c>
      <c r="BH303" s="12">
        <v>0</v>
      </c>
      <c r="BI303" s="12">
        <v>0</v>
      </c>
      <c r="BJ303" s="12">
        <v>1963.12</v>
      </c>
      <c r="BK303" s="12">
        <v>0</v>
      </c>
      <c r="BL303" s="12">
        <v>0</v>
      </c>
      <c r="BM303" s="12">
        <v>0</v>
      </c>
      <c r="BN303" s="12">
        <v>0</v>
      </c>
      <c r="BO303" s="12">
        <v>0</v>
      </c>
      <c r="BP303" s="12">
        <v>0</v>
      </c>
      <c r="BQ303" s="13">
        <v>-6277.77</v>
      </c>
      <c r="BR303" s="12">
        <v>6277.77</v>
      </c>
      <c r="BS303" s="12">
        <v>0</v>
      </c>
      <c r="BT303" s="12">
        <v>0</v>
      </c>
      <c r="BU303" s="12">
        <v>12337.81</v>
      </c>
      <c r="BV303" s="12">
        <v>4.93</v>
      </c>
      <c r="BW303" s="12">
        <v>0</v>
      </c>
      <c r="BX303" s="12">
        <v>0</v>
      </c>
      <c r="BY303" s="12">
        <v>2133.2199999999998</v>
      </c>
      <c r="BZ303" s="12">
        <v>2133.2199999999998</v>
      </c>
      <c r="CA303" s="12">
        <v>46.5</v>
      </c>
      <c r="CB303" s="12">
        <v>0.01</v>
      </c>
      <c r="CC303" s="12">
        <v>219.6</v>
      </c>
      <c r="CD303" s="12">
        <v>21</v>
      </c>
      <c r="CE303" s="12">
        <v>0</v>
      </c>
      <c r="CF303" s="12">
        <v>675.93</v>
      </c>
      <c r="CG303" s="12">
        <v>0</v>
      </c>
      <c r="CH303" s="12">
        <v>0</v>
      </c>
      <c r="CI303" s="12">
        <v>0</v>
      </c>
      <c r="CJ303" s="12">
        <v>123.96</v>
      </c>
      <c r="CK303" s="12">
        <v>0</v>
      </c>
      <c r="CL303" s="12">
        <v>3287.01</v>
      </c>
      <c r="CM303" s="12">
        <v>0</v>
      </c>
      <c r="CN303" s="12">
        <v>0</v>
      </c>
      <c r="CO303" s="12">
        <v>0</v>
      </c>
      <c r="CP303" s="12">
        <v>1026.18</v>
      </c>
      <c r="CQ303" s="12">
        <v>0</v>
      </c>
      <c r="CR303" s="12">
        <v>0</v>
      </c>
      <c r="CS303" s="12">
        <v>0</v>
      </c>
      <c r="CT303" s="12">
        <v>0</v>
      </c>
      <c r="CU303" s="12">
        <v>7533.41</v>
      </c>
      <c r="CV303" s="12">
        <v>4804.3999999999996</v>
      </c>
      <c r="CW303" s="12">
        <v>364.53</v>
      </c>
      <c r="CX303" s="12">
        <v>240.78</v>
      </c>
      <c r="CY303" s="12">
        <v>3751.2</v>
      </c>
      <c r="CZ303" s="12">
        <v>679.7</v>
      </c>
      <c r="DA303" s="12">
        <v>0</v>
      </c>
      <c r="DB303" s="12">
        <v>4671.68</v>
      </c>
    </row>
    <row r="304" spans="1:106" x14ac:dyDescent="0.2">
      <c r="A304" s="4" t="s">
        <v>3493</v>
      </c>
      <c r="B304" s="2" t="s">
        <v>3494</v>
      </c>
      <c r="C304" s="2" t="str">
        <f>VLOOKUP(A304,[5]Hoja2!$A$1:$D$604,4,0)</f>
        <v>PROFESOR CBIV</v>
      </c>
      <c r="D304" s="2" t="str">
        <f>VLOOKUP(A304,[5]Hoja2!$A$1:$D$604,3,0)</f>
        <v>PLANTEL 10 SAN SEBASTIAN EL GRANDE</v>
      </c>
      <c r="E304" s="12">
        <v>465.5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8264.32</v>
      </c>
      <c r="AC304" s="12">
        <v>298.56</v>
      </c>
      <c r="AD304" s="12">
        <v>0</v>
      </c>
      <c r="AE304" s="12">
        <v>0</v>
      </c>
      <c r="AF304" s="12">
        <v>0</v>
      </c>
      <c r="AG304" s="12">
        <v>0</v>
      </c>
      <c r="AH304" s="12">
        <v>0</v>
      </c>
      <c r="AI304" s="12">
        <v>0</v>
      </c>
      <c r="AJ304" s="12">
        <v>592.96</v>
      </c>
      <c r="AK304" s="12">
        <v>0</v>
      </c>
      <c r="AL304" s="12">
        <v>0</v>
      </c>
      <c r="AM304" s="12">
        <v>0</v>
      </c>
      <c r="AN304" s="12">
        <v>0</v>
      </c>
      <c r="AO304" s="12">
        <v>0</v>
      </c>
      <c r="AP304" s="12">
        <v>0</v>
      </c>
      <c r="AQ304" s="12">
        <v>0</v>
      </c>
      <c r="AR304" s="12">
        <v>0</v>
      </c>
      <c r="AS304" s="12">
        <v>658.95</v>
      </c>
      <c r="AT304" s="12">
        <v>0</v>
      </c>
      <c r="AU304" s="12">
        <v>0</v>
      </c>
      <c r="AV304" s="12">
        <v>0</v>
      </c>
      <c r="AW304" s="12">
        <v>0</v>
      </c>
      <c r="AX304" s="12">
        <v>0</v>
      </c>
      <c r="AY304" s="12">
        <v>0</v>
      </c>
      <c r="AZ304" s="12">
        <v>0</v>
      </c>
      <c r="BA304" s="12">
        <v>0</v>
      </c>
      <c r="BB304" s="12">
        <v>94.4</v>
      </c>
      <c r="BC304" s="12">
        <v>0</v>
      </c>
      <c r="BD304" s="12">
        <v>0</v>
      </c>
      <c r="BE304" s="12">
        <v>0</v>
      </c>
      <c r="BF304" s="12">
        <v>0</v>
      </c>
      <c r="BG304" s="12">
        <v>0</v>
      </c>
      <c r="BH304" s="12">
        <v>0</v>
      </c>
      <c r="BI304" s="12">
        <v>0</v>
      </c>
      <c r="BJ304" s="12">
        <v>1963.12</v>
      </c>
      <c r="BK304" s="12">
        <v>0</v>
      </c>
      <c r="BL304" s="12">
        <v>0</v>
      </c>
      <c r="BM304" s="12">
        <v>0</v>
      </c>
      <c r="BN304" s="12">
        <v>0</v>
      </c>
      <c r="BO304" s="12">
        <v>0</v>
      </c>
      <c r="BP304" s="12">
        <v>0</v>
      </c>
      <c r="BQ304" s="13">
        <v>-6277.77</v>
      </c>
      <c r="BR304" s="12">
        <v>6277.77</v>
      </c>
      <c r="BS304" s="12">
        <v>0</v>
      </c>
      <c r="BT304" s="12">
        <v>0</v>
      </c>
      <c r="BU304" s="12">
        <v>12337.81</v>
      </c>
      <c r="BV304" s="12">
        <v>0</v>
      </c>
      <c r="BW304" s="12">
        <v>0</v>
      </c>
      <c r="BX304" s="12">
        <v>0</v>
      </c>
      <c r="BY304" s="12">
        <v>2133.2199999999998</v>
      </c>
      <c r="BZ304" s="12">
        <v>2133.2199999999998</v>
      </c>
      <c r="CA304" s="12">
        <v>42.3</v>
      </c>
      <c r="CB304" s="13">
        <v>-0.05</v>
      </c>
      <c r="CC304" s="12">
        <v>0</v>
      </c>
      <c r="CD304" s="12">
        <v>0</v>
      </c>
      <c r="CE304" s="12">
        <v>0</v>
      </c>
      <c r="CF304" s="12">
        <v>0</v>
      </c>
      <c r="CG304" s="12">
        <v>0</v>
      </c>
      <c r="CH304" s="12">
        <v>0</v>
      </c>
      <c r="CI304" s="12">
        <v>0</v>
      </c>
      <c r="CJ304" s="12">
        <v>123.96</v>
      </c>
      <c r="CK304" s="12">
        <v>0</v>
      </c>
      <c r="CL304" s="12">
        <v>0</v>
      </c>
      <c r="CM304" s="12">
        <v>0</v>
      </c>
      <c r="CN304" s="12">
        <v>0</v>
      </c>
      <c r="CO304" s="12">
        <v>0</v>
      </c>
      <c r="CP304" s="12">
        <v>1026.18</v>
      </c>
      <c r="CQ304" s="12">
        <v>0</v>
      </c>
      <c r="CR304" s="12">
        <v>0</v>
      </c>
      <c r="CS304" s="12">
        <v>0</v>
      </c>
      <c r="CT304" s="12">
        <v>0</v>
      </c>
      <c r="CU304" s="12">
        <v>3325.61</v>
      </c>
      <c r="CV304" s="12">
        <v>9012.2000000000007</v>
      </c>
      <c r="CW304" s="12">
        <v>271.75</v>
      </c>
      <c r="CX304" s="12">
        <v>240.78</v>
      </c>
      <c r="CY304" s="12">
        <v>1111.52</v>
      </c>
      <c r="CZ304" s="12">
        <v>365.13</v>
      </c>
      <c r="DA304" s="12">
        <v>0</v>
      </c>
      <c r="DB304" s="12">
        <v>1717.43</v>
      </c>
    </row>
    <row r="305" spans="1:106" x14ac:dyDescent="0.2">
      <c r="A305" s="4" t="s">
        <v>3495</v>
      </c>
      <c r="B305" s="2" t="s">
        <v>3496</v>
      </c>
      <c r="C305" s="2" t="str">
        <f>VLOOKUP(A305,[5]Hoja2!$A$1:$D$604,4,0)</f>
        <v>TECNICO CBII</v>
      </c>
      <c r="D305" s="2" t="str">
        <f>VLOOKUP(A305,[5]Hoja2!$A$1:$D$604,3,0)</f>
        <v>PLANTEL 10 SAN SEBASTIAN EL GRANDE</v>
      </c>
      <c r="E305" s="12">
        <v>46.6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571.91999999999996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19.600000000000001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F305" s="12">
        <v>0</v>
      </c>
      <c r="AG305" s="12">
        <v>0</v>
      </c>
      <c r="AH305" s="12">
        <v>0</v>
      </c>
      <c r="AI305" s="12">
        <v>0</v>
      </c>
      <c r="AJ305" s="12">
        <v>74.12</v>
      </c>
      <c r="AK305" s="12">
        <v>0</v>
      </c>
      <c r="AL305" s="12">
        <v>0</v>
      </c>
      <c r="AM305" s="12">
        <v>0</v>
      </c>
      <c r="AN305" s="12">
        <v>0</v>
      </c>
      <c r="AO305" s="12">
        <v>0</v>
      </c>
      <c r="AP305" s="12">
        <v>0</v>
      </c>
      <c r="AQ305" s="12">
        <v>0</v>
      </c>
      <c r="AR305" s="12">
        <v>0</v>
      </c>
      <c r="AS305" s="12">
        <v>0</v>
      </c>
      <c r="AT305" s="12">
        <v>0</v>
      </c>
      <c r="AU305" s="12">
        <v>0</v>
      </c>
      <c r="AV305" s="12">
        <v>0</v>
      </c>
      <c r="AW305" s="12">
        <v>0</v>
      </c>
      <c r="AX305" s="12">
        <v>0</v>
      </c>
      <c r="AY305" s="12">
        <v>0</v>
      </c>
      <c r="AZ305" s="12">
        <v>0</v>
      </c>
      <c r="BA305" s="12">
        <v>0</v>
      </c>
      <c r="BB305" s="12">
        <v>0</v>
      </c>
      <c r="BC305" s="12">
        <v>0</v>
      </c>
      <c r="BD305" s="12">
        <v>0</v>
      </c>
      <c r="BE305" s="12">
        <v>6.4</v>
      </c>
      <c r="BF305" s="12">
        <v>0</v>
      </c>
      <c r="BG305" s="12">
        <v>0</v>
      </c>
      <c r="BH305" s="12">
        <v>0</v>
      </c>
      <c r="BI305" s="12">
        <v>0</v>
      </c>
      <c r="BJ305" s="12">
        <v>125.82</v>
      </c>
      <c r="BK305" s="12">
        <v>0</v>
      </c>
      <c r="BL305" s="12">
        <v>0</v>
      </c>
      <c r="BM305" s="12">
        <v>0</v>
      </c>
      <c r="BN305" s="12">
        <v>0</v>
      </c>
      <c r="BO305" s="12">
        <v>0</v>
      </c>
      <c r="BP305" s="12">
        <v>0</v>
      </c>
      <c r="BQ305" s="13">
        <v>-429.21</v>
      </c>
      <c r="BR305" s="12">
        <v>429.21</v>
      </c>
      <c r="BS305" s="12">
        <v>0</v>
      </c>
      <c r="BT305" s="12">
        <v>0</v>
      </c>
      <c r="BU305" s="12">
        <v>844.46</v>
      </c>
      <c r="BV305" s="12">
        <v>0</v>
      </c>
      <c r="BW305" s="13">
        <v>-200.83</v>
      </c>
      <c r="BX305" s="13">
        <v>-157.76</v>
      </c>
      <c r="BY305" s="12">
        <v>43.08</v>
      </c>
      <c r="BZ305" s="12">
        <v>0</v>
      </c>
      <c r="CA305" s="12">
        <v>0</v>
      </c>
      <c r="CB305" s="13">
        <v>-0.13</v>
      </c>
      <c r="CC305" s="12">
        <v>0</v>
      </c>
      <c r="CD305" s="12">
        <v>0</v>
      </c>
      <c r="CE305" s="12">
        <v>277</v>
      </c>
      <c r="CF305" s="12">
        <v>0</v>
      </c>
      <c r="CG305" s="12">
        <v>0</v>
      </c>
      <c r="CH305" s="12">
        <v>0</v>
      </c>
      <c r="CI305" s="12">
        <v>0</v>
      </c>
      <c r="CJ305" s="12">
        <v>8.58</v>
      </c>
      <c r="CK305" s="12">
        <v>0</v>
      </c>
      <c r="CL305" s="12">
        <v>0</v>
      </c>
      <c r="CM305" s="12">
        <v>0</v>
      </c>
      <c r="CN305" s="12">
        <v>0</v>
      </c>
      <c r="CO305" s="12">
        <v>0</v>
      </c>
      <c r="CP305" s="12">
        <v>65.77</v>
      </c>
      <c r="CQ305" s="12">
        <v>0</v>
      </c>
      <c r="CR305" s="12">
        <v>0</v>
      </c>
      <c r="CS305" s="12">
        <v>0</v>
      </c>
      <c r="CT305" s="12">
        <v>0</v>
      </c>
      <c r="CU305" s="12">
        <v>193.46</v>
      </c>
      <c r="CV305" s="12">
        <v>651</v>
      </c>
      <c r="CW305" s="12">
        <v>261.48</v>
      </c>
      <c r="CX305" s="12">
        <v>16.89</v>
      </c>
      <c r="CY305" s="12">
        <v>769.08</v>
      </c>
      <c r="CZ305" s="12">
        <v>326.10000000000002</v>
      </c>
      <c r="DA305" s="12">
        <v>0</v>
      </c>
      <c r="DB305" s="12">
        <v>1112.07</v>
      </c>
    </row>
    <row r="306" spans="1:106" x14ac:dyDescent="0.2">
      <c r="A306" s="4" t="s">
        <v>3497</v>
      </c>
      <c r="B306" s="2" t="s">
        <v>3498</v>
      </c>
      <c r="C306" s="2" t="str">
        <f>VLOOKUP(A306,[5]Hoja2!$A$1:$D$604,4,0)</f>
        <v>PROFESOR CBII</v>
      </c>
      <c r="D306" s="2" t="str">
        <f>VLOOKUP(A306,[5]Hoja2!$A$1:$D$604,3,0)</f>
        <v>PLANTEL 10 SAN SEBASTIAN EL GRANDE</v>
      </c>
      <c r="E306" s="12">
        <v>465.5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5699.08</v>
      </c>
      <c r="M306" s="12">
        <v>1143.8399999999999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202.18</v>
      </c>
      <c r="V306" s="12">
        <v>39.200000000000003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  <c r="AE306" s="12">
        <v>0</v>
      </c>
      <c r="AF306" s="12">
        <v>0</v>
      </c>
      <c r="AG306" s="12">
        <v>0</v>
      </c>
      <c r="AH306" s="12">
        <v>0</v>
      </c>
      <c r="AI306" s="12">
        <v>0</v>
      </c>
      <c r="AJ306" s="12">
        <v>685.61</v>
      </c>
      <c r="AK306" s="12">
        <v>0</v>
      </c>
      <c r="AL306" s="12">
        <v>0</v>
      </c>
      <c r="AM306" s="12">
        <v>0</v>
      </c>
      <c r="AN306" s="12">
        <v>0</v>
      </c>
      <c r="AO306" s="12">
        <v>338.85</v>
      </c>
      <c r="AP306" s="12">
        <v>0</v>
      </c>
      <c r="AQ306" s="12">
        <v>0</v>
      </c>
      <c r="AR306" s="12">
        <v>0</v>
      </c>
      <c r="AS306" s="12">
        <v>0</v>
      </c>
      <c r="AT306" s="12">
        <v>0</v>
      </c>
      <c r="AU306" s="12">
        <v>0</v>
      </c>
      <c r="AV306" s="12">
        <v>0</v>
      </c>
      <c r="AW306" s="12">
        <v>0</v>
      </c>
      <c r="AX306" s="12">
        <v>62.35</v>
      </c>
      <c r="AY306" s="12">
        <v>0</v>
      </c>
      <c r="AZ306" s="12">
        <v>0</v>
      </c>
      <c r="BA306" s="12">
        <v>0</v>
      </c>
      <c r="BB306" s="12">
        <v>0</v>
      </c>
      <c r="BC306" s="12">
        <v>0</v>
      </c>
      <c r="BD306" s="12">
        <v>0</v>
      </c>
      <c r="BE306" s="12">
        <v>12.8</v>
      </c>
      <c r="BF306" s="12">
        <v>0</v>
      </c>
      <c r="BG306" s="12">
        <v>0</v>
      </c>
      <c r="BH306" s="12">
        <v>0</v>
      </c>
      <c r="BI306" s="12">
        <v>0</v>
      </c>
      <c r="BJ306" s="12">
        <v>1579.99</v>
      </c>
      <c r="BK306" s="12">
        <v>0</v>
      </c>
      <c r="BL306" s="12">
        <v>0</v>
      </c>
      <c r="BM306" s="12">
        <v>0</v>
      </c>
      <c r="BN306" s="12">
        <v>0</v>
      </c>
      <c r="BO306" s="12">
        <v>0</v>
      </c>
      <c r="BP306" s="12">
        <v>0</v>
      </c>
      <c r="BQ306" s="13">
        <v>-5202.32</v>
      </c>
      <c r="BR306" s="12">
        <v>5202.32</v>
      </c>
      <c r="BS306" s="12">
        <v>0</v>
      </c>
      <c r="BT306" s="12">
        <v>0</v>
      </c>
      <c r="BU306" s="12">
        <v>10229.4</v>
      </c>
      <c r="BV306" s="12">
        <v>0</v>
      </c>
      <c r="BW306" s="12">
        <v>0</v>
      </c>
      <c r="BX306" s="12">
        <v>0</v>
      </c>
      <c r="BY306" s="12">
        <v>1637.74</v>
      </c>
      <c r="BZ306" s="12">
        <v>1637.74</v>
      </c>
      <c r="CA306" s="12">
        <v>36</v>
      </c>
      <c r="CB306" s="13">
        <v>-0.08</v>
      </c>
      <c r="CC306" s="12">
        <v>0</v>
      </c>
      <c r="CD306" s="12">
        <v>75.599999999999994</v>
      </c>
      <c r="CE306" s="12">
        <v>866</v>
      </c>
      <c r="CF306" s="12">
        <v>2641.4</v>
      </c>
      <c r="CG306" s="12">
        <v>0</v>
      </c>
      <c r="CH306" s="12">
        <v>0</v>
      </c>
      <c r="CI306" s="12">
        <v>0</v>
      </c>
      <c r="CJ306" s="12">
        <v>102.64</v>
      </c>
      <c r="CK306" s="12">
        <v>0</v>
      </c>
      <c r="CL306" s="12">
        <v>0</v>
      </c>
      <c r="CM306" s="12">
        <v>0</v>
      </c>
      <c r="CN306" s="12">
        <v>0</v>
      </c>
      <c r="CO306" s="12">
        <v>0</v>
      </c>
      <c r="CP306" s="12">
        <v>825.9</v>
      </c>
      <c r="CQ306" s="12">
        <v>0</v>
      </c>
      <c r="CR306" s="12">
        <v>0</v>
      </c>
      <c r="CS306" s="12">
        <v>0</v>
      </c>
      <c r="CT306" s="12">
        <v>0</v>
      </c>
      <c r="CU306" s="12">
        <v>6185.2</v>
      </c>
      <c r="CV306" s="12">
        <v>4044.2</v>
      </c>
      <c r="CW306" s="12">
        <v>302.08</v>
      </c>
      <c r="CX306" s="12">
        <v>204.59</v>
      </c>
      <c r="CY306" s="12">
        <v>2122.36</v>
      </c>
      <c r="CZ306" s="12">
        <v>480.39</v>
      </c>
      <c r="DA306" s="12">
        <v>0</v>
      </c>
      <c r="DB306" s="12">
        <v>2807.34</v>
      </c>
    </row>
    <row r="307" spans="1:106" x14ac:dyDescent="0.2">
      <c r="A307" s="4" t="s">
        <v>3499</v>
      </c>
      <c r="B307" s="2" t="s">
        <v>3500</v>
      </c>
      <c r="C307" s="2" t="str">
        <f>VLOOKUP(A307,[5]Hoja2!$A$1:$D$604,4,0)</f>
        <v>PROFESOR CBII</v>
      </c>
      <c r="D307" s="2" t="str">
        <f>VLOOKUP(A307,[5]Hoja2!$A$1:$D$604,3,0)</f>
        <v>PLANTEL 10 SAN SEBASTIAN EL GRANDE</v>
      </c>
      <c r="E307" s="12">
        <v>361.15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4323.4399999999996</v>
      </c>
      <c r="M307" s="12">
        <v>1286.82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144.1</v>
      </c>
      <c r="V307" s="12">
        <v>44.1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12">
        <v>0</v>
      </c>
      <c r="AJ307" s="12">
        <v>574.42999999999995</v>
      </c>
      <c r="AK307" s="12">
        <v>0</v>
      </c>
      <c r="AL307" s="12">
        <v>0</v>
      </c>
      <c r="AM307" s="12">
        <v>0</v>
      </c>
      <c r="AN307" s="12">
        <v>0</v>
      </c>
      <c r="AO307" s="12">
        <v>0</v>
      </c>
      <c r="AP307" s="12">
        <v>0</v>
      </c>
      <c r="AQ307" s="12">
        <v>0</v>
      </c>
      <c r="AR307" s="12">
        <v>0</v>
      </c>
      <c r="AS307" s="12">
        <v>0</v>
      </c>
      <c r="AT307" s="12">
        <v>0</v>
      </c>
      <c r="AU307" s="12">
        <v>0</v>
      </c>
      <c r="AV307" s="12">
        <v>0</v>
      </c>
      <c r="AW307" s="12">
        <v>0</v>
      </c>
      <c r="AX307" s="12">
        <v>47.3</v>
      </c>
      <c r="AY307" s="12">
        <v>0</v>
      </c>
      <c r="AZ307" s="12">
        <v>0</v>
      </c>
      <c r="BA307" s="12">
        <v>0</v>
      </c>
      <c r="BB307" s="12">
        <v>0</v>
      </c>
      <c r="BC307" s="12">
        <v>0</v>
      </c>
      <c r="BD307" s="12">
        <v>0</v>
      </c>
      <c r="BE307" s="12">
        <v>14.4</v>
      </c>
      <c r="BF307" s="12">
        <v>0</v>
      </c>
      <c r="BG307" s="12">
        <v>0</v>
      </c>
      <c r="BH307" s="12">
        <v>0</v>
      </c>
      <c r="BI307" s="12">
        <v>0</v>
      </c>
      <c r="BJ307" s="12">
        <v>1234.26</v>
      </c>
      <c r="BK307" s="12">
        <v>0</v>
      </c>
      <c r="BL307" s="12">
        <v>0</v>
      </c>
      <c r="BM307" s="12">
        <v>0</v>
      </c>
      <c r="BN307" s="12">
        <v>0</v>
      </c>
      <c r="BO307" s="12">
        <v>0</v>
      </c>
      <c r="BP307" s="12">
        <v>0</v>
      </c>
      <c r="BQ307" s="13">
        <v>-4083.45</v>
      </c>
      <c r="BR307" s="12">
        <v>4083.45</v>
      </c>
      <c r="BS307" s="12">
        <v>0</v>
      </c>
      <c r="BT307" s="12">
        <v>0</v>
      </c>
      <c r="BU307" s="12">
        <v>8030</v>
      </c>
      <c r="BV307" s="12">
        <v>0</v>
      </c>
      <c r="BW307" s="12">
        <v>0</v>
      </c>
      <c r="BX307" s="12">
        <v>0</v>
      </c>
      <c r="BY307" s="12">
        <v>1167.94</v>
      </c>
      <c r="BZ307" s="12">
        <v>1167.94</v>
      </c>
      <c r="CA307" s="12">
        <v>23.4</v>
      </c>
      <c r="CB307" s="12">
        <v>0.13</v>
      </c>
      <c r="CC307" s="12">
        <v>0</v>
      </c>
      <c r="CD307" s="12">
        <v>0</v>
      </c>
      <c r="CE307" s="12">
        <v>1022</v>
      </c>
      <c r="CF307" s="12">
        <v>0</v>
      </c>
      <c r="CG307" s="12">
        <v>0</v>
      </c>
      <c r="CH307" s="12">
        <v>0</v>
      </c>
      <c r="CI307" s="12">
        <v>0</v>
      </c>
      <c r="CJ307" s="12">
        <v>84.15</v>
      </c>
      <c r="CK307" s="12">
        <v>0</v>
      </c>
      <c r="CL307" s="12">
        <v>0</v>
      </c>
      <c r="CM307" s="12">
        <v>0</v>
      </c>
      <c r="CN307" s="12">
        <v>0</v>
      </c>
      <c r="CO307" s="12">
        <v>0</v>
      </c>
      <c r="CP307" s="12">
        <v>645.17999999999995</v>
      </c>
      <c r="CQ307" s="12">
        <v>0</v>
      </c>
      <c r="CR307" s="12">
        <v>0</v>
      </c>
      <c r="CS307" s="12">
        <v>0</v>
      </c>
      <c r="CT307" s="12">
        <v>0</v>
      </c>
      <c r="CU307" s="12">
        <v>2942.8</v>
      </c>
      <c r="CV307" s="12">
        <v>5087.2</v>
      </c>
      <c r="CW307" s="12">
        <v>265.72000000000003</v>
      </c>
      <c r="CX307" s="12">
        <v>160.6</v>
      </c>
      <c r="CY307" s="12">
        <v>910.41</v>
      </c>
      <c r="CZ307" s="12">
        <v>342.21</v>
      </c>
      <c r="DA307" s="12">
        <v>0</v>
      </c>
      <c r="DB307" s="12">
        <v>1413.22</v>
      </c>
    </row>
    <row r="308" spans="1:106" x14ac:dyDescent="0.2">
      <c r="A308" s="4" t="s">
        <v>3501</v>
      </c>
      <c r="B308" s="2" t="s">
        <v>3502</v>
      </c>
      <c r="C308" s="2" t="str">
        <f>VLOOKUP(A308,[5]Hoja2!$A$1:$D$604,4,0)</f>
        <v>PROFESOR CBII</v>
      </c>
      <c r="D308" s="2" t="str">
        <f>VLOOKUP(A308,[5]Hoja2!$A$1:$D$604,3,0)</f>
        <v>PLANTEL 10 SAN SEBASTIAN EL GRANDE</v>
      </c>
      <c r="E308" s="12">
        <v>116.5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1965.2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65.5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0</v>
      </c>
      <c r="AH308" s="12">
        <v>0</v>
      </c>
      <c r="AI308" s="12">
        <v>0</v>
      </c>
      <c r="AJ308" s="12">
        <v>185.3</v>
      </c>
      <c r="AK308" s="12">
        <v>0</v>
      </c>
      <c r="AL308" s="12">
        <v>0</v>
      </c>
      <c r="AM308" s="12">
        <v>0</v>
      </c>
      <c r="AN308" s="12">
        <v>0</v>
      </c>
      <c r="AO308" s="12">
        <v>0</v>
      </c>
      <c r="AP308" s="12">
        <v>0</v>
      </c>
      <c r="AQ308" s="12">
        <v>0</v>
      </c>
      <c r="AR308" s="12">
        <v>0</v>
      </c>
      <c r="AS308" s="12">
        <v>0</v>
      </c>
      <c r="AT308" s="12">
        <v>0</v>
      </c>
      <c r="AU308" s="12">
        <v>0</v>
      </c>
      <c r="AV308" s="12">
        <v>0</v>
      </c>
      <c r="AW308" s="12">
        <v>0</v>
      </c>
      <c r="AX308" s="12">
        <v>21.5</v>
      </c>
      <c r="AY308" s="12">
        <v>0</v>
      </c>
      <c r="AZ308" s="12">
        <v>0</v>
      </c>
      <c r="BA308" s="12">
        <v>0</v>
      </c>
      <c r="BB308" s="12">
        <v>0</v>
      </c>
      <c r="BC308" s="12">
        <v>0</v>
      </c>
      <c r="BD308" s="12">
        <v>0</v>
      </c>
      <c r="BE308" s="12">
        <v>0</v>
      </c>
      <c r="BF308" s="12">
        <v>0</v>
      </c>
      <c r="BG308" s="12">
        <v>0</v>
      </c>
      <c r="BH308" s="12">
        <v>0</v>
      </c>
      <c r="BI308" s="12">
        <v>0</v>
      </c>
      <c r="BJ308" s="12">
        <v>393.04</v>
      </c>
      <c r="BK308" s="12">
        <v>0</v>
      </c>
      <c r="BL308" s="12">
        <v>0</v>
      </c>
      <c r="BM308" s="12">
        <v>0</v>
      </c>
      <c r="BN308" s="12">
        <v>0</v>
      </c>
      <c r="BO308" s="12">
        <v>0</v>
      </c>
      <c r="BP308" s="12">
        <v>0</v>
      </c>
      <c r="BQ308" s="13">
        <v>-1397.1</v>
      </c>
      <c r="BR308" s="12">
        <v>1397.1</v>
      </c>
      <c r="BS308" s="12">
        <v>0</v>
      </c>
      <c r="BT308" s="12">
        <v>0</v>
      </c>
      <c r="BU308" s="12">
        <v>2747.04</v>
      </c>
      <c r="BV308" s="12">
        <v>0</v>
      </c>
      <c r="BW308" s="13">
        <v>-145.38</v>
      </c>
      <c r="BX308" s="12">
        <v>0</v>
      </c>
      <c r="BY308" s="12">
        <v>194.84</v>
      </c>
      <c r="BZ308" s="12">
        <v>49.46</v>
      </c>
      <c r="CA308" s="12">
        <v>0.9</v>
      </c>
      <c r="CB308" s="12">
        <v>0</v>
      </c>
      <c r="CC308" s="12">
        <v>0</v>
      </c>
      <c r="CD308" s="12">
        <v>0</v>
      </c>
      <c r="CE308" s="12">
        <v>656</v>
      </c>
      <c r="CF308" s="12">
        <v>0</v>
      </c>
      <c r="CG308" s="12">
        <v>0</v>
      </c>
      <c r="CH308" s="12">
        <v>0</v>
      </c>
      <c r="CI308" s="12">
        <v>0</v>
      </c>
      <c r="CJ308" s="12">
        <v>29.48</v>
      </c>
      <c r="CK308" s="12">
        <v>0</v>
      </c>
      <c r="CL308" s="12">
        <v>0</v>
      </c>
      <c r="CM308" s="12">
        <v>0</v>
      </c>
      <c r="CN308" s="12">
        <v>0</v>
      </c>
      <c r="CO308" s="12">
        <v>0</v>
      </c>
      <c r="CP308" s="12">
        <v>226</v>
      </c>
      <c r="CQ308" s="12">
        <v>0</v>
      </c>
      <c r="CR308" s="12">
        <v>0</v>
      </c>
      <c r="CS308" s="12">
        <v>0</v>
      </c>
      <c r="CT308" s="12">
        <v>0</v>
      </c>
      <c r="CU308" s="12">
        <v>961.84</v>
      </c>
      <c r="CV308" s="12">
        <v>1785.2</v>
      </c>
      <c r="CW308" s="12">
        <v>268.11</v>
      </c>
      <c r="CX308" s="12">
        <v>54.94</v>
      </c>
      <c r="CY308" s="12">
        <v>990.07</v>
      </c>
      <c r="CZ308" s="12">
        <v>351.3</v>
      </c>
      <c r="DA308" s="12">
        <v>0</v>
      </c>
      <c r="DB308" s="12">
        <v>1396.31</v>
      </c>
    </row>
    <row r="309" spans="1:106" x14ac:dyDescent="0.2">
      <c r="A309" s="4" t="s">
        <v>3503</v>
      </c>
      <c r="B309" s="2" t="s">
        <v>3504</v>
      </c>
      <c r="C309" s="2" t="str">
        <f>VLOOKUP(A309,[5]Hoja2!$A$1:$D$604,4,0)</f>
        <v>PROFESOR CBIII</v>
      </c>
      <c r="D309" s="2" t="str">
        <f>VLOOKUP(A309,[5]Hoja2!$A$1:$D$604,3,0)</f>
        <v>PLANTEL 10 SAN SEBASTIAN EL GRANDE</v>
      </c>
      <c r="E309" s="12">
        <v>465.5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7938.7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278.25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2">
        <v>0</v>
      </c>
      <c r="AG309" s="12">
        <v>0</v>
      </c>
      <c r="AH309" s="12">
        <v>0</v>
      </c>
      <c r="AI309" s="12">
        <v>0</v>
      </c>
      <c r="AJ309" s="12">
        <v>0</v>
      </c>
      <c r="AK309" s="12">
        <v>0</v>
      </c>
      <c r="AL309" s="12">
        <v>0</v>
      </c>
      <c r="AM309" s="12">
        <v>0</v>
      </c>
      <c r="AN309" s="12">
        <v>0</v>
      </c>
      <c r="AO309" s="12">
        <v>0</v>
      </c>
      <c r="AP309" s="12">
        <v>0</v>
      </c>
      <c r="AQ309" s="12">
        <v>390.93</v>
      </c>
      <c r="AR309" s="12">
        <v>0</v>
      </c>
      <c r="AS309" s="12">
        <v>0</v>
      </c>
      <c r="AT309" s="12">
        <v>0</v>
      </c>
      <c r="AU309" s="12">
        <v>0</v>
      </c>
      <c r="AV309" s="12">
        <v>0</v>
      </c>
      <c r="AW309" s="12">
        <v>0</v>
      </c>
      <c r="AX309" s="12">
        <v>0</v>
      </c>
      <c r="AY309" s="12">
        <v>0</v>
      </c>
      <c r="AZ309" s="12">
        <v>87.5</v>
      </c>
      <c r="BA309" s="12">
        <v>0</v>
      </c>
      <c r="BB309" s="12">
        <v>0</v>
      </c>
      <c r="BC309" s="12">
        <v>0</v>
      </c>
      <c r="BD309" s="12">
        <v>0</v>
      </c>
      <c r="BE309" s="12">
        <v>0</v>
      </c>
      <c r="BF309" s="12">
        <v>0</v>
      </c>
      <c r="BG309" s="12">
        <v>0</v>
      </c>
      <c r="BH309" s="12">
        <v>0</v>
      </c>
      <c r="BI309" s="12">
        <v>0</v>
      </c>
      <c r="BJ309" s="12">
        <v>1665.93</v>
      </c>
      <c r="BK309" s="12">
        <v>0</v>
      </c>
      <c r="BL309" s="12">
        <v>0</v>
      </c>
      <c r="BM309" s="12">
        <v>0</v>
      </c>
      <c r="BN309" s="12">
        <v>0</v>
      </c>
      <c r="BO309" s="12">
        <v>0</v>
      </c>
      <c r="BP309" s="12">
        <v>0</v>
      </c>
      <c r="BQ309" s="13">
        <v>-5513.36</v>
      </c>
      <c r="BR309" s="12">
        <v>5513.36</v>
      </c>
      <c r="BS309" s="12">
        <v>0</v>
      </c>
      <c r="BT309" s="12">
        <v>0</v>
      </c>
      <c r="BU309" s="12">
        <v>10826.81</v>
      </c>
      <c r="BV309" s="12">
        <v>2.2400000000000002</v>
      </c>
      <c r="BW309" s="12">
        <v>0</v>
      </c>
      <c r="BX309" s="12">
        <v>0</v>
      </c>
      <c r="BY309" s="12">
        <v>1777.84</v>
      </c>
      <c r="BZ309" s="12">
        <v>1777.84</v>
      </c>
      <c r="CA309" s="12">
        <v>40.950000000000003</v>
      </c>
      <c r="CB309" s="12">
        <v>0.03</v>
      </c>
      <c r="CC309" s="12">
        <v>0</v>
      </c>
      <c r="CD309" s="12">
        <v>0</v>
      </c>
      <c r="CE309" s="12">
        <v>2235</v>
      </c>
      <c r="CF309" s="12">
        <v>0</v>
      </c>
      <c r="CG309" s="12">
        <v>0</v>
      </c>
      <c r="CH309" s="12">
        <v>0</v>
      </c>
      <c r="CI309" s="12">
        <v>0</v>
      </c>
      <c r="CJ309" s="12">
        <v>119.08</v>
      </c>
      <c r="CK309" s="12">
        <v>0</v>
      </c>
      <c r="CL309" s="12">
        <v>0</v>
      </c>
      <c r="CM309" s="12">
        <v>0</v>
      </c>
      <c r="CN309" s="12">
        <v>0</v>
      </c>
      <c r="CO309" s="12">
        <v>0</v>
      </c>
      <c r="CP309" s="12">
        <v>957.91</v>
      </c>
      <c r="CQ309" s="12">
        <v>0</v>
      </c>
      <c r="CR309" s="12">
        <v>0</v>
      </c>
      <c r="CS309" s="12">
        <v>0</v>
      </c>
      <c r="CT309" s="12">
        <v>0</v>
      </c>
      <c r="CU309" s="12">
        <v>5130.8100000000004</v>
      </c>
      <c r="CV309" s="12">
        <v>5696</v>
      </c>
      <c r="CW309" s="12">
        <v>341.1</v>
      </c>
      <c r="CX309" s="12">
        <v>216.54</v>
      </c>
      <c r="CY309" s="12">
        <v>3217.8</v>
      </c>
      <c r="CZ309" s="12">
        <v>611.45000000000005</v>
      </c>
      <c r="DA309" s="12">
        <v>0</v>
      </c>
      <c r="DB309" s="12">
        <v>4045.79</v>
      </c>
    </row>
    <row r="310" spans="1:106" x14ac:dyDescent="0.2">
      <c r="A310" s="4" t="s">
        <v>3505</v>
      </c>
      <c r="B310" s="2" t="s">
        <v>3506</v>
      </c>
      <c r="C310" s="2" t="str">
        <f>VLOOKUP(A310,[5]Hoja2!$A$1:$D$604,4,0)</f>
        <v>PROFESOR CBII</v>
      </c>
      <c r="D310" s="2" t="str">
        <f>VLOOKUP(A310,[5]Hoja2!$A$1:$D$604,3,0)</f>
        <v>PLANTEL 10 SAN SEBASTIAN EL GRANDE</v>
      </c>
      <c r="E310" s="12">
        <v>465.5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6485.16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228.38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F310" s="12">
        <v>0</v>
      </c>
      <c r="AG310" s="12">
        <v>0</v>
      </c>
      <c r="AH310" s="12">
        <v>0</v>
      </c>
      <c r="AI310" s="12">
        <v>0</v>
      </c>
      <c r="AJ310" s="12">
        <v>611.49</v>
      </c>
      <c r="AK310" s="12">
        <v>0</v>
      </c>
      <c r="AL310" s="12">
        <v>0</v>
      </c>
      <c r="AM310" s="12">
        <v>0</v>
      </c>
      <c r="AN310" s="12">
        <v>0</v>
      </c>
      <c r="AO310" s="12">
        <v>338.85</v>
      </c>
      <c r="AP310" s="12">
        <v>0</v>
      </c>
      <c r="AQ310" s="12">
        <v>0</v>
      </c>
      <c r="AR310" s="12">
        <v>0</v>
      </c>
      <c r="AS310" s="12">
        <v>0</v>
      </c>
      <c r="AT310" s="12">
        <v>0</v>
      </c>
      <c r="AU310" s="12">
        <v>0</v>
      </c>
      <c r="AV310" s="12">
        <v>0</v>
      </c>
      <c r="AW310" s="12">
        <v>0</v>
      </c>
      <c r="AX310" s="12">
        <v>70.95</v>
      </c>
      <c r="AY310" s="12">
        <v>0</v>
      </c>
      <c r="AZ310" s="12">
        <v>0</v>
      </c>
      <c r="BA310" s="12">
        <v>0</v>
      </c>
      <c r="BB310" s="12">
        <v>0</v>
      </c>
      <c r="BC310" s="12">
        <v>0</v>
      </c>
      <c r="BD310" s="12">
        <v>0</v>
      </c>
      <c r="BE310" s="12">
        <v>0</v>
      </c>
      <c r="BF310" s="12">
        <v>0</v>
      </c>
      <c r="BG310" s="12">
        <v>0</v>
      </c>
      <c r="BH310" s="12">
        <v>0</v>
      </c>
      <c r="BI310" s="12">
        <v>0</v>
      </c>
      <c r="BJ310" s="12">
        <v>1364.8</v>
      </c>
      <c r="BK310" s="12">
        <v>0</v>
      </c>
      <c r="BL310" s="12">
        <v>0</v>
      </c>
      <c r="BM310" s="12">
        <v>0</v>
      </c>
      <c r="BN310" s="12">
        <v>0</v>
      </c>
      <c r="BO310" s="12">
        <v>0</v>
      </c>
      <c r="BP310" s="12">
        <v>0</v>
      </c>
      <c r="BQ310" s="13">
        <v>-4864.45</v>
      </c>
      <c r="BR310" s="12">
        <v>4864.45</v>
      </c>
      <c r="BS310" s="12">
        <v>0</v>
      </c>
      <c r="BT310" s="12">
        <v>0</v>
      </c>
      <c r="BU310" s="12">
        <v>9565.1299999999992</v>
      </c>
      <c r="BV310" s="12">
        <v>0</v>
      </c>
      <c r="BW310" s="12">
        <v>0</v>
      </c>
      <c r="BX310" s="12">
        <v>0</v>
      </c>
      <c r="BY310" s="12">
        <v>1495.85</v>
      </c>
      <c r="BZ310" s="12">
        <v>1495.85</v>
      </c>
      <c r="CA310" s="12">
        <v>33</v>
      </c>
      <c r="CB310" s="12">
        <v>0.04</v>
      </c>
      <c r="CC310" s="12">
        <v>0</v>
      </c>
      <c r="CD310" s="12">
        <v>0</v>
      </c>
      <c r="CE310" s="12">
        <v>2093</v>
      </c>
      <c r="CF310" s="12">
        <v>0</v>
      </c>
      <c r="CG310" s="12">
        <v>0</v>
      </c>
      <c r="CH310" s="12">
        <v>0</v>
      </c>
      <c r="CI310" s="12">
        <v>0</v>
      </c>
      <c r="CJ310" s="12">
        <v>97.28</v>
      </c>
      <c r="CK310" s="12">
        <v>0</v>
      </c>
      <c r="CL310" s="12">
        <v>0</v>
      </c>
      <c r="CM310" s="12">
        <v>0</v>
      </c>
      <c r="CN310" s="12">
        <v>0</v>
      </c>
      <c r="CO310" s="12">
        <v>0</v>
      </c>
      <c r="CP310" s="12">
        <v>784.76</v>
      </c>
      <c r="CQ310" s="12">
        <v>0</v>
      </c>
      <c r="CR310" s="12">
        <v>0</v>
      </c>
      <c r="CS310" s="12">
        <v>0</v>
      </c>
      <c r="CT310" s="12">
        <v>0</v>
      </c>
      <c r="CU310" s="12">
        <v>4503.93</v>
      </c>
      <c r="CV310" s="12">
        <v>5061.2</v>
      </c>
      <c r="CW310" s="12">
        <v>261.48</v>
      </c>
      <c r="CX310" s="12">
        <v>191.3</v>
      </c>
      <c r="CY310" s="12">
        <v>769.08</v>
      </c>
      <c r="CZ310" s="12">
        <v>326.10000000000002</v>
      </c>
      <c r="DA310" s="12">
        <v>0</v>
      </c>
      <c r="DB310" s="12">
        <v>1286.48</v>
      </c>
    </row>
    <row r="311" spans="1:106" x14ac:dyDescent="0.2">
      <c r="A311" s="4" t="s">
        <v>3507</v>
      </c>
      <c r="B311" s="2" t="s">
        <v>3508</v>
      </c>
      <c r="C311" s="2" t="str">
        <f>VLOOKUP(A311,[5]Hoja2!$A$1:$D$604,4,0)</f>
        <v>PROFESOR CBIII</v>
      </c>
      <c r="D311" s="2" t="str">
        <f>VLOOKUP(A311,[5]Hoja2!$A$1:$D$604,3,0)</f>
        <v>PLANTEL 10 SAN SEBASTIAN EL GRANDE</v>
      </c>
      <c r="E311" s="12">
        <v>465.5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6804.6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238.5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F311" s="12">
        <v>0</v>
      </c>
      <c r="AG311" s="12">
        <v>0</v>
      </c>
      <c r="AH311" s="12">
        <v>0</v>
      </c>
      <c r="AI311" s="12">
        <v>0</v>
      </c>
      <c r="AJ311" s="12">
        <v>555.9</v>
      </c>
      <c r="AK311" s="12">
        <v>0</v>
      </c>
      <c r="AL311" s="12">
        <v>0</v>
      </c>
      <c r="AM311" s="12">
        <v>0</v>
      </c>
      <c r="AN311" s="12">
        <v>0</v>
      </c>
      <c r="AO311" s="12">
        <v>0</v>
      </c>
      <c r="AP311" s="12">
        <v>0</v>
      </c>
      <c r="AQ311" s="12">
        <v>390.93</v>
      </c>
      <c r="AR311" s="12">
        <v>0</v>
      </c>
      <c r="AS311" s="12">
        <v>0</v>
      </c>
      <c r="AT311" s="12">
        <v>0</v>
      </c>
      <c r="AU311" s="12">
        <v>0</v>
      </c>
      <c r="AV311" s="12">
        <v>0</v>
      </c>
      <c r="AW311" s="12">
        <v>0</v>
      </c>
      <c r="AX311" s="12">
        <v>0</v>
      </c>
      <c r="AY311" s="12">
        <v>0</v>
      </c>
      <c r="AZ311" s="12">
        <v>75</v>
      </c>
      <c r="BA311" s="12">
        <v>0</v>
      </c>
      <c r="BB311" s="12">
        <v>0</v>
      </c>
      <c r="BC311" s="12">
        <v>0</v>
      </c>
      <c r="BD311" s="12">
        <v>0</v>
      </c>
      <c r="BE311" s="12">
        <v>0</v>
      </c>
      <c r="BF311" s="12">
        <v>0</v>
      </c>
      <c r="BG311" s="12">
        <v>0</v>
      </c>
      <c r="BH311" s="12">
        <v>0</v>
      </c>
      <c r="BI311" s="12">
        <v>0</v>
      </c>
      <c r="BJ311" s="12">
        <v>1295.2</v>
      </c>
      <c r="BK311" s="12">
        <v>0</v>
      </c>
      <c r="BL311" s="12">
        <v>0</v>
      </c>
      <c r="BM311" s="12">
        <v>0</v>
      </c>
      <c r="BN311" s="12">
        <v>0</v>
      </c>
      <c r="BO311" s="12">
        <v>0</v>
      </c>
      <c r="BP311" s="12">
        <v>0</v>
      </c>
      <c r="BQ311" s="13">
        <v>-4997.72</v>
      </c>
      <c r="BR311" s="12">
        <v>4997.72</v>
      </c>
      <c r="BS311" s="12">
        <v>0</v>
      </c>
      <c r="BT311" s="12">
        <v>0</v>
      </c>
      <c r="BU311" s="12">
        <v>9825.6299999999992</v>
      </c>
      <c r="BV311" s="12">
        <v>0</v>
      </c>
      <c r="BW311" s="12">
        <v>0</v>
      </c>
      <c r="BX311" s="12">
        <v>0</v>
      </c>
      <c r="BY311" s="12">
        <v>1551.49</v>
      </c>
      <c r="BZ311" s="12">
        <v>1551.49</v>
      </c>
      <c r="CA311" s="12">
        <v>34.35</v>
      </c>
      <c r="CB311" s="12">
        <v>0.03</v>
      </c>
      <c r="CC311" s="12">
        <v>0</v>
      </c>
      <c r="CD311" s="12">
        <v>0</v>
      </c>
      <c r="CE311" s="12">
        <v>0</v>
      </c>
      <c r="CF311" s="12">
        <v>0</v>
      </c>
      <c r="CG311" s="12">
        <v>0</v>
      </c>
      <c r="CH311" s="12">
        <v>0</v>
      </c>
      <c r="CI311" s="12">
        <v>0</v>
      </c>
      <c r="CJ311" s="12">
        <v>102.07</v>
      </c>
      <c r="CK311" s="12">
        <v>0</v>
      </c>
      <c r="CL311" s="12">
        <v>0</v>
      </c>
      <c r="CM311" s="12">
        <v>0</v>
      </c>
      <c r="CN311" s="12">
        <v>0</v>
      </c>
      <c r="CO311" s="12">
        <v>0</v>
      </c>
      <c r="CP311" s="12">
        <v>827.49</v>
      </c>
      <c r="CQ311" s="12">
        <v>0</v>
      </c>
      <c r="CR311" s="12">
        <v>0</v>
      </c>
      <c r="CS311" s="12">
        <v>0</v>
      </c>
      <c r="CT311" s="12">
        <v>0</v>
      </c>
      <c r="CU311" s="12">
        <v>2515.4299999999998</v>
      </c>
      <c r="CV311" s="12">
        <v>7310.2</v>
      </c>
      <c r="CW311" s="12">
        <v>238.4</v>
      </c>
      <c r="CX311" s="12">
        <v>196.51</v>
      </c>
      <c r="CY311" s="12">
        <v>0</v>
      </c>
      <c r="CZ311" s="12">
        <v>238.4</v>
      </c>
      <c r="DA311" s="12">
        <v>0</v>
      </c>
      <c r="DB311" s="12">
        <v>434.91</v>
      </c>
    </row>
    <row r="312" spans="1:106" x14ac:dyDescent="0.2">
      <c r="A312" s="4" t="s">
        <v>3509</v>
      </c>
      <c r="B312" s="2" t="s">
        <v>3510</v>
      </c>
      <c r="C312" s="2" t="str">
        <f>VLOOKUP(A312,[5]Hoja2!$A$1:$D$604,4,0)</f>
        <v>PROFESOR CBIII</v>
      </c>
      <c r="D312" s="2" t="str">
        <f>VLOOKUP(A312,[5]Hoja2!$A$1:$D$604,3,0)</f>
        <v>PLANTEL 10 SAN SEBASTIAN EL GRANDE</v>
      </c>
      <c r="E312" s="12">
        <v>465.5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7031.42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246.45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2">
        <v>0</v>
      </c>
      <c r="AF312" s="12">
        <v>0</v>
      </c>
      <c r="AG312" s="12">
        <v>0</v>
      </c>
      <c r="AH312" s="12">
        <v>0</v>
      </c>
      <c r="AI312" s="12">
        <v>0</v>
      </c>
      <c r="AJ312" s="12">
        <v>574.42999999999995</v>
      </c>
      <c r="AK312" s="12">
        <v>0</v>
      </c>
      <c r="AL312" s="12">
        <v>0</v>
      </c>
      <c r="AM312" s="12">
        <v>0</v>
      </c>
      <c r="AN312" s="12">
        <v>0</v>
      </c>
      <c r="AO312" s="12">
        <v>0</v>
      </c>
      <c r="AP312" s="12">
        <v>0</v>
      </c>
      <c r="AQ312" s="12">
        <v>390.93</v>
      </c>
      <c r="AR312" s="12">
        <v>0</v>
      </c>
      <c r="AS312" s="12">
        <v>0</v>
      </c>
      <c r="AT312" s="12">
        <v>0</v>
      </c>
      <c r="AU312" s="12">
        <v>0</v>
      </c>
      <c r="AV312" s="12">
        <v>0</v>
      </c>
      <c r="AW312" s="12">
        <v>0</v>
      </c>
      <c r="AX312" s="12">
        <v>0</v>
      </c>
      <c r="AY312" s="12">
        <v>0</v>
      </c>
      <c r="AZ312" s="12">
        <v>77.5</v>
      </c>
      <c r="BA312" s="12">
        <v>0</v>
      </c>
      <c r="BB312" s="12">
        <v>0</v>
      </c>
      <c r="BC312" s="12">
        <v>0</v>
      </c>
      <c r="BD312" s="12">
        <v>0</v>
      </c>
      <c r="BE312" s="12">
        <v>0</v>
      </c>
      <c r="BF312" s="12">
        <v>0</v>
      </c>
      <c r="BG312" s="12">
        <v>0</v>
      </c>
      <c r="BH312" s="12">
        <v>0</v>
      </c>
      <c r="BI312" s="12">
        <v>0</v>
      </c>
      <c r="BJ312" s="12">
        <v>1336.02</v>
      </c>
      <c r="BK312" s="12">
        <v>0</v>
      </c>
      <c r="BL312" s="12">
        <v>0</v>
      </c>
      <c r="BM312" s="12">
        <v>0</v>
      </c>
      <c r="BN312" s="12">
        <v>0</v>
      </c>
      <c r="BO312" s="12">
        <v>0</v>
      </c>
      <c r="BP312" s="12">
        <v>0</v>
      </c>
      <c r="BQ312" s="13">
        <v>-5148.71</v>
      </c>
      <c r="BR312" s="12">
        <v>5148.71</v>
      </c>
      <c r="BS312" s="12">
        <v>0</v>
      </c>
      <c r="BT312" s="12">
        <v>0</v>
      </c>
      <c r="BU312" s="12">
        <v>10122.25</v>
      </c>
      <c r="BV312" s="12">
        <v>0</v>
      </c>
      <c r="BW312" s="12">
        <v>0</v>
      </c>
      <c r="BX312" s="12">
        <v>0</v>
      </c>
      <c r="BY312" s="12">
        <v>1614.85</v>
      </c>
      <c r="BZ312" s="12">
        <v>1614.85</v>
      </c>
      <c r="CA312" s="12">
        <v>35.4</v>
      </c>
      <c r="CB312" s="13">
        <v>-0.04</v>
      </c>
      <c r="CC312" s="12">
        <v>0</v>
      </c>
      <c r="CD312" s="12">
        <v>0</v>
      </c>
      <c r="CE312" s="12">
        <v>3687</v>
      </c>
      <c r="CF312" s="12">
        <v>0</v>
      </c>
      <c r="CG312" s="12">
        <v>0</v>
      </c>
      <c r="CH312" s="12">
        <v>0</v>
      </c>
      <c r="CI312" s="12">
        <v>0</v>
      </c>
      <c r="CJ312" s="12">
        <v>105.47</v>
      </c>
      <c r="CK312" s="12">
        <v>0</v>
      </c>
      <c r="CL312" s="12">
        <v>0</v>
      </c>
      <c r="CM312" s="12">
        <v>0</v>
      </c>
      <c r="CN312" s="12">
        <v>0</v>
      </c>
      <c r="CO312" s="12">
        <v>0</v>
      </c>
      <c r="CP312" s="12">
        <v>853.57</v>
      </c>
      <c r="CQ312" s="12">
        <v>0</v>
      </c>
      <c r="CR312" s="12">
        <v>0</v>
      </c>
      <c r="CS312" s="12">
        <v>0</v>
      </c>
      <c r="CT312" s="12">
        <v>0</v>
      </c>
      <c r="CU312" s="12">
        <v>6296.25</v>
      </c>
      <c r="CV312" s="12">
        <v>3826</v>
      </c>
      <c r="CW312" s="12">
        <v>308.95999999999998</v>
      </c>
      <c r="CX312" s="12">
        <v>202.44</v>
      </c>
      <c r="CY312" s="12">
        <v>2351.4499999999998</v>
      </c>
      <c r="CZ312" s="12">
        <v>506.53</v>
      </c>
      <c r="DA312" s="12">
        <v>0</v>
      </c>
      <c r="DB312" s="12">
        <v>3060.42</v>
      </c>
    </row>
    <row r="313" spans="1:106" x14ac:dyDescent="0.2">
      <c r="A313" s="4" t="s">
        <v>3511</v>
      </c>
      <c r="B313" s="2" t="s">
        <v>3512</v>
      </c>
      <c r="C313" s="2" t="str">
        <f>VLOOKUP(A313,[5]Hoja2!$A$1:$D$604,4,0)</f>
        <v>PROFESOR CBIII</v>
      </c>
      <c r="D313" s="2" t="str">
        <f>VLOOKUP(A313,[5]Hoja2!$A$1:$D$604,3,0)</f>
        <v>PLANTEL 10 SAN SEBASTIAN EL GRANDE</v>
      </c>
      <c r="E313" s="12">
        <v>465.5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5897.32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206.7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  <c r="AI313" s="12">
        <v>0</v>
      </c>
      <c r="AJ313" s="12">
        <v>481.78</v>
      </c>
      <c r="AK313" s="12">
        <v>0</v>
      </c>
      <c r="AL313" s="12">
        <v>0</v>
      </c>
      <c r="AM313" s="12">
        <v>0</v>
      </c>
      <c r="AN313" s="12">
        <v>0</v>
      </c>
      <c r="AO313" s="12">
        <v>0</v>
      </c>
      <c r="AP313" s="12">
        <v>0</v>
      </c>
      <c r="AQ313" s="12">
        <v>390.93</v>
      </c>
      <c r="AR313" s="12">
        <v>0</v>
      </c>
      <c r="AS313" s="12">
        <v>0</v>
      </c>
      <c r="AT313" s="12">
        <v>0</v>
      </c>
      <c r="AU313" s="12">
        <v>0</v>
      </c>
      <c r="AV313" s="12">
        <v>0</v>
      </c>
      <c r="AW313" s="12">
        <v>0</v>
      </c>
      <c r="AX313" s="12">
        <v>0</v>
      </c>
      <c r="AY313" s="12">
        <v>0</v>
      </c>
      <c r="AZ313" s="12">
        <v>65</v>
      </c>
      <c r="BA313" s="12">
        <v>0</v>
      </c>
      <c r="BB313" s="12">
        <v>0</v>
      </c>
      <c r="BC313" s="12">
        <v>0</v>
      </c>
      <c r="BD313" s="12">
        <v>0</v>
      </c>
      <c r="BE313" s="12">
        <v>0</v>
      </c>
      <c r="BF313" s="12">
        <v>0</v>
      </c>
      <c r="BG313" s="12">
        <v>0</v>
      </c>
      <c r="BH313" s="12">
        <v>0</v>
      </c>
      <c r="BI313" s="12">
        <v>0</v>
      </c>
      <c r="BJ313" s="12">
        <v>1131.8800000000001</v>
      </c>
      <c r="BK313" s="12">
        <v>0</v>
      </c>
      <c r="BL313" s="12">
        <v>0</v>
      </c>
      <c r="BM313" s="12">
        <v>0</v>
      </c>
      <c r="BN313" s="12">
        <v>0</v>
      </c>
      <c r="BO313" s="12">
        <v>0</v>
      </c>
      <c r="BP313" s="12">
        <v>0</v>
      </c>
      <c r="BQ313" s="13">
        <v>-4393.76</v>
      </c>
      <c r="BR313" s="12">
        <v>4393.76</v>
      </c>
      <c r="BS313" s="12">
        <v>0</v>
      </c>
      <c r="BT313" s="12">
        <v>0</v>
      </c>
      <c r="BU313" s="12">
        <v>8639.11</v>
      </c>
      <c r="BV313" s="12">
        <v>0</v>
      </c>
      <c r="BW313" s="12">
        <v>0</v>
      </c>
      <c r="BX313" s="12">
        <v>0</v>
      </c>
      <c r="BY313" s="12">
        <v>1298.05</v>
      </c>
      <c r="BZ313" s="12">
        <v>1298.05</v>
      </c>
      <c r="CA313" s="12">
        <v>28.2</v>
      </c>
      <c r="CB313" s="12">
        <v>0.05</v>
      </c>
      <c r="CC313" s="12">
        <v>0</v>
      </c>
      <c r="CD313" s="12">
        <v>0</v>
      </c>
      <c r="CE313" s="12">
        <v>2097</v>
      </c>
      <c r="CF313" s="12">
        <v>0</v>
      </c>
      <c r="CG313" s="12">
        <v>0</v>
      </c>
      <c r="CH313" s="12">
        <v>0</v>
      </c>
      <c r="CI313" s="12">
        <v>0</v>
      </c>
      <c r="CJ313" s="12">
        <v>88.46</v>
      </c>
      <c r="CK313" s="12">
        <v>0</v>
      </c>
      <c r="CL313" s="12">
        <v>0</v>
      </c>
      <c r="CM313" s="12">
        <v>0</v>
      </c>
      <c r="CN313" s="12">
        <v>0</v>
      </c>
      <c r="CO313" s="12">
        <v>0</v>
      </c>
      <c r="CP313" s="12">
        <v>723.15</v>
      </c>
      <c r="CQ313" s="12">
        <v>0</v>
      </c>
      <c r="CR313" s="12">
        <v>0</v>
      </c>
      <c r="CS313" s="12">
        <v>0</v>
      </c>
      <c r="CT313" s="12">
        <v>0</v>
      </c>
      <c r="CU313" s="12">
        <v>4234.91</v>
      </c>
      <c r="CV313" s="12">
        <v>4404.2</v>
      </c>
      <c r="CW313" s="12">
        <v>261.48</v>
      </c>
      <c r="CX313" s="12">
        <v>172.78</v>
      </c>
      <c r="CY313" s="12">
        <v>769.08</v>
      </c>
      <c r="CZ313" s="12">
        <v>326.10000000000002</v>
      </c>
      <c r="DA313" s="12">
        <v>0</v>
      </c>
      <c r="DB313" s="12">
        <v>1267.96</v>
      </c>
    </row>
    <row r="314" spans="1:106" x14ac:dyDescent="0.2">
      <c r="A314" s="4" t="s">
        <v>3513</v>
      </c>
      <c r="B314" s="2" t="s">
        <v>3514</v>
      </c>
      <c r="C314" s="2" t="str">
        <f>VLOOKUP(A314,[5]Hoja2!$A$1:$D$604,4,0)</f>
        <v>PROFESOR CBII</v>
      </c>
      <c r="D314" s="2" t="str">
        <f>VLOOKUP(A314,[5]Hoja2!$A$1:$D$604,3,0)</f>
        <v>PLANTEL 10 SAN SEBASTIAN EL GRANDE</v>
      </c>
      <c r="E314" s="12">
        <v>465.5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7271.24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254.58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0</v>
      </c>
      <c r="AH314" s="12">
        <v>0</v>
      </c>
      <c r="AI314" s="12">
        <v>0</v>
      </c>
      <c r="AJ314" s="12">
        <v>685.61</v>
      </c>
      <c r="AK314" s="12">
        <v>0</v>
      </c>
      <c r="AL314" s="12">
        <v>0</v>
      </c>
      <c r="AM314" s="12">
        <v>0</v>
      </c>
      <c r="AN314" s="12">
        <v>0</v>
      </c>
      <c r="AO314" s="12">
        <v>338.85</v>
      </c>
      <c r="AP314" s="12">
        <v>0</v>
      </c>
      <c r="AQ314" s="12">
        <v>0</v>
      </c>
      <c r="AR314" s="12">
        <v>0</v>
      </c>
      <c r="AS314" s="12">
        <v>0</v>
      </c>
      <c r="AT314" s="12">
        <v>0</v>
      </c>
      <c r="AU314" s="12">
        <v>0</v>
      </c>
      <c r="AV314" s="12">
        <v>0</v>
      </c>
      <c r="AW314" s="12">
        <v>0</v>
      </c>
      <c r="AX314" s="12">
        <v>79.55</v>
      </c>
      <c r="AY314" s="12">
        <v>0</v>
      </c>
      <c r="AZ314" s="12">
        <v>0</v>
      </c>
      <c r="BA314" s="12">
        <v>0</v>
      </c>
      <c r="BB314" s="12">
        <v>0</v>
      </c>
      <c r="BC314" s="12">
        <v>0</v>
      </c>
      <c r="BD314" s="12">
        <v>0</v>
      </c>
      <c r="BE314" s="12">
        <v>0</v>
      </c>
      <c r="BF314" s="12">
        <v>0</v>
      </c>
      <c r="BG314" s="12">
        <v>0</v>
      </c>
      <c r="BH314" s="12">
        <v>0</v>
      </c>
      <c r="BI314" s="12">
        <v>0</v>
      </c>
      <c r="BJ314" s="12">
        <v>1217.6099999999999</v>
      </c>
      <c r="BK314" s="12">
        <v>0</v>
      </c>
      <c r="BL314" s="12">
        <v>0</v>
      </c>
      <c r="BM314" s="12">
        <v>0</v>
      </c>
      <c r="BN314" s="12">
        <v>0</v>
      </c>
      <c r="BO314" s="12">
        <v>0</v>
      </c>
      <c r="BP314" s="12">
        <v>0</v>
      </c>
      <c r="BQ314" s="13">
        <v>-5244.75</v>
      </c>
      <c r="BR314" s="12">
        <v>5244.75</v>
      </c>
      <c r="BS314" s="12">
        <v>0</v>
      </c>
      <c r="BT314" s="12">
        <v>0</v>
      </c>
      <c r="BU314" s="12">
        <v>10312.94</v>
      </c>
      <c r="BV314" s="12">
        <v>0</v>
      </c>
      <c r="BW314" s="12">
        <v>0</v>
      </c>
      <c r="BX314" s="12">
        <v>0</v>
      </c>
      <c r="BY314" s="12">
        <v>1656.97</v>
      </c>
      <c r="BZ314" s="12">
        <v>1656.97</v>
      </c>
      <c r="CA314" s="12">
        <v>24.75</v>
      </c>
      <c r="CB314" s="13">
        <v>-0.01</v>
      </c>
      <c r="CC314" s="12">
        <v>0</v>
      </c>
      <c r="CD314" s="12">
        <v>0</v>
      </c>
      <c r="CE314" s="12">
        <v>0</v>
      </c>
      <c r="CF314" s="12">
        <v>0</v>
      </c>
      <c r="CG314" s="12">
        <v>0</v>
      </c>
      <c r="CH314" s="12">
        <v>0</v>
      </c>
      <c r="CI314" s="12">
        <v>0</v>
      </c>
      <c r="CJ314" s="12">
        <v>109.07</v>
      </c>
      <c r="CK314" s="12">
        <v>0</v>
      </c>
      <c r="CL314" s="12">
        <v>0</v>
      </c>
      <c r="CM314" s="12">
        <v>0</v>
      </c>
      <c r="CN314" s="12">
        <v>0</v>
      </c>
      <c r="CO314" s="12">
        <v>0</v>
      </c>
      <c r="CP314" s="12">
        <v>875.16</v>
      </c>
      <c r="CQ314" s="12">
        <v>0</v>
      </c>
      <c r="CR314" s="12">
        <v>0</v>
      </c>
      <c r="CS314" s="12">
        <v>0</v>
      </c>
      <c r="CT314" s="12">
        <v>0</v>
      </c>
      <c r="CU314" s="12">
        <v>2665.94</v>
      </c>
      <c r="CV314" s="12">
        <v>7647</v>
      </c>
      <c r="CW314" s="12">
        <v>261.48</v>
      </c>
      <c r="CX314" s="12">
        <v>206.26</v>
      </c>
      <c r="CY314" s="12">
        <v>769.08</v>
      </c>
      <c r="CZ314" s="12">
        <v>326.10000000000002</v>
      </c>
      <c r="DA314" s="12">
        <v>0</v>
      </c>
      <c r="DB314" s="12">
        <v>1301.44</v>
      </c>
    </row>
    <row r="315" spans="1:106" x14ac:dyDescent="0.2">
      <c r="A315" s="4" t="s">
        <v>3515</v>
      </c>
      <c r="B315" s="2" t="s">
        <v>3516</v>
      </c>
      <c r="C315" s="2" t="str">
        <f>VLOOKUP(A315,[5]Hoja2!$A$1:$D$604,4,0)</f>
        <v>PROFESOR CBII</v>
      </c>
      <c r="D315" s="2" t="str">
        <f>VLOOKUP(A315,[5]Hoja2!$A$1:$D$604,3,0)</f>
        <v>PLANTEL 10 SAN SEBASTIAN EL GRANDE</v>
      </c>
      <c r="E315" s="12">
        <v>465.5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6288.64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221.83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  <c r="AI315" s="12">
        <v>0</v>
      </c>
      <c r="AJ315" s="12">
        <v>592.96</v>
      </c>
      <c r="AK315" s="12">
        <v>0</v>
      </c>
      <c r="AL315" s="12">
        <v>0</v>
      </c>
      <c r="AM315" s="12">
        <v>0</v>
      </c>
      <c r="AN315" s="12">
        <v>0</v>
      </c>
      <c r="AO315" s="12">
        <v>338.85</v>
      </c>
      <c r="AP315" s="12">
        <v>0</v>
      </c>
      <c r="AQ315" s="12">
        <v>0</v>
      </c>
      <c r="AR315" s="12">
        <v>0</v>
      </c>
      <c r="AS315" s="12">
        <v>0</v>
      </c>
      <c r="AT315" s="12">
        <v>0</v>
      </c>
      <c r="AU315" s="12">
        <v>0</v>
      </c>
      <c r="AV315" s="12">
        <v>0</v>
      </c>
      <c r="AW315" s="12">
        <v>0</v>
      </c>
      <c r="AX315" s="12">
        <v>68.8</v>
      </c>
      <c r="AY315" s="12">
        <v>0</v>
      </c>
      <c r="AZ315" s="12">
        <v>0</v>
      </c>
      <c r="BA315" s="12">
        <v>0</v>
      </c>
      <c r="BB315" s="12">
        <v>0</v>
      </c>
      <c r="BC315" s="12">
        <v>0</v>
      </c>
      <c r="BD315" s="12">
        <v>0</v>
      </c>
      <c r="BE315" s="12">
        <v>0</v>
      </c>
      <c r="BF315" s="12">
        <v>0</v>
      </c>
      <c r="BG315" s="12">
        <v>0</v>
      </c>
      <c r="BH315" s="12">
        <v>0</v>
      </c>
      <c r="BI315" s="12">
        <v>0</v>
      </c>
      <c r="BJ315" s="12">
        <v>1060.4000000000001</v>
      </c>
      <c r="BK315" s="12">
        <v>0</v>
      </c>
      <c r="BL315" s="12">
        <v>0</v>
      </c>
      <c r="BM315" s="12">
        <v>0</v>
      </c>
      <c r="BN315" s="12">
        <v>0</v>
      </c>
      <c r="BO315" s="12">
        <v>0</v>
      </c>
      <c r="BP315" s="12">
        <v>0</v>
      </c>
      <c r="BQ315" s="13">
        <v>-4595.37</v>
      </c>
      <c r="BR315" s="12">
        <v>4595.37</v>
      </c>
      <c r="BS315" s="12">
        <v>0</v>
      </c>
      <c r="BT315" s="12">
        <v>0</v>
      </c>
      <c r="BU315" s="12">
        <v>9036.98</v>
      </c>
      <c r="BV315" s="12">
        <v>0</v>
      </c>
      <c r="BW315" s="12">
        <v>0</v>
      </c>
      <c r="BX315" s="12">
        <v>0</v>
      </c>
      <c r="BY315" s="12">
        <v>1383.04</v>
      </c>
      <c r="BZ315" s="12">
        <v>1383.04</v>
      </c>
      <c r="CA315" s="12">
        <v>30</v>
      </c>
      <c r="CB315" s="12">
        <v>0.05</v>
      </c>
      <c r="CC315" s="12">
        <v>0</v>
      </c>
      <c r="CD315" s="12">
        <v>0</v>
      </c>
      <c r="CE315" s="12">
        <v>3060</v>
      </c>
      <c r="CF315" s="12">
        <v>0</v>
      </c>
      <c r="CG315" s="12">
        <v>0</v>
      </c>
      <c r="CH315" s="12">
        <v>0</v>
      </c>
      <c r="CI315" s="12">
        <v>0</v>
      </c>
      <c r="CJ315" s="12">
        <v>94.33</v>
      </c>
      <c r="CK315" s="12">
        <v>0</v>
      </c>
      <c r="CL315" s="12">
        <v>0</v>
      </c>
      <c r="CM315" s="12">
        <v>0</v>
      </c>
      <c r="CN315" s="12">
        <v>0</v>
      </c>
      <c r="CO315" s="12">
        <v>0</v>
      </c>
      <c r="CP315" s="12">
        <v>762.16</v>
      </c>
      <c r="CQ315" s="12">
        <v>0</v>
      </c>
      <c r="CR315" s="12">
        <v>0</v>
      </c>
      <c r="CS315" s="12">
        <v>0</v>
      </c>
      <c r="CT315" s="12">
        <v>0</v>
      </c>
      <c r="CU315" s="12">
        <v>5329.58</v>
      </c>
      <c r="CV315" s="12">
        <v>3707.4</v>
      </c>
      <c r="CW315" s="12">
        <v>238.4</v>
      </c>
      <c r="CX315" s="12">
        <v>180.74</v>
      </c>
      <c r="CY315" s="12">
        <v>0</v>
      </c>
      <c r="CZ315" s="12">
        <v>238.4</v>
      </c>
      <c r="DA315" s="12">
        <v>0</v>
      </c>
      <c r="DB315" s="12">
        <v>419.14</v>
      </c>
    </row>
    <row r="316" spans="1:106" x14ac:dyDescent="0.2">
      <c r="A316" s="4" t="s">
        <v>3517</v>
      </c>
      <c r="B316" s="2" t="s">
        <v>3518</v>
      </c>
      <c r="C316" s="2" t="str">
        <f>VLOOKUP(A316,[5]Hoja2!$A$1:$D$604,4,0)</f>
        <v>PROFESOR CBII</v>
      </c>
      <c r="D316" s="2" t="str">
        <f>VLOOKUP(A316,[5]Hoja2!$A$1:$D$604,3,0)</f>
        <v>PLANTEL 10 SAN SEBASTIAN EL GRANDE</v>
      </c>
      <c r="E316" s="12">
        <v>465.5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4716.4799999999996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169.43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12">
        <v>0</v>
      </c>
      <c r="AJ316" s="12">
        <v>444.72</v>
      </c>
      <c r="AK316" s="12">
        <v>0</v>
      </c>
      <c r="AL316" s="12">
        <v>0</v>
      </c>
      <c r="AM316" s="12">
        <v>0</v>
      </c>
      <c r="AN316" s="12">
        <v>0</v>
      </c>
      <c r="AO316" s="12">
        <v>338.85</v>
      </c>
      <c r="AP316" s="12">
        <v>0</v>
      </c>
      <c r="AQ316" s="12">
        <v>0</v>
      </c>
      <c r="AR316" s="12">
        <v>0</v>
      </c>
      <c r="AS316" s="12">
        <v>0</v>
      </c>
      <c r="AT316" s="12">
        <v>0</v>
      </c>
      <c r="AU316" s="12">
        <v>0</v>
      </c>
      <c r="AV316" s="12">
        <v>0</v>
      </c>
      <c r="AW316" s="12">
        <v>0</v>
      </c>
      <c r="AX316" s="12">
        <v>51.6</v>
      </c>
      <c r="AY316" s="12">
        <v>0</v>
      </c>
      <c r="AZ316" s="12">
        <v>0</v>
      </c>
      <c r="BA316" s="12">
        <v>0</v>
      </c>
      <c r="BB316" s="12">
        <v>0</v>
      </c>
      <c r="BC316" s="12">
        <v>0</v>
      </c>
      <c r="BD316" s="12">
        <v>0</v>
      </c>
      <c r="BE316" s="12">
        <v>0</v>
      </c>
      <c r="BF316" s="12">
        <v>0</v>
      </c>
      <c r="BG316" s="12">
        <v>0</v>
      </c>
      <c r="BH316" s="12">
        <v>0</v>
      </c>
      <c r="BI316" s="12">
        <v>0</v>
      </c>
      <c r="BJ316" s="12">
        <v>707.75</v>
      </c>
      <c r="BK316" s="12">
        <v>0</v>
      </c>
      <c r="BL316" s="12">
        <v>0</v>
      </c>
      <c r="BM316" s="12">
        <v>0</v>
      </c>
      <c r="BN316" s="12">
        <v>0</v>
      </c>
      <c r="BO316" s="12">
        <v>0</v>
      </c>
      <c r="BP316" s="12">
        <v>0</v>
      </c>
      <c r="BQ316" s="13">
        <v>-3504.8</v>
      </c>
      <c r="BR316" s="12">
        <v>3504.8</v>
      </c>
      <c r="BS316" s="12">
        <v>0</v>
      </c>
      <c r="BT316" s="12">
        <v>0</v>
      </c>
      <c r="BU316" s="12">
        <v>6894.33</v>
      </c>
      <c r="BV316" s="12">
        <v>0</v>
      </c>
      <c r="BW316" s="12">
        <v>0</v>
      </c>
      <c r="BX316" s="12">
        <v>0</v>
      </c>
      <c r="BY316" s="12">
        <v>925.37</v>
      </c>
      <c r="BZ316" s="12">
        <v>925.37</v>
      </c>
      <c r="CA316" s="12">
        <v>21</v>
      </c>
      <c r="CB316" s="13">
        <v>-0.15</v>
      </c>
      <c r="CC316" s="12">
        <v>0</v>
      </c>
      <c r="CD316" s="12">
        <v>0</v>
      </c>
      <c r="CE316" s="12">
        <v>1658</v>
      </c>
      <c r="CF316" s="12">
        <v>0</v>
      </c>
      <c r="CG316" s="12">
        <v>0</v>
      </c>
      <c r="CH316" s="12">
        <v>0</v>
      </c>
      <c r="CI316" s="12">
        <v>0</v>
      </c>
      <c r="CJ316" s="12">
        <v>70.75</v>
      </c>
      <c r="CK316" s="12">
        <v>0</v>
      </c>
      <c r="CL316" s="12">
        <v>0</v>
      </c>
      <c r="CM316" s="12">
        <v>0</v>
      </c>
      <c r="CN316" s="12">
        <v>0</v>
      </c>
      <c r="CO316" s="12">
        <v>0</v>
      </c>
      <c r="CP316" s="12">
        <v>581.36</v>
      </c>
      <c r="CQ316" s="12">
        <v>0</v>
      </c>
      <c r="CR316" s="12">
        <v>0</v>
      </c>
      <c r="CS316" s="12">
        <v>0</v>
      </c>
      <c r="CT316" s="12">
        <v>0</v>
      </c>
      <c r="CU316" s="12">
        <v>3256.33</v>
      </c>
      <c r="CV316" s="12">
        <v>3638</v>
      </c>
      <c r="CW316" s="12">
        <v>266.57</v>
      </c>
      <c r="CX316" s="12">
        <v>137.88999999999999</v>
      </c>
      <c r="CY316" s="12">
        <v>938.91</v>
      </c>
      <c r="CZ316" s="12">
        <v>345.45</v>
      </c>
      <c r="DA316" s="12">
        <v>0</v>
      </c>
      <c r="DB316" s="12">
        <v>1422.25</v>
      </c>
    </row>
    <row r="317" spans="1:106" x14ac:dyDescent="0.2">
      <c r="A317" s="4" t="s">
        <v>3519</v>
      </c>
      <c r="B317" s="2" t="s">
        <v>3520</v>
      </c>
      <c r="C317" s="2" t="str">
        <f>VLOOKUP(A317,[5]Hoja2!$A$1:$D$604,4,0)</f>
        <v>PROFESOR CBIII</v>
      </c>
      <c r="D317" s="2" t="str">
        <f>VLOOKUP(A317,[5]Hoja2!$A$1:$D$604,3,0)</f>
        <v>PLANTEL 10 SAN SEBASTIAN EL GRANDE</v>
      </c>
      <c r="E317" s="12">
        <v>465.5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4536.3999999999996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159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  <c r="AI317" s="12">
        <v>0</v>
      </c>
      <c r="AJ317" s="12">
        <v>370.6</v>
      </c>
      <c r="AK317" s="12">
        <v>0</v>
      </c>
      <c r="AL317" s="12">
        <v>0</v>
      </c>
      <c r="AM317" s="12">
        <v>0</v>
      </c>
      <c r="AN317" s="12">
        <v>0</v>
      </c>
      <c r="AO317" s="12">
        <v>0</v>
      </c>
      <c r="AP317" s="12">
        <v>0</v>
      </c>
      <c r="AQ317" s="12">
        <v>390.93</v>
      </c>
      <c r="AR317" s="12">
        <v>0</v>
      </c>
      <c r="AS317" s="12">
        <v>0</v>
      </c>
      <c r="AT317" s="12">
        <v>0</v>
      </c>
      <c r="AU317" s="12">
        <v>0</v>
      </c>
      <c r="AV317" s="12">
        <v>0</v>
      </c>
      <c r="AW317" s="12">
        <v>0</v>
      </c>
      <c r="AX317" s="12">
        <v>0</v>
      </c>
      <c r="AY317" s="12">
        <v>0</v>
      </c>
      <c r="AZ317" s="12">
        <v>50</v>
      </c>
      <c r="BA317" s="12">
        <v>0</v>
      </c>
      <c r="BB317" s="12">
        <v>0</v>
      </c>
      <c r="BC317" s="12">
        <v>0</v>
      </c>
      <c r="BD317" s="12">
        <v>0</v>
      </c>
      <c r="BE317" s="12">
        <v>0</v>
      </c>
      <c r="BF317" s="12">
        <v>0</v>
      </c>
      <c r="BG317" s="12">
        <v>0</v>
      </c>
      <c r="BH317" s="12">
        <v>0</v>
      </c>
      <c r="BI317" s="12">
        <v>0</v>
      </c>
      <c r="BJ317" s="12">
        <v>689.83</v>
      </c>
      <c r="BK317" s="12">
        <v>0</v>
      </c>
      <c r="BL317" s="12">
        <v>0</v>
      </c>
      <c r="BM317" s="12">
        <v>0</v>
      </c>
      <c r="BN317" s="12">
        <v>0</v>
      </c>
      <c r="BO317" s="12">
        <v>0</v>
      </c>
      <c r="BP317" s="12">
        <v>0</v>
      </c>
      <c r="BQ317" s="13">
        <v>-3387.3</v>
      </c>
      <c r="BR317" s="12">
        <v>3387.3</v>
      </c>
      <c r="BS317" s="12">
        <v>0</v>
      </c>
      <c r="BT317" s="12">
        <v>0</v>
      </c>
      <c r="BU317" s="12">
        <v>6662.26</v>
      </c>
      <c r="BV317" s="12">
        <v>0</v>
      </c>
      <c r="BW317" s="12">
        <v>0</v>
      </c>
      <c r="BX317" s="12">
        <v>0</v>
      </c>
      <c r="BY317" s="12">
        <v>875.8</v>
      </c>
      <c r="BZ317" s="12">
        <v>875.8</v>
      </c>
      <c r="CA317" s="12">
        <v>19.649999999999999</v>
      </c>
      <c r="CB317" s="13">
        <v>-0.08</v>
      </c>
      <c r="CC317" s="12">
        <v>0</v>
      </c>
      <c r="CD317" s="12">
        <v>0</v>
      </c>
      <c r="CE317" s="12">
        <v>2207</v>
      </c>
      <c r="CF317" s="12">
        <v>0</v>
      </c>
      <c r="CG317" s="12">
        <v>0</v>
      </c>
      <c r="CH317" s="12">
        <v>0</v>
      </c>
      <c r="CI317" s="12">
        <v>0</v>
      </c>
      <c r="CJ317" s="12">
        <v>68.05</v>
      </c>
      <c r="CK317" s="12">
        <v>0</v>
      </c>
      <c r="CL317" s="12">
        <v>0</v>
      </c>
      <c r="CM317" s="12">
        <v>0</v>
      </c>
      <c r="CN317" s="12">
        <v>0</v>
      </c>
      <c r="CO317" s="12">
        <v>0</v>
      </c>
      <c r="CP317" s="12">
        <v>566.64</v>
      </c>
      <c r="CQ317" s="12">
        <v>0</v>
      </c>
      <c r="CR317" s="12">
        <v>0</v>
      </c>
      <c r="CS317" s="12">
        <v>0</v>
      </c>
      <c r="CT317" s="12">
        <v>0</v>
      </c>
      <c r="CU317" s="12">
        <v>3737.06</v>
      </c>
      <c r="CV317" s="12">
        <v>2925.2</v>
      </c>
      <c r="CW317" s="12">
        <v>238.4</v>
      </c>
      <c r="CX317" s="12">
        <v>133.25</v>
      </c>
      <c r="CY317" s="12">
        <v>0</v>
      </c>
      <c r="CZ317" s="12">
        <v>238.4</v>
      </c>
      <c r="DA317" s="12">
        <v>0</v>
      </c>
      <c r="DB317" s="12">
        <v>371.65</v>
      </c>
    </row>
    <row r="318" spans="1:106" x14ac:dyDescent="0.2">
      <c r="A318" s="4" t="s">
        <v>3521</v>
      </c>
      <c r="B318" s="2" t="s">
        <v>3522</v>
      </c>
      <c r="C318" s="2" t="str">
        <f>VLOOKUP(A318,[5]Hoja2!$A$1:$D$604,4,0)</f>
        <v>PROFESOR CBII</v>
      </c>
      <c r="D318" s="2" t="str">
        <f>VLOOKUP(A318,[5]Hoja2!$A$1:$D$604,3,0)</f>
        <v>PLANTEL 10 SAN SEBASTIAN EL GRANDE</v>
      </c>
      <c r="E318" s="12">
        <v>104.85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1768.68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58.95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  <c r="AI318" s="12">
        <v>0</v>
      </c>
      <c r="AJ318" s="12">
        <v>0</v>
      </c>
      <c r="AK318" s="12">
        <v>0</v>
      </c>
      <c r="AL318" s="12">
        <v>0</v>
      </c>
      <c r="AM318" s="12">
        <v>0</v>
      </c>
      <c r="AN318" s="12">
        <v>0</v>
      </c>
      <c r="AO318" s="12">
        <v>0</v>
      </c>
      <c r="AP318" s="12">
        <v>0</v>
      </c>
      <c r="AQ318" s="12">
        <v>0</v>
      </c>
      <c r="AR318" s="12">
        <v>0</v>
      </c>
      <c r="AS318" s="12">
        <v>0</v>
      </c>
      <c r="AT318" s="12">
        <v>0</v>
      </c>
      <c r="AU318" s="12">
        <v>0</v>
      </c>
      <c r="AV318" s="12">
        <v>0</v>
      </c>
      <c r="AW318" s="12">
        <v>0</v>
      </c>
      <c r="AX318" s="12">
        <v>0</v>
      </c>
      <c r="AY318" s="12">
        <v>0</v>
      </c>
      <c r="AZ318" s="12">
        <v>0</v>
      </c>
      <c r="BA318" s="12">
        <v>0</v>
      </c>
      <c r="BB318" s="12">
        <v>0</v>
      </c>
      <c r="BC318" s="12">
        <v>0</v>
      </c>
      <c r="BD318" s="12">
        <v>0</v>
      </c>
      <c r="BE318" s="12">
        <v>0</v>
      </c>
      <c r="BF318" s="12">
        <v>0</v>
      </c>
      <c r="BG318" s="12">
        <v>0</v>
      </c>
      <c r="BH318" s="12">
        <v>0</v>
      </c>
      <c r="BI318" s="12">
        <v>0</v>
      </c>
      <c r="BJ318" s="12">
        <v>247.62</v>
      </c>
      <c r="BK318" s="12">
        <v>0</v>
      </c>
      <c r="BL318" s="12">
        <v>0</v>
      </c>
      <c r="BM318" s="12">
        <v>0</v>
      </c>
      <c r="BN318" s="12">
        <v>0</v>
      </c>
      <c r="BO318" s="12">
        <v>0</v>
      </c>
      <c r="BP318" s="12">
        <v>0</v>
      </c>
      <c r="BQ318" s="13">
        <v>-1110.21</v>
      </c>
      <c r="BR318" s="12">
        <v>1110.21</v>
      </c>
      <c r="BS318" s="12">
        <v>0</v>
      </c>
      <c r="BT318" s="12">
        <v>0</v>
      </c>
      <c r="BU318" s="12">
        <v>2180.1</v>
      </c>
      <c r="BV318" s="12">
        <v>0</v>
      </c>
      <c r="BW318" s="13">
        <v>-188.71</v>
      </c>
      <c r="BX318" s="13">
        <v>-55.56</v>
      </c>
      <c r="BY318" s="12">
        <v>133.16</v>
      </c>
      <c r="BZ318" s="12">
        <v>0</v>
      </c>
      <c r="CA318" s="12">
        <v>0</v>
      </c>
      <c r="CB318" s="12">
        <v>0.06</v>
      </c>
      <c r="CC318" s="12">
        <v>0</v>
      </c>
      <c r="CD318" s="12">
        <v>0</v>
      </c>
      <c r="CE318" s="12">
        <v>0</v>
      </c>
      <c r="CF318" s="12">
        <v>0</v>
      </c>
      <c r="CG318" s="12">
        <v>0</v>
      </c>
      <c r="CH318" s="12">
        <v>0</v>
      </c>
      <c r="CI318" s="12">
        <v>0</v>
      </c>
      <c r="CJ318" s="12">
        <v>0</v>
      </c>
      <c r="CK318" s="12">
        <v>0</v>
      </c>
      <c r="CL318" s="12">
        <v>0</v>
      </c>
      <c r="CM318" s="12">
        <v>0</v>
      </c>
      <c r="CN318" s="12">
        <v>0</v>
      </c>
      <c r="CO318" s="12">
        <v>0</v>
      </c>
      <c r="CP318" s="12">
        <v>203.4</v>
      </c>
      <c r="CQ318" s="12">
        <v>0</v>
      </c>
      <c r="CR318" s="12">
        <v>0</v>
      </c>
      <c r="CS318" s="12">
        <v>0</v>
      </c>
      <c r="CT318" s="12">
        <v>0</v>
      </c>
      <c r="CU318" s="12">
        <v>147.9</v>
      </c>
      <c r="CV318" s="12">
        <v>2032.2</v>
      </c>
      <c r="CW318" s="12">
        <v>238.4</v>
      </c>
      <c r="CX318" s="12">
        <v>43.6</v>
      </c>
      <c r="CY318" s="12">
        <v>0</v>
      </c>
      <c r="CZ318" s="12">
        <v>238.4</v>
      </c>
      <c r="DA318" s="12">
        <v>0</v>
      </c>
      <c r="DB318" s="12">
        <v>282</v>
      </c>
    </row>
    <row r="319" spans="1:106" x14ac:dyDescent="0.2">
      <c r="A319" s="4" t="s">
        <v>3523</v>
      </c>
      <c r="B319" s="2" t="s">
        <v>3524</v>
      </c>
      <c r="C319" s="2" t="str">
        <f>VLOOKUP(A319,[5]Hoja2!$A$1:$D$604,4,0)</f>
        <v>PROFESOR CBI</v>
      </c>
      <c r="D319" s="2" t="str">
        <f>VLOOKUP(A319,[5]Hoja2!$A$1:$D$604,3,0)</f>
        <v>PLANTEL 10 SAN SEBASTIAN EL GRANDE</v>
      </c>
      <c r="E319" s="12">
        <v>69.900000000000006</v>
      </c>
      <c r="F319" s="12">
        <v>773.1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25.98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  <c r="AI319" s="12">
        <v>0</v>
      </c>
      <c r="AJ319" s="12">
        <v>111.18</v>
      </c>
      <c r="AK319" s="12">
        <v>0</v>
      </c>
      <c r="AL319" s="12">
        <v>0</v>
      </c>
      <c r="AM319" s="12">
        <v>0</v>
      </c>
      <c r="AN319" s="12">
        <v>0</v>
      </c>
      <c r="AO319" s="12">
        <v>0</v>
      </c>
      <c r="AP319" s="12">
        <v>0</v>
      </c>
      <c r="AQ319" s="12">
        <v>0</v>
      </c>
      <c r="AR319" s="12">
        <v>0</v>
      </c>
      <c r="AS319" s="12">
        <v>0</v>
      </c>
      <c r="AT319" s="12">
        <v>0</v>
      </c>
      <c r="AU319" s="12">
        <v>0</v>
      </c>
      <c r="AV319" s="12">
        <v>0</v>
      </c>
      <c r="AW319" s="12">
        <v>0</v>
      </c>
      <c r="AX319" s="12">
        <v>0</v>
      </c>
      <c r="AY319" s="12">
        <v>0</v>
      </c>
      <c r="AZ319" s="12">
        <v>0</v>
      </c>
      <c r="BA319" s="12">
        <v>0</v>
      </c>
      <c r="BB319" s="12">
        <v>0</v>
      </c>
      <c r="BC319" s="12">
        <v>0</v>
      </c>
      <c r="BD319" s="12">
        <v>8.1</v>
      </c>
      <c r="BE319" s="12">
        <v>0</v>
      </c>
      <c r="BF319" s="12">
        <v>0</v>
      </c>
      <c r="BG319" s="12">
        <v>0</v>
      </c>
      <c r="BH319" s="12">
        <v>0</v>
      </c>
      <c r="BI319" s="12">
        <v>0</v>
      </c>
      <c r="BJ319" s="12">
        <v>108.23</v>
      </c>
      <c r="BK319" s="12">
        <v>0</v>
      </c>
      <c r="BL319" s="12">
        <v>0</v>
      </c>
      <c r="BM319" s="12">
        <v>0</v>
      </c>
      <c r="BN319" s="12">
        <v>0</v>
      </c>
      <c r="BO319" s="12">
        <v>0</v>
      </c>
      <c r="BP319" s="12">
        <v>0</v>
      </c>
      <c r="BQ319" s="13">
        <v>-557.05999999999995</v>
      </c>
      <c r="BR319" s="12">
        <v>557.05999999999995</v>
      </c>
      <c r="BS319" s="12">
        <v>0</v>
      </c>
      <c r="BT319" s="12">
        <v>0</v>
      </c>
      <c r="BU319" s="12">
        <v>1096.49</v>
      </c>
      <c r="BV319" s="12">
        <v>0</v>
      </c>
      <c r="BW319" s="13">
        <v>-200.74</v>
      </c>
      <c r="BX319" s="13">
        <v>-141.53</v>
      </c>
      <c r="BY319" s="12">
        <v>59.21</v>
      </c>
      <c r="BZ319" s="12">
        <v>0</v>
      </c>
      <c r="CA319" s="12">
        <v>0</v>
      </c>
      <c r="CB319" s="12">
        <v>0.05</v>
      </c>
      <c r="CC319" s="12">
        <v>15.53</v>
      </c>
      <c r="CD319" s="12">
        <v>0</v>
      </c>
      <c r="CE319" s="12">
        <v>0</v>
      </c>
      <c r="CF319" s="12">
        <v>0</v>
      </c>
      <c r="CG319" s="12">
        <v>0</v>
      </c>
      <c r="CH319" s="12">
        <v>0</v>
      </c>
      <c r="CI319" s="12">
        <v>0</v>
      </c>
      <c r="CJ319" s="12">
        <v>11.6</v>
      </c>
      <c r="CK319" s="12">
        <v>0</v>
      </c>
      <c r="CL319" s="12">
        <v>336.33</v>
      </c>
      <c r="CM319" s="12">
        <v>0</v>
      </c>
      <c r="CN319" s="12">
        <v>0</v>
      </c>
      <c r="CO319" s="12">
        <v>0</v>
      </c>
      <c r="CP319" s="12">
        <v>88.91</v>
      </c>
      <c r="CQ319" s="12">
        <v>0</v>
      </c>
      <c r="CR319" s="12">
        <v>0</v>
      </c>
      <c r="CS319" s="12">
        <v>0</v>
      </c>
      <c r="CT319" s="12">
        <v>0</v>
      </c>
      <c r="CU319" s="12">
        <v>310.89</v>
      </c>
      <c r="CV319" s="12">
        <v>785.6</v>
      </c>
      <c r="CW319" s="12">
        <v>262.75</v>
      </c>
      <c r="CX319" s="12">
        <v>21.93</v>
      </c>
      <c r="CY319" s="12">
        <v>811.26</v>
      </c>
      <c r="CZ319" s="12">
        <v>330.91</v>
      </c>
      <c r="DA319" s="12">
        <v>0</v>
      </c>
      <c r="DB319" s="12">
        <v>1164.0999999999999</v>
      </c>
    </row>
    <row r="320" spans="1:106" x14ac:dyDescent="0.2">
      <c r="A320" s="4" t="s">
        <v>3525</v>
      </c>
      <c r="B320" s="2" t="s">
        <v>3526</v>
      </c>
      <c r="C320" s="2" t="str">
        <f>VLOOKUP(A320,[5]Hoja2!$A$1:$D$604,4,0)</f>
        <v>PROFESOR CBI</v>
      </c>
      <c r="D320" s="2" t="str">
        <f>VLOOKUP(A320,[5]Hoja2!$A$1:$D$604,3,0)</f>
        <v>PLANTEL 10 SAN SEBASTIAN EL GRANDE</v>
      </c>
      <c r="E320" s="12">
        <v>465.5</v>
      </c>
      <c r="F320" s="12">
        <v>0</v>
      </c>
      <c r="G320" s="12">
        <v>4034.89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148.6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12">
        <v>0</v>
      </c>
      <c r="AJ320" s="12">
        <v>426.19</v>
      </c>
      <c r="AK320" s="12">
        <v>0</v>
      </c>
      <c r="AL320" s="12">
        <v>0</v>
      </c>
      <c r="AM320" s="12">
        <v>286.52999999999997</v>
      </c>
      <c r="AN320" s="12">
        <v>0</v>
      </c>
      <c r="AO320" s="12">
        <v>0</v>
      </c>
      <c r="AP320" s="12">
        <v>0</v>
      </c>
      <c r="AQ320" s="12">
        <v>0</v>
      </c>
      <c r="AR320" s="12">
        <v>0</v>
      </c>
      <c r="AS320" s="12">
        <v>0</v>
      </c>
      <c r="AT320" s="12">
        <v>0</v>
      </c>
      <c r="AU320" s="12">
        <v>0</v>
      </c>
      <c r="AV320" s="12">
        <v>43.7</v>
      </c>
      <c r="AW320" s="12">
        <v>0</v>
      </c>
      <c r="AX320" s="12">
        <v>0</v>
      </c>
      <c r="AY320" s="12">
        <v>0</v>
      </c>
      <c r="AZ320" s="12">
        <v>0</v>
      </c>
      <c r="BA320" s="12">
        <v>0</v>
      </c>
      <c r="BB320" s="12">
        <v>0</v>
      </c>
      <c r="BC320" s="12">
        <v>0</v>
      </c>
      <c r="BD320" s="12">
        <v>0</v>
      </c>
      <c r="BE320" s="12">
        <v>0</v>
      </c>
      <c r="BF320" s="12">
        <v>0</v>
      </c>
      <c r="BG320" s="12">
        <v>0</v>
      </c>
      <c r="BH320" s="12">
        <v>0</v>
      </c>
      <c r="BI320" s="12">
        <v>0</v>
      </c>
      <c r="BJ320" s="12">
        <v>518.57000000000005</v>
      </c>
      <c r="BK320" s="12">
        <v>0</v>
      </c>
      <c r="BL320" s="12">
        <v>0</v>
      </c>
      <c r="BM320" s="12">
        <v>0</v>
      </c>
      <c r="BN320" s="12">
        <v>0</v>
      </c>
      <c r="BO320" s="12">
        <v>0</v>
      </c>
      <c r="BP320" s="12">
        <v>0</v>
      </c>
      <c r="BQ320" s="13">
        <v>-3010.39</v>
      </c>
      <c r="BR320" s="12">
        <v>3010.39</v>
      </c>
      <c r="BS320" s="12">
        <v>0</v>
      </c>
      <c r="BT320" s="12">
        <v>0</v>
      </c>
      <c r="BU320" s="12">
        <v>5923.98</v>
      </c>
      <c r="BV320" s="12">
        <v>1.24</v>
      </c>
      <c r="BW320" s="12">
        <v>0</v>
      </c>
      <c r="BX320" s="12">
        <v>0</v>
      </c>
      <c r="BY320" s="12">
        <v>718.1</v>
      </c>
      <c r="BZ320" s="12">
        <v>718.1</v>
      </c>
      <c r="CA320" s="12">
        <v>15</v>
      </c>
      <c r="CB320" s="12">
        <v>0</v>
      </c>
      <c r="CC320" s="12">
        <v>0</v>
      </c>
      <c r="CD320" s="12">
        <v>0</v>
      </c>
      <c r="CE320" s="12">
        <v>1397</v>
      </c>
      <c r="CF320" s="12">
        <v>0</v>
      </c>
      <c r="CG320" s="12">
        <v>0</v>
      </c>
      <c r="CH320" s="12">
        <v>0</v>
      </c>
      <c r="CI320" s="12">
        <v>0</v>
      </c>
      <c r="CJ320" s="12">
        <v>60.52</v>
      </c>
      <c r="CK320" s="12">
        <v>0</v>
      </c>
      <c r="CL320" s="12">
        <v>0</v>
      </c>
      <c r="CM320" s="12">
        <v>0</v>
      </c>
      <c r="CN320" s="12">
        <v>0</v>
      </c>
      <c r="CO320" s="12">
        <v>0</v>
      </c>
      <c r="CP320" s="12">
        <v>496.96</v>
      </c>
      <c r="CQ320" s="12">
        <v>0</v>
      </c>
      <c r="CR320" s="12">
        <v>0</v>
      </c>
      <c r="CS320" s="12">
        <v>0</v>
      </c>
      <c r="CT320" s="12">
        <v>0</v>
      </c>
      <c r="CU320" s="12">
        <v>2687.58</v>
      </c>
      <c r="CV320" s="12">
        <v>3236.4</v>
      </c>
      <c r="CW320" s="12">
        <v>332.4</v>
      </c>
      <c r="CX320" s="12">
        <v>118.48</v>
      </c>
      <c r="CY320" s="12">
        <v>3019.35</v>
      </c>
      <c r="CZ320" s="12">
        <v>586.08000000000004</v>
      </c>
      <c r="DA320" s="12">
        <v>0</v>
      </c>
      <c r="DB320" s="12">
        <v>3723.91</v>
      </c>
    </row>
    <row r="321" spans="1:106" x14ac:dyDescent="0.2">
      <c r="A321" s="4" t="s">
        <v>3527</v>
      </c>
      <c r="B321" s="2" t="s">
        <v>3528</v>
      </c>
      <c r="C321" s="2" t="str">
        <f>VLOOKUP(A321,[5]Hoja2!$A$1:$D$604,4,0)</f>
        <v>PROFESOR CBI</v>
      </c>
      <c r="D321" s="2" t="str">
        <f>VLOOKUP(A321,[5]Hoja2!$A$1:$D$604,3,0)</f>
        <v>PLANTEL 10 SAN SEBASTIAN EL GRANDE</v>
      </c>
      <c r="E321" s="12">
        <v>454.35</v>
      </c>
      <c r="F321" s="12">
        <v>0</v>
      </c>
      <c r="G321" s="12">
        <v>6841.77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234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2">
        <v>0</v>
      </c>
      <c r="AG321" s="12">
        <v>0</v>
      </c>
      <c r="AH321" s="12">
        <v>0</v>
      </c>
      <c r="AI321" s="12">
        <v>0</v>
      </c>
      <c r="AJ321" s="12">
        <v>722.67</v>
      </c>
      <c r="AK321" s="12">
        <v>0</v>
      </c>
      <c r="AL321" s="12">
        <v>0</v>
      </c>
      <c r="AM321" s="12">
        <v>0</v>
      </c>
      <c r="AN321" s="12">
        <v>0</v>
      </c>
      <c r="AO321" s="12">
        <v>0</v>
      </c>
      <c r="AP321" s="12">
        <v>0</v>
      </c>
      <c r="AQ321" s="12">
        <v>0</v>
      </c>
      <c r="AR321" s="12">
        <v>0</v>
      </c>
      <c r="AS321" s="12">
        <v>0</v>
      </c>
      <c r="AT321" s="12">
        <v>0</v>
      </c>
      <c r="AU321" s="12">
        <v>0</v>
      </c>
      <c r="AV321" s="12">
        <v>74.099999999999994</v>
      </c>
      <c r="AW321" s="12">
        <v>0</v>
      </c>
      <c r="AX321" s="12">
        <v>0</v>
      </c>
      <c r="AY321" s="12">
        <v>0</v>
      </c>
      <c r="AZ321" s="12">
        <v>0</v>
      </c>
      <c r="BA321" s="12">
        <v>0</v>
      </c>
      <c r="BB321" s="12">
        <v>0</v>
      </c>
      <c r="BC321" s="12">
        <v>0</v>
      </c>
      <c r="BD321" s="12">
        <v>0</v>
      </c>
      <c r="BE321" s="12">
        <v>0</v>
      </c>
      <c r="BF321" s="12">
        <v>0</v>
      </c>
      <c r="BG321" s="12">
        <v>0</v>
      </c>
      <c r="BH321" s="12">
        <v>0</v>
      </c>
      <c r="BI321" s="12">
        <v>0</v>
      </c>
      <c r="BJ321" s="12">
        <v>821.01</v>
      </c>
      <c r="BK321" s="12">
        <v>0</v>
      </c>
      <c r="BL321" s="12">
        <v>0</v>
      </c>
      <c r="BM321" s="12">
        <v>0</v>
      </c>
      <c r="BN321" s="12">
        <v>0</v>
      </c>
      <c r="BO321" s="12">
        <v>0</v>
      </c>
      <c r="BP321" s="12">
        <v>0</v>
      </c>
      <c r="BQ321" s="13">
        <v>-4650.58</v>
      </c>
      <c r="BR321" s="12">
        <v>4650.58</v>
      </c>
      <c r="BS321" s="12">
        <v>0</v>
      </c>
      <c r="BT321" s="12">
        <v>0</v>
      </c>
      <c r="BU321" s="12">
        <v>9147.9</v>
      </c>
      <c r="BV321" s="12">
        <v>0</v>
      </c>
      <c r="BW321" s="12">
        <v>0</v>
      </c>
      <c r="BX321" s="12">
        <v>0</v>
      </c>
      <c r="BY321" s="12">
        <v>1406.73</v>
      </c>
      <c r="BZ321" s="12">
        <v>1406.73</v>
      </c>
      <c r="CA321" s="12">
        <v>29.7</v>
      </c>
      <c r="CB321" s="13">
        <v>-0.16</v>
      </c>
      <c r="CC321" s="12">
        <v>0</v>
      </c>
      <c r="CD321" s="12">
        <v>0</v>
      </c>
      <c r="CE321" s="12">
        <v>1901</v>
      </c>
      <c r="CF321" s="12">
        <v>0</v>
      </c>
      <c r="CG321" s="12">
        <v>0</v>
      </c>
      <c r="CH321" s="12">
        <v>0</v>
      </c>
      <c r="CI321" s="12">
        <v>0</v>
      </c>
      <c r="CJ321" s="12">
        <v>102.63</v>
      </c>
      <c r="CK321" s="12">
        <v>0</v>
      </c>
      <c r="CL321" s="12">
        <v>0</v>
      </c>
      <c r="CM321" s="12">
        <v>0</v>
      </c>
      <c r="CN321" s="12">
        <v>0</v>
      </c>
      <c r="CO321" s="12">
        <v>0</v>
      </c>
      <c r="CP321" s="12">
        <v>786.8</v>
      </c>
      <c r="CQ321" s="12">
        <v>0</v>
      </c>
      <c r="CR321" s="12">
        <v>0</v>
      </c>
      <c r="CS321" s="12">
        <v>0</v>
      </c>
      <c r="CT321" s="12">
        <v>0</v>
      </c>
      <c r="CU321" s="12">
        <v>4226.7</v>
      </c>
      <c r="CV321" s="12">
        <v>4921.2</v>
      </c>
      <c r="CW321" s="12">
        <v>263.92</v>
      </c>
      <c r="CX321" s="12">
        <v>182.96</v>
      </c>
      <c r="CY321" s="12">
        <v>850.51</v>
      </c>
      <c r="CZ321" s="12">
        <v>335.38</v>
      </c>
      <c r="DA321" s="12">
        <v>0</v>
      </c>
      <c r="DB321" s="12">
        <v>1368.85</v>
      </c>
    </row>
    <row r="322" spans="1:106" x14ac:dyDescent="0.2">
      <c r="A322" s="4" t="s">
        <v>3529</v>
      </c>
      <c r="B322" s="2" t="s">
        <v>3530</v>
      </c>
      <c r="C322" s="2" t="str">
        <f>VLOOKUP(A322,[5]Hoja2!$A$1:$D$604,4,0)</f>
        <v>TECNICO CBI</v>
      </c>
      <c r="D322" s="2" t="str">
        <f>VLOOKUP(A322,[5]Hoja2!$A$1:$D$604,3,0)</f>
        <v>PLANTEL 10 SAN SEBASTIAN EL GRANDE</v>
      </c>
      <c r="E322" s="12">
        <v>302.89999999999998</v>
      </c>
      <c r="F322" s="12">
        <v>0</v>
      </c>
      <c r="G322" s="12">
        <v>4561.18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156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2">
        <v>0</v>
      </c>
      <c r="AG322" s="12">
        <v>0</v>
      </c>
      <c r="AH322" s="12">
        <v>0</v>
      </c>
      <c r="AI322" s="12">
        <v>0</v>
      </c>
      <c r="AJ322" s="12">
        <v>481.78</v>
      </c>
      <c r="AK322" s="12">
        <v>0</v>
      </c>
      <c r="AL322" s="12">
        <v>0</v>
      </c>
      <c r="AM322" s="12">
        <v>0</v>
      </c>
      <c r="AN322" s="12">
        <v>0</v>
      </c>
      <c r="AO322" s="12">
        <v>0</v>
      </c>
      <c r="AP322" s="12">
        <v>0</v>
      </c>
      <c r="AQ322" s="12">
        <v>0</v>
      </c>
      <c r="AR322" s="12">
        <v>0</v>
      </c>
      <c r="AS322" s="12">
        <v>0</v>
      </c>
      <c r="AT322" s="12">
        <v>0</v>
      </c>
      <c r="AU322" s="12">
        <v>0</v>
      </c>
      <c r="AV322" s="12">
        <v>49.4</v>
      </c>
      <c r="AW322" s="12">
        <v>0</v>
      </c>
      <c r="AX322" s="12">
        <v>0</v>
      </c>
      <c r="AY322" s="12">
        <v>0</v>
      </c>
      <c r="AZ322" s="12">
        <v>0</v>
      </c>
      <c r="BA322" s="12">
        <v>0</v>
      </c>
      <c r="BB322" s="12">
        <v>0</v>
      </c>
      <c r="BC322" s="12">
        <v>0</v>
      </c>
      <c r="BD322" s="12">
        <v>0</v>
      </c>
      <c r="BE322" s="12">
        <v>0</v>
      </c>
      <c r="BF322" s="12">
        <v>0</v>
      </c>
      <c r="BG322" s="12">
        <v>0</v>
      </c>
      <c r="BH322" s="12">
        <v>0</v>
      </c>
      <c r="BI322" s="12">
        <v>0</v>
      </c>
      <c r="BJ322" s="12">
        <v>547.34</v>
      </c>
      <c r="BK322" s="12">
        <v>0</v>
      </c>
      <c r="BL322" s="12">
        <v>0</v>
      </c>
      <c r="BM322" s="12">
        <v>0</v>
      </c>
      <c r="BN322" s="12">
        <v>0</v>
      </c>
      <c r="BO322" s="12">
        <v>0</v>
      </c>
      <c r="BP322" s="12">
        <v>0</v>
      </c>
      <c r="BQ322" s="13">
        <v>-3100.39</v>
      </c>
      <c r="BR322" s="12">
        <v>3100.39</v>
      </c>
      <c r="BS322" s="12">
        <v>0</v>
      </c>
      <c r="BT322" s="12">
        <v>0</v>
      </c>
      <c r="BU322" s="12">
        <v>6098.6</v>
      </c>
      <c r="BV322" s="12">
        <v>0</v>
      </c>
      <c r="BW322" s="12">
        <v>0</v>
      </c>
      <c r="BX322" s="12">
        <v>0</v>
      </c>
      <c r="BY322" s="12">
        <v>755.4</v>
      </c>
      <c r="BZ322" s="12">
        <v>755.4</v>
      </c>
      <c r="CA322" s="12">
        <v>17.100000000000001</v>
      </c>
      <c r="CB322" s="13">
        <v>-0.06</v>
      </c>
      <c r="CC322" s="12">
        <v>0</v>
      </c>
      <c r="CD322" s="12">
        <v>0</v>
      </c>
      <c r="CE322" s="12">
        <v>707</v>
      </c>
      <c r="CF322" s="12">
        <v>0</v>
      </c>
      <c r="CG322" s="12">
        <v>0</v>
      </c>
      <c r="CH322" s="12">
        <v>0</v>
      </c>
      <c r="CI322" s="12">
        <v>0</v>
      </c>
      <c r="CJ322" s="12">
        <v>68.42</v>
      </c>
      <c r="CK322" s="12">
        <v>0</v>
      </c>
      <c r="CL322" s="12">
        <v>0</v>
      </c>
      <c r="CM322" s="12">
        <v>0</v>
      </c>
      <c r="CN322" s="12">
        <v>0</v>
      </c>
      <c r="CO322" s="12">
        <v>0</v>
      </c>
      <c r="CP322" s="12">
        <v>524.54</v>
      </c>
      <c r="CQ322" s="12">
        <v>0</v>
      </c>
      <c r="CR322" s="12">
        <v>0</v>
      </c>
      <c r="CS322" s="12">
        <v>0</v>
      </c>
      <c r="CT322" s="12">
        <v>0</v>
      </c>
      <c r="CU322" s="12">
        <v>2072.4</v>
      </c>
      <c r="CV322" s="12">
        <v>4026.2</v>
      </c>
      <c r="CW322" s="12">
        <v>263.92</v>
      </c>
      <c r="CX322" s="12">
        <v>121.97</v>
      </c>
      <c r="CY322" s="12">
        <v>850.51</v>
      </c>
      <c r="CZ322" s="12">
        <v>335.38</v>
      </c>
      <c r="DA322" s="12">
        <v>0</v>
      </c>
      <c r="DB322" s="12">
        <v>1307.8599999999999</v>
      </c>
    </row>
    <row r="323" spans="1:106" x14ac:dyDescent="0.2">
      <c r="A323" s="4" t="s">
        <v>3531</v>
      </c>
      <c r="B323" s="2" t="s">
        <v>3532</v>
      </c>
      <c r="C323" s="2" t="str">
        <f>VLOOKUP(A323,[5]Hoja2!$A$1:$D$604,4,0)</f>
        <v>PROFESOR CBI</v>
      </c>
      <c r="D323" s="2" t="str">
        <f>VLOOKUP(A323,[5]Hoja2!$A$1:$D$604,3,0)</f>
        <v>PLANTEL 10 SAN SEBASTIAN EL GRANDE</v>
      </c>
      <c r="E323" s="12">
        <v>174.75</v>
      </c>
      <c r="F323" s="12">
        <v>0</v>
      </c>
      <c r="G323" s="12">
        <v>2631.45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90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0</v>
      </c>
      <c r="AH323" s="12">
        <v>0</v>
      </c>
      <c r="AI323" s="12">
        <v>0</v>
      </c>
      <c r="AJ323" s="12">
        <v>277.95</v>
      </c>
      <c r="AK323" s="12">
        <v>0</v>
      </c>
      <c r="AL323" s="12">
        <v>0</v>
      </c>
      <c r="AM323" s="12">
        <v>0</v>
      </c>
      <c r="AN323" s="12">
        <v>0</v>
      </c>
      <c r="AO323" s="12">
        <v>0</v>
      </c>
      <c r="AP323" s="12">
        <v>0</v>
      </c>
      <c r="AQ323" s="12">
        <v>0</v>
      </c>
      <c r="AR323" s="12">
        <v>0</v>
      </c>
      <c r="AS323" s="12">
        <v>0</v>
      </c>
      <c r="AT323" s="12">
        <v>0</v>
      </c>
      <c r="AU323" s="12">
        <v>0</v>
      </c>
      <c r="AV323" s="12">
        <v>28.5</v>
      </c>
      <c r="AW323" s="12">
        <v>0</v>
      </c>
      <c r="AX323" s="12">
        <v>0</v>
      </c>
      <c r="AY323" s="12">
        <v>0</v>
      </c>
      <c r="AZ323" s="12">
        <v>0</v>
      </c>
      <c r="BA323" s="12">
        <v>0</v>
      </c>
      <c r="BB323" s="12">
        <v>0</v>
      </c>
      <c r="BC323" s="12">
        <v>0</v>
      </c>
      <c r="BD323" s="12">
        <v>0</v>
      </c>
      <c r="BE323" s="12">
        <v>0</v>
      </c>
      <c r="BF323" s="12">
        <v>0</v>
      </c>
      <c r="BG323" s="12">
        <v>0</v>
      </c>
      <c r="BH323" s="12">
        <v>0</v>
      </c>
      <c r="BI323" s="12">
        <v>0</v>
      </c>
      <c r="BJ323" s="12">
        <v>0</v>
      </c>
      <c r="BK323" s="12">
        <v>0</v>
      </c>
      <c r="BL323" s="12">
        <v>0</v>
      </c>
      <c r="BM323" s="12">
        <v>0</v>
      </c>
      <c r="BN323" s="12">
        <v>0</v>
      </c>
      <c r="BO323" s="12">
        <v>0</v>
      </c>
      <c r="BP323" s="12">
        <v>0</v>
      </c>
      <c r="BQ323" s="13">
        <v>-1627.64</v>
      </c>
      <c r="BR323" s="12">
        <v>1627.64</v>
      </c>
      <c r="BS323" s="12">
        <v>0</v>
      </c>
      <c r="BT323" s="12">
        <v>0</v>
      </c>
      <c r="BU323" s="12">
        <v>3202.65</v>
      </c>
      <c r="BV323" s="12">
        <v>0</v>
      </c>
      <c r="BW323" s="12">
        <v>0</v>
      </c>
      <c r="BX323" s="12">
        <v>0</v>
      </c>
      <c r="BY323" s="12">
        <v>244.41</v>
      </c>
      <c r="BZ323" s="12">
        <v>244.41</v>
      </c>
      <c r="CA323" s="12">
        <v>0.9</v>
      </c>
      <c r="CB323" s="12">
        <v>0.12</v>
      </c>
      <c r="CC323" s="12">
        <v>0</v>
      </c>
      <c r="CD323" s="12">
        <v>0</v>
      </c>
      <c r="CE323" s="12">
        <v>0</v>
      </c>
      <c r="CF323" s="12">
        <v>0</v>
      </c>
      <c r="CG323" s="12">
        <v>0</v>
      </c>
      <c r="CH323" s="12">
        <v>0</v>
      </c>
      <c r="CI323" s="12">
        <v>0</v>
      </c>
      <c r="CJ323" s="12">
        <v>0</v>
      </c>
      <c r="CK323" s="12">
        <v>0</v>
      </c>
      <c r="CL323" s="12">
        <v>0</v>
      </c>
      <c r="CM323" s="12">
        <v>0</v>
      </c>
      <c r="CN323" s="12">
        <v>0</v>
      </c>
      <c r="CO323" s="12">
        <v>0</v>
      </c>
      <c r="CP323" s="12">
        <v>302.62</v>
      </c>
      <c r="CQ323" s="12">
        <v>0</v>
      </c>
      <c r="CR323" s="12">
        <v>0</v>
      </c>
      <c r="CS323" s="12">
        <v>0</v>
      </c>
      <c r="CT323" s="12">
        <v>0</v>
      </c>
      <c r="CU323" s="12">
        <v>548.04999999999995</v>
      </c>
      <c r="CV323" s="12">
        <v>2654.6</v>
      </c>
      <c r="CW323" s="12">
        <v>238.4</v>
      </c>
      <c r="CX323" s="12">
        <v>64.05</v>
      </c>
      <c r="CY323" s="12">
        <v>0</v>
      </c>
      <c r="CZ323" s="12">
        <v>238.4</v>
      </c>
      <c r="DA323" s="12">
        <v>0</v>
      </c>
      <c r="DB323" s="12">
        <v>302.45</v>
      </c>
    </row>
    <row r="324" spans="1:106" x14ac:dyDescent="0.2">
      <c r="A324" s="4" t="s">
        <v>3533</v>
      </c>
      <c r="B324" s="2" t="s">
        <v>3534</v>
      </c>
      <c r="C324" s="2" t="str">
        <f>VLOOKUP(A324,[5]Hoja2!$A$1:$D$604,4,0)</f>
        <v>PROFESOR CBI</v>
      </c>
      <c r="D324" s="2" t="str">
        <f>VLOOKUP(A324,[5]Hoja2!$A$1:$D$604,3,0)</f>
        <v>PLANTEL 10 SAN SEBASTIAN EL GRANDE</v>
      </c>
      <c r="E324" s="12">
        <v>233</v>
      </c>
      <c r="F324" s="12">
        <v>0</v>
      </c>
      <c r="G324" s="12">
        <v>3508.6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120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0</v>
      </c>
      <c r="AH324" s="12">
        <v>0</v>
      </c>
      <c r="AI324" s="12">
        <v>0</v>
      </c>
      <c r="AJ324" s="12">
        <v>370.6</v>
      </c>
      <c r="AK324" s="12">
        <v>0</v>
      </c>
      <c r="AL324" s="12">
        <v>0</v>
      </c>
      <c r="AM324" s="12">
        <v>0</v>
      </c>
      <c r="AN324" s="12">
        <v>0</v>
      </c>
      <c r="AO324" s="12">
        <v>0</v>
      </c>
      <c r="AP324" s="12">
        <v>0</v>
      </c>
      <c r="AQ324" s="12">
        <v>0</v>
      </c>
      <c r="AR324" s="12">
        <v>0</v>
      </c>
      <c r="AS324" s="12">
        <v>0</v>
      </c>
      <c r="AT324" s="12">
        <v>0</v>
      </c>
      <c r="AU324" s="12">
        <v>0</v>
      </c>
      <c r="AV324" s="12">
        <v>38</v>
      </c>
      <c r="AW324" s="12">
        <v>0</v>
      </c>
      <c r="AX324" s="12">
        <v>0</v>
      </c>
      <c r="AY324" s="12">
        <v>0</v>
      </c>
      <c r="AZ324" s="12">
        <v>0</v>
      </c>
      <c r="BA324" s="12">
        <v>0</v>
      </c>
      <c r="BB324" s="12">
        <v>0</v>
      </c>
      <c r="BC324" s="12">
        <v>0</v>
      </c>
      <c r="BD324" s="12">
        <v>0</v>
      </c>
      <c r="BE324" s="12">
        <v>0</v>
      </c>
      <c r="BF324" s="12">
        <v>0</v>
      </c>
      <c r="BG324" s="12">
        <v>0</v>
      </c>
      <c r="BH324" s="12">
        <v>0</v>
      </c>
      <c r="BI324" s="12">
        <v>0</v>
      </c>
      <c r="BJ324" s="12">
        <v>0</v>
      </c>
      <c r="BK324" s="12">
        <v>0</v>
      </c>
      <c r="BL324" s="12">
        <v>0</v>
      </c>
      <c r="BM324" s="12">
        <v>0</v>
      </c>
      <c r="BN324" s="12">
        <v>0</v>
      </c>
      <c r="BO324" s="12">
        <v>0</v>
      </c>
      <c r="BP324" s="12">
        <v>0</v>
      </c>
      <c r="BQ324" s="13">
        <v>-2170.19</v>
      </c>
      <c r="BR324" s="12">
        <v>2170.19</v>
      </c>
      <c r="BS324" s="12">
        <v>0</v>
      </c>
      <c r="BT324" s="12">
        <v>0</v>
      </c>
      <c r="BU324" s="12">
        <v>4270.2</v>
      </c>
      <c r="BV324" s="12">
        <v>0</v>
      </c>
      <c r="BW324" s="12">
        <v>0</v>
      </c>
      <c r="BX324" s="12">
        <v>0</v>
      </c>
      <c r="BY324" s="12">
        <v>392.76</v>
      </c>
      <c r="BZ324" s="12">
        <v>392.76</v>
      </c>
      <c r="CA324" s="12">
        <v>9</v>
      </c>
      <c r="CB324" s="13">
        <v>-0.05</v>
      </c>
      <c r="CC324" s="12">
        <v>0</v>
      </c>
      <c r="CD324" s="12">
        <v>0</v>
      </c>
      <c r="CE324" s="12">
        <v>679</v>
      </c>
      <c r="CF324" s="12">
        <v>0</v>
      </c>
      <c r="CG324" s="12">
        <v>0</v>
      </c>
      <c r="CH324" s="12">
        <v>0</v>
      </c>
      <c r="CI324" s="12">
        <v>0</v>
      </c>
      <c r="CJ324" s="12">
        <v>0</v>
      </c>
      <c r="CK324" s="12">
        <v>0</v>
      </c>
      <c r="CL324" s="12">
        <v>0</v>
      </c>
      <c r="CM324" s="12">
        <v>0</v>
      </c>
      <c r="CN324" s="12">
        <v>0</v>
      </c>
      <c r="CO324" s="12">
        <v>0</v>
      </c>
      <c r="CP324" s="12">
        <v>403.49</v>
      </c>
      <c r="CQ324" s="12">
        <v>0</v>
      </c>
      <c r="CR324" s="12">
        <v>0</v>
      </c>
      <c r="CS324" s="12">
        <v>0</v>
      </c>
      <c r="CT324" s="12">
        <v>0</v>
      </c>
      <c r="CU324" s="12">
        <v>1484.2</v>
      </c>
      <c r="CV324" s="12">
        <v>2786</v>
      </c>
      <c r="CW324" s="12">
        <v>238.4</v>
      </c>
      <c r="CX324" s="12">
        <v>85.4</v>
      </c>
      <c r="CY324" s="12">
        <v>0</v>
      </c>
      <c r="CZ324" s="12">
        <v>238.4</v>
      </c>
      <c r="DA324" s="12">
        <v>0</v>
      </c>
      <c r="DB324" s="12">
        <v>323.8</v>
      </c>
    </row>
    <row r="325" spans="1:106" x14ac:dyDescent="0.2">
      <c r="A325" s="4" t="s">
        <v>3535</v>
      </c>
      <c r="B325" s="2" t="s">
        <v>3536</v>
      </c>
      <c r="C325" s="2" t="str">
        <f>VLOOKUP(A325,[5]Hoja2!$A$1:$D$604,4,0)</f>
        <v>PROFESOR CBI</v>
      </c>
      <c r="D325" s="2" t="str">
        <f>VLOOKUP(A325,[5]Hoja2!$A$1:$D$604,3,0)</f>
        <v>PLANTEL 10 SAN SEBASTIAN EL GRANDE</v>
      </c>
      <c r="E325" s="12">
        <v>466</v>
      </c>
      <c r="F325" s="12">
        <v>0</v>
      </c>
      <c r="G325" s="12">
        <v>7017.2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240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12">
        <v>0</v>
      </c>
      <c r="AJ325" s="12">
        <v>741.2</v>
      </c>
      <c r="AK325" s="12">
        <v>0</v>
      </c>
      <c r="AL325" s="12">
        <v>0</v>
      </c>
      <c r="AM325" s="12">
        <v>0</v>
      </c>
      <c r="AN325" s="12">
        <v>0</v>
      </c>
      <c r="AO325" s="12">
        <v>0</v>
      </c>
      <c r="AP325" s="12">
        <v>0</v>
      </c>
      <c r="AQ325" s="12">
        <v>0</v>
      </c>
      <c r="AR325" s="12">
        <v>0</v>
      </c>
      <c r="AS325" s="12">
        <v>0</v>
      </c>
      <c r="AT325" s="12">
        <v>0</v>
      </c>
      <c r="AU325" s="12">
        <v>0</v>
      </c>
      <c r="AV325" s="12">
        <v>76</v>
      </c>
      <c r="AW325" s="12">
        <v>0</v>
      </c>
      <c r="AX325" s="12">
        <v>0</v>
      </c>
      <c r="AY325" s="12">
        <v>0</v>
      </c>
      <c r="AZ325" s="12">
        <v>0</v>
      </c>
      <c r="BA325" s="12">
        <v>0</v>
      </c>
      <c r="BB325" s="12">
        <v>0</v>
      </c>
      <c r="BC325" s="12">
        <v>0</v>
      </c>
      <c r="BD325" s="12">
        <v>0</v>
      </c>
      <c r="BE325" s="12">
        <v>0</v>
      </c>
      <c r="BF325" s="12">
        <v>0</v>
      </c>
      <c r="BG325" s="12">
        <v>0</v>
      </c>
      <c r="BH325" s="12">
        <v>0</v>
      </c>
      <c r="BI325" s="12">
        <v>0</v>
      </c>
      <c r="BJ325" s="12">
        <v>0</v>
      </c>
      <c r="BK325" s="12">
        <v>0</v>
      </c>
      <c r="BL325" s="12">
        <v>0</v>
      </c>
      <c r="BM325" s="12">
        <v>0</v>
      </c>
      <c r="BN325" s="12">
        <v>0</v>
      </c>
      <c r="BO325" s="12">
        <v>0</v>
      </c>
      <c r="BP325" s="12">
        <v>0</v>
      </c>
      <c r="BQ325" s="13">
        <v>-4340.37</v>
      </c>
      <c r="BR325" s="12">
        <v>4340.37</v>
      </c>
      <c r="BS325" s="12">
        <v>0</v>
      </c>
      <c r="BT325" s="12">
        <v>0</v>
      </c>
      <c r="BU325" s="12">
        <v>8540.4</v>
      </c>
      <c r="BV325" s="12">
        <v>0</v>
      </c>
      <c r="BW325" s="12">
        <v>0</v>
      </c>
      <c r="BX325" s="12">
        <v>0</v>
      </c>
      <c r="BY325" s="12">
        <v>1276.97</v>
      </c>
      <c r="BZ325" s="12">
        <v>1276.97</v>
      </c>
      <c r="CA325" s="12">
        <v>24.45</v>
      </c>
      <c r="CB325" s="12">
        <v>0</v>
      </c>
      <c r="CC325" s="12">
        <v>0</v>
      </c>
      <c r="CD325" s="12">
        <v>0</v>
      </c>
      <c r="CE325" s="12">
        <v>0</v>
      </c>
      <c r="CF325" s="12">
        <v>0</v>
      </c>
      <c r="CG325" s="12">
        <v>0</v>
      </c>
      <c r="CH325" s="12">
        <v>0</v>
      </c>
      <c r="CI325" s="12">
        <v>0</v>
      </c>
      <c r="CJ325" s="12">
        <v>0</v>
      </c>
      <c r="CK325" s="12">
        <v>0</v>
      </c>
      <c r="CL325" s="12">
        <v>0</v>
      </c>
      <c r="CM325" s="12">
        <v>0</v>
      </c>
      <c r="CN325" s="12">
        <v>0</v>
      </c>
      <c r="CO325" s="12">
        <v>0</v>
      </c>
      <c r="CP325" s="12">
        <v>806.98</v>
      </c>
      <c r="CQ325" s="12">
        <v>0</v>
      </c>
      <c r="CR325" s="12">
        <v>0</v>
      </c>
      <c r="CS325" s="12">
        <v>0</v>
      </c>
      <c r="CT325" s="12">
        <v>0</v>
      </c>
      <c r="CU325" s="12">
        <v>2108.4</v>
      </c>
      <c r="CV325" s="12">
        <v>6432</v>
      </c>
      <c r="CW325" s="12">
        <v>238.4</v>
      </c>
      <c r="CX325" s="12">
        <v>170.81</v>
      </c>
      <c r="CY325" s="12">
        <v>0</v>
      </c>
      <c r="CZ325" s="12">
        <v>238.4</v>
      </c>
      <c r="DA325" s="12">
        <v>0</v>
      </c>
      <c r="DB325" s="12">
        <v>409.21</v>
      </c>
    </row>
    <row r="326" spans="1:106" x14ac:dyDescent="0.2">
      <c r="A326" s="4" t="s">
        <v>3537</v>
      </c>
      <c r="B326" s="2" t="s">
        <v>3538</v>
      </c>
      <c r="C326" s="2" t="str">
        <f>VLOOKUP(A326,[5]Hoja2!$A$1:$D$604,4,0)</f>
        <v>PROFESOR CBI</v>
      </c>
      <c r="D326" s="2" t="str">
        <f>VLOOKUP(A326,[5]Hoja2!$A$1:$D$604,3,0)</f>
        <v>PLANTEL 10 SAN SEBASTIAN EL GRANDE</v>
      </c>
      <c r="E326" s="12">
        <v>349.5</v>
      </c>
      <c r="F326" s="12">
        <v>0</v>
      </c>
      <c r="G326" s="12">
        <v>5262.9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180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2">
        <v>0</v>
      </c>
      <c r="AF326" s="12">
        <v>0</v>
      </c>
      <c r="AG326" s="12">
        <v>0</v>
      </c>
      <c r="AH326" s="12">
        <v>0</v>
      </c>
      <c r="AI326" s="12">
        <v>0</v>
      </c>
      <c r="AJ326" s="12">
        <v>555.9</v>
      </c>
      <c r="AK326" s="12">
        <v>0</v>
      </c>
      <c r="AL326" s="12">
        <v>0</v>
      </c>
      <c r="AM326" s="12">
        <v>0</v>
      </c>
      <c r="AN326" s="12">
        <v>0</v>
      </c>
      <c r="AO326" s="12">
        <v>0</v>
      </c>
      <c r="AP326" s="12">
        <v>0</v>
      </c>
      <c r="AQ326" s="12">
        <v>0</v>
      </c>
      <c r="AR326" s="12">
        <v>0</v>
      </c>
      <c r="AS326" s="12">
        <v>0</v>
      </c>
      <c r="AT326" s="12">
        <v>0</v>
      </c>
      <c r="AU326" s="12">
        <v>0</v>
      </c>
      <c r="AV326" s="12">
        <v>57</v>
      </c>
      <c r="AW326" s="12">
        <v>0</v>
      </c>
      <c r="AX326" s="12">
        <v>0</v>
      </c>
      <c r="AY326" s="12">
        <v>0</v>
      </c>
      <c r="AZ326" s="12">
        <v>0</v>
      </c>
      <c r="BA326" s="12">
        <v>0</v>
      </c>
      <c r="BB326" s="12">
        <v>0</v>
      </c>
      <c r="BC326" s="12">
        <v>0</v>
      </c>
      <c r="BD326" s="12">
        <v>0</v>
      </c>
      <c r="BE326" s="12">
        <v>0</v>
      </c>
      <c r="BF326" s="12">
        <v>0</v>
      </c>
      <c r="BG326" s="12">
        <v>0</v>
      </c>
      <c r="BH326" s="12">
        <v>0</v>
      </c>
      <c r="BI326" s="12">
        <v>0</v>
      </c>
      <c r="BJ326" s="12">
        <v>0</v>
      </c>
      <c r="BK326" s="12">
        <v>0</v>
      </c>
      <c r="BL326" s="12">
        <v>0</v>
      </c>
      <c r="BM326" s="12">
        <v>0</v>
      </c>
      <c r="BN326" s="12">
        <v>0</v>
      </c>
      <c r="BO326" s="12">
        <v>0</v>
      </c>
      <c r="BP326" s="12">
        <v>0</v>
      </c>
      <c r="BQ326" s="13">
        <v>-3255.28</v>
      </c>
      <c r="BR326" s="12">
        <v>3255.28</v>
      </c>
      <c r="BS326" s="12">
        <v>0</v>
      </c>
      <c r="BT326" s="12">
        <v>0</v>
      </c>
      <c r="BU326" s="12">
        <v>6405.3</v>
      </c>
      <c r="BV326" s="12">
        <v>0</v>
      </c>
      <c r="BW326" s="12">
        <v>0</v>
      </c>
      <c r="BX326" s="12">
        <v>0</v>
      </c>
      <c r="BY326" s="12">
        <v>820.91</v>
      </c>
      <c r="BZ326" s="12">
        <v>820.91</v>
      </c>
      <c r="CA326" s="12">
        <v>14.85</v>
      </c>
      <c r="CB326" s="13">
        <v>-0.09</v>
      </c>
      <c r="CC326" s="12">
        <v>0</v>
      </c>
      <c r="CD326" s="12">
        <v>0</v>
      </c>
      <c r="CE326" s="12">
        <v>0</v>
      </c>
      <c r="CF326" s="12">
        <v>0</v>
      </c>
      <c r="CG326" s="12">
        <v>0</v>
      </c>
      <c r="CH326" s="12">
        <v>0</v>
      </c>
      <c r="CI326" s="12">
        <v>0</v>
      </c>
      <c r="CJ326" s="12">
        <v>0</v>
      </c>
      <c r="CK326" s="12">
        <v>0</v>
      </c>
      <c r="CL326" s="12">
        <v>0</v>
      </c>
      <c r="CM326" s="12">
        <v>0</v>
      </c>
      <c r="CN326" s="12">
        <v>0</v>
      </c>
      <c r="CO326" s="12">
        <v>0</v>
      </c>
      <c r="CP326" s="12">
        <v>605.23</v>
      </c>
      <c r="CQ326" s="12">
        <v>0</v>
      </c>
      <c r="CR326" s="12">
        <v>0</v>
      </c>
      <c r="CS326" s="12">
        <v>0</v>
      </c>
      <c r="CT326" s="12">
        <v>0</v>
      </c>
      <c r="CU326" s="12">
        <v>1440.9</v>
      </c>
      <c r="CV326" s="12">
        <v>4964.3999999999996</v>
      </c>
      <c r="CW326" s="12">
        <v>238.4</v>
      </c>
      <c r="CX326" s="12">
        <v>128.11000000000001</v>
      </c>
      <c r="CY326" s="12">
        <v>0</v>
      </c>
      <c r="CZ326" s="12">
        <v>238.4</v>
      </c>
      <c r="DA326" s="12">
        <v>0</v>
      </c>
      <c r="DB326" s="12">
        <v>366.51</v>
      </c>
    </row>
    <row r="327" spans="1:106" x14ac:dyDescent="0.2">
      <c r="A327" s="4" t="s">
        <v>3539</v>
      </c>
      <c r="B327" s="2" t="s">
        <v>3540</v>
      </c>
      <c r="C327" s="2" t="str">
        <f>VLOOKUP(A327,[5]Hoja2!$A$1:$D$604,4,0)</f>
        <v>PROFESOR CBI</v>
      </c>
      <c r="D327" s="2" t="str">
        <f>VLOOKUP(A327,[5]Hoja2!$A$1:$D$604,3,0)</f>
        <v>PLANTEL 10 SAN SEBASTIAN EL GRANDE</v>
      </c>
      <c r="E327" s="12">
        <v>209.7</v>
      </c>
      <c r="F327" s="12">
        <v>0</v>
      </c>
      <c r="G327" s="12">
        <v>3157.74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108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0</v>
      </c>
      <c r="AE327" s="12">
        <v>0</v>
      </c>
      <c r="AF327" s="12">
        <v>0</v>
      </c>
      <c r="AG327" s="12">
        <v>0</v>
      </c>
      <c r="AH327" s="12">
        <v>0</v>
      </c>
      <c r="AI327" s="12">
        <v>0</v>
      </c>
      <c r="AJ327" s="12">
        <v>333.54</v>
      </c>
      <c r="AK327" s="12">
        <v>0</v>
      </c>
      <c r="AL327" s="12">
        <v>0</v>
      </c>
      <c r="AM327" s="12">
        <v>0</v>
      </c>
      <c r="AN327" s="12">
        <v>0</v>
      </c>
      <c r="AO327" s="12">
        <v>0</v>
      </c>
      <c r="AP327" s="12">
        <v>0</v>
      </c>
      <c r="AQ327" s="12">
        <v>0</v>
      </c>
      <c r="AR327" s="12">
        <v>0</v>
      </c>
      <c r="AS327" s="12">
        <v>0</v>
      </c>
      <c r="AT327" s="12">
        <v>0</v>
      </c>
      <c r="AU327" s="12">
        <v>0</v>
      </c>
      <c r="AV327" s="12">
        <v>34.200000000000003</v>
      </c>
      <c r="AW327" s="12">
        <v>0</v>
      </c>
      <c r="AX327" s="12">
        <v>0</v>
      </c>
      <c r="AY327" s="12">
        <v>0</v>
      </c>
      <c r="AZ327" s="12">
        <v>0</v>
      </c>
      <c r="BA327" s="12">
        <v>0</v>
      </c>
      <c r="BB327" s="12">
        <v>0</v>
      </c>
      <c r="BC327" s="12">
        <v>0</v>
      </c>
      <c r="BD327" s="12">
        <v>0</v>
      </c>
      <c r="BE327" s="12">
        <v>0</v>
      </c>
      <c r="BF327" s="12">
        <v>0</v>
      </c>
      <c r="BG327" s="12">
        <v>0</v>
      </c>
      <c r="BH327" s="12">
        <v>0</v>
      </c>
      <c r="BI327" s="12">
        <v>0</v>
      </c>
      <c r="BJ327" s="12">
        <v>0</v>
      </c>
      <c r="BK327" s="12">
        <v>0</v>
      </c>
      <c r="BL327" s="12">
        <v>0</v>
      </c>
      <c r="BM327" s="12">
        <v>0</v>
      </c>
      <c r="BN327" s="12">
        <v>0</v>
      </c>
      <c r="BO327" s="12">
        <v>0</v>
      </c>
      <c r="BP327" s="12">
        <v>0</v>
      </c>
      <c r="BQ327" s="13">
        <v>-1953.17</v>
      </c>
      <c r="BR327" s="12">
        <v>1953.17</v>
      </c>
      <c r="BS327" s="12">
        <v>0</v>
      </c>
      <c r="BT327" s="12">
        <v>0</v>
      </c>
      <c r="BU327" s="12">
        <v>3843.18</v>
      </c>
      <c r="BV327" s="12">
        <v>0</v>
      </c>
      <c r="BW327" s="12">
        <v>0</v>
      </c>
      <c r="BX327" s="12">
        <v>0</v>
      </c>
      <c r="BY327" s="12">
        <v>323.94</v>
      </c>
      <c r="BZ327" s="12">
        <v>323.94</v>
      </c>
      <c r="CA327" s="12">
        <v>3.6</v>
      </c>
      <c r="CB327" s="12">
        <v>0.1</v>
      </c>
      <c r="CC327" s="12">
        <v>0</v>
      </c>
      <c r="CD327" s="12">
        <v>0</v>
      </c>
      <c r="CE327" s="12">
        <v>0</v>
      </c>
      <c r="CF327" s="12">
        <v>0</v>
      </c>
      <c r="CG327" s="12">
        <v>0</v>
      </c>
      <c r="CH327" s="12">
        <v>0</v>
      </c>
      <c r="CI327" s="12">
        <v>0</v>
      </c>
      <c r="CJ327" s="12">
        <v>0</v>
      </c>
      <c r="CK327" s="12">
        <v>0</v>
      </c>
      <c r="CL327" s="12">
        <v>0</v>
      </c>
      <c r="CM327" s="12">
        <v>0</v>
      </c>
      <c r="CN327" s="12">
        <v>0</v>
      </c>
      <c r="CO327" s="12">
        <v>0</v>
      </c>
      <c r="CP327" s="12">
        <v>363.14</v>
      </c>
      <c r="CQ327" s="12">
        <v>0</v>
      </c>
      <c r="CR327" s="12">
        <v>0</v>
      </c>
      <c r="CS327" s="12">
        <v>0</v>
      </c>
      <c r="CT327" s="12">
        <v>0</v>
      </c>
      <c r="CU327" s="12">
        <v>690.78</v>
      </c>
      <c r="CV327" s="12">
        <v>3152.4</v>
      </c>
      <c r="CW327" s="12">
        <v>238.4</v>
      </c>
      <c r="CX327" s="12">
        <v>76.86</v>
      </c>
      <c r="CY327" s="12">
        <v>0</v>
      </c>
      <c r="CZ327" s="12">
        <v>238.4</v>
      </c>
      <c r="DA327" s="12">
        <v>0</v>
      </c>
      <c r="DB327" s="12">
        <v>315.26</v>
      </c>
    </row>
    <row r="328" spans="1:106" x14ac:dyDescent="0.2">
      <c r="A328" s="4" t="s">
        <v>3541</v>
      </c>
      <c r="B328" s="2" t="s">
        <v>3542</v>
      </c>
      <c r="C328" s="2" t="str">
        <f>VLOOKUP(A328,[5]Hoja2!$A$1:$D$604,4,0)</f>
        <v>PROFESOR CBI</v>
      </c>
      <c r="D328" s="2" t="str">
        <f>VLOOKUP(A328,[5]Hoja2!$A$1:$D$604,3,0)</f>
        <v>PLANTEL 10 SAN SEBASTIAN EL GRANDE</v>
      </c>
      <c r="E328" s="12">
        <v>174.75</v>
      </c>
      <c r="F328" s="12">
        <v>773.1</v>
      </c>
      <c r="G328" s="12">
        <v>1578.87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25.98</v>
      </c>
      <c r="P328" s="12">
        <v>54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12">
        <v>0</v>
      </c>
      <c r="AJ328" s="12">
        <v>277.95</v>
      </c>
      <c r="AK328" s="12">
        <v>0</v>
      </c>
      <c r="AL328" s="12">
        <v>0</v>
      </c>
      <c r="AM328" s="12">
        <v>0</v>
      </c>
      <c r="AN328" s="12">
        <v>0</v>
      </c>
      <c r="AO328" s="12">
        <v>0</v>
      </c>
      <c r="AP328" s="12">
        <v>0</v>
      </c>
      <c r="AQ328" s="12">
        <v>0</v>
      </c>
      <c r="AR328" s="12">
        <v>0</v>
      </c>
      <c r="AS328" s="12">
        <v>0</v>
      </c>
      <c r="AT328" s="12">
        <v>0</v>
      </c>
      <c r="AU328" s="12">
        <v>0</v>
      </c>
      <c r="AV328" s="12">
        <v>17.100000000000001</v>
      </c>
      <c r="AW328" s="12">
        <v>0</v>
      </c>
      <c r="AX328" s="12">
        <v>0</v>
      </c>
      <c r="AY328" s="12">
        <v>0</v>
      </c>
      <c r="AZ328" s="12">
        <v>0</v>
      </c>
      <c r="BA328" s="12">
        <v>0</v>
      </c>
      <c r="BB328" s="12">
        <v>0</v>
      </c>
      <c r="BC328" s="12">
        <v>0</v>
      </c>
      <c r="BD328" s="12">
        <v>0</v>
      </c>
      <c r="BE328" s="12">
        <v>0</v>
      </c>
      <c r="BF328" s="12">
        <v>0</v>
      </c>
      <c r="BG328" s="12">
        <v>0</v>
      </c>
      <c r="BH328" s="12">
        <v>0</v>
      </c>
      <c r="BI328" s="12">
        <v>0</v>
      </c>
      <c r="BJ328" s="12">
        <v>0</v>
      </c>
      <c r="BK328" s="12">
        <v>0</v>
      </c>
      <c r="BL328" s="12">
        <v>0</v>
      </c>
      <c r="BM328" s="12">
        <v>0</v>
      </c>
      <c r="BN328" s="12">
        <v>0</v>
      </c>
      <c r="BO328" s="12">
        <v>0</v>
      </c>
      <c r="BP328" s="12">
        <v>0</v>
      </c>
      <c r="BQ328" s="13">
        <v>-1474.39</v>
      </c>
      <c r="BR328" s="12">
        <v>1474.39</v>
      </c>
      <c r="BS328" s="12">
        <v>0</v>
      </c>
      <c r="BT328" s="12">
        <v>0</v>
      </c>
      <c r="BU328" s="12">
        <v>2901.75</v>
      </c>
      <c r="BV328" s="12">
        <v>0</v>
      </c>
      <c r="BW328" s="13">
        <v>-145.38</v>
      </c>
      <c r="BX328" s="12">
        <v>0</v>
      </c>
      <c r="BY328" s="12">
        <v>211.67</v>
      </c>
      <c r="BZ328" s="12">
        <v>66.290000000000006</v>
      </c>
      <c r="CA328" s="12">
        <v>0</v>
      </c>
      <c r="CB328" s="13">
        <v>-0.02</v>
      </c>
      <c r="CC328" s="12">
        <v>0</v>
      </c>
      <c r="CD328" s="12">
        <v>0</v>
      </c>
      <c r="CE328" s="12">
        <v>0</v>
      </c>
      <c r="CF328" s="12">
        <v>0</v>
      </c>
      <c r="CG328" s="12">
        <v>0</v>
      </c>
      <c r="CH328" s="12">
        <v>0</v>
      </c>
      <c r="CI328" s="12">
        <v>0</v>
      </c>
      <c r="CJ328" s="12">
        <v>0</v>
      </c>
      <c r="CK328" s="12">
        <v>0</v>
      </c>
      <c r="CL328" s="12">
        <v>0</v>
      </c>
      <c r="CM328" s="12">
        <v>0</v>
      </c>
      <c r="CN328" s="12">
        <v>0</v>
      </c>
      <c r="CO328" s="12">
        <v>0</v>
      </c>
      <c r="CP328" s="12">
        <v>270.48</v>
      </c>
      <c r="CQ328" s="12">
        <v>0</v>
      </c>
      <c r="CR328" s="12">
        <v>0</v>
      </c>
      <c r="CS328" s="12">
        <v>0</v>
      </c>
      <c r="CT328" s="12">
        <v>0</v>
      </c>
      <c r="CU328" s="12">
        <v>336.75</v>
      </c>
      <c r="CV328" s="12">
        <v>2565</v>
      </c>
      <c r="CW328" s="12">
        <v>238.4</v>
      </c>
      <c r="CX328" s="12">
        <v>58.03</v>
      </c>
      <c r="CY328" s="12">
        <v>0</v>
      </c>
      <c r="CZ328" s="12">
        <v>238.4</v>
      </c>
      <c r="DA328" s="12">
        <v>0</v>
      </c>
      <c r="DB328" s="12">
        <v>296.43</v>
      </c>
    </row>
    <row r="329" spans="1:106" x14ac:dyDescent="0.2">
      <c r="A329" s="4" t="s">
        <v>3543</v>
      </c>
      <c r="B329" s="2" t="s">
        <v>3544</v>
      </c>
      <c r="C329" s="2" t="str">
        <f>VLOOKUP(A329,[5]Hoja2!$A$1:$D$604,4,0)</f>
        <v>PROFESOR CBI</v>
      </c>
      <c r="D329" s="2" t="str">
        <f>VLOOKUP(A329,[5]Hoja2!$A$1:$D$604,3,0)</f>
        <v>PLANTEL 10 SAN SEBASTIAN EL GRANDE</v>
      </c>
      <c r="E329" s="12">
        <v>244.65</v>
      </c>
      <c r="F329" s="12">
        <v>0</v>
      </c>
      <c r="G329" s="12">
        <v>3684.03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126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F329" s="12">
        <v>0</v>
      </c>
      <c r="AG329" s="12">
        <v>0</v>
      </c>
      <c r="AH329" s="12">
        <v>0</v>
      </c>
      <c r="AI329" s="12">
        <v>0</v>
      </c>
      <c r="AJ329" s="12">
        <v>389.13</v>
      </c>
      <c r="AK329" s="12">
        <v>0</v>
      </c>
      <c r="AL329" s="12">
        <v>0</v>
      </c>
      <c r="AM329" s="12">
        <v>0</v>
      </c>
      <c r="AN329" s="12">
        <v>0</v>
      </c>
      <c r="AO329" s="12">
        <v>0</v>
      </c>
      <c r="AP329" s="12">
        <v>0</v>
      </c>
      <c r="AQ329" s="12">
        <v>0</v>
      </c>
      <c r="AR329" s="12">
        <v>0</v>
      </c>
      <c r="AS329" s="12">
        <v>0</v>
      </c>
      <c r="AT329" s="12">
        <v>0</v>
      </c>
      <c r="AU329" s="12">
        <v>0</v>
      </c>
      <c r="AV329" s="12">
        <v>39.9</v>
      </c>
      <c r="AW329" s="12">
        <v>0</v>
      </c>
      <c r="AX329" s="12">
        <v>0</v>
      </c>
      <c r="AY329" s="12">
        <v>0</v>
      </c>
      <c r="AZ329" s="12">
        <v>0</v>
      </c>
      <c r="BA329" s="12">
        <v>0</v>
      </c>
      <c r="BB329" s="12">
        <v>0</v>
      </c>
      <c r="BC329" s="12">
        <v>0</v>
      </c>
      <c r="BD329" s="12">
        <v>0</v>
      </c>
      <c r="BE329" s="12">
        <v>0</v>
      </c>
      <c r="BF329" s="12">
        <v>0</v>
      </c>
      <c r="BG329" s="12">
        <v>0</v>
      </c>
      <c r="BH329" s="12">
        <v>0</v>
      </c>
      <c r="BI329" s="12">
        <v>0</v>
      </c>
      <c r="BJ329" s="12">
        <v>0</v>
      </c>
      <c r="BK329" s="12">
        <v>0</v>
      </c>
      <c r="BL329" s="12">
        <v>0</v>
      </c>
      <c r="BM329" s="12">
        <v>0</v>
      </c>
      <c r="BN329" s="12">
        <v>0</v>
      </c>
      <c r="BO329" s="12">
        <v>0</v>
      </c>
      <c r="BP329" s="12">
        <v>0</v>
      </c>
      <c r="BQ329" s="13">
        <v>-2278.6999999999998</v>
      </c>
      <c r="BR329" s="12">
        <v>2278.6999999999998</v>
      </c>
      <c r="BS329" s="12">
        <v>0</v>
      </c>
      <c r="BT329" s="12">
        <v>0</v>
      </c>
      <c r="BU329" s="12">
        <v>4483.71</v>
      </c>
      <c r="BV329" s="12">
        <v>0</v>
      </c>
      <c r="BW329" s="12">
        <v>0</v>
      </c>
      <c r="BX329" s="12">
        <v>0</v>
      </c>
      <c r="BY329" s="12">
        <v>431.02</v>
      </c>
      <c r="BZ329" s="12">
        <v>431.02</v>
      </c>
      <c r="CA329" s="12">
        <v>6.15</v>
      </c>
      <c r="CB329" s="12">
        <v>0.08</v>
      </c>
      <c r="CC329" s="12">
        <v>0</v>
      </c>
      <c r="CD329" s="12">
        <v>0</v>
      </c>
      <c r="CE329" s="12">
        <v>0</v>
      </c>
      <c r="CF329" s="12">
        <v>0</v>
      </c>
      <c r="CG329" s="12">
        <v>0</v>
      </c>
      <c r="CH329" s="12">
        <v>0</v>
      </c>
      <c r="CI329" s="12">
        <v>0</v>
      </c>
      <c r="CJ329" s="12">
        <v>0</v>
      </c>
      <c r="CK329" s="12">
        <v>0</v>
      </c>
      <c r="CL329" s="12">
        <v>0</v>
      </c>
      <c r="CM329" s="12">
        <v>0</v>
      </c>
      <c r="CN329" s="12">
        <v>0</v>
      </c>
      <c r="CO329" s="12">
        <v>0</v>
      </c>
      <c r="CP329" s="12">
        <v>423.66</v>
      </c>
      <c r="CQ329" s="12">
        <v>0</v>
      </c>
      <c r="CR329" s="12">
        <v>0</v>
      </c>
      <c r="CS329" s="12">
        <v>0</v>
      </c>
      <c r="CT329" s="12">
        <v>0</v>
      </c>
      <c r="CU329" s="12">
        <v>860.91</v>
      </c>
      <c r="CV329" s="12">
        <v>3622.8</v>
      </c>
      <c r="CW329" s="12">
        <v>238.4</v>
      </c>
      <c r="CX329" s="12">
        <v>89.67</v>
      </c>
      <c r="CY329" s="12">
        <v>0</v>
      </c>
      <c r="CZ329" s="12">
        <v>238.4</v>
      </c>
      <c r="DA329" s="12">
        <v>0</v>
      </c>
      <c r="DB329" s="12">
        <v>328.07</v>
      </c>
    </row>
    <row r="330" spans="1:106" x14ac:dyDescent="0.2">
      <c r="A330" s="4" t="s">
        <v>3545</v>
      </c>
      <c r="B330" s="2" t="s">
        <v>3546</v>
      </c>
      <c r="C330" s="2" t="str">
        <f>VLOOKUP(A330,[5]Hoja2!$A$1:$D$604,4,0)</f>
        <v>PROFESOR CBI</v>
      </c>
      <c r="D330" s="2" t="str">
        <f>VLOOKUP(A330,[5]Hoja2!$A$1:$D$604,3,0)</f>
        <v>PLANTEL 10 SAN SEBASTIAN EL GRANDE</v>
      </c>
      <c r="E330" s="12">
        <v>69.900000000000006</v>
      </c>
      <c r="F330" s="12">
        <v>0</v>
      </c>
      <c r="G330" s="12">
        <v>1052.58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36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2">
        <v>0</v>
      </c>
      <c r="AF330" s="12">
        <v>0</v>
      </c>
      <c r="AG330" s="12">
        <v>0</v>
      </c>
      <c r="AH330" s="12">
        <v>0</v>
      </c>
      <c r="AI330" s="12">
        <v>0</v>
      </c>
      <c r="AJ330" s="12">
        <v>111.18</v>
      </c>
      <c r="AK330" s="12">
        <v>0</v>
      </c>
      <c r="AL330" s="12">
        <v>0</v>
      </c>
      <c r="AM330" s="12">
        <v>0</v>
      </c>
      <c r="AN330" s="12">
        <v>0</v>
      </c>
      <c r="AO330" s="12">
        <v>0</v>
      </c>
      <c r="AP330" s="12">
        <v>0</v>
      </c>
      <c r="AQ330" s="12">
        <v>0</v>
      </c>
      <c r="AR330" s="12">
        <v>0</v>
      </c>
      <c r="AS330" s="12">
        <v>0</v>
      </c>
      <c r="AT330" s="12">
        <v>0</v>
      </c>
      <c r="AU330" s="12">
        <v>0</v>
      </c>
      <c r="AV330" s="12">
        <v>11.4</v>
      </c>
      <c r="AW330" s="12">
        <v>0</v>
      </c>
      <c r="AX330" s="12">
        <v>0</v>
      </c>
      <c r="AY330" s="12">
        <v>0</v>
      </c>
      <c r="AZ330" s="12">
        <v>0</v>
      </c>
      <c r="BA330" s="12">
        <v>0</v>
      </c>
      <c r="BB330" s="12">
        <v>0</v>
      </c>
      <c r="BC330" s="12">
        <v>0</v>
      </c>
      <c r="BD330" s="12">
        <v>0</v>
      </c>
      <c r="BE330" s="12">
        <v>0</v>
      </c>
      <c r="BF330" s="12">
        <v>0</v>
      </c>
      <c r="BG330" s="12">
        <v>0</v>
      </c>
      <c r="BH330" s="12">
        <v>0</v>
      </c>
      <c r="BI330" s="12">
        <v>0</v>
      </c>
      <c r="BJ330" s="12">
        <v>0</v>
      </c>
      <c r="BK330" s="12">
        <v>0</v>
      </c>
      <c r="BL330" s="12">
        <v>0</v>
      </c>
      <c r="BM330" s="12">
        <v>0</v>
      </c>
      <c r="BN330" s="12">
        <v>0</v>
      </c>
      <c r="BO330" s="12">
        <v>0</v>
      </c>
      <c r="BP330" s="12">
        <v>0</v>
      </c>
      <c r="BQ330" s="13">
        <v>-651.05999999999995</v>
      </c>
      <c r="BR330" s="12">
        <v>651.05999999999995</v>
      </c>
      <c r="BS330" s="12">
        <v>0</v>
      </c>
      <c r="BT330" s="12">
        <v>0</v>
      </c>
      <c r="BU330" s="12">
        <v>1281.06</v>
      </c>
      <c r="BV330" s="12">
        <v>0</v>
      </c>
      <c r="BW330" s="13">
        <v>-200.74</v>
      </c>
      <c r="BX330" s="13">
        <v>-129.72</v>
      </c>
      <c r="BY330" s="12">
        <v>71.02</v>
      </c>
      <c r="BZ330" s="12">
        <v>0</v>
      </c>
      <c r="CA330" s="12">
        <v>0</v>
      </c>
      <c r="CB330" s="13">
        <v>-7.0000000000000007E-2</v>
      </c>
      <c r="CC330" s="12">
        <v>0</v>
      </c>
      <c r="CD330" s="12">
        <v>0</v>
      </c>
      <c r="CE330" s="12">
        <v>0</v>
      </c>
      <c r="CF330" s="12">
        <v>0</v>
      </c>
      <c r="CG330" s="12">
        <v>0</v>
      </c>
      <c r="CH330" s="12">
        <v>0</v>
      </c>
      <c r="CI330" s="12">
        <v>0</v>
      </c>
      <c r="CJ330" s="12">
        <v>0</v>
      </c>
      <c r="CK330" s="12">
        <v>0</v>
      </c>
      <c r="CL330" s="12">
        <v>0</v>
      </c>
      <c r="CM330" s="12">
        <v>0</v>
      </c>
      <c r="CN330" s="12">
        <v>0</v>
      </c>
      <c r="CO330" s="12">
        <v>0</v>
      </c>
      <c r="CP330" s="12">
        <v>121.05</v>
      </c>
      <c r="CQ330" s="12">
        <v>0</v>
      </c>
      <c r="CR330" s="12">
        <v>0</v>
      </c>
      <c r="CS330" s="12">
        <v>0</v>
      </c>
      <c r="CT330" s="12">
        <v>0</v>
      </c>
      <c r="CU330" s="12">
        <v>-8.74</v>
      </c>
      <c r="CV330" s="12">
        <v>1289.8</v>
      </c>
      <c r="CW330" s="12">
        <v>238.4</v>
      </c>
      <c r="CX330" s="12">
        <v>25.62</v>
      </c>
      <c r="CY330" s="12">
        <v>0</v>
      </c>
      <c r="CZ330" s="12">
        <v>238.4</v>
      </c>
      <c r="DA330" s="12">
        <v>0</v>
      </c>
      <c r="DB330" s="12">
        <v>264.02</v>
      </c>
    </row>
    <row r="331" spans="1:106" x14ac:dyDescent="0.2">
      <c r="A331" s="4" t="s">
        <v>3547</v>
      </c>
      <c r="B331" s="2" t="s">
        <v>3548</v>
      </c>
      <c r="C331" s="2" t="str">
        <f>VLOOKUP(A331,[5]Hoja2!$A$1:$D$604,4,0)</f>
        <v>PROFESOR CBI</v>
      </c>
      <c r="D331" s="2" t="str">
        <f>VLOOKUP(A331,[5]Hoja2!$A$1:$D$604,3,0)</f>
        <v>PLANTEL 10 SAN SEBASTIAN EL GRANDE</v>
      </c>
      <c r="E331" s="12">
        <v>151.44999999999999</v>
      </c>
      <c r="F331" s="12">
        <v>0</v>
      </c>
      <c r="G331" s="12">
        <v>2280.59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78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0</v>
      </c>
      <c r="AH331" s="12">
        <v>0</v>
      </c>
      <c r="AI331" s="12">
        <v>0</v>
      </c>
      <c r="AJ331" s="12">
        <v>240.89</v>
      </c>
      <c r="AK331" s="12">
        <v>0</v>
      </c>
      <c r="AL331" s="12">
        <v>0</v>
      </c>
      <c r="AM331" s="12">
        <v>0</v>
      </c>
      <c r="AN331" s="12">
        <v>0</v>
      </c>
      <c r="AO331" s="12">
        <v>0</v>
      </c>
      <c r="AP331" s="12">
        <v>0</v>
      </c>
      <c r="AQ331" s="12">
        <v>0</v>
      </c>
      <c r="AR331" s="12">
        <v>0</v>
      </c>
      <c r="AS331" s="12">
        <v>0</v>
      </c>
      <c r="AT331" s="12">
        <v>0</v>
      </c>
      <c r="AU331" s="12">
        <v>0</v>
      </c>
      <c r="AV331" s="12">
        <v>24.7</v>
      </c>
      <c r="AW331" s="12">
        <v>0</v>
      </c>
      <c r="AX331" s="12">
        <v>0</v>
      </c>
      <c r="AY331" s="12">
        <v>0</v>
      </c>
      <c r="AZ331" s="12">
        <v>0</v>
      </c>
      <c r="BA331" s="12">
        <v>0</v>
      </c>
      <c r="BB331" s="12">
        <v>0</v>
      </c>
      <c r="BC331" s="12">
        <v>0</v>
      </c>
      <c r="BD331" s="12">
        <v>0</v>
      </c>
      <c r="BE331" s="12">
        <v>0</v>
      </c>
      <c r="BF331" s="12">
        <v>0</v>
      </c>
      <c r="BG331" s="12">
        <v>0</v>
      </c>
      <c r="BH331" s="12">
        <v>0</v>
      </c>
      <c r="BI331" s="12">
        <v>0</v>
      </c>
      <c r="BJ331" s="12">
        <v>0</v>
      </c>
      <c r="BK331" s="12">
        <v>0</v>
      </c>
      <c r="BL331" s="12">
        <v>0</v>
      </c>
      <c r="BM331" s="12">
        <v>0</v>
      </c>
      <c r="BN331" s="12">
        <v>0</v>
      </c>
      <c r="BO331" s="12">
        <v>0</v>
      </c>
      <c r="BP331" s="12">
        <v>0</v>
      </c>
      <c r="BQ331" s="13">
        <v>-1410.62</v>
      </c>
      <c r="BR331" s="12">
        <v>1410.62</v>
      </c>
      <c r="BS331" s="12">
        <v>0</v>
      </c>
      <c r="BT331" s="12">
        <v>0</v>
      </c>
      <c r="BU331" s="12">
        <v>2775.63</v>
      </c>
      <c r="BV331" s="12">
        <v>0</v>
      </c>
      <c r="BW331" s="13">
        <v>-145.38</v>
      </c>
      <c r="BX331" s="12">
        <v>0</v>
      </c>
      <c r="BY331" s="12">
        <v>197.95</v>
      </c>
      <c r="BZ331" s="12">
        <v>52.57</v>
      </c>
      <c r="CA331" s="12">
        <v>0</v>
      </c>
      <c r="CB331" s="13">
        <v>-0.01</v>
      </c>
      <c r="CC331" s="12">
        <v>0</v>
      </c>
      <c r="CD331" s="12">
        <v>0</v>
      </c>
      <c r="CE331" s="12">
        <v>0</v>
      </c>
      <c r="CF331" s="12">
        <v>0</v>
      </c>
      <c r="CG331" s="12">
        <v>0</v>
      </c>
      <c r="CH331" s="12">
        <v>0</v>
      </c>
      <c r="CI331" s="12">
        <v>0</v>
      </c>
      <c r="CJ331" s="12">
        <v>0</v>
      </c>
      <c r="CK331" s="12">
        <v>0</v>
      </c>
      <c r="CL331" s="12">
        <v>0</v>
      </c>
      <c r="CM331" s="12">
        <v>0</v>
      </c>
      <c r="CN331" s="12">
        <v>0</v>
      </c>
      <c r="CO331" s="12">
        <v>0</v>
      </c>
      <c r="CP331" s="12">
        <v>262.27</v>
      </c>
      <c r="CQ331" s="12">
        <v>0</v>
      </c>
      <c r="CR331" s="12">
        <v>0</v>
      </c>
      <c r="CS331" s="12">
        <v>0</v>
      </c>
      <c r="CT331" s="12">
        <v>0</v>
      </c>
      <c r="CU331" s="12">
        <v>314.83</v>
      </c>
      <c r="CV331" s="12">
        <v>2460.8000000000002</v>
      </c>
      <c r="CW331" s="12">
        <v>238.4</v>
      </c>
      <c r="CX331" s="12">
        <v>55.51</v>
      </c>
      <c r="CY331" s="12">
        <v>0</v>
      </c>
      <c r="CZ331" s="12">
        <v>238.4</v>
      </c>
      <c r="DA331" s="12">
        <v>0</v>
      </c>
      <c r="DB331" s="12">
        <v>293.91000000000003</v>
      </c>
    </row>
    <row r="332" spans="1:106" x14ac:dyDescent="0.2">
      <c r="A332" s="4" t="s">
        <v>3549</v>
      </c>
      <c r="B332" s="2" t="s">
        <v>3550</v>
      </c>
      <c r="C332" s="2" t="str">
        <f>VLOOKUP(A332,[5]Hoja2!$A$1:$D$604,4,0)</f>
        <v>PROFESOR CBI</v>
      </c>
      <c r="D332" s="2" t="str">
        <f>VLOOKUP(A332,[5]Hoja2!$A$1:$D$604,3,0)</f>
        <v>PLANTEL 10 SAN SEBASTIAN EL GRANDE</v>
      </c>
      <c r="E332" s="12">
        <v>58.25</v>
      </c>
      <c r="F332" s="12">
        <v>386.55</v>
      </c>
      <c r="G332" s="12">
        <v>350.86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12.99</v>
      </c>
      <c r="P332" s="12">
        <v>12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0</v>
      </c>
      <c r="AH332" s="12">
        <v>0</v>
      </c>
      <c r="AI332" s="12">
        <v>0</v>
      </c>
      <c r="AJ332" s="12">
        <v>0</v>
      </c>
      <c r="AK332" s="12">
        <v>0</v>
      </c>
      <c r="AL332" s="12">
        <v>0</v>
      </c>
      <c r="AM332" s="12">
        <v>0</v>
      </c>
      <c r="AN332" s="12">
        <v>0</v>
      </c>
      <c r="AO332" s="12">
        <v>0</v>
      </c>
      <c r="AP332" s="12">
        <v>0</v>
      </c>
      <c r="AQ332" s="12">
        <v>0</v>
      </c>
      <c r="AR332" s="12">
        <v>0</v>
      </c>
      <c r="AS332" s="12">
        <v>0</v>
      </c>
      <c r="AT332" s="12">
        <v>0</v>
      </c>
      <c r="AU332" s="12">
        <v>0</v>
      </c>
      <c r="AV332" s="12">
        <v>0</v>
      </c>
      <c r="AW332" s="12">
        <v>0</v>
      </c>
      <c r="AX332" s="12">
        <v>0</v>
      </c>
      <c r="AY332" s="12">
        <v>0</v>
      </c>
      <c r="AZ332" s="12">
        <v>0</v>
      </c>
      <c r="BA332" s="12">
        <v>0</v>
      </c>
      <c r="BB332" s="12">
        <v>0</v>
      </c>
      <c r="BC332" s="12">
        <v>0</v>
      </c>
      <c r="BD332" s="12">
        <v>0</v>
      </c>
      <c r="BE332" s="12">
        <v>0</v>
      </c>
      <c r="BF332" s="12">
        <v>0</v>
      </c>
      <c r="BG332" s="12">
        <v>0</v>
      </c>
      <c r="BH332" s="12">
        <v>0</v>
      </c>
      <c r="BI332" s="12">
        <v>0</v>
      </c>
      <c r="BJ332" s="12">
        <v>0</v>
      </c>
      <c r="BK332" s="12">
        <v>0</v>
      </c>
      <c r="BL332" s="12">
        <v>0</v>
      </c>
      <c r="BM332" s="12">
        <v>0</v>
      </c>
      <c r="BN332" s="12">
        <v>0</v>
      </c>
      <c r="BO332" s="12">
        <v>0</v>
      </c>
      <c r="BP332" s="12">
        <v>0</v>
      </c>
      <c r="BQ332" s="13">
        <v>-417.7</v>
      </c>
      <c r="BR332" s="12">
        <v>417.7</v>
      </c>
      <c r="BS332" s="12">
        <v>0</v>
      </c>
      <c r="BT332" s="12">
        <v>0</v>
      </c>
      <c r="BU332" s="12">
        <v>820.65</v>
      </c>
      <c r="BV332" s="12">
        <v>0</v>
      </c>
      <c r="BW332" s="13">
        <v>-200.83</v>
      </c>
      <c r="BX332" s="13">
        <v>-159.28</v>
      </c>
      <c r="BY332" s="12">
        <v>41.55</v>
      </c>
      <c r="BZ332" s="12">
        <v>0</v>
      </c>
      <c r="CA332" s="12">
        <v>0</v>
      </c>
      <c r="CB332" s="12">
        <v>0.13</v>
      </c>
      <c r="CC332" s="12">
        <v>0</v>
      </c>
      <c r="CD332" s="12">
        <v>0</v>
      </c>
      <c r="CE332" s="12">
        <v>0</v>
      </c>
      <c r="CF332" s="12">
        <v>0</v>
      </c>
      <c r="CG332" s="12">
        <v>0</v>
      </c>
      <c r="CH332" s="12">
        <v>0</v>
      </c>
      <c r="CI332" s="12">
        <v>0</v>
      </c>
      <c r="CJ332" s="12">
        <v>0</v>
      </c>
      <c r="CK332" s="12">
        <v>0</v>
      </c>
      <c r="CL332" s="12">
        <v>0</v>
      </c>
      <c r="CM332" s="12">
        <v>0</v>
      </c>
      <c r="CN332" s="12">
        <v>0</v>
      </c>
      <c r="CO332" s="12">
        <v>0</v>
      </c>
      <c r="CP332" s="12">
        <v>84.8</v>
      </c>
      <c r="CQ332" s="12">
        <v>0</v>
      </c>
      <c r="CR332" s="12">
        <v>0</v>
      </c>
      <c r="CS332" s="12">
        <v>0</v>
      </c>
      <c r="CT332" s="12">
        <v>0</v>
      </c>
      <c r="CU332" s="12">
        <v>-74.349999999999994</v>
      </c>
      <c r="CV332" s="12">
        <v>895</v>
      </c>
      <c r="CW332" s="12">
        <v>238.4</v>
      </c>
      <c r="CX332" s="12">
        <v>16.41</v>
      </c>
      <c r="CY332" s="12">
        <v>0</v>
      </c>
      <c r="CZ332" s="12">
        <v>238.4</v>
      </c>
      <c r="DA332" s="12">
        <v>0</v>
      </c>
      <c r="DB332" s="12">
        <v>254.81</v>
      </c>
    </row>
    <row r="333" spans="1:106" x14ac:dyDescent="0.2">
      <c r="A333" s="4" t="s">
        <v>3551</v>
      </c>
      <c r="B333" s="2" t="s">
        <v>3552</v>
      </c>
      <c r="C333" s="2" t="str">
        <f>VLOOKUP(A333,[5]Hoja2!$A$1:$D$604,4,0)</f>
        <v>PROFESOR CBI</v>
      </c>
      <c r="D333" s="2" t="str">
        <f>VLOOKUP(A333,[5]Hoja2!$A$1:$D$604,3,0)</f>
        <v>PLANTEL 10 SAN SEBASTIAN EL GRANDE</v>
      </c>
      <c r="E333" s="12">
        <v>465.5</v>
      </c>
      <c r="F333" s="12">
        <v>0</v>
      </c>
      <c r="G333" s="12">
        <v>7017.2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250.6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2">
        <v>0</v>
      </c>
      <c r="AE333" s="12">
        <v>0</v>
      </c>
      <c r="AF333" s="12">
        <v>0</v>
      </c>
      <c r="AG333" s="12">
        <v>0</v>
      </c>
      <c r="AH333" s="12">
        <v>0</v>
      </c>
      <c r="AI333" s="12">
        <v>0</v>
      </c>
      <c r="AJ333" s="12">
        <v>741.2</v>
      </c>
      <c r="AK333" s="12">
        <v>0</v>
      </c>
      <c r="AL333" s="12">
        <v>0</v>
      </c>
      <c r="AM333" s="12">
        <v>0</v>
      </c>
      <c r="AN333" s="12">
        <v>0</v>
      </c>
      <c r="AO333" s="12">
        <v>0</v>
      </c>
      <c r="AP333" s="12">
        <v>0</v>
      </c>
      <c r="AQ333" s="12">
        <v>0</v>
      </c>
      <c r="AR333" s="12">
        <v>0</v>
      </c>
      <c r="AS333" s="12">
        <v>0</v>
      </c>
      <c r="AT333" s="12">
        <v>0</v>
      </c>
      <c r="AU333" s="12">
        <v>0</v>
      </c>
      <c r="AV333" s="12">
        <v>76</v>
      </c>
      <c r="AW333" s="12">
        <v>0</v>
      </c>
      <c r="AX333" s="12">
        <v>0</v>
      </c>
      <c r="AY333" s="12">
        <v>0</v>
      </c>
      <c r="AZ333" s="12">
        <v>0</v>
      </c>
      <c r="BA333" s="12">
        <v>0</v>
      </c>
      <c r="BB333" s="12">
        <v>0</v>
      </c>
      <c r="BC333" s="12">
        <v>0</v>
      </c>
      <c r="BD333" s="12">
        <v>0</v>
      </c>
      <c r="BE333" s="12">
        <v>0</v>
      </c>
      <c r="BF333" s="12">
        <v>0</v>
      </c>
      <c r="BG333" s="12">
        <v>0</v>
      </c>
      <c r="BH333" s="12">
        <v>0</v>
      </c>
      <c r="BI333" s="12">
        <v>0</v>
      </c>
      <c r="BJ333" s="12">
        <v>0</v>
      </c>
      <c r="BK333" s="12">
        <v>0</v>
      </c>
      <c r="BL333" s="12">
        <v>0</v>
      </c>
      <c r="BM333" s="12">
        <v>0</v>
      </c>
      <c r="BN333" s="12">
        <v>0</v>
      </c>
      <c r="BO333" s="12">
        <v>0</v>
      </c>
      <c r="BP333" s="12">
        <v>0</v>
      </c>
      <c r="BQ333" s="13">
        <v>-4345.42</v>
      </c>
      <c r="BR333" s="12">
        <v>4345.42</v>
      </c>
      <c r="BS333" s="12">
        <v>0</v>
      </c>
      <c r="BT333" s="12">
        <v>0</v>
      </c>
      <c r="BU333" s="12">
        <v>8550.5</v>
      </c>
      <c r="BV333" s="12">
        <v>0</v>
      </c>
      <c r="BW333" s="12">
        <v>0</v>
      </c>
      <c r="BX333" s="12">
        <v>0</v>
      </c>
      <c r="BY333" s="12">
        <v>1279.1199999999999</v>
      </c>
      <c r="BZ333" s="12">
        <v>1279.1199999999999</v>
      </c>
      <c r="CA333" s="12">
        <v>24.3</v>
      </c>
      <c r="CB333" s="13">
        <v>-0.1</v>
      </c>
      <c r="CC333" s="12">
        <v>0</v>
      </c>
      <c r="CD333" s="12">
        <v>0</v>
      </c>
      <c r="CE333" s="12">
        <v>0</v>
      </c>
      <c r="CF333" s="12">
        <v>0</v>
      </c>
      <c r="CG333" s="12">
        <v>0</v>
      </c>
      <c r="CH333" s="12">
        <v>0</v>
      </c>
      <c r="CI333" s="12">
        <v>0</v>
      </c>
      <c r="CJ333" s="12">
        <v>0</v>
      </c>
      <c r="CK333" s="12">
        <v>0</v>
      </c>
      <c r="CL333" s="12">
        <v>0</v>
      </c>
      <c r="CM333" s="12">
        <v>0</v>
      </c>
      <c r="CN333" s="12">
        <v>0</v>
      </c>
      <c r="CO333" s="12">
        <v>0</v>
      </c>
      <c r="CP333" s="12">
        <v>806.98</v>
      </c>
      <c r="CQ333" s="12">
        <v>0</v>
      </c>
      <c r="CR333" s="12">
        <v>0</v>
      </c>
      <c r="CS333" s="12">
        <v>0</v>
      </c>
      <c r="CT333" s="12">
        <v>0</v>
      </c>
      <c r="CU333" s="12">
        <v>2110.3000000000002</v>
      </c>
      <c r="CV333" s="12">
        <v>6440.2</v>
      </c>
      <c r="CW333" s="12">
        <v>238.4</v>
      </c>
      <c r="CX333" s="12">
        <v>171.01</v>
      </c>
      <c r="CY333" s="12">
        <v>0</v>
      </c>
      <c r="CZ333" s="12">
        <v>238.4</v>
      </c>
      <c r="DA333" s="12">
        <v>0</v>
      </c>
      <c r="DB333" s="12">
        <v>409.41</v>
      </c>
    </row>
    <row r="334" spans="1:106" x14ac:dyDescent="0.2">
      <c r="A334" s="4" t="s">
        <v>3553</v>
      </c>
      <c r="B334" s="2" t="s">
        <v>3554</v>
      </c>
      <c r="C334" s="2" t="str">
        <f>VLOOKUP(A334,[5]Hoja2!$A$1:$D$604,4,0)</f>
        <v>PROFESOR CBI</v>
      </c>
      <c r="D334" s="2" t="str">
        <f>VLOOKUP(A334,[5]Hoja2!$A$1:$D$604,3,0)</f>
        <v>PLANTEL 10 SAN SEBASTIAN EL GRANDE</v>
      </c>
      <c r="E334" s="12">
        <v>104.85</v>
      </c>
      <c r="F334" s="12">
        <v>0</v>
      </c>
      <c r="G334" s="12">
        <v>1578.87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54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2">
        <v>0</v>
      </c>
      <c r="AG334" s="12">
        <v>0</v>
      </c>
      <c r="AH334" s="12">
        <v>0</v>
      </c>
      <c r="AI334" s="12">
        <v>0</v>
      </c>
      <c r="AJ334" s="12">
        <v>166.77</v>
      </c>
      <c r="AK334" s="12">
        <v>0</v>
      </c>
      <c r="AL334" s="12">
        <v>0</v>
      </c>
      <c r="AM334" s="12">
        <v>0</v>
      </c>
      <c r="AN334" s="12">
        <v>0</v>
      </c>
      <c r="AO334" s="12">
        <v>0</v>
      </c>
      <c r="AP334" s="12">
        <v>0</v>
      </c>
      <c r="AQ334" s="12">
        <v>0</v>
      </c>
      <c r="AR334" s="12">
        <v>0</v>
      </c>
      <c r="AS334" s="12">
        <v>0</v>
      </c>
      <c r="AT334" s="12">
        <v>0</v>
      </c>
      <c r="AU334" s="12">
        <v>0</v>
      </c>
      <c r="AV334" s="12">
        <v>17.100000000000001</v>
      </c>
      <c r="AW334" s="12">
        <v>0</v>
      </c>
      <c r="AX334" s="12">
        <v>0</v>
      </c>
      <c r="AY334" s="12">
        <v>0</v>
      </c>
      <c r="AZ334" s="12">
        <v>0</v>
      </c>
      <c r="BA334" s="12">
        <v>0</v>
      </c>
      <c r="BB334" s="12">
        <v>0</v>
      </c>
      <c r="BC334" s="12">
        <v>0</v>
      </c>
      <c r="BD334" s="12">
        <v>0</v>
      </c>
      <c r="BE334" s="12">
        <v>0</v>
      </c>
      <c r="BF334" s="12">
        <v>0</v>
      </c>
      <c r="BG334" s="12">
        <v>0</v>
      </c>
      <c r="BH334" s="12">
        <v>0</v>
      </c>
      <c r="BI334" s="12">
        <v>0</v>
      </c>
      <c r="BJ334" s="12">
        <v>0</v>
      </c>
      <c r="BK334" s="12">
        <v>0</v>
      </c>
      <c r="BL334" s="12">
        <v>0</v>
      </c>
      <c r="BM334" s="12">
        <v>0</v>
      </c>
      <c r="BN334" s="12">
        <v>0</v>
      </c>
      <c r="BO334" s="12">
        <v>0</v>
      </c>
      <c r="BP334" s="12">
        <v>0</v>
      </c>
      <c r="BQ334" s="13">
        <v>-976.58</v>
      </c>
      <c r="BR334" s="12">
        <v>976.58</v>
      </c>
      <c r="BS334" s="12">
        <v>0</v>
      </c>
      <c r="BT334" s="12">
        <v>0</v>
      </c>
      <c r="BU334" s="12">
        <v>1921.59</v>
      </c>
      <c r="BV334" s="12">
        <v>0</v>
      </c>
      <c r="BW334" s="13">
        <v>-188.71</v>
      </c>
      <c r="BX334" s="13">
        <v>-76.7</v>
      </c>
      <c r="BY334" s="12">
        <v>112.01</v>
      </c>
      <c r="BZ334" s="12">
        <v>0</v>
      </c>
      <c r="CA334" s="12">
        <v>0</v>
      </c>
      <c r="CB334" s="12">
        <v>0.12</v>
      </c>
      <c r="CC334" s="12">
        <v>0</v>
      </c>
      <c r="CD334" s="12">
        <v>0</v>
      </c>
      <c r="CE334" s="12">
        <v>0</v>
      </c>
      <c r="CF334" s="12">
        <v>0</v>
      </c>
      <c r="CG334" s="12">
        <v>0</v>
      </c>
      <c r="CH334" s="12">
        <v>0</v>
      </c>
      <c r="CI334" s="12">
        <v>0</v>
      </c>
      <c r="CJ334" s="12">
        <v>0</v>
      </c>
      <c r="CK334" s="12">
        <v>0</v>
      </c>
      <c r="CL334" s="12">
        <v>0</v>
      </c>
      <c r="CM334" s="12">
        <v>0</v>
      </c>
      <c r="CN334" s="12">
        <v>0</v>
      </c>
      <c r="CO334" s="12">
        <v>0</v>
      </c>
      <c r="CP334" s="12">
        <v>181.57</v>
      </c>
      <c r="CQ334" s="12">
        <v>0</v>
      </c>
      <c r="CR334" s="12">
        <v>0</v>
      </c>
      <c r="CS334" s="12">
        <v>0</v>
      </c>
      <c r="CT334" s="12">
        <v>0</v>
      </c>
      <c r="CU334" s="12">
        <v>104.99</v>
      </c>
      <c r="CV334" s="12">
        <v>1816.6</v>
      </c>
      <c r="CW334" s="12">
        <v>238.4</v>
      </c>
      <c r="CX334" s="12">
        <v>38.43</v>
      </c>
      <c r="CY334" s="12">
        <v>0</v>
      </c>
      <c r="CZ334" s="12">
        <v>238.4</v>
      </c>
      <c r="DA334" s="12">
        <v>0</v>
      </c>
      <c r="DB334" s="12">
        <v>276.83</v>
      </c>
    </row>
    <row r="335" spans="1:106" x14ac:dyDescent="0.2">
      <c r="A335" s="4" t="s">
        <v>3555</v>
      </c>
      <c r="B335" s="2" t="s">
        <v>3556</v>
      </c>
      <c r="C335" s="2" t="str">
        <f>VLOOKUP(A335,[5]Hoja2!$A$1:$D$604,4,0)</f>
        <v>PROFESOR CBI</v>
      </c>
      <c r="D335" s="2" t="str">
        <f>VLOOKUP(A335,[5]Hoja2!$A$1:$D$604,3,0)</f>
        <v>PLANTEL 10 SAN SEBASTIAN EL GRANDE</v>
      </c>
      <c r="E335" s="12">
        <v>465.5</v>
      </c>
      <c r="F335" s="12">
        <v>0</v>
      </c>
      <c r="G335" s="12">
        <v>4210.32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154.6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0</v>
      </c>
      <c r="AE335" s="12">
        <v>0</v>
      </c>
      <c r="AF335" s="12">
        <v>0</v>
      </c>
      <c r="AG335" s="12">
        <v>0</v>
      </c>
      <c r="AH335" s="12">
        <v>0</v>
      </c>
      <c r="AI335" s="12">
        <v>0</v>
      </c>
      <c r="AJ335" s="12">
        <v>444.72</v>
      </c>
      <c r="AK335" s="12">
        <v>0</v>
      </c>
      <c r="AL335" s="12">
        <v>0</v>
      </c>
      <c r="AM335" s="12">
        <v>0</v>
      </c>
      <c r="AN335" s="12">
        <v>0</v>
      </c>
      <c r="AO335" s="12">
        <v>0</v>
      </c>
      <c r="AP335" s="12">
        <v>0</v>
      </c>
      <c r="AQ335" s="12">
        <v>0</v>
      </c>
      <c r="AR335" s="12">
        <v>0</v>
      </c>
      <c r="AS335" s="12">
        <v>0</v>
      </c>
      <c r="AT335" s="12">
        <v>0</v>
      </c>
      <c r="AU335" s="12">
        <v>0</v>
      </c>
      <c r="AV335" s="12">
        <v>45.6</v>
      </c>
      <c r="AW335" s="12">
        <v>0</v>
      </c>
      <c r="AX335" s="12">
        <v>0</v>
      </c>
      <c r="AY335" s="12">
        <v>0</v>
      </c>
      <c r="AZ335" s="12">
        <v>0</v>
      </c>
      <c r="BA335" s="12">
        <v>0</v>
      </c>
      <c r="BB335" s="12">
        <v>0</v>
      </c>
      <c r="BC335" s="12">
        <v>0</v>
      </c>
      <c r="BD335" s="12">
        <v>0</v>
      </c>
      <c r="BE335" s="12">
        <v>0</v>
      </c>
      <c r="BF335" s="12">
        <v>0</v>
      </c>
      <c r="BG335" s="12">
        <v>0</v>
      </c>
      <c r="BH335" s="12">
        <v>0</v>
      </c>
      <c r="BI335" s="12">
        <v>0</v>
      </c>
      <c r="BJ335" s="12">
        <v>0</v>
      </c>
      <c r="BK335" s="12">
        <v>0</v>
      </c>
      <c r="BL335" s="12">
        <v>0</v>
      </c>
      <c r="BM335" s="12">
        <v>0</v>
      </c>
      <c r="BN335" s="12">
        <v>0</v>
      </c>
      <c r="BO335" s="12">
        <v>0</v>
      </c>
      <c r="BP335" s="12">
        <v>0</v>
      </c>
      <c r="BQ335" s="13">
        <v>-2702.47</v>
      </c>
      <c r="BR335" s="12">
        <v>2702.47</v>
      </c>
      <c r="BS335" s="12">
        <v>0</v>
      </c>
      <c r="BT335" s="12">
        <v>0</v>
      </c>
      <c r="BU335" s="12">
        <v>5320.74</v>
      </c>
      <c r="BV335" s="12">
        <v>0</v>
      </c>
      <c r="BW335" s="12">
        <v>0</v>
      </c>
      <c r="BX335" s="12">
        <v>0</v>
      </c>
      <c r="BY335" s="12">
        <v>589.25</v>
      </c>
      <c r="BZ335" s="12">
        <v>589.25</v>
      </c>
      <c r="CA335" s="12">
        <v>9.3000000000000007</v>
      </c>
      <c r="CB335" s="12">
        <v>0</v>
      </c>
      <c r="CC335" s="12">
        <v>0</v>
      </c>
      <c r="CD335" s="12">
        <v>0</v>
      </c>
      <c r="CE335" s="12">
        <v>0</v>
      </c>
      <c r="CF335" s="12">
        <v>0</v>
      </c>
      <c r="CG335" s="12">
        <v>0</v>
      </c>
      <c r="CH335" s="12">
        <v>0</v>
      </c>
      <c r="CI335" s="12">
        <v>0</v>
      </c>
      <c r="CJ335" s="12">
        <v>0</v>
      </c>
      <c r="CK335" s="12">
        <v>0</v>
      </c>
      <c r="CL335" s="12">
        <v>0</v>
      </c>
      <c r="CM335" s="12">
        <v>0</v>
      </c>
      <c r="CN335" s="12">
        <v>0</v>
      </c>
      <c r="CO335" s="12">
        <v>0</v>
      </c>
      <c r="CP335" s="12">
        <v>484.19</v>
      </c>
      <c r="CQ335" s="12">
        <v>0</v>
      </c>
      <c r="CR335" s="12">
        <v>0</v>
      </c>
      <c r="CS335" s="12">
        <v>0</v>
      </c>
      <c r="CT335" s="12">
        <v>0</v>
      </c>
      <c r="CU335" s="12">
        <v>1082.74</v>
      </c>
      <c r="CV335" s="12">
        <v>4238</v>
      </c>
      <c r="CW335" s="12">
        <v>238.4</v>
      </c>
      <c r="CX335" s="12">
        <v>106.41</v>
      </c>
      <c r="CY335" s="12">
        <v>0</v>
      </c>
      <c r="CZ335" s="12">
        <v>238.4</v>
      </c>
      <c r="DA335" s="12">
        <v>0</v>
      </c>
      <c r="DB335" s="12">
        <v>344.81</v>
      </c>
    </row>
    <row r="336" spans="1:106" x14ac:dyDescent="0.2">
      <c r="A336" s="4" t="s">
        <v>3557</v>
      </c>
      <c r="B336" s="2" t="s">
        <v>3558</v>
      </c>
      <c r="C336" s="2" t="str">
        <f>VLOOKUP(A336,[5]Hoja2!$A$1:$D$604,4,0)</f>
        <v>PROFESOR CBI</v>
      </c>
      <c r="D336" s="2" t="str">
        <f>VLOOKUP(A336,[5]Hoja2!$A$1:$D$604,3,0)</f>
        <v>PLANTEL 10 SAN SEBASTIAN EL GRANDE</v>
      </c>
      <c r="E336" s="12">
        <v>209.7</v>
      </c>
      <c r="F336" s="12">
        <v>0</v>
      </c>
      <c r="G336" s="12">
        <v>3157.74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12">
        <v>0</v>
      </c>
      <c r="P336" s="12">
        <v>108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2">
        <v>0</v>
      </c>
      <c r="AG336" s="12">
        <v>0</v>
      </c>
      <c r="AH336" s="12">
        <v>0</v>
      </c>
      <c r="AI336" s="12">
        <v>0</v>
      </c>
      <c r="AJ336" s="12">
        <v>333.54</v>
      </c>
      <c r="AK336" s="12">
        <v>0</v>
      </c>
      <c r="AL336" s="12">
        <v>0</v>
      </c>
      <c r="AM336" s="12">
        <v>0</v>
      </c>
      <c r="AN336" s="12">
        <v>0</v>
      </c>
      <c r="AO336" s="12">
        <v>0</v>
      </c>
      <c r="AP336" s="12">
        <v>0</v>
      </c>
      <c r="AQ336" s="12">
        <v>0</v>
      </c>
      <c r="AR336" s="12">
        <v>0</v>
      </c>
      <c r="AS336" s="12">
        <v>0</v>
      </c>
      <c r="AT336" s="12">
        <v>0</v>
      </c>
      <c r="AU336" s="12">
        <v>0</v>
      </c>
      <c r="AV336" s="12">
        <v>34.200000000000003</v>
      </c>
      <c r="AW336" s="12">
        <v>0</v>
      </c>
      <c r="AX336" s="12">
        <v>0</v>
      </c>
      <c r="AY336" s="12">
        <v>0</v>
      </c>
      <c r="AZ336" s="12">
        <v>0</v>
      </c>
      <c r="BA336" s="12">
        <v>0</v>
      </c>
      <c r="BB336" s="12">
        <v>0</v>
      </c>
      <c r="BC336" s="12">
        <v>0</v>
      </c>
      <c r="BD336" s="12">
        <v>0</v>
      </c>
      <c r="BE336" s="12">
        <v>0</v>
      </c>
      <c r="BF336" s="12">
        <v>0</v>
      </c>
      <c r="BG336" s="12">
        <v>0</v>
      </c>
      <c r="BH336" s="12">
        <v>0</v>
      </c>
      <c r="BI336" s="12">
        <v>0</v>
      </c>
      <c r="BJ336" s="12">
        <v>0</v>
      </c>
      <c r="BK336" s="12">
        <v>0</v>
      </c>
      <c r="BL336" s="12">
        <v>0</v>
      </c>
      <c r="BM336" s="12">
        <v>0</v>
      </c>
      <c r="BN336" s="12">
        <v>0</v>
      </c>
      <c r="BO336" s="12">
        <v>0</v>
      </c>
      <c r="BP336" s="12">
        <v>0</v>
      </c>
      <c r="BQ336" s="13">
        <v>-1953.17</v>
      </c>
      <c r="BR336" s="12">
        <v>1953.17</v>
      </c>
      <c r="BS336" s="12">
        <v>0</v>
      </c>
      <c r="BT336" s="12">
        <v>0</v>
      </c>
      <c r="BU336" s="12">
        <v>3843.18</v>
      </c>
      <c r="BV336" s="12">
        <v>0</v>
      </c>
      <c r="BW336" s="12">
        <v>0</v>
      </c>
      <c r="BX336" s="12">
        <v>0</v>
      </c>
      <c r="BY336" s="12">
        <v>323.94</v>
      </c>
      <c r="BZ336" s="12">
        <v>323.94</v>
      </c>
      <c r="CA336" s="12">
        <v>22.5</v>
      </c>
      <c r="CB336" s="12">
        <v>0</v>
      </c>
      <c r="CC336" s="12">
        <v>0</v>
      </c>
      <c r="CD336" s="12">
        <v>0</v>
      </c>
      <c r="CE336" s="12">
        <v>0</v>
      </c>
      <c r="CF336" s="12">
        <v>0</v>
      </c>
      <c r="CG336" s="12">
        <v>0</v>
      </c>
      <c r="CH336" s="12">
        <v>0</v>
      </c>
      <c r="CI336" s="12">
        <v>0</v>
      </c>
      <c r="CJ336" s="12">
        <v>0</v>
      </c>
      <c r="CK336" s="12">
        <v>0</v>
      </c>
      <c r="CL336" s="12">
        <v>0</v>
      </c>
      <c r="CM336" s="12">
        <v>0</v>
      </c>
      <c r="CN336" s="12">
        <v>0</v>
      </c>
      <c r="CO336" s="12">
        <v>0</v>
      </c>
      <c r="CP336" s="12">
        <v>363.14</v>
      </c>
      <c r="CQ336" s="12">
        <v>0</v>
      </c>
      <c r="CR336" s="12">
        <v>0</v>
      </c>
      <c r="CS336" s="12">
        <v>0</v>
      </c>
      <c r="CT336" s="12">
        <v>0</v>
      </c>
      <c r="CU336" s="12">
        <v>709.58</v>
      </c>
      <c r="CV336" s="12">
        <v>3133.6</v>
      </c>
      <c r="CW336" s="12">
        <v>238.4</v>
      </c>
      <c r="CX336" s="12">
        <v>76.86</v>
      </c>
      <c r="CY336" s="12">
        <v>0</v>
      </c>
      <c r="CZ336" s="12">
        <v>238.4</v>
      </c>
      <c r="DA336" s="12">
        <v>0</v>
      </c>
      <c r="DB336" s="12">
        <v>315.26</v>
      </c>
    </row>
    <row r="337" spans="1:106" x14ac:dyDescent="0.2">
      <c r="A337" s="4" t="s">
        <v>3559</v>
      </c>
      <c r="B337" s="2" t="s">
        <v>3560</v>
      </c>
      <c r="C337" s="2" t="str">
        <f>VLOOKUP(A337,[5]Hoja2!$A$1:$D$604,4,0)</f>
        <v>PROFESOR CBI</v>
      </c>
      <c r="D337" s="2" t="str">
        <f>VLOOKUP(A337,[5]Hoja2!$A$1:$D$604,3,0)</f>
        <v>PLANTEL 10 SAN SEBASTIAN EL GRANDE</v>
      </c>
      <c r="E337" s="12">
        <v>465.5</v>
      </c>
      <c r="F337" s="12">
        <v>0</v>
      </c>
      <c r="G337" s="12">
        <v>5613.76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202.6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  <c r="AI337" s="12">
        <v>0</v>
      </c>
      <c r="AJ337" s="12">
        <v>592.96</v>
      </c>
      <c r="AK337" s="12">
        <v>0</v>
      </c>
      <c r="AL337" s="12">
        <v>0</v>
      </c>
      <c r="AM337" s="12">
        <v>0</v>
      </c>
      <c r="AN337" s="12">
        <v>0</v>
      </c>
      <c r="AO337" s="12">
        <v>0</v>
      </c>
      <c r="AP337" s="12">
        <v>0</v>
      </c>
      <c r="AQ337" s="12">
        <v>0</v>
      </c>
      <c r="AR337" s="12">
        <v>0</v>
      </c>
      <c r="AS337" s="12">
        <v>0</v>
      </c>
      <c r="AT337" s="12">
        <v>0</v>
      </c>
      <c r="AU337" s="12">
        <v>0</v>
      </c>
      <c r="AV337" s="12">
        <v>60.8</v>
      </c>
      <c r="AW337" s="12">
        <v>0</v>
      </c>
      <c r="AX337" s="12">
        <v>0</v>
      </c>
      <c r="AY337" s="12">
        <v>0</v>
      </c>
      <c r="AZ337" s="12">
        <v>0</v>
      </c>
      <c r="BA337" s="12">
        <v>0</v>
      </c>
      <c r="BB337" s="12">
        <v>0</v>
      </c>
      <c r="BC337" s="12">
        <v>0</v>
      </c>
      <c r="BD337" s="12">
        <v>0</v>
      </c>
      <c r="BE337" s="12">
        <v>0</v>
      </c>
      <c r="BF337" s="12">
        <v>0</v>
      </c>
      <c r="BG337" s="12">
        <v>0</v>
      </c>
      <c r="BH337" s="12">
        <v>0</v>
      </c>
      <c r="BI337" s="12">
        <v>0</v>
      </c>
      <c r="BJ337" s="12">
        <v>0</v>
      </c>
      <c r="BK337" s="12">
        <v>0</v>
      </c>
      <c r="BL337" s="12">
        <v>0</v>
      </c>
      <c r="BM337" s="12">
        <v>0</v>
      </c>
      <c r="BN337" s="12">
        <v>0</v>
      </c>
      <c r="BO337" s="12">
        <v>0</v>
      </c>
      <c r="BP337" s="12">
        <v>0</v>
      </c>
      <c r="BQ337" s="13">
        <v>-3523.95</v>
      </c>
      <c r="BR337" s="12">
        <v>3523.95</v>
      </c>
      <c r="BS337" s="12">
        <v>0</v>
      </c>
      <c r="BT337" s="12">
        <v>0</v>
      </c>
      <c r="BU337" s="12">
        <v>6935.62</v>
      </c>
      <c r="BV337" s="12">
        <v>0</v>
      </c>
      <c r="BW337" s="12">
        <v>0</v>
      </c>
      <c r="BX337" s="12">
        <v>0</v>
      </c>
      <c r="BY337" s="12">
        <v>934.19</v>
      </c>
      <c r="BZ337" s="12">
        <v>934.19</v>
      </c>
      <c r="CA337" s="12">
        <v>16.8</v>
      </c>
      <c r="CB337" s="12">
        <v>0.05</v>
      </c>
      <c r="CC337" s="12">
        <v>0</v>
      </c>
      <c r="CD337" s="12">
        <v>0</v>
      </c>
      <c r="CE337" s="12">
        <v>0</v>
      </c>
      <c r="CF337" s="12">
        <v>0</v>
      </c>
      <c r="CG337" s="12">
        <v>0</v>
      </c>
      <c r="CH337" s="12">
        <v>0</v>
      </c>
      <c r="CI337" s="12">
        <v>0</v>
      </c>
      <c r="CJ337" s="12">
        <v>0</v>
      </c>
      <c r="CK337" s="12">
        <v>0</v>
      </c>
      <c r="CL337" s="12">
        <v>0</v>
      </c>
      <c r="CM337" s="12">
        <v>0</v>
      </c>
      <c r="CN337" s="12">
        <v>0</v>
      </c>
      <c r="CO337" s="12">
        <v>0</v>
      </c>
      <c r="CP337" s="12">
        <v>645.58000000000004</v>
      </c>
      <c r="CQ337" s="12">
        <v>0</v>
      </c>
      <c r="CR337" s="12">
        <v>0</v>
      </c>
      <c r="CS337" s="12">
        <v>0</v>
      </c>
      <c r="CT337" s="12">
        <v>0</v>
      </c>
      <c r="CU337" s="12">
        <v>1596.62</v>
      </c>
      <c r="CV337" s="12">
        <v>5339</v>
      </c>
      <c r="CW337" s="12">
        <v>238.4</v>
      </c>
      <c r="CX337" s="12">
        <v>138.71</v>
      </c>
      <c r="CY337" s="12">
        <v>0</v>
      </c>
      <c r="CZ337" s="12">
        <v>238.4</v>
      </c>
      <c r="DA337" s="12">
        <v>0</v>
      </c>
      <c r="DB337" s="12">
        <v>377.11</v>
      </c>
    </row>
    <row r="338" spans="1:106" x14ac:dyDescent="0.2">
      <c r="A338" s="4" t="s">
        <v>3561</v>
      </c>
      <c r="B338" s="2" t="s">
        <v>3562</v>
      </c>
      <c r="C338" s="2" t="str">
        <f>VLOOKUP(A338,[5]Hoja2!$A$1:$D$604,4,0)</f>
        <v>PROFESOR CBI</v>
      </c>
      <c r="D338" s="2" t="str">
        <f>VLOOKUP(A338,[5]Hoja2!$A$1:$D$604,3,0)</f>
        <v>PLANTEL 10 SAN SEBASTIAN EL GRANDE</v>
      </c>
      <c r="E338" s="12">
        <v>139.80000000000001</v>
      </c>
      <c r="F338" s="12">
        <v>0</v>
      </c>
      <c r="G338" s="12">
        <v>2105.16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72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F338" s="12">
        <v>0</v>
      </c>
      <c r="AG338" s="12">
        <v>0</v>
      </c>
      <c r="AH338" s="12">
        <v>0</v>
      </c>
      <c r="AI338" s="12">
        <v>0</v>
      </c>
      <c r="AJ338" s="12">
        <v>222.36</v>
      </c>
      <c r="AK338" s="12">
        <v>0</v>
      </c>
      <c r="AL338" s="12">
        <v>0</v>
      </c>
      <c r="AM338" s="12">
        <v>0</v>
      </c>
      <c r="AN338" s="12">
        <v>0</v>
      </c>
      <c r="AO338" s="12">
        <v>0</v>
      </c>
      <c r="AP338" s="12">
        <v>0</v>
      </c>
      <c r="AQ338" s="12">
        <v>0</v>
      </c>
      <c r="AR338" s="12">
        <v>0</v>
      </c>
      <c r="AS338" s="12">
        <v>0</v>
      </c>
      <c r="AT338" s="12">
        <v>0</v>
      </c>
      <c r="AU338" s="12">
        <v>0</v>
      </c>
      <c r="AV338" s="12">
        <v>0</v>
      </c>
      <c r="AW338" s="12">
        <v>0</v>
      </c>
      <c r="AX338" s="12">
        <v>0</v>
      </c>
      <c r="AY338" s="12">
        <v>0</v>
      </c>
      <c r="AZ338" s="12">
        <v>0</v>
      </c>
      <c r="BA338" s="12">
        <v>0</v>
      </c>
      <c r="BB338" s="12">
        <v>0</v>
      </c>
      <c r="BC338" s="12">
        <v>0</v>
      </c>
      <c r="BD338" s="12">
        <v>0</v>
      </c>
      <c r="BE338" s="12">
        <v>0</v>
      </c>
      <c r="BF338" s="12">
        <v>0</v>
      </c>
      <c r="BG338" s="12">
        <v>0</v>
      </c>
      <c r="BH338" s="12">
        <v>0</v>
      </c>
      <c r="BI338" s="12">
        <v>0</v>
      </c>
      <c r="BJ338" s="12">
        <v>0</v>
      </c>
      <c r="BK338" s="12">
        <v>0</v>
      </c>
      <c r="BL338" s="12">
        <v>0</v>
      </c>
      <c r="BM338" s="12">
        <v>0</v>
      </c>
      <c r="BN338" s="12">
        <v>0</v>
      </c>
      <c r="BO338" s="12">
        <v>0</v>
      </c>
      <c r="BP338" s="12">
        <v>0</v>
      </c>
      <c r="BQ338" s="13">
        <v>-1290.71</v>
      </c>
      <c r="BR338" s="12">
        <v>1290.71</v>
      </c>
      <c r="BS338" s="12">
        <v>0</v>
      </c>
      <c r="BT338" s="12">
        <v>0</v>
      </c>
      <c r="BU338" s="12">
        <v>2539.3200000000002</v>
      </c>
      <c r="BV338" s="12">
        <v>0</v>
      </c>
      <c r="BW338" s="13">
        <v>-160.30000000000001</v>
      </c>
      <c r="BX338" s="12">
        <v>0</v>
      </c>
      <c r="BY338" s="12">
        <v>172.24</v>
      </c>
      <c r="BZ338" s="12">
        <v>11.94</v>
      </c>
      <c r="CA338" s="12">
        <v>0</v>
      </c>
      <c r="CB338" s="12">
        <v>0.09</v>
      </c>
      <c r="CC338" s="12">
        <v>0</v>
      </c>
      <c r="CD338" s="12">
        <v>0</v>
      </c>
      <c r="CE338" s="12">
        <v>0</v>
      </c>
      <c r="CF338" s="12">
        <v>0</v>
      </c>
      <c r="CG338" s="12">
        <v>0</v>
      </c>
      <c r="CH338" s="12">
        <v>0</v>
      </c>
      <c r="CI338" s="12">
        <v>0</v>
      </c>
      <c r="CJ338" s="12">
        <v>0</v>
      </c>
      <c r="CK338" s="12">
        <v>0</v>
      </c>
      <c r="CL338" s="12">
        <v>0</v>
      </c>
      <c r="CM338" s="12">
        <v>0</v>
      </c>
      <c r="CN338" s="12">
        <v>0</v>
      </c>
      <c r="CO338" s="12">
        <v>0</v>
      </c>
      <c r="CP338" s="12">
        <v>242.09</v>
      </c>
      <c r="CQ338" s="12">
        <v>0</v>
      </c>
      <c r="CR338" s="12">
        <v>0</v>
      </c>
      <c r="CS338" s="12">
        <v>0</v>
      </c>
      <c r="CT338" s="12">
        <v>0</v>
      </c>
      <c r="CU338" s="12">
        <v>254.12</v>
      </c>
      <c r="CV338" s="12">
        <v>2285.1999999999998</v>
      </c>
      <c r="CW338" s="12">
        <v>238.4</v>
      </c>
      <c r="CX338" s="12">
        <v>50.79</v>
      </c>
      <c r="CY338" s="12">
        <v>0</v>
      </c>
      <c r="CZ338" s="12">
        <v>238.4</v>
      </c>
      <c r="DA338" s="12">
        <v>0</v>
      </c>
      <c r="DB338" s="12">
        <v>289.19</v>
      </c>
    </row>
    <row r="339" spans="1:106" x14ac:dyDescent="0.2">
      <c r="A339" s="4" t="s">
        <v>3563</v>
      </c>
      <c r="B339" s="2" t="s">
        <v>3564</v>
      </c>
      <c r="C339" s="2" t="str">
        <f>VLOOKUP(A339,[5]Hoja2!$A$1:$D$604,4,0)</f>
        <v>PROFESOR CBI</v>
      </c>
      <c r="D339" s="2" t="str">
        <f>VLOOKUP(A339,[5]Hoja2!$A$1:$D$604,3,0)</f>
        <v>PLANTEL 10 SAN SEBASTIAN EL GRANDE</v>
      </c>
      <c r="E339" s="12">
        <v>104.85</v>
      </c>
      <c r="F339" s="12">
        <v>0</v>
      </c>
      <c r="G339" s="12">
        <v>1578.87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54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2">
        <v>0</v>
      </c>
      <c r="AE339" s="12">
        <v>0</v>
      </c>
      <c r="AF339" s="12">
        <v>0</v>
      </c>
      <c r="AG339" s="12">
        <v>0</v>
      </c>
      <c r="AH339" s="12">
        <v>0</v>
      </c>
      <c r="AI339" s="12">
        <v>0</v>
      </c>
      <c r="AJ339" s="12">
        <v>166.77</v>
      </c>
      <c r="AK339" s="12">
        <v>0</v>
      </c>
      <c r="AL339" s="12">
        <v>0</v>
      </c>
      <c r="AM339" s="12">
        <v>0</v>
      </c>
      <c r="AN339" s="12">
        <v>0</v>
      </c>
      <c r="AO339" s="12">
        <v>0</v>
      </c>
      <c r="AP339" s="12">
        <v>0</v>
      </c>
      <c r="AQ339" s="12">
        <v>0</v>
      </c>
      <c r="AR339" s="12">
        <v>0</v>
      </c>
      <c r="AS339" s="12">
        <v>0</v>
      </c>
      <c r="AT339" s="12">
        <v>0</v>
      </c>
      <c r="AU339" s="12">
        <v>0</v>
      </c>
      <c r="AV339" s="12">
        <v>17.100000000000001</v>
      </c>
      <c r="AW339" s="12">
        <v>0</v>
      </c>
      <c r="AX339" s="12">
        <v>0</v>
      </c>
      <c r="AY339" s="12">
        <v>0</v>
      </c>
      <c r="AZ339" s="12">
        <v>0</v>
      </c>
      <c r="BA339" s="12">
        <v>0</v>
      </c>
      <c r="BB339" s="12">
        <v>0</v>
      </c>
      <c r="BC339" s="12">
        <v>0</v>
      </c>
      <c r="BD339" s="12">
        <v>0</v>
      </c>
      <c r="BE339" s="12">
        <v>0</v>
      </c>
      <c r="BF339" s="12">
        <v>0</v>
      </c>
      <c r="BG339" s="12">
        <v>0</v>
      </c>
      <c r="BH339" s="12">
        <v>0</v>
      </c>
      <c r="BI339" s="12">
        <v>0</v>
      </c>
      <c r="BJ339" s="12">
        <v>0</v>
      </c>
      <c r="BK339" s="12">
        <v>0</v>
      </c>
      <c r="BL339" s="12">
        <v>0</v>
      </c>
      <c r="BM339" s="12">
        <v>0</v>
      </c>
      <c r="BN339" s="12">
        <v>0</v>
      </c>
      <c r="BO339" s="12">
        <v>0</v>
      </c>
      <c r="BP339" s="12">
        <v>0</v>
      </c>
      <c r="BQ339" s="13">
        <v>-976.58</v>
      </c>
      <c r="BR339" s="12">
        <v>976.58</v>
      </c>
      <c r="BS339" s="12">
        <v>0</v>
      </c>
      <c r="BT339" s="12">
        <v>0</v>
      </c>
      <c r="BU339" s="12">
        <v>1921.59</v>
      </c>
      <c r="BV339" s="12">
        <v>0</v>
      </c>
      <c r="BW339" s="13">
        <v>-188.71</v>
      </c>
      <c r="BX339" s="13">
        <v>-76.7</v>
      </c>
      <c r="BY339" s="12">
        <v>112.01</v>
      </c>
      <c r="BZ339" s="12">
        <v>0</v>
      </c>
      <c r="CA339" s="12">
        <v>0</v>
      </c>
      <c r="CB339" s="12">
        <v>0.12</v>
      </c>
      <c r="CC339" s="12">
        <v>0</v>
      </c>
      <c r="CD339" s="12">
        <v>0</v>
      </c>
      <c r="CE339" s="12">
        <v>0</v>
      </c>
      <c r="CF339" s="12">
        <v>0</v>
      </c>
      <c r="CG339" s="12">
        <v>0</v>
      </c>
      <c r="CH339" s="12">
        <v>0</v>
      </c>
      <c r="CI339" s="12">
        <v>0</v>
      </c>
      <c r="CJ339" s="12">
        <v>0</v>
      </c>
      <c r="CK339" s="12">
        <v>0</v>
      </c>
      <c r="CL339" s="12">
        <v>0</v>
      </c>
      <c r="CM339" s="12">
        <v>0</v>
      </c>
      <c r="CN339" s="12">
        <v>0</v>
      </c>
      <c r="CO339" s="12">
        <v>0</v>
      </c>
      <c r="CP339" s="12">
        <v>181.57</v>
      </c>
      <c r="CQ339" s="12">
        <v>0</v>
      </c>
      <c r="CR339" s="12">
        <v>0</v>
      </c>
      <c r="CS339" s="12">
        <v>0</v>
      </c>
      <c r="CT339" s="12">
        <v>0</v>
      </c>
      <c r="CU339" s="12">
        <v>104.99</v>
      </c>
      <c r="CV339" s="12">
        <v>1816.6</v>
      </c>
      <c r="CW339" s="12">
        <v>238.4</v>
      </c>
      <c r="CX339" s="12">
        <v>38.43</v>
      </c>
      <c r="CY339" s="12">
        <v>0</v>
      </c>
      <c r="CZ339" s="12">
        <v>238.4</v>
      </c>
      <c r="DA339" s="12">
        <v>0</v>
      </c>
      <c r="DB339" s="12">
        <v>276.83</v>
      </c>
    </row>
    <row r="340" spans="1:106" x14ac:dyDescent="0.2">
      <c r="A340" s="4" t="s">
        <v>3565</v>
      </c>
      <c r="B340" s="2" t="s">
        <v>3566</v>
      </c>
      <c r="C340" s="2" t="str">
        <f>VLOOKUP(A340,[5]Hoja2!$A$1:$D$604,4,0)</f>
        <v>PROFESOR CBI</v>
      </c>
      <c r="D340" s="2" t="str">
        <f>VLOOKUP(A340,[5]Hoja2!$A$1:$D$604,3,0)</f>
        <v>PLANTEL 10 SAN SEBASTIAN EL GRANDE</v>
      </c>
      <c r="E340" s="12">
        <v>104.85</v>
      </c>
      <c r="F340" s="12">
        <v>0</v>
      </c>
      <c r="G340" s="12">
        <v>1578.87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2">
        <v>54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>
        <v>0</v>
      </c>
      <c r="AE340" s="12">
        <v>0</v>
      </c>
      <c r="AF340" s="12">
        <v>0</v>
      </c>
      <c r="AG340" s="12">
        <v>0</v>
      </c>
      <c r="AH340" s="12">
        <v>0</v>
      </c>
      <c r="AI340" s="12">
        <v>0</v>
      </c>
      <c r="AJ340" s="12">
        <v>166.77</v>
      </c>
      <c r="AK340" s="12">
        <v>0</v>
      </c>
      <c r="AL340" s="12">
        <v>0</v>
      </c>
      <c r="AM340" s="12">
        <v>0</v>
      </c>
      <c r="AN340" s="12">
        <v>0</v>
      </c>
      <c r="AO340" s="12">
        <v>0</v>
      </c>
      <c r="AP340" s="12">
        <v>0</v>
      </c>
      <c r="AQ340" s="12">
        <v>0</v>
      </c>
      <c r="AR340" s="12">
        <v>0</v>
      </c>
      <c r="AS340" s="12">
        <v>0</v>
      </c>
      <c r="AT340" s="12">
        <v>0</v>
      </c>
      <c r="AU340" s="12">
        <v>0</v>
      </c>
      <c r="AV340" s="12">
        <v>17.100000000000001</v>
      </c>
      <c r="AW340" s="12">
        <v>0</v>
      </c>
      <c r="AX340" s="12">
        <v>0</v>
      </c>
      <c r="AY340" s="12">
        <v>0</v>
      </c>
      <c r="AZ340" s="12">
        <v>0</v>
      </c>
      <c r="BA340" s="12">
        <v>0</v>
      </c>
      <c r="BB340" s="12">
        <v>0</v>
      </c>
      <c r="BC340" s="12">
        <v>0</v>
      </c>
      <c r="BD340" s="12">
        <v>0</v>
      </c>
      <c r="BE340" s="12">
        <v>0</v>
      </c>
      <c r="BF340" s="12">
        <v>0</v>
      </c>
      <c r="BG340" s="12">
        <v>0</v>
      </c>
      <c r="BH340" s="12">
        <v>0</v>
      </c>
      <c r="BI340" s="12">
        <v>0</v>
      </c>
      <c r="BJ340" s="12">
        <v>0</v>
      </c>
      <c r="BK340" s="12">
        <v>0</v>
      </c>
      <c r="BL340" s="12">
        <v>0</v>
      </c>
      <c r="BM340" s="12">
        <v>0</v>
      </c>
      <c r="BN340" s="12">
        <v>0</v>
      </c>
      <c r="BO340" s="12">
        <v>0</v>
      </c>
      <c r="BP340" s="12">
        <v>0</v>
      </c>
      <c r="BQ340" s="13">
        <v>-976.58</v>
      </c>
      <c r="BR340" s="12">
        <v>976.58</v>
      </c>
      <c r="BS340" s="12">
        <v>0</v>
      </c>
      <c r="BT340" s="12">
        <v>0</v>
      </c>
      <c r="BU340" s="12">
        <v>1921.59</v>
      </c>
      <c r="BV340" s="12">
        <v>0</v>
      </c>
      <c r="BW340" s="13">
        <v>-188.71</v>
      </c>
      <c r="BX340" s="13">
        <v>-76.7</v>
      </c>
      <c r="BY340" s="12">
        <v>112.01</v>
      </c>
      <c r="BZ340" s="12">
        <v>0</v>
      </c>
      <c r="CA340" s="12">
        <v>0</v>
      </c>
      <c r="CB340" s="13">
        <v>-0.08</v>
      </c>
      <c r="CC340" s="12">
        <v>0</v>
      </c>
      <c r="CD340" s="12">
        <v>0</v>
      </c>
      <c r="CE340" s="12">
        <v>0</v>
      </c>
      <c r="CF340" s="12">
        <v>0</v>
      </c>
      <c r="CG340" s="12">
        <v>0</v>
      </c>
      <c r="CH340" s="12">
        <v>0</v>
      </c>
      <c r="CI340" s="12">
        <v>0</v>
      </c>
      <c r="CJ340" s="12">
        <v>0</v>
      </c>
      <c r="CK340" s="12">
        <v>0</v>
      </c>
      <c r="CL340" s="12">
        <v>0</v>
      </c>
      <c r="CM340" s="12">
        <v>0</v>
      </c>
      <c r="CN340" s="12">
        <v>0</v>
      </c>
      <c r="CO340" s="12">
        <v>0</v>
      </c>
      <c r="CP340" s="12">
        <v>181.57</v>
      </c>
      <c r="CQ340" s="12">
        <v>0</v>
      </c>
      <c r="CR340" s="12">
        <v>0</v>
      </c>
      <c r="CS340" s="12">
        <v>0</v>
      </c>
      <c r="CT340" s="12">
        <v>0</v>
      </c>
      <c r="CU340" s="12">
        <v>104.79</v>
      </c>
      <c r="CV340" s="12">
        <v>1816.8</v>
      </c>
      <c r="CW340" s="12">
        <v>238.4</v>
      </c>
      <c r="CX340" s="12">
        <v>38.43</v>
      </c>
      <c r="CY340" s="12">
        <v>0</v>
      </c>
      <c r="CZ340" s="12">
        <v>238.4</v>
      </c>
      <c r="DA340" s="12">
        <v>0</v>
      </c>
      <c r="DB340" s="12">
        <v>276.83</v>
      </c>
    </row>
    <row r="341" spans="1:106" x14ac:dyDescent="0.2">
      <c r="A341" s="4" t="s">
        <v>3567</v>
      </c>
      <c r="B341" s="2" t="s">
        <v>3568</v>
      </c>
      <c r="C341" s="2" t="str">
        <f>VLOOKUP(A341,[5]Hoja2!$A$1:$D$604,4,0)</f>
        <v>PROFESOR CBI</v>
      </c>
      <c r="D341" s="2" t="str">
        <f>VLOOKUP(A341,[5]Hoja2!$A$1:$D$604,3,0)</f>
        <v>PLANTEL 10 SAN SEBASTIAN EL GRANDE</v>
      </c>
      <c r="E341" s="12">
        <v>174.75</v>
      </c>
      <c r="F341" s="12">
        <v>0</v>
      </c>
      <c r="G341" s="12">
        <v>2631.45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90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>
        <v>0</v>
      </c>
      <c r="AE341" s="12">
        <v>0</v>
      </c>
      <c r="AF341" s="12">
        <v>0</v>
      </c>
      <c r="AG341" s="12">
        <v>0</v>
      </c>
      <c r="AH341" s="12">
        <v>0</v>
      </c>
      <c r="AI341" s="12">
        <v>0</v>
      </c>
      <c r="AJ341" s="12">
        <v>277.95</v>
      </c>
      <c r="AK341" s="12">
        <v>0</v>
      </c>
      <c r="AL341" s="12">
        <v>0</v>
      </c>
      <c r="AM341" s="12">
        <v>0</v>
      </c>
      <c r="AN341" s="12">
        <v>0</v>
      </c>
      <c r="AO341" s="12">
        <v>0</v>
      </c>
      <c r="AP341" s="12">
        <v>0</v>
      </c>
      <c r="AQ341" s="12">
        <v>0</v>
      </c>
      <c r="AR341" s="12">
        <v>0</v>
      </c>
      <c r="AS341" s="12">
        <v>0</v>
      </c>
      <c r="AT341" s="12">
        <v>0</v>
      </c>
      <c r="AU341" s="12">
        <v>0</v>
      </c>
      <c r="AV341" s="12">
        <v>28.5</v>
      </c>
      <c r="AW341" s="12">
        <v>0</v>
      </c>
      <c r="AX341" s="12">
        <v>0</v>
      </c>
      <c r="AY341" s="12">
        <v>0</v>
      </c>
      <c r="AZ341" s="12">
        <v>0</v>
      </c>
      <c r="BA341" s="12">
        <v>0</v>
      </c>
      <c r="BB341" s="12">
        <v>0</v>
      </c>
      <c r="BC341" s="12">
        <v>0</v>
      </c>
      <c r="BD341" s="12">
        <v>0</v>
      </c>
      <c r="BE341" s="12">
        <v>0</v>
      </c>
      <c r="BF341" s="12">
        <v>0</v>
      </c>
      <c r="BG341" s="12">
        <v>0</v>
      </c>
      <c r="BH341" s="12">
        <v>0</v>
      </c>
      <c r="BI341" s="12">
        <v>0</v>
      </c>
      <c r="BJ341" s="12">
        <v>0</v>
      </c>
      <c r="BK341" s="12">
        <v>0</v>
      </c>
      <c r="BL341" s="12">
        <v>0</v>
      </c>
      <c r="BM341" s="12">
        <v>0</v>
      </c>
      <c r="BN341" s="12">
        <v>0</v>
      </c>
      <c r="BO341" s="12">
        <v>0</v>
      </c>
      <c r="BP341" s="12">
        <v>0</v>
      </c>
      <c r="BQ341" s="13">
        <v>-1627.64</v>
      </c>
      <c r="BR341" s="12">
        <v>1627.64</v>
      </c>
      <c r="BS341" s="12">
        <v>0</v>
      </c>
      <c r="BT341" s="12">
        <v>0</v>
      </c>
      <c r="BU341" s="12">
        <v>3202.65</v>
      </c>
      <c r="BV341" s="12">
        <v>0</v>
      </c>
      <c r="BW341" s="13">
        <v>-125.1</v>
      </c>
      <c r="BX341" s="12">
        <v>0</v>
      </c>
      <c r="BY341" s="12">
        <v>244.41</v>
      </c>
      <c r="BZ341" s="12">
        <v>119.31</v>
      </c>
      <c r="CA341" s="12">
        <v>0.6</v>
      </c>
      <c r="CB341" s="12">
        <v>0.12</v>
      </c>
      <c r="CC341" s="12">
        <v>0</v>
      </c>
      <c r="CD341" s="12">
        <v>0</v>
      </c>
      <c r="CE341" s="12">
        <v>0</v>
      </c>
      <c r="CF341" s="12">
        <v>0</v>
      </c>
      <c r="CG341" s="12">
        <v>0</v>
      </c>
      <c r="CH341" s="12">
        <v>0</v>
      </c>
      <c r="CI341" s="12">
        <v>0</v>
      </c>
      <c r="CJ341" s="12">
        <v>0</v>
      </c>
      <c r="CK341" s="12">
        <v>0</v>
      </c>
      <c r="CL341" s="12">
        <v>0</v>
      </c>
      <c r="CM341" s="12">
        <v>0</v>
      </c>
      <c r="CN341" s="12">
        <v>0</v>
      </c>
      <c r="CO341" s="12">
        <v>0</v>
      </c>
      <c r="CP341" s="12">
        <v>302.62</v>
      </c>
      <c r="CQ341" s="12">
        <v>0</v>
      </c>
      <c r="CR341" s="12">
        <v>0</v>
      </c>
      <c r="CS341" s="12">
        <v>0</v>
      </c>
      <c r="CT341" s="12">
        <v>0</v>
      </c>
      <c r="CU341" s="12">
        <v>422.65</v>
      </c>
      <c r="CV341" s="12">
        <v>2780</v>
      </c>
      <c r="CW341" s="12">
        <v>238.4</v>
      </c>
      <c r="CX341" s="12">
        <v>64.05</v>
      </c>
      <c r="CY341" s="12">
        <v>0</v>
      </c>
      <c r="CZ341" s="12">
        <v>238.4</v>
      </c>
      <c r="DA341" s="12">
        <v>0</v>
      </c>
      <c r="DB341" s="12">
        <v>302.45</v>
      </c>
    </row>
    <row r="342" spans="1:106" x14ac:dyDescent="0.2">
      <c r="A342" s="4" t="s">
        <v>3569</v>
      </c>
      <c r="B342" s="2" t="s">
        <v>3570</v>
      </c>
      <c r="C342" s="2" t="str">
        <f>VLOOKUP(A342,[5]Hoja2!$A$1:$D$604,4,0)</f>
        <v>PROFESOR CBI</v>
      </c>
      <c r="D342" s="2" t="str">
        <f>VLOOKUP(A342,[5]Hoja2!$A$1:$D$604,3,0)</f>
        <v>PLANTEL 10 SAN SEBASTIAN EL GRANDE</v>
      </c>
      <c r="E342" s="12">
        <v>69.900000000000006</v>
      </c>
      <c r="F342" s="12">
        <v>0</v>
      </c>
      <c r="G342" s="12">
        <v>1052.58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36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  <c r="AE342" s="12">
        <v>0</v>
      </c>
      <c r="AF342" s="12">
        <v>0</v>
      </c>
      <c r="AG342" s="12">
        <v>0</v>
      </c>
      <c r="AH342" s="12">
        <v>0</v>
      </c>
      <c r="AI342" s="12">
        <v>0</v>
      </c>
      <c r="AJ342" s="12">
        <v>111.18</v>
      </c>
      <c r="AK342" s="12">
        <v>0</v>
      </c>
      <c r="AL342" s="12">
        <v>0</v>
      </c>
      <c r="AM342" s="12">
        <v>0</v>
      </c>
      <c r="AN342" s="12">
        <v>0</v>
      </c>
      <c r="AO342" s="12">
        <v>0</v>
      </c>
      <c r="AP342" s="12">
        <v>0</v>
      </c>
      <c r="AQ342" s="12">
        <v>0</v>
      </c>
      <c r="AR342" s="12">
        <v>0</v>
      </c>
      <c r="AS342" s="12">
        <v>0</v>
      </c>
      <c r="AT342" s="12">
        <v>0</v>
      </c>
      <c r="AU342" s="12">
        <v>0</v>
      </c>
      <c r="AV342" s="12">
        <v>11.4</v>
      </c>
      <c r="AW342" s="12">
        <v>0</v>
      </c>
      <c r="AX342" s="12">
        <v>0</v>
      </c>
      <c r="AY342" s="12">
        <v>0</v>
      </c>
      <c r="AZ342" s="12">
        <v>0</v>
      </c>
      <c r="BA342" s="12">
        <v>0</v>
      </c>
      <c r="BB342" s="12">
        <v>0</v>
      </c>
      <c r="BC342" s="12">
        <v>0</v>
      </c>
      <c r="BD342" s="12">
        <v>0</v>
      </c>
      <c r="BE342" s="12">
        <v>0</v>
      </c>
      <c r="BF342" s="12">
        <v>0</v>
      </c>
      <c r="BG342" s="12">
        <v>0</v>
      </c>
      <c r="BH342" s="12">
        <v>0</v>
      </c>
      <c r="BI342" s="12">
        <v>0</v>
      </c>
      <c r="BJ342" s="12">
        <v>0</v>
      </c>
      <c r="BK342" s="12">
        <v>0</v>
      </c>
      <c r="BL342" s="12">
        <v>0</v>
      </c>
      <c r="BM342" s="12">
        <v>0</v>
      </c>
      <c r="BN342" s="12">
        <v>0</v>
      </c>
      <c r="BO342" s="12">
        <v>0</v>
      </c>
      <c r="BP342" s="12">
        <v>0</v>
      </c>
      <c r="BQ342" s="13">
        <v>-651.05999999999995</v>
      </c>
      <c r="BR342" s="12">
        <v>651.05999999999995</v>
      </c>
      <c r="BS342" s="12">
        <v>0</v>
      </c>
      <c r="BT342" s="12">
        <v>0</v>
      </c>
      <c r="BU342" s="12">
        <v>1281.06</v>
      </c>
      <c r="BV342" s="12">
        <v>0</v>
      </c>
      <c r="BW342" s="13">
        <v>-200.74</v>
      </c>
      <c r="BX342" s="13">
        <v>-129.72</v>
      </c>
      <c r="BY342" s="12">
        <v>71.02</v>
      </c>
      <c r="BZ342" s="12">
        <v>0</v>
      </c>
      <c r="CA342" s="12">
        <v>0</v>
      </c>
      <c r="CB342" s="12">
        <v>0.13</v>
      </c>
      <c r="CC342" s="12">
        <v>0</v>
      </c>
      <c r="CD342" s="12">
        <v>0</v>
      </c>
      <c r="CE342" s="12">
        <v>0</v>
      </c>
      <c r="CF342" s="12">
        <v>0</v>
      </c>
      <c r="CG342" s="12">
        <v>0</v>
      </c>
      <c r="CH342" s="12">
        <v>0</v>
      </c>
      <c r="CI342" s="12">
        <v>0</v>
      </c>
      <c r="CJ342" s="12">
        <v>0</v>
      </c>
      <c r="CK342" s="12">
        <v>0</v>
      </c>
      <c r="CL342" s="12">
        <v>0</v>
      </c>
      <c r="CM342" s="12">
        <v>0</v>
      </c>
      <c r="CN342" s="12">
        <v>0</v>
      </c>
      <c r="CO342" s="12">
        <v>0</v>
      </c>
      <c r="CP342" s="12">
        <v>121.05</v>
      </c>
      <c r="CQ342" s="12">
        <v>0</v>
      </c>
      <c r="CR342" s="12">
        <v>0</v>
      </c>
      <c r="CS342" s="12">
        <v>0</v>
      </c>
      <c r="CT342" s="12">
        <v>0</v>
      </c>
      <c r="CU342" s="12">
        <v>-8.5399999999999991</v>
      </c>
      <c r="CV342" s="12">
        <v>1289.5999999999999</v>
      </c>
      <c r="CW342" s="12">
        <v>238.4</v>
      </c>
      <c r="CX342" s="12">
        <v>25.62</v>
      </c>
      <c r="CY342" s="12">
        <v>0</v>
      </c>
      <c r="CZ342" s="12">
        <v>238.4</v>
      </c>
      <c r="DA342" s="12">
        <v>0</v>
      </c>
      <c r="DB342" s="12">
        <v>264.02</v>
      </c>
    </row>
    <row r="343" spans="1:106" x14ac:dyDescent="0.2">
      <c r="A343" s="4" t="s">
        <v>3571</v>
      </c>
      <c r="B343" s="2" t="s">
        <v>3572</v>
      </c>
      <c r="C343" s="2" t="str">
        <f>VLOOKUP(A343,[5]Hoja2!$A$1:$D$604,4,0)</f>
        <v>PROFESOR CBIII</v>
      </c>
      <c r="D343" s="2" t="str">
        <f>VLOOKUP(A343,[5]Hoja2!$A$1:$D$604,3,0)</f>
        <v>PLANTEL 11 GUADALAJARA</v>
      </c>
      <c r="E343" s="12">
        <v>465.5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7031.42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246.45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12">
        <v>0</v>
      </c>
      <c r="AJ343" s="12">
        <v>574.42999999999995</v>
      </c>
      <c r="AK343" s="12">
        <v>0</v>
      </c>
      <c r="AL343" s="12">
        <v>0</v>
      </c>
      <c r="AM343" s="12">
        <v>0</v>
      </c>
      <c r="AN343" s="12">
        <v>0</v>
      </c>
      <c r="AO343" s="12">
        <v>0</v>
      </c>
      <c r="AP343" s="12">
        <v>0</v>
      </c>
      <c r="AQ343" s="12">
        <v>390.93</v>
      </c>
      <c r="AR343" s="12">
        <v>0</v>
      </c>
      <c r="AS343" s="12">
        <v>0</v>
      </c>
      <c r="AT343" s="12">
        <v>0</v>
      </c>
      <c r="AU343" s="12">
        <v>0</v>
      </c>
      <c r="AV343" s="12">
        <v>0</v>
      </c>
      <c r="AW343" s="12">
        <v>0</v>
      </c>
      <c r="AX343" s="12">
        <v>0</v>
      </c>
      <c r="AY343" s="12">
        <v>0</v>
      </c>
      <c r="AZ343" s="12">
        <v>77.5</v>
      </c>
      <c r="BA343" s="12">
        <v>0</v>
      </c>
      <c r="BB343" s="12">
        <v>0</v>
      </c>
      <c r="BC343" s="12">
        <v>0</v>
      </c>
      <c r="BD343" s="12">
        <v>0</v>
      </c>
      <c r="BE343" s="12">
        <v>0</v>
      </c>
      <c r="BF343" s="12">
        <v>0</v>
      </c>
      <c r="BG343" s="12">
        <v>0</v>
      </c>
      <c r="BH343" s="12">
        <v>0</v>
      </c>
      <c r="BI343" s="12">
        <v>0</v>
      </c>
      <c r="BJ343" s="12">
        <v>1632.92</v>
      </c>
      <c r="BK343" s="12">
        <v>0</v>
      </c>
      <c r="BL343" s="12">
        <v>0</v>
      </c>
      <c r="BM343" s="12">
        <v>0</v>
      </c>
      <c r="BN343" s="12">
        <v>0</v>
      </c>
      <c r="BO343" s="12">
        <v>0</v>
      </c>
      <c r="BP343" s="12">
        <v>0</v>
      </c>
      <c r="BQ343" s="13">
        <v>-5300.13</v>
      </c>
      <c r="BR343" s="12">
        <v>5300.13</v>
      </c>
      <c r="BS343" s="12">
        <v>0</v>
      </c>
      <c r="BT343" s="12">
        <v>0</v>
      </c>
      <c r="BU343" s="12">
        <v>10419.15</v>
      </c>
      <c r="BV343" s="12">
        <v>0.92</v>
      </c>
      <c r="BW343" s="12">
        <v>0</v>
      </c>
      <c r="BX343" s="12">
        <v>0</v>
      </c>
      <c r="BY343" s="12">
        <v>1681.96</v>
      </c>
      <c r="BZ343" s="12">
        <v>1681.96</v>
      </c>
      <c r="CA343" s="12">
        <v>39</v>
      </c>
      <c r="CB343" s="13">
        <v>-0.06</v>
      </c>
      <c r="CC343" s="12">
        <v>96.98</v>
      </c>
      <c r="CD343" s="12">
        <v>0</v>
      </c>
      <c r="CE343" s="12">
        <v>0</v>
      </c>
      <c r="CF343" s="12">
        <v>0</v>
      </c>
      <c r="CG343" s="12">
        <v>0</v>
      </c>
      <c r="CH343" s="12">
        <v>0</v>
      </c>
      <c r="CI343" s="12">
        <v>0</v>
      </c>
      <c r="CJ343" s="12">
        <v>0</v>
      </c>
      <c r="CK343" s="12">
        <v>0</v>
      </c>
      <c r="CL343" s="12">
        <v>2431.9</v>
      </c>
      <c r="CM343" s="12">
        <v>0</v>
      </c>
      <c r="CN343" s="12">
        <v>0</v>
      </c>
      <c r="CO343" s="12">
        <v>0</v>
      </c>
      <c r="CP343" s="12">
        <v>853.57</v>
      </c>
      <c r="CQ343" s="12">
        <v>0</v>
      </c>
      <c r="CR343" s="12">
        <v>0</v>
      </c>
      <c r="CS343" s="12">
        <v>0</v>
      </c>
      <c r="CT343" s="12">
        <v>0</v>
      </c>
      <c r="CU343" s="12">
        <v>5103.3500000000004</v>
      </c>
      <c r="CV343" s="12">
        <v>5315.8</v>
      </c>
      <c r="CW343" s="12">
        <v>329.62</v>
      </c>
      <c r="CX343" s="12">
        <v>208.38</v>
      </c>
      <c r="CY343" s="12">
        <v>2956.03</v>
      </c>
      <c r="CZ343" s="12">
        <v>577.98</v>
      </c>
      <c r="DA343" s="12">
        <v>0</v>
      </c>
      <c r="DB343" s="12">
        <v>3742.39</v>
      </c>
    </row>
    <row r="344" spans="1:106" x14ac:dyDescent="0.2">
      <c r="A344" s="4" t="s">
        <v>3573</v>
      </c>
      <c r="B344" s="2" t="s">
        <v>3574</v>
      </c>
      <c r="C344" s="2" t="str">
        <f>VLOOKUP(A344,[5]Hoja2!$A$1:$D$604,4,0)</f>
        <v>PROFESOR CBIV</v>
      </c>
      <c r="D344" s="2" t="str">
        <f>VLOOKUP(A344,[5]Hoja2!$A$1:$D$604,3,0)</f>
        <v>PLANTEL 11 GUADALAJARA</v>
      </c>
      <c r="E344" s="12">
        <v>174.75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3873.9</v>
      </c>
      <c r="AC344" s="12">
        <v>139.94999999999999</v>
      </c>
      <c r="AD344" s="12">
        <v>0</v>
      </c>
      <c r="AE344" s="12">
        <v>0</v>
      </c>
      <c r="AF344" s="12">
        <v>0</v>
      </c>
      <c r="AG344" s="12">
        <v>0</v>
      </c>
      <c r="AH344" s="12">
        <v>0</v>
      </c>
      <c r="AI344" s="12">
        <v>0</v>
      </c>
      <c r="AJ344" s="12">
        <v>277.95</v>
      </c>
      <c r="AK344" s="12">
        <v>0</v>
      </c>
      <c r="AL344" s="12">
        <v>0</v>
      </c>
      <c r="AM344" s="12">
        <v>0</v>
      </c>
      <c r="AN344" s="12">
        <v>0</v>
      </c>
      <c r="AO344" s="12">
        <v>0</v>
      </c>
      <c r="AP344" s="12">
        <v>0</v>
      </c>
      <c r="AQ344" s="12">
        <v>0</v>
      </c>
      <c r="AR344" s="12">
        <v>0</v>
      </c>
      <c r="AS344" s="12">
        <v>0</v>
      </c>
      <c r="AT344" s="12">
        <v>0</v>
      </c>
      <c r="AU344" s="12">
        <v>0</v>
      </c>
      <c r="AV344" s="12">
        <v>0</v>
      </c>
      <c r="AW344" s="12">
        <v>0</v>
      </c>
      <c r="AX344" s="12">
        <v>0</v>
      </c>
      <c r="AY344" s="12">
        <v>0</v>
      </c>
      <c r="AZ344" s="12">
        <v>0</v>
      </c>
      <c r="BA344" s="12">
        <v>0</v>
      </c>
      <c r="BB344" s="12">
        <v>44.25</v>
      </c>
      <c r="BC344" s="12">
        <v>0</v>
      </c>
      <c r="BD344" s="12">
        <v>0</v>
      </c>
      <c r="BE344" s="12">
        <v>0</v>
      </c>
      <c r="BF344" s="12">
        <v>0</v>
      </c>
      <c r="BG344" s="12">
        <v>0</v>
      </c>
      <c r="BH344" s="12">
        <v>0</v>
      </c>
      <c r="BI344" s="12">
        <v>0</v>
      </c>
      <c r="BJ344" s="12">
        <v>929.74</v>
      </c>
      <c r="BK344" s="12">
        <v>0</v>
      </c>
      <c r="BL344" s="12">
        <v>0</v>
      </c>
      <c r="BM344" s="12">
        <v>0</v>
      </c>
      <c r="BN344" s="12">
        <v>0</v>
      </c>
      <c r="BO344" s="12">
        <v>0</v>
      </c>
      <c r="BP344" s="12">
        <v>0</v>
      </c>
      <c r="BQ344" s="13">
        <v>-2768.31</v>
      </c>
      <c r="BR344" s="12">
        <v>2768.31</v>
      </c>
      <c r="BS344" s="12">
        <v>0</v>
      </c>
      <c r="BT344" s="12">
        <v>0</v>
      </c>
      <c r="BU344" s="12">
        <v>5440.54</v>
      </c>
      <c r="BV344" s="12">
        <v>0</v>
      </c>
      <c r="BW344" s="12">
        <v>0</v>
      </c>
      <c r="BX344" s="12">
        <v>0</v>
      </c>
      <c r="BY344" s="12">
        <v>614.84</v>
      </c>
      <c r="BZ344" s="12">
        <v>614.84</v>
      </c>
      <c r="CA344" s="12">
        <v>13.95</v>
      </c>
      <c r="CB344" s="13">
        <v>-0.06</v>
      </c>
      <c r="CC344" s="12">
        <v>0</v>
      </c>
      <c r="CD344" s="12">
        <v>0</v>
      </c>
      <c r="CE344" s="12">
        <v>0</v>
      </c>
      <c r="CF344" s="12">
        <v>0</v>
      </c>
      <c r="CG344" s="12">
        <v>0</v>
      </c>
      <c r="CH344" s="12">
        <v>0</v>
      </c>
      <c r="CI344" s="12">
        <v>0</v>
      </c>
      <c r="CJ344" s="12">
        <v>58.11</v>
      </c>
      <c r="CK344" s="12">
        <v>0</v>
      </c>
      <c r="CL344" s="12">
        <v>0</v>
      </c>
      <c r="CM344" s="12">
        <v>0</v>
      </c>
      <c r="CN344" s="12">
        <v>0</v>
      </c>
      <c r="CO344" s="12">
        <v>0</v>
      </c>
      <c r="CP344" s="12">
        <v>445.5</v>
      </c>
      <c r="CQ344" s="12">
        <v>0</v>
      </c>
      <c r="CR344" s="12">
        <v>0</v>
      </c>
      <c r="CS344" s="12">
        <v>0</v>
      </c>
      <c r="CT344" s="12">
        <v>0</v>
      </c>
      <c r="CU344" s="12">
        <v>1132.3399999999999</v>
      </c>
      <c r="CV344" s="12">
        <v>4308.2</v>
      </c>
      <c r="CW344" s="12">
        <v>271.82</v>
      </c>
      <c r="CX344" s="12">
        <v>106.01</v>
      </c>
      <c r="CY344" s="12">
        <v>1113.8</v>
      </c>
      <c r="CZ344" s="12">
        <v>365.4</v>
      </c>
      <c r="DA344" s="12">
        <v>0</v>
      </c>
      <c r="DB344" s="12">
        <v>1585.21</v>
      </c>
    </row>
    <row r="345" spans="1:106" x14ac:dyDescent="0.2">
      <c r="A345" s="4" t="s">
        <v>3575</v>
      </c>
      <c r="B345" s="2" t="s">
        <v>3576</v>
      </c>
      <c r="C345" s="2" t="str">
        <f>VLOOKUP(A345,[5]Hoja2!$A$1:$D$604,4,0)</f>
        <v>PROFESOR CBIV</v>
      </c>
      <c r="D345" s="2" t="str">
        <f>VLOOKUP(A345,[5]Hoja2!$A$1:$D$604,3,0)</f>
        <v>PLANTEL 11 GUADALAJARA</v>
      </c>
      <c r="E345" s="12">
        <v>465.5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10330.4</v>
      </c>
      <c r="AC345" s="12">
        <v>373.2</v>
      </c>
      <c r="AD345" s="12">
        <v>0</v>
      </c>
      <c r="AE345" s="12">
        <v>0</v>
      </c>
      <c r="AF345" s="12">
        <v>0</v>
      </c>
      <c r="AG345" s="12">
        <v>0</v>
      </c>
      <c r="AH345" s="12">
        <v>2500</v>
      </c>
      <c r="AI345" s="12">
        <v>0</v>
      </c>
      <c r="AJ345" s="12">
        <v>741.2</v>
      </c>
      <c r="AK345" s="12">
        <v>0</v>
      </c>
      <c r="AL345" s="12">
        <v>0</v>
      </c>
      <c r="AM345" s="12">
        <v>0</v>
      </c>
      <c r="AN345" s="12">
        <v>0</v>
      </c>
      <c r="AO345" s="12">
        <v>0</v>
      </c>
      <c r="AP345" s="12">
        <v>0</v>
      </c>
      <c r="AQ345" s="12">
        <v>0</v>
      </c>
      <c r="AR345" s="12">
        <v>0</v>
      </c>
      <c r="AS345" s="12">
        <v>658.95</v>
      </c>
      <c r="AT345" s="12">
        <v>0</v>
      </c>
      <c r="AU345" s="12">
        <v>0</v>
      </c>
      <c r="AV345" s="12">
        <v>0</v>
      </c>
      <c r="AW345" s="12">
        <v>0</v>
      </c>
      <c r="AX345" s="12">
        <v>0</v>
      </c>
      <c r="AY345" s="12">
        <v>0</v>
      </c>
      <c r="AZ345" s="12">
        <v>0</v>
      </c>
      <c r="BA345" s="12">
        <v>0</v>
      </c>
      <c r="BB345" s="12">
        <v>118</v>
      </c>
      <c r="BC345" s="12">
        <v>0</v>
      </c>
      <c r="BD345" s="12">
        <v>0</v>
      </c>
      <c r="BE345" s="12">
        <v>0</v>
      </c>
      <c r="BF345" s="12">
        <v>0</v>
      </c>
      <c r="BG345" s="12">
        <v>0</v>
      </c>
      <c r="BH345" s="12">
        <v>0</v>
      </c>
      <c r="BI345" s="12">
        <v>0</v>
      </c>
      <c r="BJ345" s="12">
        <v>2857.23</v>
      </c>
      <c r="BK345" s="12">
        <v>0</v>
      </c>
      <c r="BL345" s="12">
        <v>0</v>
      </c>
      <c r="BM345" s="12">
        <v>0</v>
      </c>
      <c r="BN345" s="12">
        <v>0</v>
      </c>
      <c r="BO345" s="12">
        <v>0</v>
      </c>
      <c r="BP345" s="12">
        <v>0</v>
      </c>
      <c r="BQ345" s="13">
        <v>-9160.7099999999991</v>
      </c>
      <c r="BR345" s="12">
        <v>9160.7099999999991</v>
      </c>
      <c r="BS345" s="12">
        <v>2045.42</v>
      </c>
      <c r="BT345" s="12">
        <v>0</v>
      </c>
      <c r="BU345" s="12">
        <v>20089.900000000001</v>
      </c>
      <c r="BV345" s="12">
        <v>0</v>
      </c>
      <c r="BW345" s="12">
        <v>0</v>
      </c>
      <c r="BX345" s="12">
        <v>0</v>
      </c>
      <c r="BY345" s="12">
        <v>3461.62</v>
      </c>
      <c r="BZ345" s="12">
        <v>3461.62</v>
      </c>
      <c r="CA345" s="12">
        <v>64.349999999999994</v>
      </c>
      <c r="CB345" s="13">
        <v>-0.01</v>
      </c>
      <c r="CC345" s="12">
        <v>0</v>
      </c>
      <c r="CD345" s="12">
        <v>0</v>
      </c>
      <c r="CE345" s="12">
        <v>3465</v>
      </c>
      <c r="CF345" s="12">
        <v>0</v>
      </c>
      <c r="CG345" s="12">
        <v>0</v>
      </c>
      <c r="CH345" s="12">
        <v>0</v>
      </c>
      <c r="CI345" s="12">
        <v>0</v>
      </c>
      <c r="CJ345" s="12">
        <v>154.96</v>
      </c>
      <c r="CK345" s="12">
        <v>0</v>
      </c>
      <c r="CL345" s="12">
        <v>0</v>
      </c>
      <c r="CM345" s="12">
        <v>0</v>
      </c>
      <c r="CN345" s="12">
        <v>0</v>
      </c>
      <c r="CO345" s="12">
        <v>0</v>
      </c>
      <c r="CP345" s="12">
        <v>1263.78</v>
      </c>
      <c r="CQ345" s="12">
        <v>0</v>
      </c>
      <c r="CR345" s="12">
        <v>0</v>
      </c>
      <c r="CS345" s="12">
        <v>0</v>
      </c>
      <c r="CT345" s="12">
        <v>0</v>
      </c>
      <c r="CU345" s="12">
        <v>8409.7000000000007</v>
      </c>
      <c r="CV345" s="12">
        <v>11680.2</v>
      </c>
      <c r="CW345" s="12">
        <v>238.4</v>
      </c>
      <c r="CX345" s="12">
        <v>344.33</v>
      </c>
      <c r="CY345" s="12">
        <v>0</v>
      </c>
      <c r="CZ345" s="12">
        <v>238.4</v>
      </c>
      <c r="DA345" s="12">
        <v>0</v>
      </c>
      <c r="DB345" s="12">
        <v>582.73</v>
      </c>
    </row>
    <row r="346" spans="1:106" x14ac:dyDescent="0.2">
      <c r="A346" s="4" t="s">
        <v>3577</v>
      </c>
      <c r="B346" s="2" t="s">
        <v>3578</v>
      </c>
      <c r="C346" s="2" t="str">
        <f>VLOOKUP(A346,[5]Hoja2!$A$1:$D$604,4,0)</f>
        <v>PROFESOR CBII</v>
      </c>
      <c r="D346" s="2" t="str">
        <f>VLOOKUP(A346,[5]Hoja2!$A$1:$D$604,3,0)</f>
        <v>PLANTEL 11 GUADALAJARA</v>
      </c>
      <c r="E346" s="12">
        <v>465.5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5895.6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208.73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0</v>
      </c>
      <c r="AH346" s="12">
        <v>0</v>
      </c>
      <c r="AI346" s="12">
        <v>0</v>
      </c>
      <c r="AJ346" s="12">
        <v>555.9</v>
      </c>
      <c r="AK346" s="12">
        <v>0</v>
      </c>
      <c r="AL346" s="12">
        <v>0</v>
      </c>
      <c r="AM346" s="12">
        <v>0</v>
      </c>
      <c r="AN346" s="12">
        <v>0</v>
      </c>
      <c r="AO346" s="12">
        <v>338.85</v>
      </c>
      <c r="AP346" s="12">
        <v>0</v>
      </c>
      <c r="AQ346" s="12">
        <v>0</v>
      </c>
      <c r="AR346" s="12">
        <v>0</v>
      </c>
      <c r="AS346" s="12">
        <v>0</v>
      </c>
      <c r="AT346" s="12">
        <v>0</v>
      </c>
      <c r="AU346" s="12">
        <v>0</v>
      </c>
      <c r="AV346" s="12">
        <v>0</v>
      </c>
      <c r="AW346" s="12">
        <v>0</v>
      </c>
      <c r="AX346" s="12">
        <v>64.5</v>
      </c>
      <c r="AY346" s="12">
        <v>0</v>
      </c>
      <c r="AZ346" s="12">
        <v>0</v>
      </c>
      <c r="BA346" s="12">
        <v>0</v>
      </c>
      <c r="BB346" s="12">
        <v>0</v>
      </c>
      <c r="BC346" s="12">
        <v>0</v>
      </c>
      <c r="BD346" s="12">
        <v>0</v>
      </c>
      <c r="BE346" s="12">
        <v>0</v>
      </c>
      <c r="BF346" s="12">
        <v>0</v>
      </c>
      <c r="BG346" s="12">
        <v>0</v>
      </c>
      <c r="BH346" s="12">
        <v>0</v>
      </c>
      <c r="BI346" s="12">
        <v>0</v>
      </c>
      <c r="BJ346" s="12">
        <v>1496.27</v>
      </c>
      <c r="BK346" s="12">
        <v>0</v>
      </c>
      <c r="BL346" s="12">
        <v>0</v>
      </c>
      <c r="BM346" s="12">
        <v>0</v>
      </c>
      <c r="BN346" s="12">
        <v>0</v>
      </c>
      <c r="BO346" s="12">
        <v>0</v>
      </c>
      <c r="BP346" s="12">
        <v>0</v>
      </c>
      <c r="BQ346" s="13">
        <v>-4589.9799999999996</v>
      </c>
      <c r="BR346" s="12">
        <v>4589.9799999999996</v>
      </c>
      <c r="BS346" s="12">
        <v>0</v>
      </c>
      <c r="BT346" s="12">
        <v>0</v>
      </c>
      <c r="BU346" s="12">
        <v>9025.35</v>
      </c>
      <c r="BV346" s="12">
        <v>0</v>
      </c>
      <c r="BW346" s="12">
        <v>0</v>
      </c>
      <c r="BX346" s="12">
        <v>0</v>
      </c>
      <c r="BY346" s="12">
        <v>1380.55</v>
      </c>
      <c r="BZ346" s="12">
        <v>1380.55</v>
      </c>
      <c r="CA346" s="12">
        <v>29.85</v>
      </c>
      <c r="CB346" s="12">
        <v>0.16</v>
      </c>
      <c r="CC346" s="12">
        <v>0</v>
      </c>
      <c r="CD346" s="12">
        <v>0</v>
      </c>
      <c r="CE346" s="12">
        <v>0</v>
      </c>
      <c r="CF346" s="12">
        <v>0</v>
      </c>
      <c r="CG346" s="12">
        <v>0</v>
      </c>
      <c r="CH346" s="12">
        <v>0</v>
      </c>
      <c r="CI346" s="12">
        <v>0</v>
      </c>
      <c r="CJ346" s="12">
        <v>88.43</v>
      </c>
      <c r="CK346" s="12">
        <v>0</v>
      </c>
      <c r="CL346" s="12">
        <v>0</v>
      </c>
      <c r="CM346" s="12">
        <v>0</v>
      </c>
      <c r="CN346" s="12">
        <v>0</v>
      </c>
      <c r="CO346" s="12">
        <v>0</v>
      </c>
      <c r="CP346" s="12">
        <v>716.96</v>
      </c>
      <c r="CQ346" s="12">
        <v>0</v>
      </c>
      <c r="CR346" s="12">
        <v>0</v>
      </c>
      <c r="CS346" s="12">
        <v>0</v>
      </c>
      <c r="CT346" s="12">
        <v>0</v>
      </c>
      <c r="CU346" s="12">
        <v>2215.9499999999998</v>
      </c>
      <c r="CV346" s="12">
        <v>6809.4</v>
      </c>
      <c r="CW346" s="12">
        <v>312.67</v>
      </c>
      <c r="CX346" s="12">
        <v>180.51</v>
      </c>
      <c r="CY346" s="12">
        <v>2475.1799999999998</v>
      </c>
      <c r="CZ346" s="12">
        <v>520.63</v>
      </c>
      <c r="DA346" s="12">
        <v>0</v>
      </c>
      <c r="DB346" s="12">
        <v>3176.32</v>
      </c>
    </row>
    <row r="347" spans="1:106" x14ac:dyDescent="0.2">
      <c r="A347" s="4" t="s">
        <v>3579</v>
      </c>
      <c r="B347" s="2" t="s">
        <v>3580</v>
      </c>
      <c r="C347" s="2" t="str">
        <f>VLOOKUP(A347,[5]Hoja2!$A$1:$D$604,4,0)</f>
        <v>PROFESOR CBI</v>
      </c>
      <c r="D347" s="2" t="str">
        <f>VLOOKUP(A347,[5]Hoja2!$A$1:$D$604,3,0)</f>
        <v>PLANTEL 11 GUADALAJARA</v>
      </c>
      <c r="E347" s="12">
        <v>465.5</v>
      </c>
      <c r="F347" s="12">
        <v>0</v>
      </c>
      <c r="G347" s="12">
        <v>4912.04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178.6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0</v>
      </c>
      <c r="AF347" s="12">
        <v>0</v>
      </c>
      <c r="AG347" s="12">
        <v>0</v>
      </c>
      <c r="AH347" s="12">
        <v>0</v>
      </c>
      <c r="AI347" s="12">
        <v>0</v>
      </c>
      <c r="AJ347" s="12">
        <v>518.84</v>
      </c>
      <c r="AK347" s="12">
        <v>0</v>
      </c>
      <c r="AL347" s="12">
        <v>0</v>
      </c>
      <c r="AM347" s="12">
        <v>286.52999999999997</v>
      </c>
      <c r="AN347" s="12">
        <v>0</v>
      </c>
      <c r="AO347" s="12">
        <v>0</v>
      </c>
      <c r="AP347" s="12">
        <v>0</v>
      </c>
      <c r="AQ347" s="12">
        <v>0</v>
      </c>
      <c r="AR347" s="12">
        <v>0</v>
      </c>
      <c r="AS347" s="12">
        <v>0</v>
      </c>
      <c r="AT347" s="12">
        <v>0</v>
      </c>
      <c r="AU347" s="12">
        <v>0</v>
      </c>
      <c r="AV347" s="12">
        <v>53.2</v>
      </c>
      <c r="AW347" s="12">
        <v>0</v>
      </c>
      <c r="AX347" s="12">
        <v>0</v>
      </c>
      <c r="AY347" s="12">
        <v>0</v>
      </c>
      <c r="AZ347" s="12">
        <v>0</v>
      </c>
      <c r="BA347" s="12">
        <v>0</v>
      </c>
      <c r="BB347" s="12">
        <v>0</v>
      </c>
      <c r="BC347" s="12">
        <v>0</v>
      </c>
      <c r="BD347" s="12">
        <v>0</v>
      </c>
      <c r="BE347" s="12">
        <v>0</v>
      </c>
      <c r="BF347" s="12">
        <v>0</v>
      </c>
      <c r="BG347" s="12">
        <v>0</v>
      </c>
      <c r="BH347" s="12">
        <v>0</v>
      </c>
      <c r="BI347" s="12">
        <v>0</v>
      </c>
      <c r="BJ347" s="12">
        <v>1143.69</v>
      </c>
      <c r="BK347" s="12">
        <v>0</v>
      </c>
      <c r="BL347" s="12">
        <v>0</v>
      </c>
      <c r="BM347" s="12">
        <v>0</v>
      </c>
      <c r="BN347" s="12">
        <v>0</v>
      </c>
      <c r="BO347" s="12">
        <v>0</v>
      </c>
      <c r="BP347" s="12">
        <v>0</v>
      </c>
      <c r="BQ347" s="13">
        <v>-3842.62</v>
      </c>
      <c r="BR347" s="12">
        <v>3842.62</v>
      </c>
      <c r="BS347" s="12">
        <v>0</v>
      </c>
      <c r="BT347" s="12">
        <v>0</v>
      </c>
      <c r="BU347" s="12">
        <v>7558.4</v>
      </c>
      <c r="BV347" s="12">
        <v>0</v>
      </c>
      <c r="BW347" s="12">
        <v>0</v>
      </c>
      <c r="BX347" s="12">
        <v>0</v>
      </c>
      <c r="BY347" s="12">
        <v>1067.21</v>
      </c>
      <c r="BZ347" s="12">
        <v>1067.21</v>
      </c>
      <c r="CA347" s="12">
        <v>22.65</v>
      </c>
      <c r="CB347" s="13">
        <v>-0.01</v>
      </c>
      <c r="CC347" s="12">
        <v>213.2</v>
      </c>
      <c r="CD347" s="12">
        <v>0</v>
      </c>
      <c r="CE347" s="12">
        <v>0</v>
      </c>
      <c r="CF347" s="12">
        <v>0</v>
      </c>
      <c r="CG347" s="12">
        <v>0</v>
      </c>
      <c r="CH347" s="12">
        <v>0</v>
      </c>
      <c r="CI347" s="12">
        <v>0</v>
      </c>
      <c r="CJ347" s="12">
        <v>73.680000000000007</v>
      </c>
      <c r="CK347" s="12">
        <v>0</v>
      </c>
      <c r="CL347" s="12">
        <v>1926.63</v>
      </c>
      <c r="CM347" s="12">
        <v>0</v>
      </c>
      <c r="CN347" s="12">
        <v>0</v>
      </c>
      <c r="CO347" s="12">
        <v>0</v>
      </c>
      <c r="CP347" s="12">
        <v>597.84</v>
      </c>
      <c r="CQ347" s="12">
        <v>0</v>
      </c>
      <c r="CR347" s="12">
        <v>0</v>
      </c>
      <c r="CS347" s="12">
        <v>0</v>
      </c>
      <c r="CT347" s="12">
        <v>0</v>
      </c>
      <c r="CU347" s="12">
        <v>3901.2</v>
      </c>
      <c r="CV347" s="12">
        <v>3657.2</v>
      </c>
      <c r="CW347" s="12">
        <v>320.10000000000002</v>
      </c>
      <c r="CX347" s="12">
        <v>151.16999999999999</v>
      </c>
      <c r="CY347" s="12">
        <v>2722.76</v>
      </c>
      <c r="CZ347" s="12">
        <v>548.86</v>
      </c>
      <c r="DA347" s="12">
        <v>0</v>
      </c>
      <c r="DB347" s="12">
        <v>3422.79</v>
      </c>
    </row>
    <row r="348" spans="1:106" x14ac:dyDescent="0.2">
      <c r="A348" s="4" t="s">
        <v>3581</v>
      </c>
      <c r="B348" s="2" t="s">
        <v>3582</v>
      </c>
      <c r="C348" s="2" t="str">
        <f>VLOOKUP(A348,[5]Hoja2!$A$1:$D$604,4,0)</f>
        <v>PROFESOR CBII</v>
      </c>
      <c r="D348" s="2" t="str">
        <f>VLOOKUP(A348,[5]Hoja2!$A$1:$D$604,3,0)</f>
        <v>PLANTEL 11 GUADALAJARA</v>
      </c>
      <c r="E348" s="12">
        <v>291.25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4519.96</v>
      </c>
      <c r="M348" s="12">
        <v>285.95999999999998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150.65</v>
      </c>
      <c r="V348" s="12">
        <v>9.8000000000000007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v>0</v>
      </c>
      <c r="AE348" s="12">
        <v>0</v>
      </c>
      <c r="AF348" s="12">
        <v>0</v>
      </c>
      <c r="AG348" s="12">
        <v>0</v>
      </c>
      <c r="AH348" s="12">
        <v>0</v>
      </c>
      <c r="AI348" s="12">
        <v>0</v>
      </c>
      <c r="AJ348" s="12">
        <v>463.25</v>
      </c>
      <c r="AK348" s="12">
        <v>0</v>
      </c>
      <c r="AL348" s="12">
        <v>0</v>
      </c>
      <c r="AM348" s="12">
        <v>0</v>
      </c>
      <c r="AN348" s="12">
        <v>0</v>
      </c>
      <c r="AO348" s="12">
        <v>0</v>
      </c>
      <c r="AP348" s="12">
        <v>0</v>
      </c>
      <c r="AQ348" s="12">
        <v>0</v>
      </c>
      <c r="AR348" s="12">
        <v>0</v>
      </c>
      <c r="AS348" s="12">
        <v>0</v>
      </c>
      <c r="AT348" s="12">
        <v>0</v>
      </c>
      <c r="AU348" s="12">
        <v>0</v>
      </c>
      <c r="AV348" s="12">
        <v>0</v>
      </c>
      <c r="AW348" s="12">
        <v>0</v>
      </c>
      <c r="AX348" s="12">
        <v>49.45</v>
      </c>
      <c r="AY348" s="12">
        <v>0</v>
      </c>
      <c r="AZ348" s="12">
        <v>0</v>
      </c>
      <c r="BA348" s="12">
        <v>0</v>
      </c>
      <c r="BB348" s="12">
        <v>0</v>
      </c>
      <c r="BC348" s="12">
        <v>0</v>
      </c>
      <c r="BD348" s="12">
        <v>0</v>
      </c>
      <c r="BE348" s="12">
        <v>3.2</v>
      </c>
      <c r="BF348" s="12">
        <v>0</v>
      </c>
      <c r="BG348" s="12">
        <v>0</v>
      </c>
      <c r="BH348" s="12">
        <v>0</v>
      </c>
      <c r="BI348" s="12">
        <v>0</v>
      </c>
      <c r="BJ348" s="12">
        <v>1057.3</v>
      </c>
      <c r="BK348" s="12">
        <v>0</v>
      </c>
      <c r="BL348" s="12">
        <v>0</v>
      </c>
      <c r="BM348" s="12">
        <v>0</v>
      </c>
      <c r="BN348" s="12">
        <v>0</v>
      </c>
      <c r="BO348" s="12">
        <v>0</v>
      </c>
      <c r="BP348" s="12">
        <v>0</v>
      </c>
      <c r="BQ348" s="13">
        <v>-3474.04</v>
      </c>
      <c r="BR348" s="12">
        <v>3474.04</v>
      </c>
      <c r="BS348" s="12">
        <v>0</v>
      </c>
      <c r="BT348" s="12">
        <v>0</v>
      </c>
      <c r="BU348" s="12">
        <v>6830.82</v>
      </c>
      <c r="BV348" s="12">
        <v>4.24</v>
      </c>
      <c r="BW348" s="12">
        <v>0</v>
      </c>
      <c r="BX348" s="12">
        <v>0</v>
      </c>
      <c r="BY348" s="12">
        <v>911.8</v>
      </c>
      <c r="BZ348" s="12">
        <v>911.8</v>
      </c>
      <c r="CA348" s="12">
        <v>19.95</v>
      </c>
      <c r="CB348" s="13">
        <v>-0.1</v>
      </c>
      <c r="CC348" s="12">
        <v>0</v>
      </c>
      <c r="CD348" s="12">
        <v>0</v>
      </c>
      <c r="CE348" s="12">
        <v>0</v>
      </c>
      <c r="CF348" s="12">
        <v>0</v>
      </c>
      <c r="CG348" s="12">
        <v>0</v>
      </c>
      <c r="CH348" s="12">
        <v>0</v>
      </c>
      <c r="CI348" s="12">
        <v>0</v>
      </c>
      <c r="CJ348" s="12">
        <v>72.09</v>
      </c>
      <c r="CK348" s="12">
        <v>0</v>
      </c>
      <c r="CL348" s="12">
        <v>0</v>
      </c>
      <c r="CM348" s="12">
        <v>0</v>
      </c>
      <c r="CN348" s="12">
        <v>0</v>
      </c>
      <c r="CO348" s="12">
        <v>0</v>
      </c>
      <c r="CP348" s="12">
        <v>552.67999999999995</v>
      </c>
      <c r="CQ348" s="12">
        <v>0</v>
      </c>
      <c r="CR348" s="12">
        <v>0</v>
      </c>
      <c r="CS348" s="12">
        <v>0</v>
      </c>
      <c r="CT348" s="12">
        <v>0</v>
      </c>
      <c r="CU348" s="12">
        <v>1556.42</v>
      </c>
      <c r="CV348" s="12">
        <v>5274.4</v>
      </c>
      <c r="CW348" s="12">
        <v>358.53</v>
      </c>
      <c r="CX348" s="12">
        <v>136.62</v>
      </c>
      <c r="CY348" s="12">
        <v>3614.56</v>
      </c>
      <c r="CZ348" s="12">
        <v>662.22</v>
      </c>
      <c r="DA348" s="12">
        <v>0</v>
      </c>
      <c r="DB348" s="12">
        <v>4413.3999999999996</v>
      </c>
    </row>
    <row r="349" spans="1:106" x14ac:dyDescent="0.2">
      <c r="A349" s="4" t="s">
        <v>3583</v>
      </c>
      <c r="B349" s="2" t="s">
        <v>3584</v>
      </c>
      <c r="C349" s="2" t="str">
        <f>VLOOKUP(A349,[5]Hoja2!$A$1:$D$604,4,0)</f>
        <v>PROFESOR CBII</v>
      </c>
      <c r="D349" s="2" t="str">
        <f>VLOOKUP(A349,[5]Hoja2!$A$1:$D$604,3,0)</f>
        <v>PLANTEL 11 GUADALAJARA</v>
      </c>
      <c r="E349" s="12">
        <v>104.85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1768.68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58.95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>
        <v>0</v>
      </c>
      <c r="AE349" s="12">
        <v>0</v>
      </c>
      <c r="AF349" s="12">
        <v>0</v>
      </c>
      <c r="AG349" s="12">
        <v>0</v>
      </c>
      <c r="AH349" s="12">
        <v>0</v>
      </c>
      <c r="AI349" s="12">
        <v>0</v>
      </c>
      <c r="AJ349" s="12">
        <v>166.77</v>
      </c>
      <c r="AK349" s="12">
        <v>0</v>
      </c>
      <c r="AL349" s="12">
        <v>0</v>
      </c>
      <c r="AM349" s="12">
        <v>0</v>
      </c>
      <c r="AN349" s="12">
        <v>0</v>
      </c>
      <c r="AO349" s="12">
        <v>0</v>
      </c>
      <c r="AP349" s="12">
        <v>0</v>
      </c>
      <c r="AQ349" s="12">
        <v>0</v>
      </c>
      <c r="AR349" s="12">
        <v>0</v>
      </c>
      <c r="AS349" s="12">
        <v>0</v>
      </c>
      <c r="AT349" s="12">
        <v>0</v>
      </c>
      <c r="AU349" s="12">
        <v>0</v>
      </c>
      <c r="AV349" s="12">
        <v>0</v>
      </c>
      <c r="AW349" s="12">
        <v>0</v>
      </c>
      <c r="AX349" s="12">
        <v>19.350000000000001</v>
      </c>
      <c r="AY349" s="12">
        <v>0</v>
      </c>
      <c r="AZ349" s="12">
        <v>0</v>
      </c>
      <c r="BA349" s="12">
        <v>0</v>
      </c>
      <c r="BB349" s="12">
        <v>0</v>
      </c>
      <c r="BC349" s="12">
        <v>0</v>
      </c>
      <c r="BD349" s="12">
        <v>0</v>
      </c>
      <c r="BE349" s="12">
        <v>0</v>
      </c>
      <c r="BF349" s="12">
        <v>0</v>
      </c>
      <c r="BG349" s="12">
        <v>0</v>
      </c>
      <c r="BH349" s="12">
        <v>0</v>
      </c>
      <c r="BI349" s="12">
        <v>0</v>
      </c>
      <c r="BJ349" s="12">
        <v>389.11</v>
      </c>
      <c r="BK349" s="12">
        <v>0</v>
      </c>
      <c r="BL349" s="12">
        <v>0</v>
      </c>
      <c r="BM349" s="12">
        <v>0</v>
      </c>
      <c r="BN349" s="12">
        <v>0</v>
      </c>
      <c r="BO349" s="12">
        <v>0</v>
      </c>
      <c r="BP349" s="12">
        <v>0</v>
      </c>
      <c r="BQ349" s="13">
        <v>-1275.43</v>
      </c>
      <c r="BR349" s="12">
        <v>1275.43</v>
      </c>
      <c r="BS349" s="12">
        <v>0</v>
      </c>
      <c r="BT349" s="12">
        <v>0</v>
      </c>
      <c r="BU349" s="12">
        <v>2507.71</v>
      </c>
      <c r="BV349" s="12">
        <v>0</v>
      </c>
      <c r="BW349" s="13">
        <v>-160.30000000000001</v>
      </c>
      <c r="BX349" s="12">
        <v>0</v>
      </c>
      <c r="BY349" s="12">
        <v>168.8</v>
      </c>
      <c r="BZ349" s="12">
        <v>8.5</v>
      </c>
      <c r="CA349" s="12">
        <v>0</v>
      </c>
      <c r="CB349" s="12">
        <v>0.12</v>
      </c>
      <c r="CC349" s="12">
        <v>0</v>
      </c>
      <c r="CD349" s="12">
        <v>0</v>
      </c>
      <c r="CE349" s="12">
        <v>0</v>
      </c>
      <c r="CF349" s="12">
        <v>0</v>
      </c>
      <c r="CG349" s="12">
        <v>0</v>
      </c>
      <c r="CH349" s="12">
        <v>0</v>
      </c>
      <c r="CI349" s="12">
        <v>459.16</v>
      </c>
      <c r="CJ349" s="12">
        <v>26.53</v>
      </c>
      <c r="CK349" s="12">
        <v>0</v>
      </c>
      <c r="CL349" s="12">
        <v>0</v>
      </c>
      <c r="CM349" s="12">
        <v>0</v>
      </c>
      <c r="CN349" s="12">
        <v>0</v>
      </c>
      <c r="CO349" s="12">
        <v>0</v>
      </c>
      <c r="CP349" s="12">
        <v>203.4</v>
      </c>
      <c r="CQ349" s="12">
        <v>0</v>
      </c>
      <c r="CR349" s="12">
        <v>0</v>
      </c>
      <c r="CS349" s="12">
        <v>0</v>
      </c>
      <c r="CT349" s="12">
        <v>0</v>
      </c>
      <c r="CU349" s="12">
        <v>697.71</v>
      </c>
      <c r="CV349" s="12">
        <v>1810</v>
      </c>
      <c r="CW349" s="12">
        <v>264.39999999999998</v>
      </c>
      <c r="CX349" s="12">
        <v>50.15</v>
      </c>
      <c r="CY349" s="12">
        <v>866.34</v>
      </c>
      <c r="CZ349" s="12">
        <v>337.19</v>
      </c>
      <c r="DA349" s="12">
        <v>0</v>
      </c>
      <c r="DB349" s="12">
        <v>1253.68</v>
      </c>
    </row>
    <row r="350" spans="1:106" x14ac:dyDescent="0.2">
      <c r="A350" s="4" t="s">
        <v>3585</v>
      </c>
      <c r="B350" s="2" t="s">
        <v>3586</v>
      </c>
      <c r="C350" s="2" t="str">
        <f>VLOOKUP(A350,[5]Hoja2!$A$1:$D$604,4,0)</f>
        <v>PROFESOR CBIII</v>
      </c>
      <c r="D350" s="2" t="str">
        <f>VLOOKUP(A350,[5]Hoja2!$A$1:$D$604,3,0)</f>
        <v>PLANTEL 11 GUADALAJARA</v>
      </c>
      <c r="E350" s="12">
        <v>163.1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857.88</v>
      </c>
      <c r="N350" s="12">
        <v>1814.56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29.4</v>
      </c>
      <c r="W350" s="12">
        <v>63.6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2">
        <v>0</v>
      </c>
      <c r="AE350" s="12">
        <v>0</v>
      </c>
      <c r="AF350" s="12">
        <v>0</v>
      </c>
      <c r="AG350" s="12">
        <v>0</v>
      </c>
      <c r="AH350" s="12">
        <v>0</v>
      </c>
      <c r="AI350" s="12">
        <v>0</v>
      </c>
      <c r="AJ350" s="12">
        <v>259.42</v>
      </c>
      <c r="AK350" s="12">
        <v>0</v>
      </c>
      <c r="AL350" s="12">
        <v>0</v>
      </c>
      <c r="AM350" s="12">
        <v>0</v>
      </c>
      <c r="AN350" s="12">
        <v>0</v>
      </c>
      <c r="AO350" s="12">
        <v>0</v>
      </c>
      <c r="AP350" s="12">
        <v>0</v>
      </c>
      <c r="AQ350" s="12">
        <v>0</v>
      </c>
      <c r="AR350" s="12">
        <v>0</v>
      </c>
      <c r="AS350" s="12">
        <v>0</v>
      </c>
      <c r="AT350" s="12">
        <v>0</v>
      </c>
      <c r="AU350" s="12">
        <v>0</v>
      </c>
      <c r="AV350" s="12">
        <v>0</v>
      </c>
      <c r="AW350" s="12">
        <v>0</v>
      </c>
      <c r="AX350" s="12">
        <v>0</v>
      </c>
      <c r="AY350" s="12">
        <v>0</v>
      </c>
      <c r="AZ350" s="12">
        <v>20</v>
      </c>
      <c r="BA350" s="12">
        <v>0</v>
      </c>
      <c r="BB350" s="12">
        <v>0</v>
      </c>
      <c r="BC350" s="12">
        <v>0</v>
      </c>
      <c r="BD350" s="12">
        <v>0</v>
      </c>
      <c r="BE350" s="12">
        <v>9.6</v>
      </c>
      <c r="BF350" s="12">
        <v>0</v>
      </c>
      <c r="BG350" s="12">
        <v>0</v>
      </c>
      <c r="BH350" s="12">
        <v>0</v>
      </c>
      <c r="BI350" s="12">
        <v>0</v>
      </c>
      <c r="BJ350" s="12">
        <v>587.94000000000005</v>
      </c>
      <c r="BK350" s="12">
        <v>0</v>
      </c>
      <c r="BL350" s="12">
        <v>0</v>
      </c>
      <c r="BM350" s="12">
        <v>0</v>
      </c>
      <c r="BN350" s="12">
        <v>0</v>
      </c>
      <c r="BO350" s="12">
        <v>0</v>
      </c>
      <c r="BP350" s="12">
        <v>0</v>
      </c>
      <c r="BQ350" s="13">
        <v>-1935.35</v>
      </c>
      <c r="BR350" s="12">
        <v>1935.35</v>
      </c>
      <c r="BS350" s="12">
        <v>0</v>
      </c>
      <c r="BT350" s="12">
        <v>0</v>
      </c>
      <c r="BU350" s="12">
        <v>3805.5</v>
      </c>
      <c r="BV350" s="12">
        <v>0</v>
      </c>
      <c r="BW350" s="12">
        <v>0</v>
      </c>
      <c r="BX350" s="12">
        <v>0</v>
      </c>
      <c r="BY350" s="12">
        <v>317.91000000000003</v>
      </c>
      <c r="BZ350" s="12">
        <v>317.91000000000003</v>
      </c>
      <c r="CA350" s="12">
        <v>5.85</v>
      </c>
      <c r="CB350" s="13">
        <v>-0.08</v>
      </c>
      <c r="CC350" s="12">
        <v>0</v>
      </c>
      <c r="CD350" s="12">
        <v>0</v>
      </c>
      <c r="CE350" s="12">
        <v>828</v>
      </c>
      <c r="CF350" s="12">
        <v>0</v>
      </c>
      <c r="CG350" s="12">
        <v>0</v>
      </c>
      <c r="CH350" s="12">
        <v>0</v>
      </c>
      <c r="CI350" s="12">
        <v>0</v>
      </c>
      <c r="CJ350" s="12">
        <v>40.090000000000003</v>
      </c>
      <c r="CK350" s="12">
        <v>0</v>
      </c>
      <c r="CL350" s="12">
        <v>0</v>
      </c>
      <c r="CM350" s="12">
        <v>0</v>
      </c>
      <c r="CN350" s="12">
        <v>0</v>
      </c>
      <c r="CO350" s="12">
        <v>0</v>
      </c>
      <c r="CP350" s="12">
        <v>307.33</v>
      </c>
      <c r="CQ350" s="12">
        <v>0</v>
      </c>
      <c r="CR350" s="12">
        <v>0</v>
      </c>
      <c r="CS350" s="12">
        <v>0</v>
      </c>
      <c r="CT350" s="12">
        <v>0</v>
      </c>
      <c r="CU350" s="12">
        <v>1499.1</v>
      </c>
      <c r="CV350" s="12">
        <v>2306.4</v>
      </c>
      <c r="CW350" s="12">
        <v>277.07</v>
      </c>
      <c r="CX350" s="12">
        <v>76.11</v>
      </c>
      <c r="CY350" s="12">
        <v>1288.82</v>
      </c>
      <c r="CZ350" s="12">
        <v>385.35</v>
      </c>
      <c r="DA350" s="12">
        <v>0</v>
      </c>
      <c r="DB350" s="12">
        <v>1750.28</v>
      </c>
    </row>
    <row r="351" spans="1:106" x14ac:dyDescent="0.2">
      <c r="A351" s="4" t="s">
        <v>3587</v>
      </c>
      <c r="B351" s="2" t="s">
        <v>3588</v>
      </c>
      <c r="C351" s="2" t="str">
        <f>VLOOKUP(A351,[5]Hoja2!$A$1:$D$604,4,0)</f>
        <v>PROFESOR CBIII</v>
      </c>
      <c r="D351" s="2" t="str">
        <f>VLOOKUP(A351,[5]Hoja2!$A$1:$D$604,3,0)</f>
        <v>PLANTEL 11 GUADALAJARA</v>
      </c>
      <c r="E351" s="12">
        <v>465.5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4536.3999999999996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159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2">
        <v>0</v>
      </c>
      <c r="AE351" s="12">
        <v>0</v>
      </c>
      <c r="AF351" s="12">
        <v>0</v>
      </c>
      <c r="AG351" s="12">
        <v>0</v>
      </c>
      <c r="AH351" s="12">
        <v>0</v>
      </c>
      <c r="AI351" s="12">
        <v>0</v>
      </c>
      <c r="AJ351" s="12">
        <v>370.6</v>
      </c>
      <c r="AK351" s="12">
        <v>0</v>
      </c>
      <c r="AL351" s="12">
        <v>0</v>
      </c>
      <c r="AM351" s="12">
        <v>0</v>
      </c>
      <c r="AN351" s="12">
        <v>0</v>
      </c>
      <c r="AO351" s="12">
        <v>0</v>
      </c>
      <c r="AP351" s="12">
        <v>0</v>
      </c>
      <c r="AQ351" s="12">
        <v>390.93</v>
      </c>
      <c r="AR351" s="12">
        <v>0</v>
      </c>
      <c r="AS351" s="12">
        <v>0</v>
      </c>
      <c r="AT351" s="12">
        <v>0</v>
      </c>
      <c r="AU351" s="12">
        <v>0</v>
      </c>
      <c r="AV351" s="12">
        <v>0</v>
      </c>
      <c r="AW351" s="12">
        <v>0</v>
      </c>
      <c r="AX351" s="12">
        <v>0</v>
      </c>
      <c r="AY351" s="12">
        <v>0</v>
      </c>
      <c r="AZ351" s="12">
        <v>50</v>
      </c>
      <c r="BA351" s="12">
        <v>0</v>
      </c>
      <c r="BB351" s="12">
        <v>0</v>
      </c>
      <c r="BC351" s="12">
        <v>0</v>
      </c>
      <c r="BD351" s="12">
        <v>0</v>
      </c>
      <c r="BE351" s="12">
        <v>0</v>
      </c>
      <c r="BF351" s="12">
        <v>0</v>
      </c>
      <c r="BG351" s="12">
        <v>0</v>
      </c>
      <c r="BH351" s="12">
        <v>0</v>
      </c>
      <c r="BI351" s="12">
        <v>0</v>
      </c>
      <c r="BJ351" s="12">
        <v>1084.01</v>
      </c>
      <c r="BK351" s="12">
        <v>0</v>
      </c>
      <c r="BL351" s="12">
        <v>0</v>
      </c>
      <c r="BM351" s="12">
        <v>0</v>
      </c>
      <c r="BN351" s="12">
        <v>0</v>
      </c>
      <c r="BO351" s="12">
        <v>0</v>
      </c>
      <c r="BP351" s="12">
        <v>0</v>
      </c>
      <c r="BQ351" s="13">
        <v>-3588.33</v>
      </c>
      <c r="BR351" s="12">
        <v>3588.33</v>
      </c>
      <c r="BS351" s="12">
        <v>0</v>
      </c>
      <c r="BT351" s="12">
        <v>0</v>
      </c>
      <c r="BU351" s="12">
        <v>7056.44</v>
      </c>
      <c r="BV351" s="12">
        <v>0</v>
      </c>
      <c r="BW351" s="12">
        <v>0</v>
      </c>
      <c r="BX351" s="12">
        <v>0</v>
      </c>
      <c r="BY351" s="12">
        <v>959.99</v>
      </c>
      <c r="BZ351" s="12">
        <v>959.99</v>
      </c>
      <c r="CA351" s="12">
        <v>20.7</v>
      </c>
      <c r="CB351" s="12">
        <v>0.06</v>
      </c>
      <c r="CC351" s="12">
        <v>0</v>
      </c>
      <c r="CD351" s="12">
        <v>0</v>
      </c>
      <c r="CE351" s="12">
        <v>0</v>
      </c>
      <c r="CF351" s="12">
        <v>0</v>
      </c>
      <c r="CG351" s="12">
        <v>0</v>
      </c>
      <c r="CH351" s="12">
        <v>0</v>
      </c>
      <c r="CI351" s="12">
        <v>0</v>
      </c>
      <c r="CJ351" s="12">
        <v>68.05</v>
      </c>
      <c r="CK351" s="12">
        <v>0</v>
      </c>
      <c r="CL351" s="12">
        <v>0</v>
      </c>
      <c r="CM351" s="12">
        <v>0</v>
      </c>
      <c r="CN351" s="12">
        <v>0</v>
      </c>
      <c r="CO351" s="12">
        <v>0</v>
      </c>
      <c r="CP351" s="12">
        <v>566.64</v>
      </c>
      <c r="CQ351" s="12">
        <v>0</v>
      </c>
      <c r="CR351" s="12">
        <v>0</v>
      </c>
      <c r="CS351" s="12">
        <v>0</v>
      </c>
      <c r="CT351" s="12">
        <v>0</v>
      </c>
      <c r="CU351" s="12">
        <v>1615.44</v>
      </c>
      <c r="CV351" s="12">
        <v>5441</v>
      </c>
      <c r="CW351" s="12">
        <v>275.54000000000002</v>
      </c>
      <c r="CX351" s="12">
        <v>141.13</v>
      </c>
      <c r="CY351" s="12">
        <v>1237.6500000000001</v>
      </c>
      <c r="CZ351" s="12">
        <v>379.53</v>
      </c>
      <c r="DA351" s="12">
        <v>0</v>
      </c>
      <c r="DB351" s="12">
        <v>1758.31</v>
      </c>
    </row>
    <row r="352" spans="1:106" x14ac:dyDescent="0.2">
      <c r="A352" s="4" t="s">
        <v>3589</v>
      </c>
      <c r="B352" s="2" t="s">
        <v>3590</v>
      </c>
      <c r="C352" s="2" t="str">
        <f>VLOOKUP(A352,[5]Hoja2!$A$1:$D$604,4,0)</f>
        <v>PROFESOR CBII</v>
      </c>
      <c r="D352" s="2" t="str">
        <f>VLOOKUP(A352,[5]Hoja2!$A$1:$D$604,3,0)</f>
        <v>PLANTEL 11 GUADALAJARA</v>
      </c>
      <c r="E352" s="12">
        <v>465.5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6092.12</v>
      </c>
      <c r="M352" s="12">
        <v>0</v>
      </c>
      <c r="N352" s="12">
        <v>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215.28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0</v>
      </c>
      <c r="AE352" s="12">
        <v>0</v>
      </c>
      <c r="AF352" s="12">
        <v>0</v>
      </c>
      <c r="AG352" s="12">
        <v>0</v>
      </c>
      <c r="AH352" s="12">
        <v>0</v>
      </c>
      <c r="AI352" s="12">
        <v>0</v>
      </c>
      <c r="AJ352" s="12">
        <v>574.42999999999995</v>
      </c>
      <c r="AK352" s="12">
        <v>0</v>
      </c>
      <c r="AL352" s="12">
        <v>0</v>
      </c>
      <c r="AM352" s="12">
        <v>0</v>
      </c>
      <c r="AN352" s="12">
        <v>0</v>
      </c>
      <c r="AO352" s="12">
        <v>338.85</v>
      </c>
      <c r="AP352" s="12">
        <v>0</v>
      </c>
      <c r="AQ352" s="12">
        <v>0</v>
      </c>
      <c r="AR352" s="12">
        <v>0</v>
      </c>
      <c r="AS352" s="12">
        <v>0</v>
      </c>
      <c r="AT352" s="12">
        <v>0</v>
      </c>
      <c r="AU352" s="12">
        <v>0</v>
      </c>
      <c r="AV352" s="12">
        <v>0</v>
      </c>
      <c r="AW352" s="12">
        <v>0</v>
      </c>
      <c r="AX352" s="12">
        <v>66.650000000000006</v>
      </c>
      <c r="AY352" s="12">
        <v>0</v>
      </c>
      <c r="AZ352" s="12">
        <v>0</v>
      </c>
      <c r="BA352" s="12">
        <v>0</v>
      </c>
      <c r="BB352" s="12">
        <v>0</v>
      </c>
      <c r="BC352" s="12">
        <v>0</v>
      </c>
      <c r="BD352" s="12">
        <v>0</v>
      </c>
      <c r="BE352" s="12">
        <v>0</v>
      </c>
      <c r="BF352" s="12">
        <v>0</v>
      </c>
      <c r="BG352" s="12">
        <v>0</v>
      </c>
      <c r="BH352" s="12">
        <v>0</v>
      </c>
      <c r="BI352" s="12">
        <v>0</v>
      </c>
      <c r="BJ352" s="12">
        <v>1414.81</v>
      </c>
      <c r="BK352" s="12">
        <v>0</v>
      </c>
      <c r="BL352" s="12">
        <v>0</v>
      </c>
      <c r="BM352" s="12">
        <v>0</v>
      </c>
      <c r="BN352" s="12">
        <v>0</v>
      </c>
      <c r="BO352" s="12">
        <v>0</v>
      </c>
      <c r="BP352" s="12">
        <v>0</v>
      </c>
      <c r="BQ352" s="13">
        <v>-4662.28</v>
      </c>
      <c r="BR352" s="12">
        <v>4662.28</v>
      </c>
      <c r="BS352" s="12">
        <v>0</v>
      </c>
      <c r="BT352" s="12">
        <v>0</v>
      </c>
      <c r="BU352" s="12">
        <v>9167.64</v>
      </c>
      <c r="BV352" s="12">
        <v>0</v>
      </c>
      <c r="BW352" s="12">
        <v>0</v>
      </c>
      <c r="BX352" s="12">
        <v>0</v>
      </c>
      <c r="BY352" s="12">
        <v>1410.94</v>
      </c>
      <c r="BZ352" s="12">
        <v>1410.94</v>
      </c>
      <c r="CA352" s="12">
        <v>30.9</v>
      </c>
      <c r="CB352" s="13">
        <v>-0.14000000000000001</v>
      </c>
      <c r="CC352" s="12">
        <v>0</v>
      </c>
      <c r="CD352" s="12">
        <v>0</v>
      </c>
      <c r="CE352" s="12">
        <v>1300</v>
      </c>
      <c r="CF352" s="12">
        <v>0</v>
      </c>
      <c r="CG352" s="12">
        <v>0</v>
      </c>
      <c r="CH352" s="12">
        <v>0</v>
      </c>
      <c r="CI352" s="12">
        <v>0</v>
      </c>
      <c r="CJ352" s="12">
        <v>91.38</v>
      </c>
      <c r="CK352" s="12">
        <v>0</v>
      </c>
      <c r="CL352" s="12">
        <v>0</v>
      </c>
      <c r="CM352" s="12">
        <v>0</v>
      </c>
      <c r="CN352" s="12">
        <v>0</v>
      </c>
      <c r="CO352" s="12">
        <v>0</v>
      </c>
      <c r="CP352" s="12">
        <v>739.56</v>
      </c>
      <c r="CQ352" s="12">
        <v>0</v>
      </c>
      <c r="CR352" s="12">
        <v>0</v>
      </c>
      <c r="CS352" s="12">
        <v>0</v>
      </c>
      <c r="CT352" s="12">
        <v>0</v>
      </c>
      <c r="CU352" s="12">
        <v>3572.64</v>
      </c>
      <c r="CV352" s="12">
        <v>5595</v>
      </c>
      <c r="CW352" s="12">
        <v>320.10000000000002</v>
      </c>
      <c r="CX352" s="12">
        <v>183.35</v>
      </c>
      <c r="CY352" s="12">
        <v>2722.76</v>
      </c>
      <c r="CZ352" s="12">
        <v>548.86</v>
      </c>
      <c r="DA352" s="12">
        <v>0</v>
      </c>
      <c r="DB352" s="12">
        <v>3454.97</v>
      </c>
    </row>
    <row r="353" spans="1:106" x14ac:dyDescent="0.2">
      <c r="A353" s="4" t="s">
        <v>3591</v>
      </c>
      <c r="B353" s="2" t="s">
        <v>3592</v>
      </c>
      <c r="C353" s="2" t="str">
        <f>VLOOKUP(A353,[5]Hoja2!$A$1:$D$604,4,0)</f>
        <v>PROFESOR CBIII</v>
      </c>
      <c r="D353" s="2" t="str">
        <f>VLOOKUP(A353,[5]Hoja2!$A$1:$D$604,3,0)</f>
        <v>PLANTEL 11 GUADALAJARA</v>
      </c>
      <c r="E353" s="12">
        <v>465.5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6804.6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238.5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12">
        <v>0</v>
      </c>
      <c r="AJ353" s="12">
        <v>555.9</v>
      </c>
      <c r="AK353" s="12">
        <v>0</v>
      </c>
      <c r="AL353" s="12">
        <v>0</v>
      </c>
      <c r="AM353" s="12">
        <v>0</v>
      </c>
      <c r="AN353" s="12">
        <v>0</v>
      </c>
      <c r="AO353" s="12">
        <v>0</v>
      </c>
      <c r="AP353" s="12">
        <v>0</v>
      </c>
      <c r="AQ353" s="12">
        <v>390.93</v>
      </c>
      <c r="AR353" s="12">
        <v>0</v>
      </c>
      <c r="AS353" s="12">
        <v>0</v>
      </c>
      <c r="AT353" s="12">
        <v>0</v>
      </c>
      <c r="AU353" s="12">
        <v>0</v>
      </c>
      <c r="AV353" s="12">
        <v>0</v>
      </c>
      <c r="AW353" s="12">
        <v>0</v>
      </c>
      <c r="AX353" s="12">
        <v>0</v>
      </c>
      <c r="AY353" s="12">
        <v>0</v>
      </c>
      <c r="AZ353" s="12">
        <v>75</v>
      </c>
      <c r="BA353" s="12">
        <v>0</v>
      </c>
      <c r="BB353" s="12">
        <v>0</v>
      </c>
      <c r="BC353" s="12">
        <v>0</v>
      </c>
      <c r="BD353" s="12">
        <v>0</v>
      </c>
      <c r="BE353" s="12">
        <v>0</v>
      </c>
      <c r="BF353" s="12">
        <v>0</v>
      </c>
      <c r="BG353" s="12">
        <v>0</v>
      </c>
      <c r="BH353" s="12">
        <v>0</v>
      </c>
      <c r="BI353" s="12">
        <v>0</v>
      </c>
      <c r="BJ353" s="12">
        <v>1583.02</v>
      </c>
      <c r="BK353" s="12">
        <v>0</v>
      </c>
      <c r="BL353" s="12">
        <v>0</v>
      </c>
      <c r="BM353" s="12">
        <v>0</v>
      </c>
      <c r="BN353" s="12">
        <v>0</v>
      </c>
      <c r="BO353" s="12">
        <v>0</v>
      </c>
      <c r="BP353" s="12">
        <v>0</v>
      </c>
      <c r="BQ353" s="13">
        <v>-5144.51</v>
      </c>
      <c r="BR353" s="12">
        <v>5144.51</v>
      </c>
      <c r="BS353" s="12">
        <v>0</v>
      </c>
      <c r="BT353" s="12">
        <v>0</v>
      </c>
      <c r="BU353" s="12">
        <v>10113.450000000001</v>
      </c>
      <c r="BV353" s="12">
        <v>0</v>
      </c>
      <c r="BW353" s="12">
        <v>0</v>
      </c>
      <c r="BX353" s="12">
        <v>0</v>
      </c>
      <c r="BY353" s="12">
        <v>1612.97</v>
      </c>
      <c r="BZ353" s="12">
        <v>1612.97</v>
      </c>
      <c r="CA353" s="12">
        <v>35.85</v>
      </c>
      <c r="CB353" s="12">
        <v>7.0000000000000007E-2</v>
      </c>
      <c r="CC353" s="12">
        <v>0</v>
      </c>
      <c r="CD353" s="12">
        <v>0</v>
      </c>
      <c r="CE353" s="12">
        <v>0</v>
      </c>
      <c r="CF353" s="12">
        <v>0</v>
      </c>
      <c r="CG353" s="12">
        <v>0</v>
      </c>
      <c r="CH353" s="12">
        <v>0</v>
      </c>
      <c r="CI353" s="12">
        <v>0</v>
      </c>
      <c r="CJ353" s="12">
        <v>102.07</v>
      </c>
      <c r="CK353" s="12">
        <v>0</v>
      </c>
      <c r="CL353" s="12">
        <v>0</v>
      </c>
      <c r="CM353" s="12">
        <v>0</v>
      </c>
      <c r="CN353" s="12">
        <v>0</v>
      </c>
      <c r="CO353" s="12">
        <v>0</v>
      </c>
      <c r="CP353" s="12">
        <v>827.49</v>
      </c>
      <c r="CQ353" s="12">
        <v>0</v>
      </c>
      <c r="CR353" s="12">
        <v>0</v>
      </c>
      <c r="CS353" s="12">
        <v>0</v>
      </c>
      <c r="CT353" s="12">
        <v>0</v>
      </c>
      <c r="CU353" s="12">
        <v>2578.4499999999998</v>
      </c>
      <c r="CV353" s="12">
        <v>7535</v>
      </c>
      <c r="CW353" s="12">
        <v>313.44</v>
      </c>
      <c r="CX353" s="12">
        <v>202.27</v>
      </c>
      <c r="CY353" s="12">
        <v>2500.7600000000002</v>
      </c>
      <c r="CZ353" s="12">
        <v>523.54999999999995</v>
      </c>
      <c r="DA353" s="12">
        <v>0</v>
      </c>
      <c r="DB353" s="12">
        <v>3226.58</v>
      </c>
    </row>
    <row r="354" spans="1:106" x14ac:dyDescent="0.2">
      <c r="A354" s="4" t="s">
        <v>3593</v>
      </c>
      <c r="B354" s="2" t="s">
        <v>3594</v>
      </c>
      <c r="C354" s="2" t="str">
        <f>VLOOKUP(A354,[5]Hoja2!$A$1:$D$604,4,0)</f>
        <v>PROFESOR CBII</v>
      </c>
      <c r="D354" s="2" t="str">
        <f>VLOOKUP(A354,[5]Hoja2!$A$1:$D$604,3,0)</f>
        <v>PLANTEL 11 GUADALAJARA</v>
      </c>
      <c r="E354" s="12">
        <v>174.75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2947.8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98.25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2">
        <v>0</v>
      </c>
      <c r="AE354" s="12">
        <v>0</v>
      </c>
      <c r="AF354" s="12">
        <v>0</v>
      </c>
      <c r="AG354" s="12">
        <v>0</v>
      </c>
      <c r="AH354" s="12">
        <v>0</v>
      </c>
      <c r="AI354" s="12">
        <v>0</v>
      </c>
      <c r="AJ354" s="12">
        <v>277.95</v>
      </c>
      <c r="AK354" s="12">
        <v>0</v>
      </c>
      <c r="AL354" s="12">
        <v>0</v>
      </c>
      <c r="AM354" s="12">
        <v>0</v>
      </c>
      <c r="AN354" s="12">
        <v>0</v>
      </c>
      <c r="AO354" s="12">
        <v>0</v>
      </c>
      <c r="AP354" s="12">
        <v>0</v>
      </c>
      <c r="AQ354" s="12">
        <v>0</v>
      </c>
      <c r="AR354" s="12">
        <v>0</v>
      </c>
      <c r="AS354" s="12">
        <v>0</v>
      </c>
      <c r="AT354" s="12">
        <v>0</v>
      </c>
      <c r="AU354" s="12">
        <v>0</v>
      </c>
      <c r="AV354" s="12">
        <v>0</v>
      </c>
      <c r="AW354" s="12">
        <v>0</v>
      </c>
      <c r="AX354" s="12">
        <v>32.25</v>
      </c>
      <c r="AY354" s="12">
        <v>0</v>
      </c>
      <c r="AZ354" s="12">
        <v>0</v>
      </c>
      <c r="BA354" s="12">
        <v>0</v>
      </c>
      <c r="BB354" s="12">
        <v>0</v>
      </c>
      <c r="BC354" s="12">
        <v>0</v>
      </c>
      <c r="BD354" s="12">
        <v>0</v>
      </c>
      <c r="BE354" s="12">
        <v>0</v>
      </c>
      <c r="BF354" s="12">
        <v>0</v>
      </c>
      <c r="BG354" s="12">
        <v>0</v>
      </c>
      <c r="BH354" s="12">
        <v>0</v>
      </c>
      <c r="BI354" s="12">
        <v>0</v>
      </c>
      <c r="BJ354" s="12">
        <v>589.55999999999995</v>
      </c>
      <c r="BK354" s="12">
        <v>0</v>
      </c>
      <c r="BL354" s="12">
        <v>0</v>
      </c>
      <c r="BM354" s="12">
        <v>0</v>
      </c>
      <c r="BN354" s="12">
        <v>0</v>
      </c>
      <c r="BO354" s="12">
        <v>0</v>
      </c>
      <c r="BP354" s="12">
        <v>0</v>
      </c>
      <c r="BQ354" s="13">
        <v>-2095.65</v>
      </c>
      <c r="BR354" s="12">
        <v>2095.65</v>
      </c>
      <c r="BS354" s="12">
        <v>0</v>
      </c>
      <c r="BT354" s="12">
        <v>0</v>
      </c>
      <c r="BU354" s="12">
        <v>4120.5600000000004</v>
      </c>
      <c r="BV354" s="12">
        <v>0</v>
      </c>
      <c r="BW354" s="12">
        <v>0</v>
      </c>
      <c r="BX354" s="12">
        <v>0</v>
      </c>
      <c r="BY354" s="12">
        <v>368.32</v>
      </c>
      <c r="BZ354" s="12">
        <v>368.32</v>
      </c>
      <c r="CA354" s="12">
        <v>7.2</v>
      </c>
      <c r="CB354" s="12">
        <v>0.04</v>
      </c>
      <c r="CC354" s="12">
        <v>0</v>
      </c>
      <c r="CD354" s="12">
        <v>0</v>
      </c>
      <c r="CE354" s="12">
        <v>0</v>
      </c>
      <c r="CF354" s="12">
        <v>0</v>
      </c>
      <c r="CG354" s="12">
        <v>0</v>
      </c>
      <c r="CH354" s="12">
        <v>0</v>
      </c>
      <c r="CI354" s="12">
        <v>0</v>
      </c>
      <c r="CJ354" s="12">
        <v>0</v>
      </c>
      <c r="CK354" s="12">
        <v>0</v>
      </c>
      <c r="CL354" s="12">
        <v>0</v>
      </c>
      <c r="CM354" s="12">
        <v>0</v>
      </c>
      <c r="CN354" s="12">
        <v>0</v>
      </c>
      <c r="CO354" s="12">
        <v>0</v>
      </c>
      <c r="CP354" s="12">
        <v>339</v>
      </c>
      <c r="CQ354" s="12">
        <v>0</v>
      </c>
      <c r="CR354" s="12">
        <v>0</v>
      </c>
      <c r="CS354" s="12">
        <v>0</v>
      </c>
      <c r="CT354" s="12">
        <v>0</v>
      </c>
      <c r="CU354" s="12">
        <v>714.56</v>
      </c>
      <c r="CV354" s="12">
        <v>3406</v>
      </c>
      <c r="CW354" s="12">
        <v>238.4</v>
      </c>
      <c r="CX354" s="12">
        <v>82.41</v>
      </c>
      <c r="CY354" s="12">
        <v>0</v>
      </c>
      <c r="CZ354" s="12">
        <v>238.4</v>
      </c>
      <c r="DA354" s="12">
        <v>0</v>
      </c>
      <c r="DB354" s="12">
        <v>320.81</v>
      </c>
    </row>
    <row r="355" spans="1:106" x14ac:dyDescent="0.2">
      <c r="A355" s="4" t="s">
        <v>3595</v>
      </c>
      <c r="B355" s="2" t="s">
        <v>3596</v>
      </c>
      <c r="C355" s="2" t="str">
        <f>VLOOKUP(A355,[5]Hoja2!$A$1:$D$604,4,0)</f>
        <v>PROFESOR CBII</v>
      </c>
      <c r="D355" s="2" t="str">
        <f>VLOOKUP(A355,[5]Hoja2!$A$1:$D$604,3,0)</f>
        <v>PLANTEL 11 GUADALAJARA</v>
      </c>
      <c r="E355" s="12">
        <v>465.5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4716.4799999999996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169.43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0</v>
      </c>
      <c r="AD355" s="12">
        <v>0</v>
      </c>
      <c r="AE355" s="12">
        <v>0</v>
      </c>
      <c r="AF355" s="12">
        <v>0</v>
      </c>
      <c r="AG355" s="12">
        <v>0</v>
      </c>
      <c r="AH355" s="12">
        <v>0</v>
      </c>
      <c r="AI355" s="12">
        <v>0</v>
      </c>
      <c r="AJ355" s="12">
        <v>444.72</v>
      </c>
      <c r="AK355" s="12">
        <v>0</v>
      </c>
      <c r="AL355" s="12">
        <v>0</v>
      </c>
      <c r="AM355" s="12">
        <v>0</v>
      </c>
      <c r="AN355" s="12">
        <v>0</v>
      </c>
      <c r="AO355" s="12">
        <v>338.85</v>
      </c>
      <c r="AP355" s="12">
        <v>0</v>
      </c>
      <c r="AQ355" s="12">
        <v>0</v>
      </c>
      <c r="AR355" s="12">
        <v>0</v>
      </c>
      <c r="AS355" s="12">
        <v>0</v>
      </c>
      <c r="AT355" s="12">
        <v>0</v>
      </c>
      <c r="AU355" s="12">
        <v>0</v>
      </c>
      <c r="AV355" s="12">
        <v>0</v>
      </c>
      <c r="AW355" s="12">
        <v>0</v>
      </c>
      <c r="AX355" s="12">
        <v>51.6</v>
      </c>
      <c r="AY355" s="12">
        <v>0</v>
      </c>
      <c r="AZ355" s="12">
        <v>0</v>
      </c>
      <c r="BA355" s="12">
        <v>0</v>
      </c>
      <c r="BB355" s="12">
        <v>0</v>
      </c>
      <c r="BC355" s="12">
        <v>0</v>
      </c>
      <c r="BD355" s="12">
        <v>0</v>
      </c>
      <c r="BE355" s="12">
        <v>0</v>
      </c>
      <c r="BF355" s="12">
        <v>0</v>
      </c>
      <c r="BG355" s="12">
        <v>0</v>
      </c>
      <c r="BH355" s="12">
        <v>0</v>
      </c>
      <c r="BI355" s="12">
        <v>0</v>
      </c>
      <c r="BJ355" s="12">
        <v>1112.17</v>
      </c>
      <c r="BK355" s="12">
        <v>0</v>
      </c>
      <c r="BL355" s="12">
        <v>0</v>
      </c>
      <c r="BM355" s="12">
        <v>0</v>
      </c>
      <c r="BN355" s="12">
        <v>0</v>
      </c>
      <c r="BO355" s="12">
        <v>0</v>
      </c>
      <c r="BP355" s="12">
        <v>0</v>
      </c>
      <c r="BQ355" s="13">
        <v>-3711.05</v>
      </c>
      <c r="BR355" s="12">
        <v>3711.05</v>
      </c>
      <c r="BS355" s="12">
        <v>0</v>
      </c>
      <c r="BT355" s="12">
        <v>0</v>
      </c>
      <c r="BU355" s="12">
        <v>7298.75</v>
      </c>
      <c r="BV355" s="12">
        <v>0</v>
      </c>
      <c r="BW355" s="12">
        <v>0</v>
      </c>
      <c r="BX355" s="12">
        <v>0</v>
      </c>
      <c r="BY355" s="12">
        <v>1011.75</v>
      </c>
      <c r="BZ355" s="12">
        <v>1011.75</v>
      </c>
      <c r="CA355" s="12">
        <v>21.6</v>
      </c>
      <c r="CB355" s="13">
        <v>-0.11</v>
      </c>
      <c r="CC355" s="12">
        <v>0</v>
      </c>
      <c r="CD355" s="12">
        <v>0</v>
      </c>
      <c r="CE355" s="12">
        <v>0</v>
      </c>
      <c r="CF355" s="12">
        <v>0</v>
      </c>
      <c r="CG355" s="12">
        <v>0</v>
      </c>
      <c r="CH355" s="12">
        <v>0</v>
      </c>
      <c r="CI355" s="12">
        <v>0</v>
      </c>
      <c r="CJ355" s="12">
        <v>70.75</v>
      </c>
      <c r="CK355" s="12">
        <v>0</v>
      </c>
      <c r="CL355" s="12">
        <v>0</v>
      </c>
      <c r="CM355" s="12">
        <v>0</v>
      </c>
      <c r="CN355" s="12">
        <v>0</v>
      </c>
      <c r="CO355" s="12">
        <v>0</v>
      </c>
      <c r="CP355" s="12">
        <v>581.36</v>
      </c>
      <c r="CQ355" s="12">
        <v>0</v>
      </c>
      <c r="CR355" s="12">
        <v>0</v>
      </c>
      <c r="CS355" s="12">
        <v>0</v>
      </c>
      <c r="CT355" s="12">
        <v>0</v>
      </c>
      <c r="CU355" s="12">
        <v>1685.35</v>
      </c>
      <c r="CV355" s="12">
        <v>5613.4</v>
      </c>
      <c r="CW355" s="12">
        <v>301.52999999999997</v>
      </c>
      <c r="CX355" s="12">
        <v>145.97999999999999</v>
      </c>
      <c r="CY355" s="12">
        <v>2103.87</v>
      </c>
      <c r="CZ355" s="12">
        <v>478.29</v>
      </c>
      <c r="DA355" s="12">
        <v>0</v>
      </c>
      <c r="DB355" s="12">
        <v>2728.14</v>
      </c>
    </row>
    <row r="356" spans="1:106" x14ac:dyDescent="0.2">
      <c r="A356" s="4" t="s">
        <v>3597</v>
      </c>
      <c r="B356" s="2" t="s">
        <v>3598</v>
      </c>
      <c r="C356" s="2" t="str">
        <f>VLOOKUP(A356,[5]Hoja2!$A$1:$D$604,4,0)</f>
        <v>TECNICO CBII</v>
      </c>
      <c r="D356" s="2" t="str">
        <f>VLOOKUP(A356,[5]Hoja2!$A$1:$D$604,3,0)</f>
        <v>PLANTEL 11 GUADALAJARA</v>
      </c>
      <c r="E356" s="12">
        <v>93.2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1143.8399999999999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39.200000000000003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2">
        <v>0</v>
      </c>
      <c r="AE356" s="12">
        <v>0</v>
      </c>
      <c r="AF356" s="12">
        <v>0</v>
      </c>
      <c r="AG356" s="12">
        <v>0</v>
      </c>
      <c r="AH356" s="12">
        <v>0</v>
      </c>
      <c r="AI356" s="12">
        <v>0</v>
      </c>
      <c r="AJ356" s="12">
        <v>148.24</v>
      </c>
      <c r="AK356" s="12">
        <v>0</v>
      </c>
      <c r="AL356" s="12">
        <v>0</v>
      </c>
      <c r="AM356" s="12">
        <v>0</v>
      </c>
      <c r="AN356" s="12">
        <v>0</v>
      </c>
      <c r="AO356" s="12">
        <v>0</v>
      </c>
      <c r="AP356" s="12">
        <v>0</v>
      </c>
      <c r="AQ356" s="12">
        <v>0</v>
      </c>
      <c r="AR356" s="12">
        <v>0</v>
      </c>
      <c r="AS356" s="12">
        <v>0</v>
      </c>
      <c r="AT356" s="12">
        <v>0</v>
      </c>
      <c r="AU356" s="12">
        <v>0</v>
      </c>
      <c r="AV356" s="12">
        <v>0</v>
      </c>
      <c r="AW356" s="12">
        <v>0</v>
      </c>
      <c r="AX356" s="12">
        <v>0</v>
      </c>
      <c r="AY356" s="12">
        <v>0</v>
      </c>
      <c r="AZ356" s="12">
        <v>0</v>
      </c>
      <c r="BA356" s="12">
        <v>0</v>
      </c>
      <c r="BB356" s="12">
        <v>0</v>
      </c>
      <c r="BC356" s="12">
        <v>0</v>
      </c>
      <c r="BD356" s="12">
        <v>0</v>
      </c>
      <c r="BE356" s="12">
        <v>12.8</v>
      </c>
      <c r="BF356" s="12">
        <v>0</v>
      </c>
      <c r="BG356" s="12">
        <v>0</v>
      </c>
      <c r="BH356" s="12">
        <v>0</v>
      </c>
      <c r="BI356" s="12">
        <v>0</v>
      </c>
      <c r="BJ356" s="12">
        <v>251.64</v>
      </c>
      <c r="BK356" s="12">
        <v>0</v>
      </c>
      <c r="BL356" s="12">
        <v>0</v>
      </c>
      <c r="BM356" s="12">
        <v>0</v>
      </c>
      <c r="BN356" s="12">
        <v>0</v>
      </c>
      <c r="BO356" s="12">
        <v>0</v>
      </c>
      <c r="BP356" s="12">
        <v>0</v>
      </c>
      <c r="BQ356" s="13">
        <v>-858.41</v>
      </c>
      <c r="BR356" s="12">
        <v>858.41</v>
      </c>
      <c r="BS356" s="12">
        <v>0</v>
      </c>
      <c r="BT356" s="12">
        <v>0</v>
      </c>
      <c r="BU356" s="12">
        <v>1688.92</v>
      </c>
      <c r="BV356" s="12">
        <v>0</v>
      </c>
      <c r="BW356" s="13">
        <v>-200.63</v>
      </c>
      <c r="BX356" s="13">
        <v>-103.51</v>
      </c>
      <c r="BY356" s="12">
        <v>97.12</v>
      </c>
      <c r="BZ356" s="12">
        <v>0</v>
      </c>
      <c r="CA356" s="12">
        <v>0</v>
      </c>
      <c r="CB356" s="13">
        <v>-7.0000000000000007E-2</v>
      </c>
      <c r="CC356" s="12">
        <v>0</v>
      </c>
      <c r="CD356" s="12">
        <v>0</v>
      </c>
      <c r="CE356" s="12">
        <v>555</v>
      </c>
      <c r="CF356" s="12">
        <v>0</v>
      </c>
      <c r="CG356" s="12">
        <v>0</v>
      </c>
      <c r="CH356" s="12">
        <v>0</v>
      </c>
      <c r="CI356" s="12">
        <v>0</v>
      </c>
      <c r="CJ356" s="12">
        <v>17.16</v>
      </c>
      <c r="CK356" s="12">
        <v>0</v>
      </c>
      <c r="CL356" s="12">
        <v>0</v>
      </c>
      <c r="CM356" s="12">
        <v>0</v>
      </c>
      <c r="CN356" s="12">
        <v>0</v>
      </c>
      <c r="CO356" s="12">
        <v>0</v>
      </c>
      <c r="CP356" s="12">
        <v>131.54</v>
      </c>
      <c r="CQ356" s="12">
        <v>0</v>
      </c>
      <c r="CR356" s="12">
        <v>0</v>
      </c>
      <c r="CS356" s="12">
        <v>0</v>
      </c>
      <c r="CT356" s="12">
        <v>0</v>
      </c>
      <c r="CU356" s="12">
        <v>600.12</v>
      </c>
      <c r="CV356" s="12">
        <v>1088.8</v>
      </c>
      <c r="CW356" s="12">
        <v>261.48</v>
      </c>
      <c r="CX356" s="12">
        <v>33.78</v>
      </c>
      <c r="CY356" s="12">
        <v>769.08</v>
      </c>
      <c r="CZ356" s="12">
        <v>326.10000000000002</v>
      </c>
      <c r="DA356" s="12">
        <v>0</v>
      </c>
      <c r="DB356" s="12">
        <v>1128.96</v>
      </c>
    </row>
    <row r="357" spans="1:106" x14ac:dyDescent="0.2">
      <c r="A357" s="4" t="s">
        <v>3599</v>
      </c>
      <c r="B357" s="2" t="s">
        <v>3600</v>
      </c>
      <c r="C357" s="2" t="str">
        <f>VLOOKUP(A357,[5]Hoja2!$A$1:$D$604,4,0)</f>
        <v>PROFESOR CBIII</v>
      </c>
      <c r="D357" s="2" t="str">
        <f>VLOOKUP(A357,[5]Hoja2!$A$1:$D$604,3,0)</f>
        <v>PLANTEL 11 GUADALAJARA</v>
      </c>
      <c r="E357" s="12">
        <v>465.5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0</v>
      </c>
      <c r="N357" s="12">
        <v>6577.78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230.55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2">
        <v>0</v>
      </c>
      <c r="AE357" s="12">
        <v>0</v>
      </c>
      <c r="AF357" s="12">
        <v>0</v>
      </c>
      <c r="AG357" s="12">
        <v>0</v>
      </c>
      <c r="AH357" s="12">
        <v>0</v>
      </c>
      <c r="AI357" s="12">
        <v>0</v>
      </c>
      <c r="AJ357" s="12">
        <v>537.37</v>
      </c>
      <c r="AK357" s="12">
        <v>0</v>
      </c>
      <c r="AL357" s="12">
        <v>0</v>
      </c>
      <c r="AM357" s="12">
        <v>0</v>
      </c>
      <c r="AN357" s="12">
        <v>0</v>
      </c>
      <c r="AO357" s="12">
        <v>0</v>
      </c>
      <c r="AP357" s="12">
        <v>0</v>
      </c>
      <c r="AQ357" s="12">
        <v>390.93</v>
      </c>
      <c r="AR357" s="12">
        <v>0</v>
      </c>
      <c r="AS357" s="12">
        <v>0</v>
      </c>
      <c r="AT357" s="12">
        <v>0</v>
      </c>
      <c r="AU357" s="12">
        <v>0</v>
      </c>
      <c r="AV357" s="12">
        <v>0</v>
      </c>
      <c r="AW357" s="12">
        <v>0</v>
      </c>
      <c r="AX357" s="12">
        <v>0</v>
      </c>
      <c r="AY357" s="12">
        <v>0</v>
      </c>
      <c r="AZ357" s="12">
        <v>72.5</v>
      </c>
      <c r="BA357" s="12">
        <v>0</v>
      </c>
      <c r="BB357" s="12">
        <v>0</v>
      </c>
      <c r="BC357" s="12">
        <v>0</v>
      </c>
      <c r="BD357" s="12">
        <v>0</v>
      </c>
      <c r="BE357" s="12">
        <v>0</v>
      </c>
      <c r="BF357" s="12">
        <v>0</v>
      </c>
      <c r="BG357" s="12">
        <v>0</v>
      </c>
      <c r="BH357" s="12">
        <v>0</v>
      </c>
      <c r="BI357" s="12">
        <v>0</v>
      </c>
      <c r="BJ357" s="12">
        <v>1533.12</v>
      </c>
      <c r="BK357" s="12">
        <v>0</v>
      </c>
      <c r="BL357" s="12">
        <v>0</v>
      </c>
      <c r="BM357" s="12">
        <v>0</v>
      </c>
      <c r="BN357" s="12">
        <v>0</v>
      </c>
      <c r="BO357" s="12">
        <v>0</v>
      </c>
      <c r="BP357" s="12">
        <v>0</v>
      </c>
      <c r="BQ357" s="13">
        <v>-4988.8900000000003</v>
      </c>
      <c r="BR357" s="12">
        <v>4988.8900000000003</v>
      </c>
      <c r="BS357" s="12">
        <v>0</v>
      </c>
      <c r="BT357" s="12">
        <v>0</v>
      </c>
      <c r="BU357" s="12">
        <v>9807.75</v>
      </c>
      <c r="BV357" s="12">
        <v>0</v>
      </c>
      <c r="BW357" s="12">
        <v>0</v>
      </c>
      <c r="BX357" s="12">
        <v>0</v>
      </c>
      <c r="BY357" s="12">
        <v>1547.67</v>
      </c>
      <c r="BZ357" s="12">
        <v>1547.67</v>
      </c>
      <c r="CA357" s="12">
        <v>34.049999999999997</v>
      </c>
      <c r="CB357" s="13">
        <v>-0.04</v>
      </c>
      <c r="CC357" s="12">
        <v>0</v>
      </c>
      <c r="CD357" s="12">
        <v>0</v>
      </c>
      <c r="CE357" s="12">
        <v>0</v>
      </c>
      <c r="CF357" s="12">
        <v>0</v>
      </c>
      <c r="CG357" s="12">
        <v>0</v>
      </c>
      <c r="CH357" s="12">
        <v>0</v>
      </c>
      <c r="CI357" s="12">
        <v>0</v>
      </c>
      <c r="CJ357" s="12">
        <v>98.67</v>
      </c>
      <c r="CK357" s="12">
        <v>0</v>
      </c>
      <c r="CL357" s="12">
        <v>0</v>
      </c>
      <c r="CM357" s="12">
        <v>0</v>
      </c>
      <c r="CN357" s="12">
        <v>0</v>
      </c>
      <c r="CO357" s="12">
        <v>0</v>
      </c>
      <c r="CP357" s="12">
        <v>801.4</v>
      </c>
      <c r="CQ357" s="12">
        <v>0</v>
      </c>
      <c r="CR357" s="12">
        <v>0</v>
      </c>
      <c r="CS357" s="12">
        <v>0</v>
      </c>
      <c r="CT357" s="12">
        <v>0</v>
      </c>
      <c r="CU357" s="12">
        <v>2481.75</v>
      </c>
      <c r="CV357" s="12">
        <v>7326</v>
      </c>
      <c r="CW357" s="12">
        <v>312.8</v>
      </c>
      <c r="CX357" s="12">
        <v>196.16</v>
      </c>
      <c r="CY357" s="12">
        <v>2479.48</v>
      </c>
      <c r="CZ357" s="12">
        <v>521.12</v>
      </c>
      <c r="DA357" s="12">
        <v>0</v>
      </c>
      <c r="DB357" s="12">
        <v>3196.76</v>
      </c>
    </row>
    <row r="358" spans="1:106" x14ac:dyDescent="0.2">
      <c r="A358" s="4" t="s">
        <v>3601</v>
      </c>
      <c r="B358" s="2" t="s">
        <v>3602</v>
      </c>
      <c r="C358" s="2" t="str">
        <f>VLOOKUP(A358,[5]Hoja2!$A$1:$D$604,4,0)</f>
        <v>PROFESOR CBII</v>
      </c>
      <c r="D358" s="2" t="str">
        <f>VLOOKUP(A358,[5]Hoja2!$A$1:$D$604,3,0)</f>
        <v>PLANTEL 11 GUADALAJARA</v>
      </c>
      <c r="E358" s="12">
        <v>58.25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982.6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32.75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0</v>
      </c>
      <c r="AH358" s="12">
        <v>0</v>
      </c>
      <c r="AI358" s="12">
        <v>0</v>
      </c>
      <c r="AJ358" s="12">
        <v>92.65</v>
      </c>
      <c r="AK358" s="12">
        <v>0</v>
      </c>
      <c r="AL358" s="12">
        <v>0</v>
      </c>
      <c r="AM358" s="12">
        <v>0</v>
      </c>
      <c r="AN358" s="12">
        <v>0</v>
      </c>
      <c r="AO358" s="12">
        <v>0</v>
      </c>
      <c r="AP358" s="12">
        <v>0</v>
      </c>
      <c r="AQ358" s="12">
        <v>0</v>
      </c>
      <c r="AR358" s="12">
        <v>0</v>
      </c>
      <c r="AS358" s="12">
        <v>0</v>
      </c>
      <c r="AT358" s="12">
        <v>0</v>
      </c>
      <c r="AU358" s="12">
        <v>0</v>
      </c>
      <c r="AV358" s="12">
        <v>0</v>
      </c>
      <c r="AW358" s="12">
        <v>0</v>
      </c>
      <c r="AX358" s="12">
        <v>10.75</v>
      </c>
      <c r="AY358" s="12">
        <v>0</v>
      </c>
      <c r="AZ358" s="12">
        <v>0</v>
      </c>
      <c r="BA358" s="12">
        <v>0</v>
      </c>
      <c r="BB358" s="12">
        <v>0</v>
      </c>
      <c r="BC358" s="12">
        <v>0</v>
      </c>
      <c r="BD358" s="12">
        <v>0</v>
      </c>
      <c r="BE358" s="12">
        <v>0</v>
      </c>
      <c r="BF358" s="12">
        <v>0</v>
      </c>
      <c r="BG358" s="12">
        <v>0</v>
      </c>
      <c r="BH358" s="12">
        <v>0</v>
      </c>
      <c r="BI358" s="12">
        <v>0</v>
      </c>
      <c r="BJ358" s="12">
        <v>196.52</v>
      </c>
      <c r="BK358" s="12">
        <v>0</v>
      </c>
      <c r="BL358" s="12">
        <v>0</v>
      </c>
      <c r="BM358" s="12">
        <v>0</v>
      </c>
      <c r="BN358" s="12">
        <v>0</v>
      </c>
      <c r="BO358" s="12">
        <v>0</v>
      </c>
      <c r="BP358" s="12">
        <v>0</v>
      </c>
      <c r="BQ358" s="13">
        <v>-698.55</v>
      </c>
      <c r="BR358" s="12">
        <v>698.55</v>
      </c>
      <c r="BS358" s="12">
        <v>0</v>
      </c>
      <c r="BT358" s="12">
        <v>0</v>
      </c>
      <c r="BU358" s="12">
        <v>1373.52</v>
      </c>
      <c r="BV358" s="12">
        <v>0</v>
      </c>
      <c r="BW358" s="13">
        <v>-200.63</v>
      </c>
      <c r="BX358" s="13">
        <v>-123.7</v>
      </c>
      <c r="BY358" s="12">
        <v>76.94</v>
      </c>
      <c r="BZ358" s="12">
        <v>0</v>
      </c>
      <c r="CA358" s="12">
        <v>0</v>
      </c>
      <c r="CB358" s="12">
        <v>0.02</v>
      </c>
      <c r="CC358" s="12">
        <v>0</v>
      </c>
      <c r="CD358" s="12">
        <v>0</v>
      </c>
      <c r="CE358" s="12">
        <v>0</v>
      </c>
      <c r="CF358" s="12">
        <v>0</v>
      </c>
      <c r="CG358" s="12">
        <v>0</v>
      </c>
      <c r="CH358" s="12">
        <v>0</v>
      </c>
      <c r="CI358" s="12">
        <v>0</v>
      </c>
      <c r="CJ358" s="12">
        <v>0</v>
      </c>
      <c r="CK358" s="12">
        <v>0</v>
      </c>
      <c r="CL358" s="12">
        <v>0</v>
      </c>
      <c r="CM358" s="12">
        <v>0</v>
      </c>
      <c r="CN358" s="12">
        <v>0</v>
      </c>
      <c r="CO358" s="12">
        <v>0</v>
      </c>
      <c r="CP358" s="12">
        <v>113</v>
      </c>
      <c r="CQ358" s="12">
        <v>0</v>
      </c>
      <c r="CR358" s="12">
        <v>0</v>
      </c>
      <c r="CS358" s="12">
        <v>0</v>
      </c>
      <c r="CT358" s="12">
        <v>0</v>
      </c>
      <c r="CU358" s="12">
        <v>-10.68</v>
      </c>
      <c r="CV358" s="12">
        <v>1384.2</v>
      </c>
      <c r="CW358" s="12">
        <v>238.4</v>
      </c>
      <c r="CX358" s="12">
        <v>27.47</v>
      </c>
      <c r="CY358" s="12">
        <v>0</v>
      </c>
      <c r="CZ358" s="12">
        <v>238.4</v>
      </c>
      <c r="DA358" s="12">
        <v>0</v>
      </c>
      <c r="DB358" s="12">
        <v>265.87</v>
      </c>
    </row>
    <row r="359" spans="1:106" x14ac:dyDescent="0.2">
      <c r="A359" s="4" t="s">
        <v>3603</v>
      </c>
      <c r="B359" s="2" t="s">
        <v>3604</v>
      </c>
      <c r="C359" s="2" t="str">
        <f>VLOOKUP(A359,[5]Hoja2!$A$1:$D$604,4,0)</f>
        <v>PROFESOR CBIII</v>
      </c>
      <c r="D359" s="2" t="str">
        <f>VLOOKUP(A359,[5]Hoja2!$A$1:$D$604,3,0)</f>
        <v>PLANTEL 11 GUADALAJARA</v>
      </c>
      <c r="E359" s="12">
        <v>233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4536.3999999999996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159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v>0</v>
      </c>
      <c r="AE359" s="12">
        <v>0</v>
      </c>
      <c r="AF359" s="12">
        <v>0</v>
      </c>
      <c r="AG359" s="12">
        <v>0</v>
      </c>
      <c r="AH359" s="12">
        <v>0</v>
      </c>
      <c r="AI359" s="12">
        <v>0</v>
      </c>
      <c r="AJ359" s="12">
        <v>370.6</v>
      </c>
      <c r="AK359" s="12">
        <v>0</v>
      </c>
      <c r="AL359" s="12">
        <v>0</v>
      </c>
      <c r="AM359" s="12">
        <v>0</v>
      </c>
      <c r="AN359" s="12">
        <v>0</v>
      </c>
      <c r="AO359" s="12">
        <v>0</v>
      </c>
      <c r="AP359" s="12">
        <v>0</v>
      </c>
      <c r="AQ359" s="12">
        <v>0</v>
      </c>
      <c r="AR359" s="12">
        <v>0</v>
      </c>
      <c r="AS359" s="12">
        <v>0</v>
      </c>
      <c r="AT359" s="12">
        <v>0</v>
      </c>
      <c r="AU359" s="12">
        <v>0</v>
      </c>
      <c r="AV359" s="12">
        <v>0</v>
      </c>
      <c r="AW359" s="12">
        <v>0</v>
      </c>
      <c r="AX359" s="12">
        <v>0</v>
      </c>
      <c r="AY359" s="12">
        <v>0</v>
      </c>
      <c r="AZ359" s="12">
        <v>50</v>
      </c>
      <c r="BA359" s="12">
        <v>0</v>
      </c>
      <c r="BB359" s="12">
        <v>0</v>
      </c>
      <c r="BC359" s="12">
        <v>0</v>
      </c>
      <c r="BD359" s="12">
        <v>0</v>
      </c>
      <c r="BE359" s="12">
        <v>0</v>
      </c>
      <c r="BF359" s="12">
        <v>0</v>
      </c>
      <c r="BG359" s="12">
        <v>0</v>
      </c>
      <c r="BH359" s="12">
        <v>0</v>
      </c>
      <c r="BI359" s="12">
        <v>0</v>
      </c>
      <c r="BJ359" s="12">
        <v>907.28</v>
      </c>
      <c r="BK359" s="12">
        <v>0</v>
      </c>
      <c r="BL359" s="12">
        <v>0</v>
      </c>
      <c r="BM359" s="12">
        <v>0</v>
      </c>
      <c r="BN359" s="12">
        <v>0</v>
      </c>
      <c r="BO359" s="12">
        <v>0</v>
      </c>
      <c r="BP359" s="12">
        <v>0</v>
      </c>
      <c r="BQ359" s="13">
        <v>-3182.58</v>
      </c>
      <c r="BR359" s="12">
        <v>3182.58</v>
      </c>
      <c r="BS359" s="12">
        <v>0</v>
      </c>
      <c r="BT359" s="12">
        <v>0</v>
      </c>
      <c r="BU359" s="12">
        <v>6256.28</v>
      </c>
      <c r="BV359" s="12">
        <v>0</v>
      </c>
      <c r="BW359" s="12">
        <v>0</v>
      </c>
      <c r="BX359" s="12">
        <v>0</v>
      </c>
      <c r="BY359" s="12">
        <v>789.08</v>
      </c>
      <c r="BZ359" s="12">
        <v>789.08</v>
      </c>
      <c r="CA359" s="12">
        <v>18</v>
      </c>
      <c r="CB359" s="13">
        <v>-0.09</v>
      </c>
      <c r="CC359" s="12">
        <v>0</v>
      </c>
      <c r="CD359" s="12">
        <v>0</v>
      </c>
      <c r="CE359" s="12">
        <v>0</v>
      </c>
      <c r="CF359" s="12">
        <v>0</v>
      </c>
      <c r="CG359" s="12">
        <v>0</v>
      </c>
      <c r="CH359" s="12">
        <v>0</v>
      </c>
      <c r="CI359" s="12">
        <v>0</v>
      </c>
      <c r="CJ359" s="12">
        <v>0</v>
      </c>
      <c r="CK359" s="12">
        <v>0</v>
      </c>
      <c r="CL359" s="12">
        <v>0</v>
      </c>
      <c r="CM359" s="12">
        <v>0</v>
      </c>
      <c r="CN359" s="12">
        <v>0</v>
      </c>
      <c r="CO359" s="12">
        <v>0</v>
      </c>
      <c r="CP359" s="12">
        <v>521.69000000000005</v>
      </c>
      <c r="CQ359" s="12">
        <v>0</v>
      </c>
      <c r="CR359" s="12">
        <v>0</v>
      </c>
      <c r="CS359" s="12">
        <v>0</v>
      </c>
      <c r="CT359" s="12">
        <v>0</v>
      </c>
      <c r="CU359" s="12">
        <v>1328.68</v>
      </c>
      <c r="CV359" s="12">
        <v>4927.6000000000004</v>
      </c>
      <c r="CW359" s="12">
        <v>238.4</v>
      </c>
      <c r="CX359" s="12">
        <v>125.13</v>
      </c>
      <c r="CY359" s="12">
        <v>0</v>
      </c>
      <c r="CZ359" s="12">
        <v>238.4</v>
      </c>
      <c r="DA359" s="12">
        <v>0</v>
      </c>
      <c r="DB359" s="12">
        <v>363.53</v>
      </c>
    </row>
    <row r="360" spans="1:106" x14ac:dyDescent="0.2">
      <c r="A360" s="4" t="s">
        <v>3605</v>
      </c>
      <c r="B360" s="2" t="s">
        <v>3606</v>
      </c>
      <c r="C360" s="2" t="str">
        <f>VLOOKUP(A360,[5]Hoja2!$A$1:$D$604,4,0)</f>
        <v>PROFESOR CBII</v>
      </c>
      <c r="D360" s="2" t="str">
        <f>VLOOKUP(A360,[5]Hoja2!$A$1:$D$604,3,0)</f>
        <v>PLANTEL 11 GUADALAJARA</v>
      </c>
      <c r="E360" s="12">
        <v>116.5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1965.2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65.5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0</v>
      </c>
      <c r="AE360" s="12">
        <v>0</v>
      </c>
      <c r="AF360" s="12">
        <v>0</v>
      </c>
      <c r="AG360" s="12">
        <v>0</v>
      </c>
      <c r="AH360" s="12">
        <v>0</v>
      </c>
      <c r="AI360" s="12">
        <v>0</v>
      </c>
      <c r="AJ360" s="12">
        <v>185.3</v>
      </c>
      <c r="AK360" s="12">
        <v>0</v>
      </c>
      <c r="AL360" s="12">
        <v>0</v>
      </c>
      <c r="AM360" s="12">
        <v>0</v>
      </c>
      <c r="AN360" s="12">
        <v>0</v>
      </c>
      <c r="AO360" s="12">
        <v>0</v>
      </c>
      <c r="AP360" s="12">
        <v>0</v>
      </c>
      <c r="AQ360" s="12">
        <v>0</v>
      </c>
      <c r="AR360" s="12">
        <v>0</v>
      </c>
      <c r="AS360" s="12">
        <v>0</v>
      </c>
      <c r="AT360" s="12">
        <v>0</v>
      </c>
      <c r="AU360" s="12">
        <v>0</v>
      </c>
      <c r="AV360" s="12">
        <v>0</v>
      </c>
      <c r="AW360" s="12">
        <v>0</v>
      </c>
      <c r="AX360" s="12">
        <v>21.5</v>
      </c>
      <c r="AY360" s="12">
        <v>0</v>
      </c>
      <c r="AZ360" s="12">
        <v>0</v>
      </c>
      <c r="BA360" s="12">
        <v>0</v>
      </c>
      <c r="BB360" s="12">
        <v>0</v>
      </c>
      <c r="BC360" s="12">
        <v>0</v>
      </c>
      <c r="BD360" s="12">
        <v>0</v>
      </c>
      <c r="BE360" s="12">
        <v>0</v>
      </c>
      <c r="BF360" s="12">
        <v>0</v>
      </c>
      <c r="BG360" s="12">
        <v>0</v>
      </c>
      <c r="BH360" s="12">
        <v>0</v>
      </c>
      <c r="BI360" s="12">
        <v>0</v>
      </c>
      <c r="BJ360" s="12">
        <v>393.04</v>
      </c>
      <c r="BK360" s="12">
        <v>0</v>
      </c>
      <c r="BL360" s="12">
        <v>0</v>
      </c>
      <c r="BM360" s="12">
        <v>0</v>
      </c>
      <c r="BN360" s="12">
        <v>0</v>
      </c>
      <c r="BO360" s="12">
        <v>0</v>
      </c>
      <c r="BP360" s="12">
        <v>0</v>
      </c>
      <c r="BQ360" s="13">
        <v>-1397.1</v>
      </c>
      <c r="BR360" s="12">
        <v>1397.1</v>
      </c>
      <c r="BS360" s="12">
        <v>0</v>
      </c>
      <c r="BT360" s="12">
        <v>0</v>
      </c>
      <c r="BU360" s="12">
        <v>2747.04</v>
      </c>
      <c r="BV360" s="12">
        <v>0</v>
      </c>
      <c r="BW360" s="13">
        <v>-145.38</v>
      </c>
      <c r="BX360" s="12">
        <v>0</v>
      </c>
      <c r="BY360" s="12">
        <v>194.84</v>
      </c>
      <c r="BZ360" s="12">
        <v>49.46</v>
      </c>
      <c r="CA360" s="12">
        <v>0.9</v>
      </c>
      <c r="CB360" s="12">
        <v>0.08</v>
      </c>
      <c r="CC360" s="12">
        <v>0</v>
      </c>
      <c r="CD360" s="12">
        <v>0</v>
      </c>
      <c r="CE360" s="12">
        <v>0</v>
      </c>
      <c r="CF360" s="12">
        <v>0</v>
      </c>
      <c r="CG360" s="12">
        <v>0</v>
      </c>
      <c r="CH360" s="12">
        <v>0</v>
      </c>
      <c r="CI360" s="12">
        <v>0</v>
      </c>
      <c r="CJ360" s="12">
        <v>0</v>
      </c>
      <c r="CK360" s="12">
        <v>0</v>
      </c>
      <c r="CL360" s="12">
        <v>0</v>
      </c>
      <c r="CM360" s="12">
        <v>0</v>
      </c>
      <c r="CN360" s="12">
        <v>0</v>
      </c>
      <c r="CO360" s="12">
        <v>0</v>
      </c>
      <c r="CP360" s="12">
        <v>226</v>
      </c>
      <c r="CQ360" s="12">
        <v>0</v>
      </c>
      <c r="CR360" s="12">
        <v>0</v>
      </c>
      <c r="CS360" s="12">
        <v>0</v>
      </c>
      <c r="CT360" s="12">
        <v>0</v>
      </c>
      <c r="CU360" s="12">
        <v>276.44</v>
      </c>
      <c r="CV360" s="12">
        <v>2470.6</v>
      </c>
      <c r="CW360" s="12">
        <v>275.54000000000002</v>
      </c>
      <c r="CX360" s="12">
        <v>54.94</v>
      </c>
      <c r="CY360" s="12">
        <v>1237.6500000000001</v>
      </c>
      <c r="CZ360" s="12">
        <v>379.53</v>
      </c>
      <c r="DA360" s="12">
        <v>0</v>
      </c>
      <c r="DB360" s="12">
        <v>1672.12</v>
      </c>
    </row>
    <row r="361" spans="1:106" x14ac:dyDescent="0.2">
      <c r="A361" s="4" t="s">
        <v>3607</v>
      </c>
      <c r="B361" s="2" t="s">
        <v>3608</v>
      </c>
      <c r="C361" s="2" t="str">
        <f>VLOOKUP(A361,[5]Hoja2!$A$1:$D$604,4,0)</f>
        <v>PROFESOR CBIII</v>
      </c>
      <c r="D361" s="2" t="str">
        <f>VLOOKUP(A361,[5]Hoja2!$A$1:$D$604,3,0)</f>
        <v>PLANTEL 11 GUADALAJARA</v>
      </c>
      <c r="E361" s="12">
        <v>465.5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6804.6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238.5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2">
        <v>0</v>
      </c>
      <c r="AE361" s="12">
        <v>0</v>
      </c>
      <c r="AF361" s="12">
        <v>0</v>
      </c>
      <c r="AG361" s="12">
        <v>0</v>
      </c>
      <c r="AH361" s="12">
        <v>0</v>
      </c>
      <c r="AI361" s="12">
        <v>0</v>
      </c>
      <c r="AJ361" s="12">
        <v>555.9</v>
      </c>
      <c r="AK361" s="12">
        <v>0</v>
      </c>
      <c r="AL361" s="12">
        <v>0</v>
      </c>
      <c r="AM361" s="12">
        <v>0</v>
      </c>
      <c r="AN361" s="12">
        <v>0</v>
      </c>
      <c r="AO361" s="12">
        <v>0</v>
      </c>
      <c r="AP361" s="12">
        <v>0</v>
      </c>
      <c r="AQ361" s="12">
        <v>390.93</v>
      </c>
      <c r="AR361" s="12">
        <v>0</v>
      </c>
      <c r="AS361" s="12">
        <v>0</v>
      </c>
      <c r="AT361" s="12">
        <v>0</v>
      </c>
      <c r="AU361" s="12">
        <v>0</v>
      </c>
      <c r="AV361" s="12">
        <v>0</v>
      </c>
      <c r="AW361" s="12">
        <v>0</v>
      </c>
      <c r="AX361" s="12">
        <v>0</v>
      </c>
      <c r="AY361" s="12">
        <v>0</v>
      </c>
      <c r="AZ361" s="12">
        <v>75</v>
      </c>
      <c r="BA361" s="12">
        <v>0</v>
      </c>
      <c r="BB361" s="12">
        <v>0</v>
      </c>
      <c r="BC361" s="12">
        <v>0</v>
      </c>
      <c r="BD361" s="12">
        <v>0</v>
      </c>
      <c r="BE361" s="12">
        <v>0</v>
      </c>
      <c r="BF361" s="12">
        <v>0</v>
      </c>
      <c r="BG361" s="12">
        <v>0</v>
      </c>
      <c r="BH361" s="12">
        <v>0</v>
      </c>
      <c r="BI361" s="12">
        <v>0</v>
      </c>
      <c r="BJ361" s="12">
        <v>1439.11</v>
      </c>
      <c r="BK361" s="12">
        <v>0</v>
      </c>
      <c r="BL361" s="12">
        <v>0</v>
      </c>
      <c r="BM361" s="12">
        <v>0</v>
      </c>
      <c r="BN361" s="12">
        <v>0</v>
      </c>
      <c r="BO361" s="12">
        <v>0</v>
      </c>
      <c r="BP361" s="12">
        <v>0</v>
      </c>
      <c r="BQ361" s="13">
        <v>-5071.12</v>
      </c>
      <c r="BR361" s="12">
        <v>5071.12</v>
      </c>
      <c r="BS361" s="12">
        <v>0</v>
      </c>
      <c r="BT361" s="12">
        <v>0</v>
      </c>
      <c r="BU361" s="12">
        <v>9969.5400000000009</v>
      </c>
      <c r="BV361" s="12">
        <v>3.49</v>
      </c>
      <c r="BW361" s="12">
        <v>0</v>
      </c>
      <c r="BX361" s="12">
        <v>0</v>
      </c>
      <c r="BY361" s="12">
        <v>1582.23</v>
      </c>
      <c r="BZ361" s="12">
        <v>1582.23</v>
      </c>
      <c r="CA361" s="12">
        <v>34.799999999999997</v>
      </c>
      <c r="CB361" s="13">
        <v>-0.02</v>
      </c>
      <c r="CC361" s="12">
        <v>0</v>
      </c>
      <c r="CD361" s="12">
        <v>0</v>
      </c>
      <c r="CE361" s="12">
        <v>1051.04</v>
      </c>
      <c r="CF361" s="12">
        <v>0</v>
      </c>
      <c r="CG361" s="12">
        <v>0</v>
      </c>
      <c r="CH361" s="12">
        <v>0</v>
      </c>
      <c r="CI361" s="12">
        <v>0</v>
      </c>
      <c r="CJ361" s="12">
        <v>0</v>
      </c>
      <c r="CK361" s="12">
        <v>0</v>
      </c>
      <c r="CL361" s="12">
        <v>0</v>
      </c>
      <c r="CM361" s="12">
        <v>0</v>
      </c>
      <c r="CN361" s="12">
        <v>0</v>
      </c>
      <c r="CO361" s="12">
        <v>0</v>
      </c>
      <c r="CP361" s="12">
        <v>827.49</v>
      </c>
      <c r="CQ361" s="12">
        <v>0</v>
      </c>
      <c r="CR361" s="12">
        <v>0</v>
      </c>
      <c r="CS361" s="12">
        <v>0</v>
      </c>
      <c r="CT361" s="12">
        <v>0</v>
      </c>
      <c r="CU361" s="12">
        <v>3495.54</v>
      </c>
      <c r="CV361" s="12">
        <v>6474</v>
      </c>
      <c r="CW361" s="12">
        <v>351.97</v>
      </c>
      <c r="CX361" s="12">
        <v>199.39</v>
      </c>
      <c r="CY361" s="12">
        <v>3465.25</v>
      </c>
      <c r="CZ361" s="12">
        <v>643.11</v>
      </c>
      <c r="DA361" s="12">
        <v>0</v>
      </c>
      <c r="DB361" s="12">
        <v>4307.75</v>
      </c>
    </row>
    <row r="362" spans="1:106" x14ac:dyDescent="0.2">
      <c r="A362" s="4" t="s">
        <v>3609</v>
      </c>
      <c r="B362" s="2" t="s">
        <v>3610</v>
      </c>
      <c r="C362" s="2" t="str">
        <f>VLOOKUP(A362,[5]Hoja2!$A$1:$D$604,4,0)</f>
        <v>PROFESOR CBIII</v>
      </c>
      <c r="D362" s="2" t="str">
        <f>VLOOKUP(A362,[5]Hoja2!$A$1:$D$604,3,0)</f>
        <v>PLANTEL 11 GUADALAJARA</v>
      </c>
      <c r="E362" s="12">
        <v>465.5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7711.88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270.3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2">
        <v>0</v>
      </c>
      <c r="AE362" s="12">
        <v>0</v>
      </c>
      <c r="AF362" s="12">
        <v>0</v>
      </c>
      <c r="AG362" s="12">
        <v>0</v>
      </c>
      <c r="AH362" s="12">
        <v>0</v>
      </c>
      <c r="AI362" s="12">
        <v>0</v>
      </c>
      <c r="AJ362" s="12">
        <v>630.02</v>
      </c>
      <c r="AK362" s="12">
        <v>0</v>
      </c>
      <c r="AL362" s="12">
        <v>0</v>
      </c>
      <c r="AM362" s="12">
        <v>0</v>
      </c>
      <c r="AN362" s="12">
        <v>0</v>
      </c>
      <c r="AO362" s="12">
        <v>0</v>
      </c>
      <c r="AP362" s="12">
        <v>0</v>
      </c>
      <c r="AQ362" s="12">
        <v>390.93</v>
      </c>
      <c r="AR362" s="12">
        <v>0</v>
      </c>
      <c r="AS362" s="12">
        <v>0</v>
      </c>
      <c r="AT362" s="12">
        <v>0</v>
      </c>
      <c r="AU362" s="12">
        <v>0</v>
      </c>
      <c r="AV362" s="12">
        <v>0</v>
      </c>
      <c r="AW362" s="12">
        <v>0</v>
      </c>
      <c r="AX362" s="12">
        <v>0</v>
      </c>
      <c r="AY362" s="12">
        <v>0</v>
      </c>
      <c r="AZ362" s="12">
        <v>85</v>
      </c>
      <c r="BA362" s="12">
        <v>0</v>
      </c>
      <c r="BB362" s="12">
        <v>0</v>
      </c>
      <c r="BC362" s="12">
        <v>0</v>
      </c>
      <c r="BD362" s="12">
        <v>0</v>
      </c>
      <c r="BE362" s="12">
        <v>0</v>
      </c>
      <c r="BF362" s="12">
        <v>0</v>
      </c>
      <c r="BG362" s="12">
        <v>0</v>
      </c>
      <c r="BH362" s="12">
        <v>0</v>
      </c>
      <c r="BI362" s="12">
        <v>0</v>
      </c>
      <c r="BJ362" s="12">
        <v>1620.56</v>
      </c>
      <c r="BK362" s="12">
        <v>0</v>
      </c>
      <c r="BL362" s="12">
        <v>0</v>
      </c>
      <c r="BM362" s="12">
        <v>0</v>
      </c>
      <c r="BN362" s="12">
        <v>0</v>
      </c>
      <c r="BO362" s="12">
        <v>0</v>
      </c>
      <c r="BP362" s="12">
        <v>0</v>
      </c>
      <c r="BQ362" s="13">
        <v>-5684.33</v>
      </c>
      <c r="BR362" s="12">
        <v>5684.33</v>
      </c>
      <c r="BS362" s="12">
        <v>0</v>
      </c>
      <c r="BT362" s="12">
        <v>0</v>
      </c>
      <c r="BU362" s="12">
        <v>11174.19</v>
      </c>
      <c r="BV362" s="12">
        <v>0</v>
      </c>
      <c r="BW362" s="12">
        <v>0</v>
      </c>
      <c r="BX362" s="12">
        <v>0</v>
      </c>
      <c r="BY362" s="12">
        <v>1859.54</v>
      </c>
      <c r="BZ362" s="12">
        <v>1859.54</v>
      </c>
      <c r="CA362" s="12">
        <v>40.950000000000003</v>
      </c>
      <c r="CB362" s="13">
        <v>-7.0000000000000007E-2</v>
      </c>
      <c r="CC362" s="12">
        <v>139.15</v>
      </c>
      <c r="CD362" s="12">
        <v>0</v>
      </c>
      <c r="CE362" s="12">
        <v>0</v>
      </c>
      <c r="CF362" s="12">
        <v>0</v>
      </c>
      <c r="CG362" s="12">
        <v>0</v>
      </c>
      <c r="CH362" s="12">
        <v>0</v>
      </c>
      <c r="CI362" s="12">
        <v>0</v>
      </c>
      <c r="CJ362" s="12">
        <v>115.68</v>
      </c>
      <c r="CK362" s="12">
        <v>0</v>
      </c>
      <c r="CL362" s="12">
        <v>2777.12</v>
      </c>
      <c r="CM362" s="12">
        <v>0</v>
      </c>
      <c r="CN362" s="12">
        <v>0</v>
      </c>
      <c r="CO362" s="12">
        <v>0</v>
      </c>
      <c r="CP362" s="12">
        <v>931.82</v>
      </c>
      <c r="CQ362" s="12">
        <v>0</v>
      </c>
      <c r="CR362" s="12">
        <v>0</v>
      </c>
      <c r="CS362" s="12">
        <v>0</v>
      </c>
      <c r="CT362" s="12">
        <v>0</v>
      </c>
      <c r="CU362" s="12">
        <v>5864.19</v>
      </c>
      <c r="CV362" s="12">
        <v>5310</v>
      </c>
      <c r="CW362" s="12">
        <v>290.39999999999998</v>
      </c>
      <c r="CX362" s="12">
        <v>223.48</v>
      </c>
      <c r="CY362" s="12">
        <v>1732.69</v>
      </c>
      <c r="CZ362" s="12">
        <v>435.97</v>
      </c>
      <c r="DA362" s="12">
        <v>0</v>
      </c>
      <c r="DB362" s="12">
        <v>2392.14</v>
      </c>
    </row>
    <row r="363" spans="1:106" x14ac:dyDescent="0.2">
      <c r="A363" s="4" t="s">
        <v>3611</v>
      </c>
      <c r="B363" s="2" t="s">
        <v>3612</v>
      </c>
      <c r="C363" s="2" t="str">
        <f>VLOOKUP(A363,[5]Hoja2!$A$1:$D$604,4,0)</f>
        <v>PROFESOR CBIII</v>
      </c>
      <c r="D363" s="2" t="str">
        <f>VLOOKUP(A363,[5]Hoja2!$A$1:$D$604,3,0)</f>
        <v>PLANTEL 11 GUADALAJARA</v>
      </c>
      <c r="E363" s="12">
        <v>465.5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2">
        <v>6804.6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238.5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0</v>
      </c>
      <c r="AF363" s="12">
        <v>0</v>
      </c>
      <c r="AG363" s="12">
        <v>0</v>
      </c>
      <c r="AH363" s="12">
        <v>0</v>
      </c>
      <c r="AI363" s="12">
        <v>0</v>
      </c>
      <c r="AJ363" s="12">
        <v>555.9</v>
      </c>
      <c r="AK363" s="12">
        <v>0</v>
      </c>
      <c r="AL363" s="12">
        <v>0</v>
      </c>
      <c r="AM363" s="12">
        <v>0</v>
      </c>
      <c r="AN363" s="12">
        <v>0</v>
      </c>
      <c r="AO363" s="12">
        <v>0</v>
      </c>
      <c r="AP363" s="12">
        <v>0</v>
      </c>
      <c r="AQ363" s="12">
        <v>390.93</v>
      </c>
      <c r="AR363" s="12">
        <v>0</v>
      </c>
      <c r="AS363" s="12">
        <v>0</v>
      </c>
      <c r="AT363" s="12">
        <v>0</v>
      </c>
      <c r="AU363" s="12">
        <v>0</v>
      </c>
      <c r="AV363" s="12">
        <v>0</v>
      </c>
      <c r="AW363" s="12">
        <v>0</v>
      </c>
      <c r="AX363" s="12">
        <v>0</v>
      </c>
      <c r="AY363" s="12">
        <v>0</v>
      </c>
      <c r="AZ363" s="12">
        <v>75</v>
      </c>
      <c r="BA363" s="12">
        <v>0</v>
      </c>
      <c r="BB363" s="12">
        <v>0</v>
      </c>
      <c r="BC363" s="12">
        <v>0</v>
      </c>
      <c r="BD363" s="12">
        <v>0</v>
      </c>
      <c r="BE363" s="12">
        <v>0</v>
      </c>
      <c r="BF363" s="12">
        <v>0</v>
      </c>
      <c r="BG363" s="12">
        <v>0</v>
      </c>
      <c r="BH363" s="12">
        <v>0</v>
      </c>
      <c r="BI363" s="12">
        <v>0</v>
      </c>
      <c r="BJ363" s="12">
        <v>1439.11</v>
      </c>
      <c r="BK363" s="12">
        <v>0</v>
      </c>
      <c r="BL363" s="12">
        <v>0</v>
      </c>
      <c r="BM363" s="12">
        <v>0</v>
      </c>
      <c r="BN363" s="12">
        <v>0</v>
      </c>
      <c r="BO363" s="12">
        <v>0</v>
      </c>
      <c r="BP363" s="12">
        <v>0</v>
      </c>
      <c r="BQ363" s="13">
        <v>-5071.12</v>
      </c>
      <c r="BR363" s="12">
        <v>5071.12</v>
      </c>
      <c r="BS363" s="12">
        <v>0</v>
      </c>
      <c r="BT363" s="12">
        <v>0</v>
      </c>
      <c r="BU363" s="12">
        <v>9969.5400000000009</v>
      </c>
      <c r="BV363" s="12">
        <v>0</v>
      </c>
      <c r="BW363" s="12">
        <v>0</v>
      </c>
      <c r="BX363" s="12">
        <v>0</v>
      </c>
      <c r="BY363" s="12">
        <v>1582.23</v>
      </c>
      <c r="BZ363" s="12">
        <v>1582.23</v>
      </c>
      <c r="CA363" s="12">
        <v>34.950000000000003</v>
      </c>
      <c r="CB363" s="12">
        <v>0</v>
      </c>
      <c r="CC363" s="12">
        <v>0</v>
      </c>
      <c r="CD363" s="12">
        <v>0</v>
      </c>
      <c r="CE363" s="12">
        <v>0</v>
      </c>
      <c r="CF363" s="12">
        <v>0</v>
      </c>
      <c r="CG363" s="12">
        <v>0</v>
      </c>
      <c r="CH363" s="12">
        <v>0</v>
      </c>
      <c r="CI363" s="12">
        <v>0</v>
      </c>
      <c r="CJ363" s="12">
        <v>102.07</v>
      </c>
      <c r="CK363" s="12">
        <v>0</v>
      </c>
      <c r="CL363" s="12">
        <v>0</v>
      </c>
      <c r="CM363" s="12">
        <v>0</v>
      </c>
      <c r="CN363" s="12">
        <v>0</v>
      </c>
      <c r="CO363" s="12">
        <v>0</v>
      </c>
      <c r="CP363" s="12">
        <v>827.49</v>
      </c>
      <c r="CQ363" s="12">
        <v>0</v>
      </c>
      <c r="CR363" s="12">
        <v>0</v>
      </c>
      <c r="CS363" s="12">
        <v>0</v>
      </c>
      <c r="CT363" s="12">
        <v>0</v>
      </c>
      <c r="CU363" s="12">
        <v>2546.7399999999998</v>
      </c>
      <c r="CV363" s="12">
        <v>7422.8</v>
      </c>
      <c r="CW363" s="12">
        <v>294.10000000000002</v>
      </c>
      <c r="CX363" s="12">
        <v>199.39</v>
      </c>
      <c r="CY363" s="12">
        <v>1856.42</v>
      </c>
      <c r="CZ363" s="12">
        <v>450.07</v>
      </c>
      <c r="DA363" s="12">
        <v>0</v>
      </c>
      <c r="DB363" s="12">
        <v>2505.88</v>
      </c>
    </row>
    <row r="364" spans="1:106" x14ac:dyDescent="0.2">
      <c r="A364" s="4" t="s">
        <v>3613</v>
      </c>
      <c r="B364" s="2" t="s">
        <v>3614</v>
      </c>
      <c r="C364" s="2" t="str">
        <f>VLOOKUP(A364,[5]Hoja2!$A$1:$D$604,4,0)</f>
        <v>PROFESOR CBII</v>
      </c>
      <c r="D364" s="2" t="str">
        <f>VLOOKUP(A364,[5]Hoja2!$A$1:$D$604,3,0)</f>
        <v>PLANTEL 11 GUADALAJARA</v>
      </c>
      <c r="E364" s="12">
        <v>209.7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2358.2399999999998</v>
      </c>
      <c r="M364" s="12">
        <v>857.88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78.599999999999994</v>
      </c>
      <c r="V364" s="12">
        <v>29.4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12">
        <v>0</v>
      </c>
      <c r="AJ364" s="12">
        <v>333.54</v>
      </c>
      <c r="AK364" s="12">
        <v>0</v>
      </c>
      <c r="AL364" s="12">
        <v>0</v>
      </c>
      <c r="AM364" s="12">
        <v>0</v>
      </c>
      <c r="AN364" s="12">
        <v>0</v>
      </c>
      <c r="AO364" s="12">
        <v>0</v>
      </c>
      <c r="AP364" s="12">
        <v>0</v>
      </c>
      <c r="AQ364" s="12">
        <v>0</v>
      </c>
      <c r="AR364" s="12">
        <v>0</v>
      </c>
      <c r="AS364" s="12">
        <v>0</v>
      </c>
      <c r="AT364" s="12">
        <v>0</v>
      </c>
      <c r="AU364" s="12">
        <v>0</v>
      </c>
      <c r="AV364" s="12">
        <v>0</v>
      </c>
      <c r="AW364" s="12">
        <v>0</v>
      </c>
      <c r="AX364" s="12">
        <v>25.8</v>
      </c>
      <c r="AY364" s="12">
        <v>0</v>
      </c>
      <c r="AZ364" s="12">
        <v>0</v>
      </c>
      <c r="BA364" s="12">
        <v>0</v>
      </c>
      <c r="BB364" s="12">
        <v>0</v>
      </c>
      <c r="BC364" s="12">
        <v>0</v>
      </c>
      <c r="BD364" s="12">
        <v>0</v>
      </c>
      <c r="BE364" s="12">
        <v>9.6</v>
      </c>
      <c r="BF364" s="12">
        <v>0</v>
      </c>
      <c r="BG364" s="12">
        <v>0</v>
      </c>
      <c r="BH364" s="12">
        <v>0</v>
      </c>
      <c r="BI364" s="12">
        <v>0</v>
      </c>
      <c r="BJ364" s="12">
        <v>643.22</v>
      </c>
      <c r="BK364" s="12">
        <v>0</v>
      </c>
      <c r="BL364" s="12">
        <v>0</v>
      </c>
      <c r="BM364" s="12">
        <v>0</v>
      </c>
      <c r="BN364" s="12">
        <v>0</v>
      </c>
      <c r="BO364" s="12">
        <v>0</v>
      </c>
      <c r="BP364" s="12">
        <v>0</v>
      </c>
      <c r="BQ364" s="13">
        <v>-2311.58</v>
      </c>
      <c r="BR364" s="12">
        <v>2311.58</v>
      </c>
      <c r="BS364" s="12">
        <v>0</v>
      </c>
      <c r="BT364" s="12">
        <v>0</v>
      </c>
      <c r="BU364" s="12">
        <v>4545.9799999999996</v>
      </c>
      <c r="BV364" s="12">
        <v>0</v>
      </c>
      <c r="BW364" s="12">
        <v>0</v>
      </c>
      <c r="BX364" s="12">
        <v>0</v>
      </c>
      <c r="BY364" s="12">
        <v>442.18</v>
      </c>
      <c r="BZ364" s="12">
        <v>442.18</v>
      </c>
      <c r="CA364" s="12">
        <v>9</v>
      </c>
      <c r="CB364" s="13">
        <v>-0.09</v>
      </c>
      <c r="CC364" s="12">
        <v>0</v>
      </c>
      <c r="CD364" s="12">
        <v>0</v>
      </c>
      <c r="CE364" s="12">
        <v>0</v>
      </c>
      <c r="CF364" s="12">
        <v>0</v>
      </c>
      <c r="CG364" s="12">
        <v>0</v>
      </c>
      <c r="CH364" s="12">
        <v>0</v>
      </c>
      <c r="CI364" s="12">
        <v>0</v>
      </c>
      <c r="CJ364" s="12">
        <v>48.24</v>
      </c>
      <c r="CK364" s="12">
        <v>0</v>
      </c>
      <c r="CL364" s="12">
        <v>0</v>
      </c>
      <c r="CM364" s="12">
        <v>0</v>
      </c>
      <c r="CN364" s="12">
        <v>0</v>
      </c>
      <c r="CO364" s="12">
        <v>0</v>
      </c>
      <c r="CP364" s="12">
        <v>369.85</v>
      </c>
      <c r="CQ364" s="12">
        <v>0</v>
      </c>
      <c r="CR364" s="12">
        <v>0</v>
      </c>
      <c r="CS364" s="12">
        <v>0</v>
      </c>
      <c r="CT364" s="12">
        <v>0</v>
      </c>
      <c r="CU364" s="12">
        <v>869.18</v>
      </c>
      <c r="CV364" s="12">
        <v>3676.8</v>
      </c>
      <c r="CW364" s="12">
        <v>280.57</v>
      </c>
      <c r="CX364" s="12">
        <v>90.92</v>
      </c>
      <c r="CY364" s="12">
        <v>1405.45</v>
      </c>
      <c r="CZ364" s="12">
        <v>398.65</v>
      </c>
      <c r="DA364" s="12">
        <v>0</v>
      </c>
      <c r="DB364" s="12">
        <v>1895.02</v>
      </c>
    </row>
    <row r="365" spans="1:106" x14ac:dyDescent="0.2">
      <c r="A365" s="4" t="s">
        <v>3615</v>
      </c>
      <c r="B365" s="2" t="s">
        <v>3616</v>
      </c>
      <c r="C365" s="2" t="str">
        <f>VLOOKUP(A365,[5]Hoja2!$A$1:$D$604,4,0)</f>
        <v>PROFESOR CBIII</v>
      </c>
      <c r="D365" s="2" t="str">
        <f>VLOOKUP(A365,[5]Hoja2!$A$1:$D$604,3,0)</f>
        <v>PLANTEL 11 GUADALAJARA</v>
      </c>
      <c r="E365" s="12">
        <v>465.5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5670.5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198.75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2">
        <v>0</v>
      </c>
      <c r="AG365" s="12">
        <v>0</v>
      </c>
      <c r="AH365" s="12">
        <v>0</v>
      </c>
      <c r="AI365" s="12">
        <v>0</v>
      </c>
      <c r="AJ365" s="12">
        <v>463.25</v>
      </c>
      <c r="AK365" s="12">
        <v>0</v>
      </c>
      <c r="AL365" s="12">
        <v>0</v>
      </c>
      <c r="AM365" s="12">
        <v>0</v>
      </c>
      <c r="AN365" s="12">
        <v>0</v>
      </c>
      <c r="AO365" s="12">
        <v>0</v>
      </c>
      <c r="AP365" s="12">
        <v>0</v>
      </c>
      <c r="AQ365" s="12">
        <v>390.93</v>
      </c>
      <c r="AR365" s="12">
        <v>0</v>
      </c>
      <c r="AS365" s="12">
        <v>0</v>
      </c>
      <c r="AT365" s="12">
        <v>0</v>
      </c>
      <c r="AU365" s="12">
        <v>0</v>
      </c>
      <c r="AV365" s="12">
        <v>0</v>
      </c>
      <c r="AW365" s="12">
        <v>0</v>
      </c>
      <c r="AX365" s="12">
        <v>0</v>
      </c>
      <c r="AY365" s="12">
        <v>0</v>
      </c>
      <c r="AZ365" s="12">
        <v>62.5</v>
      </c>
      <c r="BA365" s="12">
        <v>0</v>
      </c>
      <c r="BB365" s="12">
        <v>0</v>
      </c>
      <c r="BC365" s="12">
        <v>0</v>
      </c>
      <c r="BD365" s="12">
        <v>0</v>
      </c>
      <c r="BE365" s="12">
        <v>0</v>
      </c>
      <c r="BF365" s="12">
        <v>0</v>
      </c>
      <c r="BG365" s="12">
        <v>0</v>
      </c>
      <c r="BH365" s="12">
        <v>0</v>
      </c>
      <c r="BI365" s="12">
        <v>0</v>
      </c>
      <c r="BJ365" s="12">
        <v>1212.29</v>
      </c>
      <c r="BK365" s="12">
        <v>0</v>
      </c>
      <c r="BL365" s="12">
        <v>0</v>
      </c>
      <c r="BM365" s="12">
        <v>0</v>
      </c>
      <c r="BN365" s="12">
        <v>0</v>
      </c>
      <c r="BO365" s="12">
        <v>0</v>
      </c>
      <c r="BP365" s="12">
        <v>0</v>
      </c>
      <c r="BQ365" s="13">
        <v>-4304.6000000000004</v>
      </c>
      <c r="BR365" s="12">
        <v>4304.6000000000004</v>
      </c>
      <c r="BS365" s="12">
        <v>0</v>
      </c>
      <c r="BT365" s="12">
        <v>0</v>
      </c>
      <c r="BU365" s="12">
        <v>8463.7199999999993</v>
      </c>
      <c r="BV365" s="12">
        <v>0</v>
      </c>
      <c r="BW365" s="12">
        <v>0</v>
      </c>
      <c r="BX365" s="12">
        <v>0</v>
      </c>
      <c r="BY365" s="12">
        <v>1260.5899999999999</v>
      </c>
      <c r="BZ365" s="12">
        <v>1260.5899999999999</v>
      </c>
      <c r="CA365" s="12">
        <v>27.45</v>
      </c>
      <c r="CB365" s="13">
        <v>-0.04</v>
      </c>
      <c r="CC365" s="12">
        <v>0</v>
      </c>
      <c r="CD365" s="12">
        <v>0</v>
      </c>
      <c r="CE365" s="12">
        <v>0</v>
      </c>
      <c r="CF365" s="12">
        <v>0</v>
      </c>
      <c r="CG365" s="12">
        <v>0</v>
      </c>
      <c r="CH365" s="12">
        <v>0</v>
      </c>
      <c r="CI365" s="12">
        <v>0</v>
      </c>
      <c r="CJ365" s="12">
        <v>85.06</v>
      </c>
      <c r="CK365" s="12">
        <v>0</v>
      </c>
      <c r="CL365" s="12">
        <v>0</v>
      </c>
      <c r="CM365" s="12">
        <v>0</v>
      </c>
      <c r="CN365" s="12">
        <v>0</v>
      </c>
      <c r="CO365" s="12">
        <v>0</v>
      </c>
      <c r="CP365" s="12">
        <v>697.06</v>
      </c>
      <c r="CQ365" s="12">
        <v>0</v>
      </c>
      <c r="CR365" s="12">
        <v>0</v>
      </c>
      <c r="CS365" s="12">
        <v>0</v>
      </c>
      <c r="CT365" s="12">
        <v>0</v>
      </c>
      <c r="CU365" s="12">
        <v>2070.12</v>
      </c>
      <c r="CV365" s="12">
        <v>6393.6</v>
      </c>
      <c r="CW365" s="12">
        <v>294.10000000000002</v>
      </c>
      <c r="CX365" s="12">
        <v>169.27</v>
      </c>
      <c r="CY365" s="12">
        <v>1856.42</v>
      </c>
      <c r="CZ365" s="12">
        <v>450.07</v>
      </c>
      <c r="DA365" s="12">
        <v>0</v>
      </c>
      <c r="DB365" s="12">
        <v>2475.7600000000002</v>
      </c>
    </row>
    <row r="366" spans="1:106" x14ac:dyDescent="0.2">
      <c r="A366" s="4" t="s">
        <v>3617</v>
      </c>
      <c r="B366" s="2" t="s">
        <v>3618</v>
      </c>
      <c r="C366" s="2" t="str">
        <f>VLOOKUP(A366,[5]Hoja2!$A$1:$D$604,4,0)</f>
        <v>PROFESOR CBIV</v>
      </c>
      <c r="D366" s="2" t="str">
        <f>VLOOKUP(A366,[5]Hoja2!$A$1:$D$604,3,0)</f>
        <v>PLANTEL 11 GUADALAJARA</v>
      </c>
      <c r="E366" s="12">
        <v>465.5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9813.8799999999992</v>
      </c>
      <c r="AC366" s="12">
        <v>354.54</v>
      </c>
      <c r="AD366" s="12">
        <v>0</v>
      </c>
      <c r="AE366" s="12">
        <v>0</v>
      </c>
      <c r="AF366" s="12">
        <v>0</v>
      </c>
      <c r="AG366" s="12">
        <v>0</v>
      </c>
      <c r="AH366" s="12">
        <v>0</v>
      </c>
      <c r="AI366" s="12">
        <v>0</v>
      </c>
      <c r="AJ366" s="12">
        <v>704.14</v>
      </c>
      <c r="AK366" s="12">
        <v>0</v>
      </c>
      <c r="AL366" s="12">
        <v>0</v>
      </c>
      <c r="AM366" s="12">
        <v>0</v>
      </c>
      <c r="AN366" s="12">
        <v>0</v>
      </c>
      <c r="AO366" s="12">
        <v>0</v>
      </c>
      <c r="AP366" s="12">
        <v>0</v>
      </c>
      <c r="AQ366" s="12">
        <v>0</v>
      </c>
      <c r="AR366" s="12">
        <v>0</v>
      </c>
      <c r="AS366" s="12">
        <v>658.95</v>
      </c>
      <c r="AT366" s="12">
        <v>0</v>
      </c>
      <c r="AU366" s="12">
        <v>0</v>
      </c>
      <c r="AV366" s="12">
        <v>0</v>
      </c>
      <c r="AW366" s="12">
        <v>0</v>
      </c>
      <c r="AX366" s="12">
        <v>0</v>
      </c>
      <c r="AY366" s="12">
        <v>0</v>
      </c>
      <c r="AZ366" s="12">
        <v>0</v>
      </c>
      <c r="BA366" s="12">
        <v>0</v>
      </c>
      <c r="BB366" s="12">
        <v>112.1</v>
      </c>
      <c r="BC366" s="12">
        <v>0</v>
      </c>
      <c r="BD366" s="12">
        <v>0</v>
      </c>
      <c r="BE366" s="12">
        <v>0</v>
      </c>
      <c r="BF366" s="12">
        <v>0</v>
      </c>
      <c r="BG366" s="12">
        <v>0</v>
      </c>
      <c r="BH366" s="12">
        <v>0</v>
      </c>
      <c r="BI366" s="12">
        <v>0</v>
      </c>
      <c r="BJ366" s="12">
        <v>2094.5700000000002</v>
      </c>
      <c r="BK366" s="12">
        <v>0</v>
      </c>
      <c r="BL366" s="12">
        <v>0</v>
      </c>
      <c r="BM366" s="12">
        <v>0</v>
      </c>
      <c r="BN366" s="12">
        <v>0</v>
      </c>
      <c r="BO366" s="12">
        <v>0</v>
      </c>
      <c r="BP366" s="12">
        <v>0</v>
      </c>
      <c r="BQ366" s="13">
        <v>-7227.51</v>
      </c>
      <c r="BR366" s="12">
        <v>7227.51</v>
      </c>
      <c r="BS366" s="12">
        <v>1921.45</v>
      </c>
      <c r="BT366" s="12">
        <v>0</v>
      </c>
      <c r="BU366" s="12">
        <v>16125.13</v>
      </c>
      <c r="BV366" s="12">
        <v>0</v>
      </c>
      <c r="BW366" s="12">
        <v>0</v>
      </c>
      <c r="BX366" s="12">
        <v>0</v>
      </c>
      <c r="BY366" s="12">
        <v>3024</v>
      </c>
      <c r="BZ366" s="12">
        <v>3024</v>
      </c>
      <c r="CA366" s="12">
        <v>56.4</v>
      </c>
      <c r="CB366" s="13">
        <v>-0.06</v>
      </c>
      <c r="CC366" s="12">
        <v>0</v>
      </c>
      <c r="CD366" s="12">
        <v>0</v>
      </c>
      <c r="CE366" s="12">
        <v>2467</v>
      </c>
      <c r="CF366" s="12">
        <v>0</v>
      </c>
      <c r="CG366" s="12">
        <v>0</v>
      </c>
      <c r="CH366" s="12">
        <v>0</v>
      </c>
      <c r="CI366" s="12">
        <v>0</v>
      </c>
      <c r="CJ366" s="12">
        <v>147.21</v>
      </c>
      <c r="CK366" s="12">
        <v>0</v>
      </c>
      <c r="CL366" s="12">
        <v>0</v>
      </c>
      <c r="CM366" s="12">
        <v>0</v>
      </c>
      <c r="CN366" s="12">
        <v>0</v>
      </c>
      <c r="CO366" s="12">
        <v>0</v>
      </c>
      <c r="CP366" s="12">
        <v>1204.3800000000001</v>
      </c>
      <c r="CQ366" s="12">
        <v>0</v>
      </c>
      <c r="CR366" s="12">
        <v>0</v>
      </c>
      <c r="CS366" s="12">
        <v>0</v>
      </c>
      <c r="CT366" s="12">
        <v>0</v>
      </c>
      <c r="CU366" s="12">
        <v>6898.93</v>
      </c>
      <c r="CV366" s="12">
        <v>9226.2000000000007</v>
      </c>
      <c r="CW366" s="12">
        <v>293.89</v>
      </c>
      <c r="CX366" s="12">
        <v>315.41000000000003</v>
      </c>
      <c r="CY366" s="12">
        <v>1849.32</v>
      </c>
      <c r="CZ366" s="12">
        <v>449.26</v>
      </c>
      <c r="DA366" s="12">
        <v>0</v>
      </c>
      <c r="DB366" s="12">
        <v>2613.9899999999998</v>
      </c>
    </row>
    <row r="367" spans="1:106" x14ac:dyDescent="0.2">
      <c r="A367" s="4" t="s">
        <v>3619</v>
      </c>
      <c r="B367" s="2" t="s">
        <v>3620</v>
      </c>
      <c r="C367" s="2" t="str">
        <f>VLOOKUP(A367,[5]Hoja2!$A$1:$D$604,4,0)</f>
        <v>PROFESOR CBIV</v>
      </c>
      <c r="D367" s="2" t="str">
        <f>VLOOKUP(A367,[5]Hoja2!$A$1:$D$604,3,0)</f>
        <v>PLANTEL 11 GUADALAJARA</v>
      </c>
      <c r="E367" s="12">
        <v>465.5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9813.8799999999992</v>
      </c>
      <c r="AC367" s="12">
        <v>354.54</v>
      </c>
      <c r="AD367" s="12">
        <v>0</v>
      </c>
      <c r="AE367" s="12">
        <v>0</v>
      </c>
      <c r="AF367" s="12">
        <v>0</v>
      </c>
      <c r="AG367" s="12">
        <v>0</v>
      </c>
      <c r="AH367" s="12">
        <v>0</v>
      </c>
      <c r="AI367" s="12">
        <v>0</v>
      </c>
      <c r="AJ367" s="12">
        <v>704.14</v>
      </c>
      <c r="AK367" s="12">
        <v>0</v>
      </c>
      <c r="AL367" s="12">
        <v>0</v>
      </c>
      <c r="AM367" s="12">
        <v>0</v>
      </c>
      <c r="AN367" s="12">
        <v>0</v>
      </c>
      <c r="AO367" s="12">
        <v>0</v>
      </c>
      <c r="AP367" s="12">
        <v>0</v>
      </c>
      <c r="AQ367" s="12">
        <v>0</v>
      </c>
      <c r="AR367" s="12">
        <v>0</v>
      </c>
      <c r="AS367" s="12">
        <v>658.95</v>
      </c>
      <c r="AT367" s="12">
        <v>0</v>
      </c>
      <c r="AU367" s="12">
        <v>0</v>
      </c>
      <c r="AV367" s="12">
        <v>0</v>
      </c>
      <c r="AW367" s="12">
        <v>0</v>
      </c>
      <c r="AX367" s="12">
        <v>0</v>
      </c>
      <c r="AY367" s="12">
        <v>0</v>
      </c>
      <c r="AZ367" s="12">
        <v>0</v>
      </c>
      <c r="BA367" s="12">
        <v>0</v>
      </c>
      <c r="BB367" s="12">
        <v>112.1</v>
      </c>
      <c r="BC367" s="12">
        <v>0</v>
      </c>
      <c r="BD367" s="12">
        <v>0</v>
      </c>
      <c r="BE367" s="12">
        <v>0</v>
      </c>
      <c r="BF367" s="12">
        <v>0</v>
      </c>
      <c r="BG367" s="12">
        <v>0</v>
      </c>
      <c r="BH367" s="12">
        <v>0</v>
      </c>
      <c r="BI367" s="12">
        <v>0</v>
      </c>
      <c r="BJ367" s="12">
        <v>2094.5700000000002</v>
      </c>
      <c r="BK367" s="12">
        <v>0</v>
      </c>
      <c r="BL367" s="12">
        <v>0</v>
      </c>
      <c r="BM367" s="12">
        <v>0</v>
      </c>
      <c r="BN367" s="12">
        <v>0</v>
      </c>
      <c r="BO367" s="12">
        <v>0</v>
      </c>
      <c r="BP367" s="12">
        <v>0</v>
      </c>
      <c r="BQ367" s="13">
        <v>-7227.51</v>
      </c>
      <c r="BR367" s="12">
        <v>7227.51</v>
      </c>
      <c r="BS367" s="12">
        <v>2107.4</v>
      </c>
      <c r="BT367" s="12">
        <v>0</v>
      </c>
      <c r="BU367" s="12">
        <v>16311.08</v>
      </c>
      <c r="BV367" s="12">
        <v>1.25</v>
      </c>
      <c r="BW367" s="12">
        <v>0</v>
      </c>
      <c r="BX367" s="12">
        <v>0</v>
      </c>
      <c r="BY367" s="12">
        <v>3077.98</v>
      </c>
      <c r="BZ367" s="12">
        <v>3077.98</v>
      </c>
      <c r="CA367" s="12">
        <v>63.9</v>
      </c>
      <c r="CB367" s="12">
        <v>0.01</v>
      </c>
      <c r="CC367" s="12">
        <v>0</v>
      </c>
      <c r="CD367" s="12">
        <v>0</v>
      </c>
      <c r="CE367" s="12">
        <v>0</v>
      </c>
      <c r="CF367" s="12">
        <v>0</v>
      </c>
      <c r="CG367" s="12">
        <v>0</v>
      </c>
      <c r="CH367" s="12">
        <v>0</v>
      </c>
      <c r="CI367" s="12">
        <v>0</v>
      </c>
      <c r="CJ367" s="12">
        <v>147.21</v>
      </c>
      <c r="CK367" s="12">
        <v>0</v>
      </c>
      <c r="CL367" s="12">
        <v>0</v>
      </c>
      <c r="CM367" s="12">
        <v>0</v>
      </c>
      <c r="CN367" s="12">
        <v>0</v>
      </c>
      <c r="CO367" s="12">
        <v>0</v>
      </c>
      <c r="CP367" s="12">
        <v>1204.3800000000001</v>
      </c>
      <c r="CQ367" s="12">
        <v>0</v>
      </c>
      <c r="CR367" s="12">
        <v>0</v>
      </c>
      <c r="CS367" s="12">
        <v>0</v>
      </c>
      <c r="CT367" s="12">
        <v>0</v>
      </c>
      <c r="CU367" s="12">
        <v>4493.4799999999996</v>
      </c>
      <c r="CV367" s="12">
        <v>11817.6</v>
      </c>
      <c r="CW367" s="12">
        <v>332.49</v>
      </c>
      <c r="CX367" s="12">
        <v>319.13</v>
      </c>
      <c r="CY367" s="12">
        <v>3021.38</v>
      </c>
      <c r="CZ367" s="12">
        <v>586.34</v>
      </c>
      <c r="DA367" s="12">
        <v>0</v>
      </c>
      <c r="DB367" s="12">
        <v>3926.85</v>
      </c>
    </row>
    <row r="368" spans="1:106" x14ac:dyDescent="0.2">
      <c r="A368" s="4" t="s">
        <v>3621</v>
      </c>
      <c r="B368" s="2" t="s">
        <v>3622</v>
      </c>
      <c r="C368" s="2" t="str">
        <f>VLOOKUP(A368,[5]Hoja2!$A$1:$D$604,4,0)</f>
        <v>PROFESOR CBIV</v>
      </c>
      <c r="D368" s="2" t="str">
        <f>VLOOKUP(A368,[5]Hoja2!$A$1:$D$604,3,0)</f>
        <v>PLANTEL 11 GUADALAJARA</v>
      </c>
      <c r="E368" s="12">
        <v>465.5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8006.06</v>
      </c>
      <c r="AC368" s="12">
        <v>289.23</v>
      </c>
      <c r="AD368" s="12">
        <v>0</v>
      </c>
      <c r="AE368" s="12">
        <v>0</v>
      </c>
      <c r="AF368" s="12">
        <v>0</v>
      </c>
      <c r="AG368" s="12">
        <v>0</v>
      </c>
      <c r="AH368" s="12">
        <v>0</v>
      </c>
      <c r="AI368" s="12">
        <v>0</v>
      </c>
      <c r="AJ368" s="12">
        <v>574.42999999999995</v>
      </c>
      <c r="AK368" s="12">
        <v>0</v>
      </c>
      <c r="AL368" s="12">
        <v>0</v>
      </c>
      <c r="AM368" s="12">
        <v>0</v>
      </c>
      <c r="AN368" s="12">
        <v>0</v>
      </c>
      <c r="AO368" s="12">
        <v>0</v>
      </c>
      <c r="AP368" s="12">
        <v>0</v>
      </c>
      <c r="AQ368" s="12">
        <v>0</v>
      </c>
      <c r="AR368" s="12">
        <v>0</v>
      </c>
      <c r="AS368" s="12">
        <v>658.95</v>
      </c>
      <c r="AT368" s="12">
        <v>0</v>
      </c>
      <c r="AU368" s="12">
        <v>0</v>
      </c>
      <c r="AV368" s="12">
        <v>0</v>
      </c>
      <c r="AW368" s="12">
        <v>0</v>
      </c>
      <c r="AX368" s="12">
        <v>0</v>
      </c>
      <c r="AY368" s="12">
        <v>0</v>
      </c>
      <c r="AZ368" s="12">
        <v>0</v>
      </c>
      <c r="BA368" s="12">
        <v>0</v>
      </c>
      <c r="BB368" s="12">
        <v>91.45</v>
      </c>
      <c r="BC368" s="12">
        <v>0</v>
      </c>
      <c r="BD368" s="12">
        <v>0</v>
      </c>
      <c r="BE368" s="12">
        <v>0</v>
      </c>
      <c r="BF368" s="12">
        <v>0</v>
      </c>
      <c r="BG368" s="12">
        <v>0</v>
      </c>
      <c r="BH368" s="12">
        <v>0</v>
      </c>
      <c r="BI368" s="12">
        <v>0</v>
      </c>
      <c r="BJ368" s="12">
        <v>1733</v>
      </c>
      <c r="BK368" s="12">
        <v>0</v>
      </c>
      <c r="BL368" s="12">
        <v>0</v>
      </c>
      <c r="BM368" s="12">
        <v>0</v>
      </c>
      <c r="BN368" s="12">
        <v>0</v>
      </c>
      <c r="BO368" s="12">
        <v>0</v>
      </c>
      <c r="BP368" s="12">
        <v>0</v>
      </c>
      <c r="BQ368" s="13">
        <v>-6013.29</v>
      </c>
      <c r="BR368" s="12">
        <v>6013.29</v>
      </c>
      <c r="BS368" s="12">
        <v>0</v>
      </c>
      <c r="BT368" s="12">
        <v>0</v>
      </c>
      <c r="BU368" s="12">
        <v>11818.62</v>
      </c>
      <c r="BV368" s="12">
        <v>3.49</v>
      </c>
      <c r="BW368" s="12">
        <v>0</v>
      </c>
      <c r="BX368" s="12">
        <v>0</v>
      </c>
      <c r="BY368" s="12">
        <v>2011.11</v>
      </c>
      <c r="BZ368" s="12">
        <v>2011.11</v>
      </c>
      <c r="CA368" s="12">
        <v>43.65</v>
      </c>
      <c r="CB368" s="13">
        <v>-0.12</v>
      </c>
      <c r="CC368" s="12">
        <v>170.4</v>
      </c>
      <c r="CD368" s="12">
        <v>0</v>
      </c>
      <c r="CE368" s="12">
        <v>1050</v>
      </c>
      <c r="CF368" s="12">
        <v>0</v>
      </c>
      <c r="CG368" s="12">
        <v>0</v>
      </c>
      <c r="CH368" s="12">
        <v>0</v>
      </c>
      <c r="CI368" s="12">
        <v>0</v>
      </c>
      <c r="CJ368" s="12">
        <v>120.09</v>
      </c>
      <c r="CK368" s="12">
        <v>0</v>
      </c>
      <c r="CL368" s="12">
        <v>3012.01</v>
      </c>
      <c r="CM368" s="12">
        <v>0</v>
      </c>
      <c r="CN368" s="12">
        <v>0</v>
      </c>
      <c r="CO368" s="12">
        <v>0</v>
      </c>
      <c r="CP368" s="12">
        <v>996.48</v>
      </c>
      <c r="CQ368" s="12">
        <v>0</v>
      </c>
      <c r="CR368" s="12">
        <v>0</v>
      </c>
      <c r="CS368" s="12">
        <v>0</v>
      </c>
      <c r="CT368" s="12">
        <v>0</v>
      </c>
      <c r="CU368" s="12">
        <v>7403.62</v>
      </c>
      <c r="CV368" s="12">
        <v>4415</v>
      </c>
      <c r="CW368" s="12">
        <v>351.97</v>
      </c>
      <c r="CX368" s="12">
        <v>230.59</v>
      </c>
      <c r="CY368" s="12">
        <v>3465.25</v>
      </c>
      <c r="CZ368" s="12">
        <v>643.11</v>
      </c>
      <c r="DA368" s="12">
        <v>0</v>
      </c>
      <c r="DB368" s="12">
        <v>4338.95</v>
      </c>
    </row>
    <row r="369" spans="1:106" x14ac:dyDescent="0.2">
      <c r="A369" s="4" t="s">
        <v>3623</v>
      </c>
      <c r="B369" s="2" t="s">
        <v>3624</v>
      </c>
      <c r="C369" s="2" t="str">
        <f>VLOOKUP(A369,[5]Hoja2!$A$1:$D$604,4,0)</f>
        <v>PROFESOR CBII</v>
      </c>
      <c r="D369" s="2" t="str">
        <f>VLOOKUP(A369,[5]Hoja2!$A$1:$D$604,3,0)</f>
        <v>PLANTEL 11 GUADALAJARA</v>
      </c>
      <c r="E369" s="12">
        <v>244.65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4126.92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137.55000000000001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2">
        <v>0</v>
      </c>
      <c r="AE369" s="12">
        <v>0</v>
      </c>
      <c r="AF369" s="12">
        <v>0</v>
      </c>
      <c r="AG369" s="12">
        <v>0</v>
      </c>
      <c r="AH369" s="12">
        <v>0</v>
      </c>
      <c r="AI369" s="12">
        <v>0</v>
      </c>
      <c r="AJ369" s="12">
        <v>389.13</v>
      </c>
      <c r="AK369" s="12">
        <v>0</v>
      </c>
      <c r="AL369" s="12">
        <v>0</v>
      </c>
      <c r="AM369" s="12">
        <v>0</v>
      </c>
      <c r="AN369" s="12">
        <v>0</v>
      </c>
      <c r="AO369" s="12">
        <v>0</v>
      </c>
      <c r="AP369" s="12">
        <v>0</v>
      </c>
      <c r="AQ369" s="12">
        <v>0</v>
      </c>
      <c r="AR369" s="12">
        <v>0</v>
      </c>
      <c r="AS369" s="12">
        <v>0</v>
      </c>
      <c r="AT369" s="12">
        <v>0</v>
      </c>
      <c r="AU369" s="12">
        <v>0</v>
      </c>
      <c r="AV369" s="12">
        <v>0</v>
      </c>
      <c r="AW369" s="12">
        <v>0</v>
      </c>
      <c r="AX369" s="12">
        <v>45.15</v>
      </c>
      <c r="AY369" s="12">
        <v>0</v>
      </c>
      <c r="AZ369" s="12">
        <v>0</v>
      </c>
      <c r="BA369" s="12">
        <v>0</v>
      </c>
      <c r="BB369" s="12">
        <v>0</v>
      </c>
      <c r="BC369" s="12">
        <v>0</v>
      </c>
      <c r="BD369" s="12">
        <v>0</v>
      </c>
      <c r="BE369" s="12">
        <v>0</v>
      </c>
      <c r="BF369" s="12">
        <v>0</v>
      </c>
      <c r="BG369" s="12">
        <v>0</v>
      </c>
      <c r="BH369" s="12">
        <v>0</v>
      </c>
      <c r="BI369" s="12">
        <v>0</v>
      </c>
      <c r="BJ369" s="12">
        <v>825.38</v>
      </c>
      <c r="BK369" s="12">
        <v>0</v>
      </c>
      <c r="BL369" s="12">
        <v>0</v>
      </c>
      <c r="BM369" s="12">
        <v>0</v>
      </c>
      <c r="BN369" s="12">
        <v>0</v>
      </c>
      <c r="BO369" s="12">
        <v>0</v>
      </c>
      <c r="BP369" s="12">
        <v>0</v>
      </c>
      <c r="BQ369" s="13">
        <v>-2933.91</v>
      </c>
      <c r="BR369" s="12">
        <v>2933.91</v>
      </c>
      <c r="BS369" s="12">
        <v>0</v>
      </c>
      <c r="BT369" s="12">
        <v>0</v>
      </c>
      <c r="BU369" s="12">
        <v>5768.78</v>
      </c>
      <c r="BV369" s="12">
        <v>0</v>
      </c>
      <c r="BW369" s="12">
        <v>0</v>
      </c>
      <c r="BX369" s="12">
        <v>0</v>
      </c>
      <c r="BY369" s="12">
        <v>684.95</v>
      </c>
      <c r="BZ369" s="12">
        <v>684.95</v>
      </c>
      <c r="CA369" s="12">
        <v>14.85</v>
      </c>
      <c r="CB369" s="12">
        <v>0.06</v>
      </c>
      <c r="CC369" s="12">
        <v>0</v>
      </c>
      <c r="CD369" s="12">
        <v>0</v>
      </c>
      <c r="CE369" s="12">
        <v>0</v>
      </c>
      <c r="CF369" s="12">
        <v>0</v>
      </c>
      <c r="CG369" s="12">
        <v>1521.62</v>
      </c>
      <c r="CH369" s="12">
        <v>0</v>
      </c>
      <c r="CI369" s="12">
        <v>0</v>
      </c>
      <c r="CJ369" s="12">
        <v>61.9</v>
      </c>
      <c r="CK369" s="12">
        <v>0</v>
      </c>
      <c r="CL369" s="12">
        <v>0</v>
      </c>
      <c r="CM369" s="12">
        <v>0</v>
      </c>
      <c r="CN369" s="12">
        <v>0</v>
      </c>
      <c r="CO369" s="12">
        <v>0</v>
      </c>
      <c r="CP369" s="12">
        <v>474.6</v>
      </c>
      <c r="CQ369" s="12">
        <v>0</v>
      </c>
      <c r="CR369" s="12">
        <v>0</v>
      </c>
      <c r="CS369" s="12">
        <v>0</v>
      </c>
      <c r="CT369" s="12">
        <v>0</v>
      </c>
      <c r="CU369" s="12">
        <v>2757.98</v>
      </c>
      <c r="CV369" s="12">
        <v>3010.8</v>
      </c>
      <c r="CW369" s="12">
        <v>271.82</v>
      </c>
      <c r="CX369" s="12">
        <v>115.38</v>
      </c>
      <c r="CY369" s="12">
        <v>1113.8</v>
      </c>
      <c r="CZ369" s="12">
        <v>365.4</v>
      </c>
      <c r="DA369" s="12">
        <v>0</v>
      </c>
      <c r="DB369" s="12">
        <v>1594.58</v>
      </c>
    </row>
    <row r="370" spans="1:106" x14ac:dyDescent="0.2">
      <c r="A370" s="4" t="s">
        <v>3625</v>
      </c>
      <c r="B370" s="2" t="s">
        <v>3626</v>
      </c>
      <c r="C370" s="2" t="str">
        <f>VLOOKUP(A370,[5]Hoja2!$A$1:$D$604,4,0)</f>
        <v>PROFESOR CBIV</v>
      </c>
      <c r="D370" s="2" t="str">
        <f>VLOOKUP(A370,[5]Hoja2!$A$1:$D$604,3,0)</f>
        <v>PLANTEL 11 GUADALAJARA</v>
      </c>
      <c r="E370" s="12">
        <v>465.5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9555.6200000000008</v>
      </c>
      <c r="AC370" s="12">
        <v>345.21</v>
      </c>
      <c r="AD370" s="12">
        <v>0</v>
      </c>
      <c r="AE370" s="12">
        <v>0</v>
      </c>
      <c r="AF370" s="12">
        <v>0</v>
      </c>
      <c r="AG370" s="12">
        <v>0</v>
      </c>
      <c r="AH370" s="12">
        <v>0</v>
      </c>
      <c r="AI370" s="12">
        <v>0</v>
      </c>
      <c r="AJ370" s="12">
        <v>685.61</v>
      </c>
      <c r="AK370" s="12">
        <v>0</v>
      </c>
      <c r="AL370" s="12">
        <v>0</v>
      </c>
      <c r="AM370" s="12">
        <v>0</v>
      </c>
      <c r="AN370" s="12">
        <v>0</v>
      </c>
      <c r="AO370" s="12">
        <v>0</v>
      </c>
      <c r="AP370" s="12">
        <v>0</v>
      </c>
      <c r="AQ370" s="12">
        <v>0</v>
      </c>
      <c r="AR370" s="12">
        <v>0</v>
      </c>
      <c r="AS370" s="12">
        <v>658.95</v>
      </c>
      <c r="AT370" s="12">
        <v>0</v>
      </c>
      <c r="AU370" s="12">
        <v>0</v>
      </c>
      <c r="AV370" s="12">
        <v>0</v>
      </c>
      <c r="AW370" s="12">
        <v>0</v>
      </c>
      <c r="AX370" s="12">
        <v>0</v>
      </c>
      <c r="AY370" s="12">
        <v>0</v>
      </c>
      <c r="AZ370" s="12">
        <v>0</v>
      </c>
      <c r="BA370" s="12">
        <v>0</v>
      </c>
      <c r="BB370" s="12">
        <v>109.15</v>
      </c>
      <c r="BC370" s="12">
        <v>0</v>
      </c>
      <c r="BD370" s="12">
        <v>0</v>
      </c>
      <c r="BE370" s="12">
        <v>0</v>
      </c>
      <c r="BF370" s="12">
        <v>0</v>
      </c>
      <c r="BG370" s="12">
        <v>0</v>
      </c>
      <c r="BH370" s="12">
        <v>0</v>
      </c>
      <c r="BI370" s="12">
        <v>0</v>
      </c>
      <c r="BJ370" s="12">
        <v>1838.62</v>
      </c>
      <c r="BK370" s="12">
        <v>0</v>
      </c>
      <c r="BL370" s="12">
        <v>0</v>
      </c>
      <c r="BM370" s="12">
        <v>0</v>
      </c>
      <c r="BN370" s="12">
        <v>0</v>
      </c>
      <c r="BO370" s="12">
        <v>0</v>
      </c>
      <c r="BP370" s="12">
        <v>0</v>
      </c>
      <c r="BQ370" s="13">
        <v>-6949.86</v>
      </c>
      <c r="BR370" s="12">
        <v>6949.86</v>
      </c>
      <c r="BS370" s="12">
        <v>0</v>
      </c>
      <c r="BT370" s="12">
        <v>0</v>
      </c>
      <c r="BU370" s="12">
        <v>13658.66</v>
      </c>
      <c r="BV370" s="12">
        <v>3.16</v>
      </c>
      <c r="BW370" s="12">
        <v>0</v>
      </c>
      <c r="BX370" s="12">
        <v>0</v>
      </c>
      <c r="BY370" s="12">
        <v>2443.89</v>
      </c>
      <c r="BZ370" s="12">
        <v>2443.89</v>
      </c>
      <c r="CA370" s="12">
        <v>51.3</v>
      </c>
      <c r="CB370" s="12">
        <v>0.12</v>
      </c>
      <c r="CC370" s="12">
        <v>0</v>
      </c>
      <c r="CD370" s="12">
        <v>75.3</v>
      </c>
      <c r="CE370" s="12">
        <v>1209.3900000000001</v>
      </c>
      <c r="CF370" s="12">
        <v>2525.4499999999998</v>
      </c>
      <c r="CG370" s="12">
        <v>0</v>
      </c>
      <c r="CH370" s="12">
        <v>0</v>
      </c>
      <c r="CI370" s="12">
        <v>0</v>
      </c>
      <c r="CJ370" s="12">
        <v>143.33000000000001</v>
      </c>
      <c r="CK370" s="12">
        <v>0</v>
      </c>
      <c r="CL370" s="12">
        <v>0</v>
      </c>
      <c r="CM370" s="12">
        <v>0</v>
      </c>
      <c r="CN370" s="12">
        <v>0</v>
      </c>
      <c r="CO370" s="12">
        <v>0</v>
      </c>
      <c r="CP370" s="12">
        <v>1174.68</v>
      </c>
      <c r="CQ370" s="12">
        <v>0</v>
      </c>
      <c r="CR370" s="12">
        <v>0</v>
      </c>
      <c r="CS370" s="12">
        <v>0</v>
      </c>
      <c r="CT370" s="12">
        <v>0</v>
      </c>
      <c r="CU370" s="12">
        <v>7623.46</v>
      </c>
      <c r="CV370" s="12">
        <v>6035.2</v>
      </c>
      <c r="CW370" s="12">
        <v>349.11</v>
      </c>
      <c r="CX370" s="12">
        <v>266.27</v>
      </c>
      <c r="CY370" s="12">
        <v>3399.9</v>
      </c>
      <c r="CZ370" s="12">
        <v>634.76</v>
      </c>
      <c r="DA370" s="12">
        <v>0</v>
      </c>
      <c r="DB370" s="12">
        <v>4300.93</v>
      </c>
    </row>
    <row r="371" spans="1:106" x14ac:dyDescent="0.2">
      <c r="A371" s="4" t="s">
        <v>3627</v>
      </c>
      <c r="B371" s="2" t="s">
        <v>3628</v>
      </c>
      <c r="C371" s="2" t="str">
        <f>VLOOKUP(A371,[5]Hoja2!$A$1:$D$604,4,0)</f>
        <v>PROFESOR CBIV</v>
      </c>
      <c r="D371" s="2" t="str">
        <f>VLOOKUP(A371,[5]Hoja2!$A$1:$D$604,3,0)</f>
        <v>PLANTEL 11 GUADALAJARA</v>
      </c>
      <c r="E371" s="12">
        <v>465.5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7747.8</v>
      </c>
      <c r="AC371" s="12">
        <v>279.89999999999998</v>
      </c>
      <c r="AD371" s="12">
        <v>0</v>
      </c>
      <c r="AE371" s="12">
        <v>0</v>
      </c>
      <c r="AF371" s="12">
        <v>0</v>
      </c>
      <c r="AG371" s="12">
        <v>0</v>
      </c>
      <c r="AH371" s="12">
        <v>0</v>
      </c>
      <c r="AI371" s="12">
        <v>0</v>
      </c>
      <c r="AJ371" s="12">
        <v>555.9</v>
      </c>
      <c r="AK371" s="12">
        <v>0</v>
      </c>
      <c r="AL371" s="12">
        <v>0</v>
      </c>
      <c r="AM371" s="12">
        <v>0</v>
      </c>
      <c r="AN371" s="12">
        <v>0</v>
      </c>
      <c r="AO371" s="12">
        <v>0</v>
      </c>
      <c r="AP371" s="12">
        <v>0</v>
      </c>
      <c r="AQ371" s="12">
        <v>0</v>
      </c>
      <c r="AR371" s="12">
        <v>0</v>
      </c>
      <c r="AS371" s="12">
        <v>658.95</v>
      </c>
      <c r="AT371" s="12">
        <v>0</v>
      </c>
      <c r="AU371" s="12">
        <v>0</v>
      </c>
      <c r="AV371" s="12">
        <v>0</v>
      </c>
      <c r="AW371" s="12">
        <v>0</v>
      </c>
      <c r="AX371" s="12">
        <v>0</v>
      </c>
      <c r="AY371" s="12">
        <v>0</v>
      </c>
      <c r="AZ371" s="12">
        <v>0</v>
      </c>
      <c r="BA371" s="12">
        <v>0</v>
      </c>
      <c r="BB371" s="12">
        <v>88.5</v>
      </c>
      <c r="BC371" s="12">
        <v>0</v>
      </c>
      <c r="BD371" s="12">
        <v>0</v>
      </c>
      <c r="BE371" s="12">
        <v>0</v>
      </c>
      <c r="BF371" s="12">
        <v>0</v>
      </c>
      <c r="BG371" s="12">
        <v>0</v>
      </c>
      <c r="BH371" s="12">
        <v>0</v>
      </c>
      <c r="BI371" s="12">
        <v>0</v>
      </c>
      <c r="BJ371" s="12">
        <v>1513.21</v>
      </c>
      <c r="BK371" s="12">
        <v>0</v>
      </c>
      <c r="BL371" s="12">
        <v>0</v>
      </c>
      <c r="BM371" s="12">
        <v>0</v>
      </c>
      <c r="BN371" s="12">
        <v>0</v>
      </c>
      <c r="BO371" s="12">
        <v>0</v>
      </c>
      <c r="BP371" s="12">
        <v>0</v>
      </c>
      <c r="BQ371" s="13">
        <v>-5754.08</v>
      </c>
      <c r="BR371" s="12">
        <v>5754.08</v>
      </c>
      <c r="BS371" s="12">
        <v>0</v>
      </c>
      <c r="BT371" s="12">
        <v>0</v>
      </c>
      <c r="BU371" s="12">
        <v>11309.76</v>
      </c>
      <c r="BV371" s="12">
        <v>0</v>
      </c>
      <c r="BW371" s="12">
        <v>0</v>
      </c>
      <c r="BX371" s="12">
        <v>0</v>
      </c>
      <c r="BY371" s="12">
        <v>1891.43</v>
      </c>
      <c r="BZ371" s="12">
        <v>1891.43</v>
      </c>
      <c r="CA371" s="12">
        <v>41.55</v>
      </c>
      <c r="CB371" s="13">
        <v>-0.02</v>
      </c>
      <c r="CC371" s="12">
        <v>0</v>
      </c>
      <c r="CD371" s="12">
        <v>0</v>
      </c>
      <c r="CE371" s="12">
        <v>0</v>
      </c>
      <c r="CF371" s="12">
        <v>0</v>
      </c>
      <c r="CG371" s="12">
        <v>0</v>
      </c>
      <c r="CH371" s="12">
        <v>0</v>
      </c>
      <c r="CI371" s="12">
        <v>0</v>
      </c>
      <c r="CJ371" s="12">
        <v>116.22</v>
      </c>
      <c r="CK371" s="12">
        <v>0</v>
      </c>
      <c r="CL371" s="12">
        <v>0</v>
      </c>
      <c r="CM371" s="12">
        <v>0</v>
      </c>
      <c r="CN371" s="12">
        <v>0</v>
      </c>
      <c r="CO371" s="12">
        <v>0</v>
      </c>
      <c r="CP371" s="12">
        <v>966.78</v>
      </c>
      <c r="CQ371" s="12">
        <v>0</v>
      </c>
      <c r="CR371" s="12">
        <v>0</v>
      </c>
      <c r="CS371" s="12">
        <v>0</v>
      </c>
      <c r="CT371" s="12">
        <v>0</v>
      </c>
      <c r="CU371" s="12">
        <v>3015.96</v>
      </c>
      <c r="CV371" s="12">
        <v>8293.7999999999993</v>
      </c>
      <c r="CW371" s="12">
        <v>261.48</v>
      </c>
      <c r="CX371" s="12">
        <v>220.6</v>
      </c>
      <c r="CY371" s="12">
        <v>769.08</v>
      </c>
      <c r="CZ371" s="12">
        <v>326.10000000000002</v>
      </c>
      <c r="DA371" s="12">
        <v>0</v>
      </c>
      <c r="DB371" s="12">
        <v>1315.78</v>
      </c>
    </row>
    <row r="372" spans="1:106" x14ac:dyDescent="0.2">
      <c r="A372" s="4" t="s">
        <v>3629</v>
      </c>
      <c r="B372" s="2" t="s">
        <v>3630</v>
      </c>
      <c r="C372" s="2" t="str">
        <f>VLOOKUP(A372,[5]Hoja2!$A$1:$D$604,4,0)</f>
        <v>PROFESOR CBI</v>
      </c>
      <c r="D372" s="2" t="str">
        <f>VLOOKUP(A372,[5]Hoja2!$A$1:$D$604,3,0)</f>
        <v>PLANTEL 11 GUADALAJARA</v>
      </c>
      <c r="E372" s="12">
        <v>465.5</v>
      </c>
      <c r="F372" s="12">
        <v>515.4</v>
      </c>
      <c r="G372" s="12">
        <v>5789.19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17.32</v>
      </c>
      <c r="P372" s="12">
        <v>208.6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2">
        <v>0</v>
      </c>
      <c r="AG372" s="12">
        <v>0</v>
      </c>
      <c r="AH372" s="12">
        <v>0</v>
      </c>
      <c r="AI372" s="12">
        <v>0</v>
      </c>
      <c r="AJ372" s="12">
        <v>685.61</v>
      </c>
      <c r="AK372" s="12">
        <v>0</v>
      </c>
      <c r="AL372" s="12">
        <v>0</v>
      </c>
      <c r="AM372" s="12">
        <v>286.52999999999997</v>
      </c>
      <c r="AN372" s="12">
        <v>0</v>
      </c>
      <c r="AO372" s="12">
        <v>0</v>
      </c>
      <c r="AP372" s="12">
        <v>0</v>
      </c>
      <c r="AQ372" s="12">
        <v>0</v>
      </c>
      <c r="AR372" s="12">
        <v>0</v>
      </c>
      <c r="AS372" s="12">
        <v>0</v>
      </c>
      <c r="AT372" s="12">
        <v>0</v>
      </c>
      <c r="AU372" s="12">
        <v>0</v>
      </c>
      <c r="AV372" s="12">
        <v>62.7</v>
      </c>
      <c r="AW372" s="12">
        <v>0</v>
      </c>
      <c r="AX372" s="12">
        <v>0</v>
      </c>
      <c r="AY372" s="12">
        <v>0</v>
      </c>
      <c r="AZ372" s="12">
        <v>0</v>
      </c>
      <c r="BA372" s="12">
        <v>0</v>
      </c>
      <c r="BB372" s="12">
        <v>0</v>
      </c>
      <c r="BC372" s="12">
        <v>0</v>
      </c>
      <c r="BD372" s="12">
        <v>5.4</v>
      </c>
      <c r="BE372" s="12">
        <v>0</v>
      </c>
      <c r="BF372" s="12">
        <v>0</v>
      </c>
      <c r="BG372" s="12">
        <v>0</v>
      </c>
      <c r="BH372" s="12">
        <v>0</v>
      </c>
      <c r="BI372" s="12">
        <v>0</v>
      </c>
      <c r="BJ372" s="12">
        <v>1186.4000000000001</v>
      </c>
      <c r="BK372" s="12">
        <v>0</v>
      </c>
      <c r="BL372" s="12">
        <v>0</v>
      </c>
      <c r="BM372" s="12">
        <v>0</v>
      </c>
      <c r="BN372" s="12">
        <v>0</v>
      </c>
      <c r="BO372" s="12">
        <v>0</v>
      </c>
      <c r="BP372" s="12">
        <v>0</v>
      </c>
      <c r="BQ372" s="13">
        <v>-4689.1000000000004</v>
      </c>
      <c r="BR372" s="12">
        <v>4689.1000000000004</v>
      </c>
      <c r="BS372" s="12">
        <v>0</v>
      </c>
      <c r="BT372" s="12">
        <v>0</v>
      </c>
      <c r="BU372" s="12">
        <v>9222.65</v>
      </c>
      <c r="BV372" s="12">
        <v>0</v>
      </c>
      <c r="BW372" s="12">
        <v>0</v>
      </c>
      <c r="BX372" s="12">
        <v>0</v>
      </c>
      <c r="BY372" s="12">
        <v>1422.7</v>
      </c>
      <c r="BZ372" s="12">
        <v>1422.7</v>
      </c>
      <c r="CA372" s="12">
        <v>30.15</v>
      </c>
      <c r="CB372" s="13">
        <v>-0.01</v>
      </c>
      <c r="CC372" s="12">
        <v>86.63</v>
      </c>
      <c r="CD372" s="12">
        <v>0</v>
      </c>
      <c r="CE372" s="12">
        <v>0</v>
      </c>
      <c r="CF372" s="12">
        <v>0</v>
      </c>
      <c r="CG372" s="12">
        <v>0</v>
      </c>
      <c r="CH372" s="12">
        <v>0</v>
      </c>
      <c r="CI372" s="12">
        <v>0</v>
      </c>
      <c r="CJ372" s="12">
        <v>94.57</v>
      </c>
      <c r="CK372" s="12">
        <v>0</v>
      </c>
      <c r="CL372" s="12">
        <v>1949.83</v>
      </c>
      <c r="CM372" s="12">
        <v>0</v>
      </c>
      <c r="CN372" s="12">
        <v>0</v>
      </c>
      <c r="CO372" s="12">
        <v>0</v>
      </c>
      <c r="CP372" s="12">
        <v>757.98</v>
      </c>
      <c r="CQ372" s="12">
        <v>0</v>
      </c>
      <c r="CR372" s="12">
        <v>0</v>
      </c>
      <c r="CS372" s="12">
        <v>0</v>
      </c>
      <c r="CT372" s="12">
        <v>0</v>
      </c>
      <c r="CU372" s="12">
        <v>4341.8500000000004</v>
      </c>
      <c r="CV372" s="12">
        <v>4880.8</v>
      </c>
      <c r="CW372" s="12">
        <v>261.48</v>
      </c>
      <c r="CX372" s="12">
        <v>184.45</v>
      </c>
      <c r="CY372" s="12">
        <v>769.08</v>
      </c>
      <c r="CZ372" s="12">
        <v>326.10000000000002</v>
      </c>
      <c r="DA372" s="12">
        <v>0</v>
      </c>
      <c r="DB372" s="12">
        <v>1279.6300000000001</v>
      </c>
    </row>
    <row r="373" spans="1:106" x14ac:dyDescent="0.2">
      <c r="A373" s="4" t="s">
        <v>3631</v>
      </c>
      <c r="B373" s="2" t="s">
        <v>3632</v>
      </c>
      <c r="C373" s="2" t="str">
        <f>VLOOKUP(A373,[5]Hoja2!$A$1:$D$604,4,0)</f>
        <v>PROFESOR CBIII</v>
      </c>
      <c r="D373" s="2" t="str">
        <f>VLOOKUP(A373,[5]Hoja2!$A$1:$D$604,3,0)</f>
        <v>PLANTEL 11 GUADALAJARA</v>
      </c>
      <c r="E373" s="12">
        <v>465.5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6577.78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230.55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0</v>
      </c>
      <c r="AF373" s="12">
        <v>0</v>
      </c>
      <c r="AG373" s="12">
        <v>0</v>
      </c>
      <c r="AH373" s="12">
        <v>0</v>
      </c>
      <c r="AI373" s="12">
        <v>0</v>
      </c>
      <c r="AJ373" s="12">
        <v>537.37</v>
      </c>
      <c r="AK373" s="12">
        <v>0</v>
      </c>
      <c r="AL373" s="12">
        <v>0</v>
      </c>
      <c r="AM373" s="12">
        <v>0</v>
      </c>
      <c r="AN373" s="12">
        <v>0</v>
      </c>
      <c r="AO373" s="12">
        <v>0</v>
      </c>
      <c r="AP373" s="12">
        <v>0</v>
      </c>
      <c r="AQ373" s="12">
        <v>390.93</v>
      </c>
      <c r="AR373" s="12">
        <v>0</v>
      </c>
      <c r="AS373" s="12">
        <v>0</v>
      </c>
      <c r="AT373" s="12">
        <v>0</v>
      </c>
      <c r="AU373" s="12">
        <v>0</v>
      </c>
      <c r="AV373" s="12">
        <v>0</v>
      </c>
      <c r="AW373" s="12">
        <v>0</v>
      </c>
      <c r="AX373" s="12">
        <v>0</v>
      </c>
      <c r="AY373" s="12">
        <v>0</v>
      </c>
      <c r="AZ373" s="12">
        <v>72.5</v>
      </c>
      <c r="BA373" s="12">
        <v>0</v>
      </c>
      <c r="BB373" s="12">
        <v>0</v>
      </c>
      <c r="BC373" s="12">
        <v>0</v>
      </c>
      <c r="BD373" s="12">
        <v>0</v>
      </c>
      <c r="BE373" s="12">
        <v>0</v>
      </c>
      <c r="BF373" s="12">
        <v>0</v>
      </c>
      <c r="BG373" s="12">
        <v>0</v>
      </c>
      <c r="BH373" s="12">
        <v>0</v>
      </c>
      <c r="BI373" s="12">
        <v>0</v>
      </c>
      <c r="BJ373" s="12">
        <v>1114.99</v>
      </c>
      <c r="BK373" s="12">
        <v>0</v>
      </c>
      <c r="BL373" s="12">
        <v>0</v>
      </c>
      <c r="BM373" s="12">
        <v>0</v>
      </c>
      <c r="BN373" s="12">
        <v>0</v>
      </c>
      <c r="BO373" s="12">
        <v>0</v>
      </c>
      <c r="BP373" s="12">
        <v>0</v>
      </c>
      <c r="BQ373" s="13">
        <v>-4775.6499999999996</v>
      </c>
      <c r="BR373" s="12">
        <v>4775.6499999999996</v>
      </c>
      <c r="BS373" s="12">
        <v>0</v>
      </c>
      <c r="BT373" s="12">
        <v>0</v>
      </c>
      <c r="BU373" s="12">
        <v>9389.6200000000008</v>
      </c>
      <c r="BV373" s="12">
        <v>2.86</v>
      </c>
      <c r="BW373" s="12">
        <v>0</v>
      </c>
      <c r="BX373" s="12">
        <v>0</v>
      </c>
      <c r="BY373" s="12">
        <v>1458.36</v>
      </c>
      <c r="BZ373" s="12">
        <v>1458.36</v>
      </c>
      <c r="CA373" s="12">
        <v>32.85</v>
      </c>
      <c r="CB373" s="13">
        <v>-0.13</v>
      </c>
      <c r="CC373" s="12">
        <v>0</v>
      </c>
      <c r="CD373" s="12">
        <v>0</v>
      </c>
      <c r="CE373" s="12">
        <v>1004</v>
      </c>
      <c r="CF373" s="12">
        <v>0</v>
      </c>
      <c r="CG373" s="12">
        <v>2704.27</v>
      </c>
      <c r="CH373" s="12">
        <v>0</v>
      </c>
      <c r="CI373" s="12">
        <v>0</v>
      </c>
      <c r="CJ373" s="12">
        <v>98.67</v>
      </c>
      <c r="CK373" s="12">
        <v>0</v>
      </c>
      <c r="CL373" s="12">
        <v>0</v>
      </c>
      <c r="CM373" s="12">
        <v>0</v>
      </c>
      <c r="CN373" s="12">
        <v>0</v>
      </c>
      <c r="CO373" s="12">
        <v>0</v>
      </c>
      <c r="CP373" s="12">
        <v>801.4</v>
      </c>
      <c r="CQ373" s="12">
        <v>0</v>
      </c>
      <c r="CR373" s="12">
        <v>0</v>
      </c>
      <c r="CS373" s="12">
        <v>0</v>
      </c>
      <c r="CT373" s="12">
        <v>0</v>
      </c>
      <c r="CU373" s="12">
        <v>6099.42</v>
      </c>
      <c r="CV373" s="12">
        <v>3290.2</v>
      </c>
      <c r="CW373" s="12">
        <v>346.54</v>
      </c>
      <c r="CX373" s="12">
        <v>187.79</v>
      </c>
      <c r="CY373" s="12">
        <v>3341.52</v>
      </c>
      <c r="CZ373" s="12">
        <v>627.29</v>
      </c>
      <c r="DA373" s="12">
        <v>0</v>
      </c>
      <c r="DB373" s="12">
        <v>4156.6000000000004</v>
      </c>
    </row>
    <row r="374" spans="1:106" x14ac:dyDescent="0.2">
      <c r="A374" s="4" t="s">
        <v>3633</v>
      </c>
      <c r="B374" s="2" t="s">
        <v>3634</v>
      </c>
      <c r="C374" s="2" t="str">
        <f>VLOOKUP(A374,[5]Hoja2!$A$1:$D$604,4,0)</f>
        <v>PROFESOR CBI</v>
      </c>
      <c r="D374" s="2" t="str">
        <f>VLOOKUP(A374,[5]Hoja2!$A$1:$D$604,3,0)</f>
        <v>PLANTEL 11 GUADALAJARA</v>
      </c>
      <c r="E374" s="12">
        <v>139.80000000000001</v>
      </c>
      <c r="F374" s="12">
        <v>0</v>
      </c>
      <c r="G374" s="12">
        <v>2105.16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72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>
        <v>0</v>
      </c>
      <c r="AE374" s="12">
        <v>0</v>
      </c>
      <c r="AF374" s="12">
        <v>0</v>
      </c>
      <c r="AG374" s="12">
        <v>0</v>
      </c>
      <c r="AH374" s="12">
        <v>0</v>
      </c>
      <c r="AI374" s="12">
        <v>0</v>
      </c>
      <c r="AJ374" s="12">
        <v>222.36</v>
      </c>
      <c r="AK374" s="12">
        <v>0</v>
      </c>
      <c r="AL374" s="12">
        <v>0</v>
      </c>
      <c r="AM374" s="12">
        <v>0</v>
      </c>
      <c r="AN374" s="12">
        <v>0</v>
      </c>
      <c r="AO374" s="12">
        <v>0</v>
      </c>
      <c r="AP374" s="12">
        <v>0</v>
      </c>
      <c r="AQ374" s="12">
        <v>0</v>
      </c>
      <c r="AR374" s="12">
        <v>0</v>
      </c>
      <c r="AS374" s="12">
        <v>0</v>
      </c>
      <c r="AT374" s="12">
        <v>0</v>
      </c>
      <c r="AU374" s="12">
        <v>0</v>
      </c>
      <c r="AV374" s="12">
        <v>22.8</v>
      </c>
      <c r="AW374" s="12">
        <v>0</v>
      </c>
      <c r="AX374" s="12">
        <v>0</v>
      </c>
      <c r="AY374" s="12">
        <v>0</v>
      </c>
      <c r="AZ374" s="12">
        <v>0</v>
      </c>
      <c r="BA374" s="12">
        <v>0</v>
      </c>
      <c r="BB374" s="12">
        <v>0</v>
      </c>
      <c r="BC374" s="12">
        <v>0</v>
      </c>
      <c r="BD374" s="12">
        <v>0</v>
      </c>
      <c r="BE374" s="12">
        <v>0</v>
      </c>
      <c r="BF374" s="12">
        <v>0</v>
      </c>
      <c r="BG374" s="12">
        <v>0</v>
      </c>
      <c r="BH374" s="12">
        <v>0</v>
      </c>
      <c r="BI374" s="12">
        <v>0</v>
      </c>
      <c r="BJ374" s="12">
        <v>294.72000000000003</v>
      </c>
      <c r="BK374" s="12">
        <v>0</v>
      </c>
      <c r="BL374" s="12">
        <v>0</v>
      </c>
      <c r="BM374" s="12">
        <v>0</v>
      </c>
      <c r="BN374" s="12">
        <v>0</v>
      </c>
      <c r="BO374" s="12">
        <v>0</v>
      </c>
      <c r="BP374" s="12">
        <v>0</v>
      </c>
      <c r="BQ374" s="13">
        <v>-1452.42</v>
      </c>
      <c r="BR374" s="12">
        <v>1452.42</v>
      </c>
      <c r="BS374" s="12">
        <v>0</v>
      </c>
      <c r="BT374" s="12">
        <v>0</v>
      </c>
      <c r="BU374" s="12">
        <v>2856.84</v>
      </c>
      <c r="BV374" s="12">
        <v>0</v>
      </c>
      <c r="BW374" s="13">
        <v>-145.38</v>
      </c>
      <c r="BX374" s="12">
        <v>0</v>
      </c>
      <c r="BY374" s="12">
        <v>206.78</v>
      </c>
      <c r="BZ374" s="12">
        <v>61.41</v>
      </c>
      <c r="CA374" s="12">
        <v>1.35</v>
      </c>
      <c r="CB374" s="12">
        <v>0.01</v>
      </c>
      <c r="CC374" s="12">
        <v>0</v>
      </c>
      <c r="CD374" s="12">
        <v>0</v>
      </c>
      <c r="CE374" s="12">
        <v>0</v>
      </c>
      <c r="CF374" s="12">
        <v>0</v>
      </c>
      <c r="CG374" s="12">
        <v>0</v>
      </c>
      <c r="CH374" s="12">
        <v>0</v>
      </c>
      <c r="CI374" s="12">
        <v>0</v>
      </c>
      <c r="CJ374" s="12">
        <v>31.58</v>
      </c>
      <c r="CK374" s="12">
        <v>0</v>
      </c>
      <c r="CL374" s="12">
        <v>0</v>
      </c>
      <c r="CM374" s="12">
        <v>0</v>
      </c>
      <c r="CN374" s="12">
        <v>0</v>
      </c>
      <c r="CO374" s="12">
        <v>0</v>
      </c>
      <c r="CP374" s="12">
        <v>242.09</v>
      </c>
      <c r="CQ374" s="12">
        <v>0</v>
      </c>
      <c r="CR374" s="12">
        <v>0</v>
      </c>
      <c r="CS374" s="12">
        <v>0</v>
      </c>
      <c r="CT374" s="12">
        <v>0</v>
      </c>
      <c r="CU374" s="12">
        <v>336.44</v>
      </c>
      <c r="CV374" s="12">
        <v>2520.4</v>
      </c>
      <c r="CW374" s="12">
        <v>262.75</v>
      </c>
      <c r="CX374" s="12">
        <v>57.14</v>
      </c>
      <c r="CY374" s="12">
        <v>811.26</v>
      </c>
      <c r="CZ374" s="12">
        <v>330.91</v>
      </c>
      <c r="DA374" s="12">
        <v>0</v>
      </c>
      <c r="DB374" s="12">
        <v>1199.31</v>
      </c>
    </row>
    <row r="375" spans="1:106" x14ac:dyDescent="0.2">
      <c r="A375" s="4" t="s">
        <v>3635</v>
      </c>
      <c r="B375" s="2" t="s">
        <v>3636</v>
      </c>
      <c r="C375" s="2" t="str">
        <f>VLOOKUP(A375,[5]Hoja2!$A$1:$D$604,4,0)</f>
        <v>PROFESOR CBII</v>
      </c>
      <c r="D375" s="2" t="str">
        <f>VLOOKUP(A375,[5]Hoja2!$A$1:$D$604,3,0)</f>
        <v>PLANTEL 11 GUADALAJARA</v>
      </c>
      <c r="E375" s="12">
        <v>186.4</v>
      </c>
      <c r="F375" s="12">
        <v>515.4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2358.2399999999998</v>
      </c>
      <c r="M375" s="12">
        <v>0</v>
      </c>
      <c r="N375" s="12">
        <v>0</v>
      </c>
      <c r="O375" s="12">
        <v>17.32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78.599999999999994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  <c r="AE375" s="12">
        <v>0</v>
      </c>
      <c r="AF375" s="12">
        <v>0</v>
      </c>
      <c r="AG375" s="12">
        <v>0</v>
      </c>
      <c r="AH375" s="12">
        <v>2500</v>
      </c>
      <c r="AI375" s="12">
        <v>0</v>
      </c>
      <c r="AJ375" s="12">
        <v>296.48</v>
      </c>
      <c r="AK375" s="12">
        <v>0</v>
      </c>
      <c r="AL375" s="12">
        <v>0</v>
      </c>
      <c r="AM375" s="12">
        <v>0</v>
      </c>
      <c r="AN375" s="12">
        <v>0</v>
      </c>
      <c r="AO375" s="12">
        <v>0</v>
      </c>
      <c r="AP375" s="12">
        <v>0</v>
      </c>
      <c r="AQ375" s="12">
        <v>0</v>
      </c>
      <c r="AR375" s="12">
        <v>0</v>
      </c>
      <c r="AS375" s="12">
        <v>0</v>
      </c>
      <c r="AT375" s="12">
        <v>0</v>
      </c>
      <c r="AU375" s="12">
        <v>0</v>
      </c>
      <c r="AV375" s="12">
        <v>0</v>
      </c>
      <c r="AW375" s="12">
        <v>0</v>
      </c>
      <c r="AX375" s="12">
        <v>25.8</v>
      </c>
      <c r="AY375" s="12">
        <v>0</v>
      </c>
      <c r="AZ375" s="12">
        <v>0</v>
      </c>
      <c r="BA375" s="12">
        <v>0</v>
      </c>
      <c r="BB375" s="12">
        <v>0</v>
      </c>
      <c r="BC375" s="12">
        <v>0</v>
      </c>
      <c r="BD375" s="12">
        <v>5.4</v>
      </c>
      <c r="BE375" s="12">
        <v>0</v>
      </c>
      <c r="BF375" s="12">
        <v>0</v>
      </c>
      <c r="BG375" s="12">
        <v>0</v>
      </c>
      <c r="BH375" s="12">
        <v>0</v>
      </c>
      <c r="BI375" s="12">
        <v>0</v>
      </c>
      <c r="BJ375" s="12">
        <v>402.31</v>
      </c>
      <c r="BK375" s="12">
        <v>0</v>
      </c>
      <c r="BL375" s="12">
        <v>0</v>
      </c>
      <c r="BM375" s="12">
        <v>0</v>
      </c>
      <c r="BN375" s="12">
        <v>0</v>
      </c>
      <c r="BO375" s="12">
        <v>0</v>
      </c>
      <c r="BP375" s="12">
        <v>0</v>
      </c>
      <c r="BQ375" s="13">
        <v>-3225.73</v>
      </c>
      <c r="BR375" s="12">
        <v>3225.73</v>
      </c>
      <c r="BS375" s="12">
        <v>0</v>
      </c>
      <c r="BT375" s="12">
        <v>0</v>
      </c>
      <c r="BU375" s="12">
        <v>6385.95</v>
      </c>
      <c r="BV375" s="12">
        <v>0</v>
      </c>
      <c r="BW375" s="12">
        <v>0</v>
      </c>
      <c r="BX375" s="12">
        <v>0</v>
      </c>
      <c r="BY375" s="12">
        <v>330.78</v>
      </c>
      <c r="BZ375" s="12">
        <v>330.78</v>
      </c>
      <c r="CA375" s="12">
        <v>8.25</v>
      </c>
      <c r="CB375" s="13">
        <v>-0.05</v>
      </c>
      <c r="CC375" s="12">
        <v>0</v>
      </c>
      <c r="CD375" s="12">
        <v>0</v>
      </c>
      <c r="CE375" s="12">
        <v>0</v>
      </c>
      <c r="CF375" s="12">
        <v>0</v>
      </c>
      <c r="CG375" s="12">
        <v>0</v>
      </c>
      <c r="CH375" s="12">
        <v>0</v>
      </c>
      <c r="CI375" s="12">
        <v>0</v>
      </c>
      <c r="CJ375" s="12">
        <v>43.1</v>
      </c>
      <c r="CK375" s="12">
        <v>0</v>
      </c>
      <c r="CL375" s="12">
        <v>0</v>
      </c>
      <c r="CM375" s="12">
        <v>0</v>
      </c>
      <c r="CN375" s="12">
        <v>0</v>
      </c>
      <c r="CO375" s="12">
        <v>0</v>
      </c>
      <c r="CP375" s="12">
        <v>330.47</v>
      </c>
      <c r="CQ375" s="12">
        <v>0</v>
      </c>
      <c r="CR375" s="12">
        <v>0</v>
      </c>
      <c r="CS375" s="12">
        <v>0</v>
      </c>
      <c r="CT375" s="12">
        <v>0</v>
      </c>
      <c r="CU375" s="12">
        <v>712.55</v>
      </c>
      <c r="CV375" s="12">
        <v>5673.4</v>
      </c>
      <c r="CW375" s="12">
        <v>285.68</v>
      </c>
      <c r="CX375" s="12">
        <v>77.72</v>
      </c>
      <c r="CY375" s="12">
        <v>1575.53</v>
      </c>
      <c r="CZ375" s="12">
        <v>418.06</v>
      </c>
      <c r="DA375" s="12">
        <v>0</v>
      </c>
      <c r="DB375" s="12">
        <v>2071.31</v>
      </c>
    </row>
    <row r="376" spans="1:106" x14ac:dyDescent="0.2">
      <c r="A376" s="4" t="s">
        <v>3637</v>
      </c>
      <c r="B376" s="2" t="s">
        <v>3638</v>
      </c>
      <c r="C376" s="2" t="str">
        <f>VLOOKUP(A376,[5]Hoja2!$A$1:$D$604,4,0)</f>
        <v>PROFESOR CBI</v>
      </c>
      <c r="D376" s="2" t="str">
        <f>VLOOKUP(A376,[5]Hoja2!$A$1:$D$604,3,0)</f>
        <v>PLANTEL 11 GUADALAJARA</v>
      </c>
      <c r="E376" s="12">
        <v>465.5</v>
      </c>
      <c r="F376" s="12">
        <v>0</v>
      </c>
      <c r="G376" s="12">
        <v>7017.2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0</v>
      </c>
      <c r="P376" s="12">
        <v>250.6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2">
        <v>0</v>
      </c>
      <c r="AG376" s="12">
        <v>0</v>
      </c>
      <c r="AH376" s="12">
        <v>0</v>
      </c>
      <c r="AI376" s="12">
        <v>0</v>
      </c>
      <c r="AJ376" s="12">
        <v>741.2</v>
      </c>
      <c r="AK376" s="12">
        <v>0</v>
      </c>
      <c r="AL376" s="12">
        <v>0</v>
      </c>
      <c r="AM376" s="12">
        <v>286.52999999999997</v>
      </c>
      <c r="AN376" s="12">
        <v>0</v>
      </c>
      <c r="AO376" s="12">
        <v>0</v>
      </c>
      <c r="AP376" s="12">
        <v>0</v>
      </c>
      <c r="AQ376" s="12">
        <v>0</v>
      </c>
      <c r="AR376" s="12">
        <v>0</v>
      </c>
      <c r="AS376" s="12">
        <v>0</v>
      </c>
      <c r="AT376" s="12">
        <v>0</v>
      </c>
      <c r="AU376" s="12">
        <v>0</v>
      </c>
      <c r="AV376" s="12">
        <v>76</v>
      </c>
      <c r="AW376" s="12">
        <v>0</v>
      </c>
      <c r="AX376" s="12">
        <v>0</v>
      </c>
      <c r="AY376" s="12">
        <v>0</v>
      </c>
      <c r="AZ376" s="12">
        <v>0</v>
      </c>
      <c r="BA376" s="12">
        <v>0</v>
      </c>
      <c r="BB376" s="12">
        <v>0</v>
      </c>
      <c r="BC376" s="12">
        <v>0</v>
      </c>
      <c r="BD376" s="12">
        <v>0</v>
      </c>
      <c r="BE376" s="12">
        <v>0</v>
      </c>
      <c r="BF376" s="12">
        <v>0</v>
      </c>
      <c r="BG376" s="12">
        <v>0</v>
      </c>
      <c r="BH376" s="12">
        <v>0</v>
      </c>
      <c r="BI376" s="12">
        <v>0</v>
      </c>
      <c r="BJ376" s="12">
        <v>876.45</v>
      </c>
      <c r="BK376" s="12">
        <v>0</v>
      </c>
      <c r="BL376" s="12">
        <v>0</v>
      </c>
      <c r="BM376" s="12">
        <v>0</v>
      </c>
      <c r="BN376" s="12">
        <v>0</v>
      </c>
      <c r="BO376" s="12">
        <v>0</v>
      </c>
      <c r="BP376" s="12">
        <v>0</v>
      </c>
      <c r="BQ376" s="13">
        <v>-4938.54</v>
      </c>
      <c r="BR376" s="12">
        <v>4938.54</v>
      </c>
      <c r="BS376" s="12">
        <v>0</v>
      </c>
      <c r="BT376" s="12">
        <v>0</v>
      </c>
      <c r="BU376" s="12">
        <v>9713.48</v>
      </c>
      <c r="BV376" s="12">
        <v>5.4</v>
      </c>
      <c r="BW376" s="12">
        <v>0</v>
      </c>
      <c r="BX376" s="12">
        <v>0</v>
      </c>
      <c r="BY376" s="12">
        <v>1527.54</v>
      </c>
      <c r="BZ376" s="12">
        <v>1527.54</v>
      </c>
      <c r="CA376" s="12">
        <v>35.4</v>
      </c>
      <c r="CB376" s="13">
        <v>-0.15</v>
      </c>
      <c r="CC376" s="12">
        <v>86.85</v>
      </c>
      <c r="CD376" s="12">
        <v>31.28</v>
      </c>
      <c r="CE376" s="12">
        <v>0</v>
      </c>
      <c r="CF376" s="12">
        <v>1342.19</v>
      </c>
      <c r="CG376" s="12">
        <v>0</v>
      </c>
      <c r="CH376" s="12">
        <v>0</v>
      </c>
      <c r="CI376" s="12">
        <v>0</v>
      </c>
      <c r="CJ376" s="12">
        <v>105.26</v>
      </c>
      <c r="CK376" s="12">
        <v>0</v>
      </c>
      <c r="CL376" s="12">
        <v>2189.38</v>
      </c>
      <c r="CM376" s="12">
        <v>0</v>
      </c>
      <c r="CN376" s="12">
        <v>0</v>
      </c>
      <c r="CO376" s="12">
        <v>0</v>
      </c>
      <c r="CP376" s="12">
        <v>839.93</v>
      </c>
      <c r="CQ376" s="12">
        <v>0</v>
      </c>
      <c r="CR376" s="12">
        <v>0</v>
      </c>
      <c r="CS376" s="12">
        <v>0</v>
      </c>
      <c r="CT376" s="12">
        <v>0</v>
      </c>
      <c r="CU376" s="12">
        <v>6157.68</v>
      </c>
      <c r="CV376" s="12">
        <v>3555.8</v>
      </c>
      <c r="CW376" s="12">
        <v>368.54</v>
      </c>
      <c r="CX376" s="12">
        <v>194.27</v>
      </c>
      <c r="CY376" s="12">
        <v>3842.76</v>
      </c>
      <c r="CZ376" s="12">
        <v>691.4</v>
      </c>
      <c r="DA376" s="12">
        <v>0</v>
      </c>
      <c r="DB376" s="12">
        <v>4728.43</v>
      </c>
    </row>
    <row r="377" spans="1:106" x14ac:dyDescent="0.2">
      <c r="A377" s="4" t="s">
        <v>3639</v>
      </c>
      <c r="B377" s="2" t="s">
        <v>3640</v>
      </c>
      <c r="C377" s="2" t="str">
        <f>VLOOKUP(A377,[5]Hoja2!$A$1:$D$604,4,0)</f>
        <v>PROFESOR CBI</v>
      </c>
      <c r="D377" s="2" t="str">
        <f>VLOOKUP(A377,[5]Hoja2!$A$1:$D$604,3,0)</f>
        <v>PLANTEL 11 GUADALAJARA</v>
      </c>
      <c r="E377" s="12">
        <v>93.2</v>
      </c>
      <c r="F377" s="12">
        <v>0</v>
      </c>
      <c r="G377" s="12">
        <v>1403.44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48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2">
        <v>0</v>
      </c>
      <c r="AG377" s="12">
        <v>0</v>
      </c>
      <c r="AH377" s="12">
        <v>0</v>
      </c>
      <c r="AI377" s="12">
        <v>0</v>
      </c>
      <c r="AJ377" s="12">
        <v>148.24</v>
      </c>
      <c r="AK377" s="12">
        <v>0</v>
      </c>
      <c r="AL377" s="12">
        <v>0</v>
      </c>
      <c r="AM377" s="12">
        <v>0</v>
      </c>
      <c r="AN377" s="12">
        <v>0</v>
      </c>
      <c r="AO377" s="12">
        <v>0</v>
      </c>
      <c r="AP377" s="12">
        <v>0</v>
      </c>
      <c r="AQ377" s="12">
        <v>0</v>
      </c>
      <c r="AR377" s="12">
        <v>0</v>
      </c>
      <c r="AS377" s="12">
        <v>0</v>
      </c>
      <c r="AT377" s="12">
        <v>0</v>
      </c>
      <c r="AU377" s="12">
        <v>0</v>
      </c>
      <c r="AV377" s="12">
        <v>15.2</v>
      </c>
      <c r="AW377" s="12">
        <v>0</v>
      </c>
      <c r="AX377" s="12">
        <v>0</v>
      </c>
      <c r="AY377" s="12">
        <v>0</v>
      </c>
      <c r="AZ377" s="12">
        <v>0</v>
      </c>
      <c r="BA377" s="12">
        <v>0</v>
      </c>
      <c r="BB377" s="12">
        <v>0</v>
      </c>
      <c r="BC377" s="12">
        <v>0</v>
      </c>
      <c r="BD377" s="12">
        <v>0</v>
      </c>
      <c r="BE377" s="12">
        <v>0</v>
      </c>
      <c r="BF377" s="12">
        <v>0</v>
      </c>
      <c r="BG377" s="12">
        <v>0</v>
      </c>
      <c r="BH377" s="12">
        <v>0</v>
      </c>
      <c r="BI377" s="12">
        <v>0</v>
      </c>
      <c r="BJ377" s="12">
        <v>168.41</v>
      </c>
      <c r="BK377" s="12">
        <v>0</v>
      </c>
      <c r="BL377" s="12">
        <v>0</v>
      </c>
      <c r="BM377" s="12">
        <v>0</v>
      </c>
      <c r="BN377" s="12">
        <v>0</v>
      </c>
      <c r="BO377" s="12">
        <v>0</v>
      </c>
      <c r="BP377" s="12">
        <v>0</v>
      </c>
      <c r="BQ377" s="13">
        <v>-953.96</v>
      </c>
      <c r="BR377" s="12">
        <v>953.96</v>
      </c>
      <c r="BS377" s="12">
        <v>0</v>
      </c>
      <c r="BT377" s="12">
        <v>0</v>
      </c>
      <c r="BU377" s="12">
        <v>1876.49</v>
      </c>
      <c r="BV377" s="12">
        <v>0</v>
      </c>
      <c r="BW377" s="13">
        <v>-188.71</v>
      </c>
      <c r="BX377" s="13">
        <v>-79.59</v>
      </c>
      <c r="BY377" s="12">
        <v>109.13</v>
      </c>
      <c r="BZ377" s="12">
        <v>0</v>
      </c>
      <c r="CA377" s="12">
        <v>0</v>
      </c>
      <c r="CB377" s="13">
        <v>-0.17</v>
      </c>
      <c r="CC377" s="12">
        <v>0</v>
      </c>
      <c r="CD377" s="12">
        <v>0</v>
      </c>
      <c r="CE377" s="12">
        <v>0</v>
      </c>
      <c r="CF377" s="12">
        <v>0</v>
      </c>
      <c r="CG377" s="12">
        <v>0</v>
      </c>
      <c r="CH377" s="12">
        <v>0</v>
      </c>
      <c r="CI377" s="12">
        <v>0</v>
      </c>
      <c r="CJ377" s="12">
        <v>21.05</v>
      </c>
      <c r="CK377" s="12">
        <v>0</v>
      </c>
      <c r="CL377" s="12">
        <v>0</v>
      </c>
      <c r="CM377" s="12">
        <v>0</v>
      </c>
      <c r="CN377" s="12">
        <v>0</v>
      </c>
      <c r="CO377" s="12">
        <v>0</v>
      </c>
      <c r="CP377" s="12">
        <v>161.4</v>
      </c>
      <c r="CQ377" s="12">
        <v>0</v>
      </c>
      <c r="CR377" s="12">
        <v>0</v>
      </c>
      <c r="CS377" s="12">
        <v>0</v>
      </c>
      <c r="CT377" s="12">
        <v>0</v>
      </c>
      <c r="CU377" s="12">
        <v>102.69</v>
      </c>
      <c r="CV377" s="12">
        <v>1773.8</v>
      </c>
      <c r="CW377" s="12">
        <v>238.4</v>
      </c>
      <c r="CX377" s="12">
        <v>37.53</v>
      </c>
      <c r="CY377" s="12">
        <v>0</v>
      </c>
      <c r="CZ377" s="12">
        <v>238.4</v>
      </c>
      <c r="DA377" s="12">
        <v>0</v>
      </c>
      <c r="DB377" s="12">
        <v>275.93</v>
      </c>
    </row>
    <row r="378" spans="1:106" x14ac:dyDescent="0.2">
      <c r="A378" s="4" t="s">
        <v>3641</v>
      </c>
      <c r="B378" s="2" t="s">
        <v>3642</v>
      </c>
      <c r="C378" s="2" t="str">
        <f>VLOOKUP(A378,[5]Hoja2!$A$1:$D$604,4,0)</f>
        <v>PROFESOR CBI</v>
      </c>
      <c r="D378" s="2" t="str">
        <f>VLOOKUP(A378,[5]Hoja2!$A$1:$D$604,3,0)</f>
        <v>PLANTEL 11 GUADALAJARA</v>
      </c>
      <c r="E378" s="12">
        <v>186.4</v>
      </c>
      <c r="F378" s="12">
        <v>0</v>
      </c>
      <c r="G378" s="12">
        <v>2806.88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96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0</v>
      </c>
      <c r="AH378" s="12">
        <v>0</v>
      </c>
      <c r="AI378" s="12">
        <v>0</v>
      </c>
      <c r="AJ378" s="12">
        <v>296.48</v>
      </c>
      <c r="AK378" s="12">
        <v>0</v>
      </c>
      <c r="AL378" s="12">
        <v>0</v>
      </c>
      <c r="AM378" s="12">
        <v>0</v>
      </c>
      <c r="AN378" s="12">
        <v>0</v>
      </c>
      <c r="AO378" s="12">
        <v>0</v>
      </c>
      <c r="AP378" s="12">
        <v>0</v>
      </c>
      <c r="AQ378" s="12">
        <v>0</v>
      </c>
      <c r="AR378" s="12">
        <v>0</v>
      </c>
      <c r="AS378" s="12">
        <v>0</v>
      </c>
      <c r="AT378" s="12">
        <v>0</v>
      </c>
      <c r="AU378" s="12">
        <v>0</v>
      </c>
      <c r="AV378" s="12">
        <v>30.4</v>
      </c>
      <c r="AW378" s="12">
        <v>0</v>
      </c>
      <c r="AX378" s="12">
        <v>0</v>
      </c>
      <c r="AY378" s="12">
        <v>0</v>
      </c>
      <c r="AZ378" s="12">
        <v>0</v>
      </c>
      <c r="BA378" s="12">
        <v>0</v>
      </c>
      <c r="BB378" s="12">
        <v>0</v>
      </c>
      <c r="BC378" s="12">
        <v>0</v>
      </c>
      <c r="BD378" s="12">
        <v>0</v>
      </c>
      <c r="BE378" s="12">
        <v>0</v>
      </c>
      <c r="BF378" s="12">
        <v>0</v>
      </c>
      <c r="BG378" s="12">
        <v>0</v>
      </c>
      <c r="BH378" s="12">
        <v>0</v>
      </c>
      <c r="BI378" s="12">
        <v>0</v>
      </c>
      <c r="BJ378" s="12">
        <v>336.83</v>
      </c>
      <c r="BK378" s="12">
        <v>0</v>
      </c>
      <c r="BL378" s="12">
        <v>0</v>
      </c>
      <c r="BM378" s="12">
        <v>0</v>
      </c>
      <c r="BN378" s="12">
        <v>0</v>
      </c>
      <c r="BO378" s="12">
        <v>0</v>
      </c>
      <c r="BP378" s="12">
        <v>0</v>
      </c>
      <c r="BQ378" s="13">
        <v>-1907.93</v>
      </c>
      <c r="BR378" s="12">
        <v>1907.93</v>
      </c>
      <c r="BS378" s="12">
        <v>0</v>
      </c>
      <c r="BT378" s="12">
        <v>0</v>
      </c>
      <c r="BU378" s="12">
        <v>3752.99</v>
      </c>
      <c r="BV378" s="12">
        <v>0</v>
      </c>
      <c r="BW378" s="12">
        <v>0</v>
      </c>
      <c r="BX378" s="12">
        <v>0</v>
      </c>
      <c r="BY378" s="12">
        <v>309.51</v>
      </c>
      <c r="BZ378" s="12">
        <v>309.51</v>
      </c>
      <c r="CA378" s="12">
        <v>5.55</v>
      </c>
      <c r="CB378" s="13">
        <v>-0.17</v>
      </c>
      <c r="CC378" s="12">
        <v>0</v>
      </c>
      <c r="CD378" s="12">
        <v>0</v>
      </c>
      <c r="CE378" s="12">
        <v>0</v>
      </c>
      <c r="CF378" s="12">
        <v>0</v>
      </c>
      <c r="CG378" s="12">
        <v>799.21</v>
      </c>
      <c r="CH378" s="12">
        <v>0</v>
      </c>
      <c r="CI378" s="12">
        <v>0</v>
      </c>
      <c r="CJ378" s="12">
        <v>42.1</v>
      </c>
      <c r="CK378" s="12">
        <v>0</v>
      </c>
      <c r="CL378" s="12">
        <v>0</v>
      </c>
      <c r="CM378" s="12">
        <v>0</v>
      </c>
      <c r="CN378" s="12">
        <v>0</v>
      </c>
      <c r="CO378" s="12">
        <v>0</v>
      </c>
      <c r="CP378" s="12">
        <v>322.79000000000002</v>
      </c>
      <c r="CQ378" s="12">
        <v>0</v>
      </c>
      <c r="CR378" s="12">
        <v>0</v>
      </c>
      <c r="CS378" s="12">
        <v>0</v>
      </c>
      <c r="CT378" s="12">
        <v>0</v>
      </c>
      <c r="CU378" s="12">
        <v>1478.99</v>
      </c>
      <c r="CV378" s="12">
        <v>2274</v>
      </c>
      <c r="CW378" s="12">
        <v>290.22000000000003</v>
      </c>
      <c r="CX378" s="12">
        <v>75.06</v>
      </c>
      <c r="CY378" s="12">
        <v>1726.86</v>
      </c>
      <c r="CZ378" s="12">
        <v>435.31</v>
      </c>
      <c r="DA378" s="12">
        <v>0</v>
      </c>
      <c r="DB378" s="12">
        <v>2237.23</v>
      </c>
    </row>
    <row r="379" spans="1:106" x14ac:dyDescent="0.2">
      <c r="A379" s="4" t="s">
        <v>3643</v>
      </c>
      <c r="B379" s="2" t="s">
        <v>3644</v>
      </c>
      <c r="C379" s="2" t="str">
        <f>VLOOKUP(A379,[5]Hoja2!$A$1:$D$604,4,0)</f>
        <v>PROFESOR CBI</v>
      </c>
      <c r="D379" s="2" t="str">
        <f>VLOOKUP(A379,[5]Hoja2!$A$1:$D$604,3,0)</f>
        <v>PLANTEL 11 GUADALAJARA</v>
      </c>
      <c r="E379" s="12">
        <v>116.5</v>
      </c>
      <c r="F379" s="12">
        <v>0</v>
      </c>
      <c r="G379" s="12">
        <v>1754.3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60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  <c r="AI379" s="12">
        <v>0</v>
      </c>
      <c r="AJ379" s="12">
        <v>185.3</v>
      </c>
      <c r="AK379" s="12">
        <v>0</v>
      </c>
      <c r="AL379" s="12">
        <v>0</v>
      </c>
      <c r="AM379" s="12">
        <v>0</v>
      </c>
      <c r="AN379" s="12">
        <v>0</v>
      </c>
      <c r="AO379" s="12">
        <v>0</v>
      </c>
      <c r="AP379" s="12">
        <v>0</v>
      </c>
      <c r="AQ379" s="12">
        <v>0</v>
      </c>
      <c r="AR379" s="12">
        <v>0</v>
      </c>
      <c r="AS379" s="12">
        <v>0</v>
      </c>
      <c r="AT379" s="12">
        <v>0</v>
      </c>
      <c r="AU379" s="12">
        <v>0</v>
      </c>
      <c r="AV379" s="12">
        <v>19</v>
      </c>
      <c r="AW379" s="12">
        <v>0</v>
      </c>
      <c r="AX379" s="12">
        <v>0</v>
      </c>
      <c r="AY379" s="12">
        <v>0</v>
      </c>
      <c r="AZ379" s="12">
        <v>0</v>
      </c>
      <c r="BA379" s="12">
        <v>0</v>
      </c>
      <c r="BB379" s="12">
        <v>0</v>
      </c>
      <c r="BC379" s="12">
        <v>0</v>
      </c>
      <c r="BD379" s="12">
        <v>0</v>
      </c>
      <c r="BE379" s="12">
        <v>0</v>
      </c>
      <c r="BF379" s="12">
        <v>0</v>
      </c>
      <c r="BG379" s="12">
        <v>0</v>
      </c>
      <c r="BH379" s="12">
        <v>0</v>
      </c>
      <c r="BI379" s="12">
        <v>0</v>
      </c>
      <c r="BJ379" s="12">
        <v>210.52</v>
      </c>
      <c r="BK379" s="12">
        <v>0</v>
      </c>
      <c r="BL379" s="12">
        <v>0</v>
      </c>
      <c r="BM379" s="12">
        <v>0</v>
      </c>
      <c r="BN379" s="12">
        <v>0</v>
      </c>
      <c r="BO379" s="12">
        <v>0</v>
      </c>
      <c r="BP379" s="12">
        <v>0</v>
      </c>
      <c r="BQ379" s="13">
        <v>-1192.46</v>
      </c>
      <c r="BR379" s="12">
        <v>1192.46</v>
      </c>
      <c r="BS379" s="12">
        <v>0</v>
      </c>
      <c r="BT379" s="12">
        <v>0</v>
      </c>
      <c r="BU379" s="12">
        <v>2345.62</v>
      </c>
      <c r="BV379" s="12">
        <v>0</v>
      </c>
      <c r="BW379" s="13">
        <v>-160.30000000000001</v>
      </c>
      <c r="BX379" s="13">
        <v>-9.1300000000000008</v>
      </c>
      <c r="BY379" s="12">
        <v>151.16</v>
      </c>
      <c r="BZ379" s="12">
        <v>0</v>
      </c>
      <c r="CA379" s="12">
        <v>0</v>
      </c>
      <c r="CB379" s="13">
        <v>-0.1</v>
      </c>
      <c r="CC379" s="12">
        <v>0</v>
      </c>
      <c r="CD379" s="12">
        <v>0</v>
      </c>
      <c r="CE379" s="12">
        <v>0</v>
      </c>
      <c r="CF379" s="12">
        <v>0</v>
      </c>
      <c r="CG379" s="12">
        <v>0</v>
      </c>
      <c r="CH379" s="12">
        <v>0</v>
      </c>
      <c r="CI379" s="12">
        <v>0</v>
      </c>
      <c r="CJ379" s="12">
        <v>26.31</v>
      </c>
      <c r="CK379" s="12">
        <v>0</v>
      </c>
      <c r="CL379" s="12">
        <v>0</v>
      </c>
      <c r="CM379" s="12">
        <v>0</v>
      </c>
      <c r="CN379" s="12">
        <v>0</v>
      </c>
      <c r="CO379" s="12">
        <v>0</v>
      </c>
      <c r="CP379" s="12">
        <v>201.74</v>
      </c>
      <c r="CQ379" s="12">
        <v>0</v>
      </c>
      <c r="CR379" s="12">
        <v>0</v>
      </c>
      <c r="CS379" s="12">
        <v>0</v>
      </c>
      <c r="CT379" s="12">
        <v>0</v>
      </c>
      <c r="CU379" s="12">
        <v>218.82</v>
      </c>
      <c r="CV379" s="12">
        <v>2126.8000000000002</v>
      </c>
      <c r="CW379" s="12">
        <v>268.63</v>
      </c>
      <c r="CX379" s="12">
        <v>46.91</v>
      </c>
      <c r="CY379" s="12">
        <v>1007.29</v>
      </c>
      <c r="CZ379" s="12">
        <v>353.27</v>
      </c>
      <c r="DA379" s="12">
        <v>0</v>
      </c>
      <c r="DB379" s="12">
        <v>1407.47</v>
      </c>
    </row>
    <row r="380" spans="1:106" x14ac:dyDescent="0.2">
      <c r="A380" s="4" t="s">
        <v>3645</v>
      </c>
      <c r="B380" s="2" t="s">
        <v>3646</v>
      </c>
      <c r="C380" s="2" t="str">
        <f>VLOOKUP(A380,[5]Hoja2!$A$1:$D$604,4,0)</f>
        <v>PROFESOR CBI</v>
      </c>
      <c r="D380" s="2" t="str">
        <f>VLOOKUP(A380,[5]Hoja2!$A$1:$D$604,3,0)</f>
        <v>PLANTEL 11 GUADALAJARA</v>
      </c>
      <c r="E380" s="12">
        <v>465.5</v>
      </c>
      <c r="F380" s="12">
        <v>0</v>
      </c>
      <c r="G380" s="12">
        <v>6841.77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0</v>
      </c>
      <c r="N380" s="12">
        <v>0</v>
      </c>
      <c r="O380" s="12">
        <v>0</v>
      </c>
      <c r="P380" s="12">
        <v>244.6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12">
        <v>0</v>
      </c>
      <c r="AJ380" s="12">
        <v>722.67</v>
      </c>
      <c r="AK380" s="12">
        <v>0</v>
      </c>
      <c r="AL380" s="12">
        <v>0</v>
      </c>
      <c r="AM380" s="12">
        <v>286.52999999999997</v>
      </c>
      <c r="AN380" s="12">
        <v>0</v>
      </c>
      <c r="AO380" s="12">
        <v>0</v>
      </c>
      <c r="AP380" s="12">
        <v>0</v>
      </c>
      <c r="AQ380" s="12">
        <v>0</v>
      </c>
      <c r="AR380" s="12">
        <v>0</v>
      </c>
      <c r="AS380" s="12">
        <v>0</v>
      </c>
      <c r="AT380" s="12">
        <v>0</v>
      </c>
      <c r="AU380" s="12">
        <v>0</v>
      </c>
      <c r="AV380" s="12">
        <v>74.099999999999994</v>
      </c>
      <c r="AW380" s="12">
        <v>0</v>
      </c>
      <c r="AX380" s="12">
        <v>0</v>
      </c>
      <c r="AY380" s="12">
        <v>0</v>
      </c>
      <c r="AZ380" s="12">
        <v>0</v>
      </c>
      <c r="BA380" s="12">
        <v>0</v>
      </c>
      <c r="BB380" s="12">
        <v>0</v>
      </c>
      <c r="BC380" s="12">
        <v>0</v>
      </c>
      <c r="BD380" s="12">
        <v>0</v>
      </c>
      <c r="BE380" s="12">
        <v>0</v>
      </c>
      <c r="BF380" s="12">
        <v>0</v>
      </c>
      <c r="BG380" s="12">
        <v>0</v>
      </c>
      <c r="BH380" s="12">
        <v>0</v>
      </c>
      <c r="BI380" s="12">
        <v>0</v>
      </c>
      <c r="BJ380" s="12">
        <v>712.83</v>
      </c>
      <c r="BK380" s="12">
        <v>0</v>
      </c>
      <c r="BL380" s="12">
        <v>0</v>
      </c>
      <c r="BM380" s="12">
        <v>0</v>
      </c>
      <c r="BN380" s="12">
        <v>0</v>
      </c>
      <c r="BO380" s="12">
        <v>0</v>
      </c>
      <c r="BP380" s="12">
        <v>0</v>
      </c>
      <c r="BQ380" s="13">
        <v>-4752.41</v>
      </c>
      <c r="BR380" s="12">
        <v>4752.41</v>
      </c>
      <c r="BS380" s="12">
        <v>0</v>
      </c>
      <c r="BT380" s="12">
        <v>0</v>
      </c>
      <c r="BU380" s="12">
        <v>9348</v>
      </c>
      <c r="BV380" s="12">
        <v>6.34</v>
      </c>
      <c r="BW380" s="12">
        <v>0</v>
      </c>
      <c r="BX380" s="12">
        <v>0</v>
      </c>
      <c r="BY380" s="12">
        <v>1449.47</v>
      </c>
      <c r="BZ380" s="12">
        <v>1449.47</v>
      </c>
      <c r="CA380" s="12">
        <v>30.9</v>
      </c>
      <c r="CB380" s="13">
        <v>-0.15</v>
      </c>
      <c r="CC380" s="12">
        <v>0</v>
      </c>
      <c r="CD380" s="12">
        <v>0</v>
      </c>
      <c r="CE380" s="12">
        <v>0</v>
      </c>
      <c r="CF380" s="12">
        <v>0</v>
      </c>
      <c r="CG380" s="12">
        <v>0</v>
      </c>
      <c r="CH380" s="12">
        <v>0</v>
      </c>
      <c r="CI380" s="12">
        <v>0</v>
      </c>
      <c r="CJ380" s="12">
        <v>102.63</v>
      </c>
      <c r="CK380" s="12">
        <v>0</v>
      </c>
      <c r="CL380" s="12">
        <v>0</v>
      </c>
      <c r="CM380" s="12">
        <v>0</v>
      </c>
      <c r="CN380" s="12">
        <v>0</v>
      </c>
      <c r="CO380" s="12">
        <v>0</v>
      </c>
      <c r="CP380" s="12">
        <v>819.75</v>
      </c>
      <c r="CQ380" s="12">
        <v>0</v>
      </c>
      <c r="CR380" s="12">
        <v>0</v>
      </c>
      <c r="CS380" s="12">
        <v>0</v>
      </c>
      <c r="CT380" s="12">
        <v>0</v>
      </c>
      <c r="CU380" s="12">
        <v>2402.6</v>
      </c>
      <c r="CV380" s="12">
        <v>6945.4</v>
      </c>
      <c r="CW380" s="12">
        <v>376.74</v>
      </c>
      <c r="CX380" s="12">
        <v>186.96</v>
      </c>
      <c r="CY380" s="12">
        <v>4029.43</v>
      </c>
      <c r="CZ380" s="12">
        <v>715.29</v>
      </c>
      <c r="DA380" s="12">
        <v>0</v>
      </c>
      <c r="DB380" s="12">
        <v>4931.68</v>
      </c>
    </row>
    <row r="381" spans="1:106" x14ac:dyDescent="0.2">
      <c r="A381" s="4" t="s">
        <v>3647</v>
      </c>
      <c r="B381" s="2" t="s">
        <v>3648</v>
      </c>
      <c r="C381" s="2" t="str">
        <f>VLOOKUP(A381,[5]Hoja2!$A$1:$D$604,4,0)</f>
        <v>TECNICO CBI</v>
      </c>
      <c r="D381" s="2" t="str">
        <f>VLOOKUP(A381,[5]Hoja2!$A$1:$D$604,3,0)</f>
        <v>PLANTEL 11 GUADALAJARA</v>
      </c>
      <c r="E381" s="12">
        <v>104.85</v>
      </c>
      <c r="F381" s="12">
        <v>1159.6500000000001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38.97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12">
        <v>0</v>
      </c>
      <c r="AJ381" s="12">
        <v>166.77</v>
      </c>
      <c r="AK381" s="12">
        <v>0</v>
      </c>
      <c r="AL381" s="12">
        <v>0</v>
      </c>
      <c r="AM381" s="12">
        <v>0</v>
      </c>
      <c r="AN381" s="12">
        <v>0</v>
      </c>
      <c r="AO381" s="12">
        <v>0</v>
      </c>
      <c r="AP381" s="12">
        <v>0</v>
      </c>
      <c r="AQ381" s="12">
        <v>0</v>
      </c>
      <c r="AR381" s="12">
        <v>0</v>
      </c>
      <c r="AS381" s="12">
        <v>0</v>
      </c>
      <c r="AT381" s="12">
        <v>0</v>
      </c>
      <c r="AU381" s="12">
        <v>0</v>
      </c>
      <c r="AV381" s="12">
        <v>0</v>
      </c>
      <c r="AW381" s="12">
        <v>0</v>
      </c>
      <c r="AX381" s="12">
        <v>0</v>
      </c>
      <c r="AY381" s="12">
        <v>0</v>
      </c>
      <c r="AZ381" s="12">
        <v>0</v>
      </c>
      <c r="BA381" s="12">
        <v>0</v>
      </c>
      <c r="BB381" s="12">
        <v>0</v>
      </c>
      <c r="BC381" s="12">
        <v>0</v>
      </c>
      <c r="BD381" s="12">
        <v>12.15</v>
      </c>
      <c r="BE381" s="12">
        <v>0</v>
      </c>
      <c r="BF381" s="12">
        <v>0</v>
      </c>
      <c r="BG381" s="12">
        <v>0</v>
      </c>
      <c r="BH381" s="12">
        <v>0</v>
      </c>
      <c r="BI381" s="12">
        <v>0</v>
      </c>
      <c r="BJ381" s="12">
        <v>115.97</v>
      </c>
      <c r="BK381" s="12">
        <v>0</v>
      </c>
      <c r="BL381" s="12">
        <v>0</v>
      </c>
      <c r="BM381" s="12">
        <v>0</v>
      </c>
      <c r="BN381" s="12">
        <v>0</v>
      </c>
      <c r="BO381" s="12">
        <v>0</v>
      </c>
      <c r="BP381" s="12">
        <v>0</v>
      </c>
      <c r="BQ381" s="13">
        <v>-811.94</v>
      </c>
      <c r="BR381" s="12">
        <v>811.94</v>
      </c>
      <c r="BS381" s="12">
        <v>0</v>
      </c>
      <c r="BT381" s="12">
        <v>0</v>
      </c>
      <c r="BU381" s="12">
        <v>1598.36</v>
      </c>
      <c r="BV381" s="12">
        <v>0</v>
      </c>
      <c r="BW381" s="13">
        <v>-200.63</v>
      </c>
      <c r="BX381" s="13">
        <v>-109.31</v>
      </c>
      <c r="BY381" s="12">
        <v>91.33</v>
      </c>
      <c r="BZ381" s="12">
        <v>0</v>
      </c>
      <c r="CA381" s="12">
        <v>0</v>
      </c>
      <c r="CB381" s="13">
        <v>-0.08</v>
      </c>
      <c r="CC381" s="12">
        <v>0</v>
      </c>
      <c r="CD381" s="12">
        <v>0</v>
      </c>
      <c r="CE381" s="12">
        <v>0</v>
      </c>
      <c r="CF381" s="12">
        <v>0</v>
      </c>
      <c r="CG381" s="12">
        <v>0</v>
      </c>
      <c r="CH381" s="12">
        <v>0</v>
      </c>
      <c r="CI381" s="12">
        <v>0</v>
      </c>
      <c r="CJ381" s="12">
        <v>17.39</v>
      </c>
      <c r="CK381" s="12">
        <v>0</v>
      </c>
      <c r="CL381" s="12">
        <v>0</v>
      </c>
      <c r="CM381" s="12">
        <v>0</v>
      </c>
      <c r="CN381" s="12">
        <v>0</v>
      </c>
      <c r="CO381" s="12">
        <v>0</v>
      </c>
      <c r="CP381" s="12">
        <v>133.36000000000001</v>
      </c>
      <c r="CQ381" s="12">
        <v>0</v>
      </c>
      <c r="CR381" s="12">
        <v>0</v>
      </c>
      <c r="CS381" s="12">
        <v>0</v>
      </c>
      <c r="CT381" s="12">
        <v>0</v>
      </c>
      <c r="CU381" s="12">
        <v>41.36</v>
      </c>
      <c r="CV381" s="12">
        <v>1557</v>
      </c>
      <c r="CW381" s="12">
        <v>264.97000000000003</v>
      </c>
      <c r="CX381" s="12">
        <v>31.97</v>
      </c>
      <c r="CY381" s="12">
        <v>885.34</v>
      </c>
      <c r="CZ381" s="12">
        <v>339.36</v>
      </c>
      <c r="DA381" s="12">
        <v>0</v>
      </c>
      <c r="DB381" s="12">
        <v>1256.67</v>
      </c>
    </row>
    <row r="382" spans="1:106" x14ac:dyDescent="0.2">
      <c r="A382" s="4" t="s">
        <v>3649</v>
      </c>
      <c r="B382" s="2" t="s">
        <v>3650</v>
      </c>
      <c r="C382" s="2" t="str">
        <f>VLOOKUP(A382,[5]Hoja2!$A$1:$D$604,4,0)</f>
        <v>PROFESOR CBI</v>
      </c>
      <c r="D382" s="2" t="str">
        <f>VLOOKUP(A382,[5]Hoja2!$A$1:$D$604,3,0)</f>
        <v>PLANTEL 11 GUADALAJARA</v>
      </c>
      <c r="E382" s="12">
        <v>465.5</v>
      </c>
      <c r="F382" s="12">
        <v>0</v>
      </c>
      <c r="G382" s="12">
        <v>3859.46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12">
        <v>0</v>
      </c>
      <c r="P382" s="12">
        <v>142.6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>
        <v>0</v>
      </c>
      <c r="AE382" s="12">
        <v>0</v>
      </c>
      <c r="AF382" s="12">
        <v>0</v>
      </c>
      <c r="AG382" s="12">
        <v>0</v>
      </c>
      <c r="AH382" s="12">
        <v>0</v>
      </c>
      <c r="AI382" s="12">
        <v>0</v>
      </c>
      <c r="AJ382" s="12">
        <v>407.66</v>
      </c>
      <c r="AK382" s="12">
        <v>0</v>
      </c>
      <c r="AL382" s="12">
        <v>0</v>
      </c>
      <c r="AM382" s="12">
        <v>286.52999999999997</v>
      </c>
      <c r="AN382" s="12">
        <v>0</v>
      </c>
      <c r="AO382" s="12">
        <v>0</v>
      </c>
      <c r="AP382" s="12">
        <v>0</v>
      </c>
      <c r="AQ382" s="12">
        <v>0</v>
      </c>
      <c r="AR382" s="12">
        <v>0</v>
      </c>
      <c r="AS382" s="12">
        <v>0</v>
      </c>
      <c r="AT382" s="12">
        <v>0</v>
      </c>
      <c r="AU382" s="12">
        <v>0</v>
      </c>
      <c r="AV382" s="12">
        <v>41.8</v>
      </c>
      <c r="AW382" s="12">
        <v>0</v>
      </c>
      <c r="AX382" s="12">
        <v>0</v>
      </c>
      <c r="AY382" s="12">
        <v>0</v>
      </c>
      <c r="AZ382" s="12">
        <v>0</v>
      </c>
      <c r="BA382" s="12">
        <v>0</v>
      </c>
      <c r="BB382" s="12">
        <v>0</v>
      </c>
      <c r="BC382" s="12">
        <v>0</v>
      </c>
      <c r="BD382" s="12">
        <v>0</v>
      </c>
      <c r="BE382" s="12">
        <v>0</v>
      </c>
      <c r="BF382" s="12">
        <v>0</v>
      </c>
      <c r="BG382" s="12">
        <v>0</v>
      </c>
      <c r="BH382" s="12">
        <v>0</v>
      </c>
      <c r="BI382" s="12">
        <v>0</v>
      </c>
      <c r="BJ382" s="12">
        <v>0</v>
      </c>
      <c r="BK382" s="12">
        <v>0</v>
      </c>
      <c r="BL382" s="12">
        <v>0</v>
      </c>
      <c r="BM382" s="12">
        <v>0</v>
      </c>
      <c r="BN382" s="12">
        <v>0</v>
      </c>
      <c r="BO382" s="12">
        <v>0</v>
      </c>
      <c r="BP382" s="12">
        <v>0</v>
      </c>
      <c r="BQ382" s="13">
        <v>-2643.23</v>
      </c>
      <c r="BR382" s="12">
        <v>2643.23</v>
      </c>
      <c r="BS382" s="12">
        <v>0</v>
      </c>
      <c r="BT382" s="12">
        <v>0</v>
      </c>
      <c r="BU382" s="12">
        <v>5203.55</v>
      </c>
      <c r="BV382" s="12">
        <v>0</v>
      </c>
      <c r="BW382" s="12">
        <v>0</v>
      </c>
      <c r="BX382" s="12">
        <v>0</v>
      </c>
      <c r="BY382" s="12">
        <v>564.22</v>
      </c>
      <c r="BZ382" s="12">
        <v>564.22</v>
      </c>
      <c r="CA382" s="12">
        <v>11.85</v>
      </c>
      <c r="CB382" s="12">
        <v>0.09</v>
      </c>
      <c r="CC382" s="12">
        <v>0</v>
      </c>
      <c r="CD382" s="12">
        <v>0</v>
      </c>
      <c r="CE382" s="12">
        <v>2073</v>
      </c>
      <c r="CF382" s="12">
        <v>0</v>
      </c>
      <c r="CG382" s="12">
        <v>0</v>
      </c>
      <c r="CH382" s="12">
        <v>0</v>
      </c>
      <c r="CI382" s="12">
        <v>0</v>
      </c>
      <c r="CJ382" s="12">
        <v>0</v>
      </c>
      <c r="CK382" s="12">
        <v>0</v>
      </c>
      <c r="CL382" s="12">
        <v>0</v>
      </c>
      <c r="CM382" s="12">
        <v>0</v>
      </c>
      <c r="CN382" s="12">
        <v>0</v>
      </c>
      <c r="CO382" s="12">
        <v>0</v>
      </c>
      <c r="CP382" s="12">
        <v>476.79</v>
      </c>
      <c r="CQ382" s="12">
        <v>0</v>
      </c>
      <c r="CR382" s="12">
        <v>0</v>
      </c>
      <c r="CS382" s="12">
        <v>0</v>
      </c>
      <c r="CT382" s="12">
        <v>0</v>
      </c>
      <c r="CU382" s="12">
        <v>3125.95</v>
      </c>
      <c r="CV382" s="12">
        <v>2077.6</v>
      </c>
      <c r="CW382" s="12">
        <v>238.4</v>
      </c>
      <c r="CX382" s="12">
        <v>104.07</v>
      </c>
      <c r="CY382" s="12">
        <v>0</v>
      </c>
      <c r="CZ382" s="12">
        <v>238.4</v>
      </c>
      <c r="DA382" s="12">
        <v>0</v>
      </c>
      <c r="DB382" s="12">
        <v>342.47</v>
      </c>
    </row>
    <row r="383" spans="1:106" x14ac:dyDescent="0.2">
      <c r="A383" s="4" t="s">
        <v>3651</v>
      </c>
      <c r="B383" s="2" t="s">
        <v>3652</v>
      </c>
      <c r="C383" s="2" t="str">
        <f>VLOOKUP(A383,[5]Hoja2!$A$1:$D$604,4,0)</f>
        <v>PROFESOR CBI</v>
      </c>
      <c r="D383" s="2" t="str">
        <f>VLOOKUP(A383,[5]Hoja2!$A$1:$D$604,3,0)</f>
        <v>PLANTEL 11 GUADALAJARA</v>
      </c>
      <c r="E383" s="12">
        <v>314.55</v>
      </c>
      <c r="F383" s="12">
        <v>0</v>
      </c>
      <c r="G383" s="12">
        <v>4736.6099999999997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162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12">
        <v>0</v>
      </c>
      <c r="AJ383" s="12">
        <v>500.31</v>
      </c>
      <c r="AK383" s="12">
        <v>0</v>
      </c>
      <c r="AL383" s="12">
        <v>0</v>
      </c>
      <c r="AM383" s="12">
        <v>0</v>
      </c>
      <c r="AN383" s="12">
        <v>0</v>
      </c>
      <c r="AO383" s="12">
        <v>0</v>
      </c>
      <c r="AP383" s="12">
        <v>0</v>
      </c>
      <c r="AQ383" s="12">
        <v>0</v>
      </c>
      <c r="AR383" s="12">
        <v>0</v>
      </c>
      <c r="AS383" s="12">
        <v>0</v>
      </c>
      <c r="AT383" s="12">
        <v>0</v>
      </c>
      <c r="AU383" s="12">
        <v>0</v>
      </c>
      <c r="AV383" s="12">
        <v>51.3</v>
      </c>
      <c r="AW383" s="12">
        <v>0</v>
      </c>
      <c r="AX383" s="12">
        <v>0</v>
      </c>
      <c r="AY383" s="12">
        <v>0</v>
      </c>
      <c r="AZ383" s="12">
        <v>0</v>
      </c>
      <c r="BA383" s="12">
        <v>0</v>
      </c>
      <c r="BB383" s="12">
        <v>0</v>
      </c>
      <c r="BC383" s="12">
        <v>0</v>
      </c>
      <c r="BD383" s="12">
        <v>0</v>
      </c>
      <c r="BE383" s="12">
        <v>0</v>
      </c>
      <c r="BF383" s="12">
        <v>0</v>
      </c>
      <c r="BG383" s="12">
        <v>0</v>
      </c>
      <c r="BH383" s="12">
        <v>0</v>
      </c>
      <c r="BI383" s="12">
        <v>0</v>
      </c>
      <c r="BJ383" s="12">
        <v>0</v>
      </c>
      <c r="BK383" s="12">
        <v>0</v>
      </c>
      <c r="BL383" s="12">
        <v>0</v>
      </c>
      <c r="BM383" s="12">
        <v>0</v>
      </c>
      <c r="BN383" s="12">
        <v>0</v>
      </c>
      <c r="BO383" s="12">
        <v>0</v>
      </c>
      <c r="BP383" s="12">
        <v>0</v>
      </c>
      <c r="BQ383" s="13">
        <v>-2929.75</v>
      </c>
      <c r="BR383" s="12">
        <v>2929.75</v>
      </c>
      <c r="BS383" s="12">
        <v>0</v>
      </c>
      <c r="BT383" s="12">
        <v>0</v>
      </c>
      <c r="BU383" s="12">
        <v>5764.77</v>
      </c>
      <c r="BV383" s="12">
        <v>0</v>
      </c>
      <c r="BW383" s="12">
        <v>0</v>
      </c>
      <c r="BX383" s="12">
        <v>0</v>
      </c>
      <c r="BY383" s="12">
        <v>684.09</v>
      </c>
      <c r="BZ383" s="12">
        <v>684.09</v>
      </c>
      <c r="CA383" s="12">
        <v>11.85</v>
      </c>
      <c r="CB383" s="13">
        <v>-0.08</v>
      </c>
      <c r="CC383" s="12">
        <v>0</v>
      </c>
      <c r="CD383" s="12">
        <v>0</v>
      </c>
      <c r="CE383" s="12">
        <v>0</v>
      </c>
      <c r="CF383" s="12">
        <v>0</v>
      </c>
      <c r="CG383" s="12">
        <v>0</v>
      </c>
      <c r="CH383" s="12">
        <v>0</v>
      </c>
      <c r="CI383" s="12">
        <v>0</v>
      </c>
      <c r="CJ383" s="12">
        <v>0</v>
      </c>
      <c r="CK383" s="12">
        <v>0</v>
      </c>
      <c r="CL383" s="12">
        <v>0</v>
      </c>
      <c r="CM383" s="12">
        <v>0</v>
      </c>
      <c r="CN383" s="12">
        <v>0</v>
      </c>
      <c r="CO383" s="12">
        <v>0</v>
      </c>
      <c r="CP383" s="12">
        <v>544.71</v>
      </c>
      <c r="CQ383" s="12">
        <v>0</v>
      </c>
      <c r="CR383" s="12">
        <v>0</v>
      </c>
      <c r="CS383" s="12">
        <v>0</v>
      </c>
      <c r="CT383" s="12">
        <v>0</v>
      </c>
      <c r="CU383" s="12">
        <v>1240.57</v>
      </c>
      <c r="CV383" s="12">
        <v>4524.2</v>
      </c>
      <c r="CW383" s="12">
        <v>238.4</v>
      </c>
      <c r="CX383" s="12">
        <v>115.3</v>
      </c>
      <c r="CY383" s="12">
        <v>0</v>
      </c>
      <c r="CZ383" s="12">
        <v>238.4</v>
      </c>
      <c r="DA383" s="12">
        <v>0</v>
      </c>
      <c r="DB383" s="12">
        <v>353.7</v>
      </c>
    </row>
    <row r="384" spans="1:106" x14ac:dyDescent="0.2">
      <c r="A384" s="4" t="s">
        <v>3653</v>
      </c>
      <c r="B384" s="2" t="s">
        <v>3654</v>
      </c>
      <c r="C384" s="2" t="str">
        <f>VLOOKUP(A384,[5]Hoja2!$A$1:$D$604,4,0)</f>
        <v>PROFESOR CBI</v>
      </c>
      <c r="D384" s="2" t="str">
        <f>VLOOKUP(A384,[5]Hoja2!$A$1:$D$604,3,0)</f>
        <v>PLANTEL 11 GUADALAJARA</v>
      </c>
      <c r="E384" s="12">
        <v>128.15</v>
      </c>
      <c r="F384" s="12">
        <v>0</v>
      </c>
      <c r="G384" s="12">
        <v>1929.73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2">
        <v>66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12">
        <v>0</v>
      </c>
      <c r="AJ384" s="12">
        <v>203.83</v>
      </c>
      <c r="AK384" s="12">
        <v>0</v>
      </c>
      <c r="AL384" s="12">
        <v>0</v>
      </c>
      <c r="AM384" s="12">
        <v>0</v>
      </c>
      <c r="AN384" s="12">
        <v>0</v>
      </c>
      <c r="AO384" s="12">
        <v>0</v>
      </c>
      <c r="AP384" s="12">
        <v>0</v>
      </c>
      <c r="AQ384" s="12">
        <v>0</v>
      </c>
      <c r="AR384" s="12">
        <v>0</v>
      </c>
      <c r="AS384" s="12">
        <v>0</v>
      </c>
      <c r="AT384" s="12">
        <v>0</v>
      </c>
      <c r="AU384" s="12">
        <v>0</v>
      </c>
      <c r="AV384" s="12">
        <v>20.9</v>
      </c>
      <c r="AW384" s="12">
        <v>0</v>
      </c>
      <c r="AX384" s="12">
        <v>0</v>
      </c>
      <c r="AY384" s="12">
        <v>0</v>
      </c>
      <c r="AZ384" s="12">
        <v>0</v>
      </c>
      <c r="BA384" s="12">
        <v>0</v>
      </c>
      <c r="BB384" s="12">
        <v>0</v>
      </c>
      <c r="BC384" s="12">
        <v>0</v>
      </c>
      <c r="BD384" s="12">
        <v>0</v>
      </c>
      <c r="BE384" s="12">
        <v>0</v>
      </c>
      <c r="BF384" s="12">
        <v>0</v>
      </c>
      <c r="BG384" s="12">
        <v>0</v>
      </c>
      <c r="BH384" s="12">
        <v>0</v>
      </c>
      <c r="BI384" s="12">
        <v>0</v>
      </c>
      <c r="BJ384" s="12">
        <v>0</v>
      </c>
      <c r="BK384" s="12">
        <v>0</v>
      </c>
      <c r="BL384" s="12">
        <v>0</v>
      </c>
      <c r="BM384" s="12">
        <v>0</v>
      </c>
      <c r="BN384" s="12">
        <v>0</v>
      </c>
      <c r="BO384" s="12">
        <v>0</v>
      </c>
      <c r="BP384" s="12">
        <v>0</v>
      </c>
      <c r="BQ384" s="13">
        <v>-1193.5999999999999</v>
      </c>
      <c r="BR384" s="12">
        <v>1193.5999999999999</v>
      </c>
      <c r="BS384" s="12">
        <v>0</v>
      </c>
      <c r="BT384" s="12">
        <v>0</v>
      </c>
      <c r="BU384" s="12">
        <v>2348.61</v>
      </c>
      <c r="BV384" s="12">
        <v>0</v>
      </c>
      <c r="BW384" s="13">
        <v>-160.30000000000001</v>
      </c>
      <c r="BX384" s="13">
        <v>-8.81</v>
      </c>
      <c r="BY384" s="12">
        <v>151.49</v>
      </c>
      <c r="BZ384" s="12">
        <v>0</v>
      </c>
      <c r="CA384" s="12">
        <v>0</v>
      </c>
      <c r="CB384" s="13">
        <v>-0.1</v>
      </c>
      <c r="CC384" s="12">
        <v>0</v>
      </c>
      <c r="CD384" s="12">
        <v>0</v>
      </c>
      <c r="CE384" s="12">
        <v>0</v>
      </c>
      <c r="CF384" s="12">
        <v>0</v>
      </c>
      <c r="CG384" s="12">
        <v>0</v>
      </c>
      <c r="CH384" s="12">
        <v>0</v>
      </c>
      <c r="CI384" s="12">
        <v>0</v>
      </c>
      <c r="CJ384" s="12">
        <v>0</v>
      </c>
      <c r="CK384" s="12">
        <v>0</v>
      </c>
      <c r="CL384" s="12">
        <v>0</v>
      </c>
      <c r="CM384" s="12">
        <v>0</v>
      </c>
      <c r="CN384" s="12">
        <v>0</v>
      </c>
      <c r="CO384" s="12">
        <v>0</v>
      </c>
      <c r="CP384" s="12">
        <v>221.92</v>
      </c>
      <c r="CQ384" s="12">
        <v>0</v>
      </c>
      <c r="CR384" s="12">
        <v>0</v>
      </c>
      <c r="CS384" s="12">
        <v>0</v>
      </c>
      <c r="CT384" s="12">
        <v>0</v>
      </c>
      <c r="CU384" s="12">
        <v>213.01</v>
      </c>
      <c r="CV384" s="12">
        <v>2135.6</v>
      </c>
      <c r="CW384" s="12">
        <v>238.4</v>
      </c>
      <c r="CX384" s="12">
        <v>46.97</v>
      </c>
      <c r="CY384" s="12">
        <v>0</v>
      </c>
      <c r="CZ384" s="12">
        <v>238.4</v>
      </c>
      <c r="DA384" s="12">
        <v>0</v>
      </c>
      <c r="DB384" s="12">
        <v>285.37</v>
      </c>
    </row>
    <row r="385" spans="1:106" x14ac:dyDescent="0.2">
      <c r="A385" s="4" t="s">
        <v>3655</v>
      </c>
      <c r="B385" s="2" t="s">
        <v>3656</v>
      </c>
      <c r="C385" s="2" t="str">
        <f>VLOOKUP(A385,[5]Hoja2!$A$1:$D$604,4,0)</f>
        <v>PROFESOR CBI</v>
      </c>
      <c r="D385" s="2" t="str">
        <f>VLOOKUP(A385,[5]Hoja2!$A$1:$D$604,3,0)</f>
        <v>PLANTEL 11 GUADALAJARA</v>
      </c>
      <c r="E385" s="12">
        <v>244.65</v>
      </c>
      <c r="F385" s="12">
        <v>0</v>
      </c>
      <c r="G385" s="12">
        <v>3684.03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2">
        <v>0</v>
      </c>
      <c r="P385" s="12">
        <v>126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12">
        <v>0</v>
      </c>
      <c r="AJ385" s="12">
        <v>389.13</v>
      </c>
      <c r="AK385" s="12">
        <v>0</v>
      </c>
      <c r="AL385" s="12">
        <v>0</v>
      </c>
      <c r="AM385" s="12">
        <v>0</v>
      </c>
      <c r="AN385" s="12">
        <v>0</v>
      </c>
      <c r="AO385" s="12">
        <v>0</v>
      </c>
      <c r="AP385" s="12">
        <v>0</v>
      </c>
      <c r="AQ385" s="12">
        <v>0</v>
      </c>
      <c r="AR385" s="12">
        <v>0</v>
      </c>
      <c r="AS385" s="12">
        <v>0</v>
      </c>
      <c r="AT385" s="12">
        <v>0</v>
      </c>
      <c r="AU385" s="12">
        <v>0</v>
      </c>
      <c r="AV385" s="12">
        <v>39.9</v>
      </c>
      <c r="AW385" s="12">
        <v>0</v>
      </c>
      <c r="AX385" s="12">
        <v>0</v>
      </c>
      <c r="AY385" s="12">
        <v>0</v>
      </c>
      <c r="AZ385" s="12">
        <v>0</v>
      </c>
      <c r="BA385" s="12">
        <v>0</v>
      </c>
      <c r="BB385" s="12">
        <v>0</v>
      </c>
      <c r="BC385" s="12">
        <v>0</v>
      </c>
      <c r="BD385" s="12">
        <v>0</v>
      </c>
      <c r="BE385" s="12">
        <v>0</v>
      </c>
      <c r="BF385" s="12">
        <v>0</v>
      </c>
      <c r="BG385" s="12">
        <v>0</v>
      </c>
      <c r="BH385" s="12">
        <v>0</v>
      </c>
      <c r="BI385" s="12">
        <v>0</v>
      </c>
      <c r="BJ385" s="12">
        <v>0</v>
      </c>
      <c r="BK385" s="12">
        <v>0</v>
      </c>
      <c r="BL385" s="12">
        <v>0</v>
      </c>
      <c r="BM385" s="12">
        <v>0</v>
      </c>
      <c r="BN385" s="12">
        <v>0</v>
      </c>
      <c r="BO385" s="12">
        <v>0</v>
      </c>
      <c r="BP385" s="12">
        <v>0</v>
      </c>
      <c r="BQ385" s="13">
        <v>-2278.6999999999998</v>
      </c>
      <c r="BR385" s="12">
        <v>2278.6999999999998</v>
      </c>
      <c r="BS385" s="12">
        <v>0</v>
      </c>
      <c r="BT385" s="12">
        <v>0</v>
      </c>
      <c r="BU385" s="12">
        <v>4483.71</v>
      </c>
      <c r="BV385" s="12">
        <v>0</v>
      </c>
      <c r="BW385" s="12">
        <v>0</v>
      </c>
      <c r="BX385" s="12">
        <v>0</v>
      </c>
      <c r="BY385" s="12">
        <v>431.02</v>
      </c>
      <c r="BZ385" s="12">
        <v>431.02</v>
      </c>
      <c r="CA385" s="12">
        <v>6.3</v>
      </c>
      <c r="CB385" s="13">
        <v>-7.0000000000000007E-2</v>
      </c>
      <c r="CC385" s="12">
        <v>0</v>
      </c>
      <c r="CD385" s="12">
        <v>0</v>
      </c>
      <c r="CE385" s="12">
        <v>0</v>
      </c>
      <c r="CF385" s="12">
        <v>0</v>
      </c>
      <c r="CG385" s="12">
        <v>0</v>
      </c>
      <c r="CH385" s="12">
        <v>0</v>
      </c>
      <c r="CI385" s="12">
        <v>0</v>
      </c>
      <c r="CJ385" s="12">
        <v>0</v>
      </c>
      <c r="CK385" s="12">
        <v>0</v>
      </c>
      <c r="CL385" s="12">
        <v>0</v>
      </c>
      <c r="CM385" s="12">
        <v>0</v>
      </c>
      <c r="CN385" s="12">
        <v>0</v>
      </c>
      <c r="CO385" s="12">
        <v>0</v>
      </c>
      <c r="CP385" s="12">
        <v>423.66</v>
      </c>
      <c r="CQ385" s="12">
        <v>0</v>
      </c>
      <c r="CR385" s="12">
        <v>0</v>
      </c>
      <c r="CS385" s="12">
        <v>0</v>
      </c>
      <c r="CT385" s="12">
        <v>0</v>
      </c>
      <c r="CU385" s="12">
        <v>860.91</v>
      </c>
      <c r="CV385" s="12">
        <v>3622.8</v>
      </c>
      <c r="CW385" s="12">
        <v>238.4</v>
      </c>
      <c r="CX385" s="12">
        <v>89.67</v>
      </c>
      <c r="CY385" s="12">
        <v>0</v>
      </c>
      <c r="CZ385" s="12">
        <v>238.4</v>
      </c>
      <c r="DA385" s="12">
        <v>0</v>
      </c>
      <c r="DB385" s="12">
        <v>328.07</v>
      </c>
    </row>
    <row r="386" spans="1:106" x14ac:dyDescent="0.2">
      <c r="A386" s="4" t="s">
        <v>3657</v>
      </c>
      <c r="B386" s="2" t="s">
        <v>3658</v>
      </c>
      <c r="C386" s="2" t="str">
        <f>VLOOKUP(A386,[5]Hoja2!$A$1:$D$604,4,0)</f>
        <v>PROFESOR CBI</v>
      </c>
      <c r="D386" s="2" t="str">
        <f>VLOOKUP(A386,[5]Hoja2!$A$1:$D$604,3,0)</f>
        <v>PLANTEL 11 GUADALAJARA</v>
      </c>
      <c r="E386" s="12">
        <v>198.05</v>
      </c>
      <c r="F386" s="12">
        <v>0</v>
      </c>
      <c r="G386" s="12">
        <v>2982.31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2">
        <v>102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12">
        <v>0</v>
      </c>
      <c r="AJ386" s="12">
        <v>315.01</v>
      </c>
      <c r="AK386" s="12">
        <v>0</v>
      </c>
      <c r="AL386" s="12">
        <v>0</v>
      </c>
      <c r="AM386" s="12">
        <v>0</v>
      </c>
      <c r="AN386" s="12">
        <v>0</v>
      </c>
      <c r="AO386" s="12">
        <v>0</v>
      </c>
      <c r="AP386" s="12">
        <v>0</v>
      </c>
      <c r="AQ386" s="12">
        <v>0</v>
      </c>
      <c r="AR386" s="12">
        <v>0</v>
      </c>
      <c r="AS386" s="12">
        <v>0</v>
      </c>
      <c r="AT386" s="12">
        <v>0</v>
      </c>
      <c r="AU386" s="12">
        <v>0</v>
      </c>
      <c r="AV386" s="12">
        <v>32.299999999999997</v>
      </c>
      <c r="AW386" s="12">
        <v>0</v>
      </c>
      <c r="AX386" s="12">
        <v>0</v>
      </c>
      <c r="AY386" s="12">
        <v>0</v>
      </c>
      <c r="AZ386" s="12">
        <v>0</v>
      </c>
      <c r="BA386" s="12">
        <v>0</v>
      </c>
      <c r="BB386" s="12">
        <v>0</v>
      </c>
      <c r="BC386" s="12">
        <v>0</v>
      </c>
      <c r="BD386" s="12">
        <v>0</v>
      </c>
      <c r="BE386" s="12">
        <v>0</v>
      </c>
      <c r="BF386" s="12">
        <v>0</v>
      </c>
      <c r="BG386" s="12">
        <v>0</v>
      </c>
      <c r="BH386" s="12">
        <v>0</v>
      </c>
      <c r="BI386" s="12">
        <v>0</v>
      </c>
      <c r="BJ386" s="12">
        <v>0</v>
      </c>
      <c r="BK386" s="12">
        <v>0</v>
      </c>
      <c r="BL386" s="12">
        <v>0</v>
      </c>
      <c r="BM386" s="12">
        <v>0</v>
      </c>
      <c r="BN386" s="12">
        <v>0</v>
      </c>
      <c r="BO386" s="12">
        <v>0</v>
      </c>
      <c r="BP386" s="12">
        <v>0</v>
      </c>
      <c r="BQ386" s="13">
        <v>-1844.66</v>
      </c>
      <c r="BR386" s="12">
        <v>1844.66</v>
      </c>
      <c r="BS386" s="12">
        <v>0</v>
      </c>
      <c r="BT386" s="12">
        <v>0</v>
      </c>
      <c r="BU386" s="12">
        <v>3629.67</v>
      </c>
      <c r="BV386" s="12">
        <v>0</v>
      </c>
      <c r="BW386" s="13">
        <v>-107.37</v>
      </c>
      <c r="BX386" s="12">
        <v>0</v>
      </c>
      <c r="BY386" s="12">
        <v>290.87</v>
      </c>
      <c r="BZ386" s="12">
        <v>183.5</v>
      </c>
      <c r="CA386" s="12">
        <v>2.7</v>
      </c>
      <c r="CB386" s="12">
        <v>0.1</v>
      </c>
      <c r="CC386" s="12">
        <v>0</v>
      </c>
      <c r="CD386" s="12">
        <v>0</v>
      </c>
      <c r="CE386" s="12">
        <v>0</v>
      </c>
      <c r="CF386" s="12">
        <v>0</v>
      </c>
      <c r="CG386" s="12">
        <v>0</v>
      </c>
      <c r="CH386" s="12">
        <v>0</v>
      </c>
      <c r="CI386" s="12">
        <v>0</v>
      </c>
      <c r="CJ386" s="12">
        <v>0</v>
      </c>
      <c r="CK386" s="12">
        <v>0</v>
      </c>
      <c r="CL386" s="12">
        <v>0</v>
      </c>
      <c r="CM386" s="12">
        <v>0</v>
      </c>
      <c r="CN386" s="12">
        <v>0</v>
      </c>
      <c r="CO386" s="12">
        <v>0</v>
      </c>
      <c r="CP386" s="12">
        <v>342.97</v>
      </c>
      <c r="CQ386" s="12">
        <v>0</v>
      </c>
      <c r="CR386" s="12">
        <v>0</v>
      </c>
      <c r="CS386" s="12">
        <v>0</v>
      </c>
      <c r="CT386" s="12">
        <v>0</v>
      </c>
      <c r="CU386" s="12">
        <v>529.27</v>
      </c>
      <c r="CV386" s="12">
        <v>3100.4</v>
      </c>
      <c r="CW386" s="12">
        <v>238.4</v>
      </c>
      <c r="CX386" s="12">
        <v>72.59</v>
      </c>
      <c r="CY386" s="12">
        <v>0</v>
      </c>
      <c r="CZ386" s="12">
        <v>238.4</v>
      </c>
      <c r="DA386" s="12">
        <v>0</v>
      </c>
      <c r="DB386" s="12">
        <v>310.99</v>
      </c>
    </row>
    <row r="387" spans="1:106" x14ac:dyDescent="0.2">
      <c r="A387" s="4" t="s">
        <v>3659</v>
      </c>
      <c r="B387" s="2" t="s">
        <v>3660</v>
      </c>
      <c r="C387" s="2" t="str">
        <f>VLOOKUP(A387,[5]Hoja2!$A$1:$D$604,4,0)</f>
        <v>PROFESOR CBI</v>
      </c>
      <c r="D387" s="2" t="str">
        <f>VLOOKUP(A387,[5]Hoja2!$A$1:$D$604,3,0)</f>
        <v>PLANTEL 11 GUADALAJARA</v>
      </c>
      <c r="E387" s="12">
        <v>23.3</v>
      </c>
      <c r="F387" s="12">
        <v>0</v>
      </c>
      <c r="G387" s="12">
        <v>350.86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12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2">
        <v>0</v>
      </c>
      <c r="AE387" s="12">
        <v>0</v>
      </c>
      <c r="AF387" s="12">
        <v>0</v>
      </c>
      <c r="AG387" s="12">
        <v>0</v>
      </c>
      <c r="AH387" s="12">
        <v>0</v>
      </c>
      <c r="AI387" s="12">
        <v>0</v>
      </c>
      <c r="AJ387" s="12">
        <v>37.06</v>
      </c>
      <c r="AK387" s="12">
        <v>0</v>
      </c>
      <c r="AL387" s="12">
        <v>0</v>
      </c>
      <c r="AM387" s="12">
        <v>0</v>
      </c>
      <c r="AN387" s="12">
        <v>0</v>
      </c>
      <c r="AO387" s="12">
        <v>0</v>
      </c>
      <c r="AP387" s="12">
        <v>0</v>
      </c>
      <c r="AQ387" s="12">
        <v>0</v>
      </c>
      <c r="AR387" s="12">
        <v>0</v>
      </c>
      <c r="AS387" s="12">
        <v>0</v>
      </c>
      <c r="AT387" s="12">
        <v>0</v>
      </c>
      <c r="AU387" s="12">
        <v>0</v>
      </c>
      <c r="AV387" s="12">
        <v>3.8</v>
      </c>
      <c r="AW387" s="12">
        <v>0</v>
      </c>
      <c r="AX387" s="12">
        <v>0</v>
      </c>
      <c r="AY387" s="12">
        <v>0</v>
      </c>
      <c r="AZ387" s="12">
        <v>0</v>
      </c>
      <c r="BA387" s="12">
        <v>0</v>
      </c>
      <c r="BB387" s="12">
        <v>0</v>
      </c>
      <c r="BC387" s="12">
        <v>0</v>
      </c>
      <c r="BD387" s="12">
        <v>0</v>
      </c>
      <c r="BE387" s="12">
        <v>0</v>
      </c>
      <c r="BF387" s="12">
        <v>0</v>
      </c>
      <c r="BG387" s="12">
        <v>0</v>
      </c>
      <c r="BH387" s="12">
        <v>0</v>
      </c>
      <c r="BI387" s="12">
        <v>0</v>
      </c>
      <c r="BJ387" s="12">
        <v>0</v>
      </c>
      <c r="BK387" s="12">
        <v>0</v>
      </c>
      <c r="BL387" s="12">
        <v>0</v>
      </c>
      <c r="BM387" s="12">
        <v>0</v>
      </c>
      <c r="BN387" s="12">
        <v>0</v>
      </c>
      <c r="BO387" s="12">
        <v>0</v>
      </c>
      <c r="BP387" s="12">
        <v>0</v>
      </c>
      <c r="BQ387" s="13">
        <v>-217.02</v>
      </c>
      <c r="BR387" s="12">
        <v>217.02</v>
      </c>
      <c r="BS387" s="12">
        <v>0</v>
      </c>
      <c r="BT387" s="12">
        <v>0</v>
      </c>
      <c r="BU387" s="12">
        <v>427.02</v>
      </c>
      <c r="BV387" s="12">
        <v>0</v>
      </c>
      <c r="BW387" s="13">
        <v>-200.83</v>
      </c>
      <c r="BX387" s="13">
        <v>-184.47</v>
      </c>
      <c r="BY387" s="12">
        <v>16.36</v>
      </c>
      <c r="BZ387" s="12">
        <v>0</v>
      </c>
      <c r="CA387" s="12">
        <v>0</v>
      </c>
      <c r="CB387" s="13">
        <v>-0.06</v>
      </c>
      <c r="CC387" s="12">
        <v>0</v>
      </c>
      <c r="CD387" s="12">
        <v>0</v>
      </c>
      <c r="CE387" s="12">
        <v>0</v>
      </c>
      <c r="CF387" s="12">
        <v>0</v>
      </c>
      <c r="CG387" s="12">
        <v>0</v>
      </c>
      <c r="CH387" s="12">
        <v>0</v>
      </c>
      <c r="CI387" s="12">
        <v>0</v>
      </c>
      <c r="CJ387" s="12">
        <v>0</v>
      </c>
      <c r="CK387" s="12">
        <v>0</v>
      </c>
      <c r="CL387" s="12">
        <v>0</v>
      </c>
      <c r="CM387" s="12">
        <v>0</v>
      </c>
      <c r="CN387" s="12">
        <v>0</v>
      </c>
      <c r="CO387" s="12">
        <v>0</v>
      </c>
      <c r="CP387" s="12">
        <v>40.35</v>
      </c>
      <c r="CQ387" s="12">
        <v>0</v>
      </c>
      <c r="CR387" s="12">
        <v>0</v>
      </c>
      <c r="CS387" s="12">
        <v>0</v>
      </c>
      <c r="CT387" s="12">
        <v>0</v>
      </c>
      <c r="CU387" s="12">
        <v>-144.18</v>
      </c>
      <c r="CV387" s="12">
        <v>571.20000000000005</v>
      </c>
      <c r="CW387" s="12">
        <v>238.4</v>
      </c>
      <c r="CX387" s="12">
        <v>8.5399999999999991</v>
      </c>
      <c r="CY387" s="12">
        <v>0</v>
      </c>
      <c r="CZ387" s="12">
        <v>238.4</v>
      </c>
      <c r="DA387" s="12">
        <v>0</v>
      </c>
      <c r="DB387" s="12">
        <v>246.94</v>
      </c>
    </row>
    <row r="388" spans="1:106" x14ac:dyDescent="0.2">
      <c r="A388" s="4" t="s">
        <v>3661</v>
      </c>
      <c r="B388" s="2" t="s">
        <v>3662</v>
      </c>
      <c r="C388" s="2" t="str">
        <f>VLOOKUP(A388,[5]Hoja2!$A$1:$D$604,4,0)</f>
        <v>PROFESOR CBI</v>
      </c>
      <c r="D388" s="2" t="str">
        <f>VLOOKUP(A388,[5]Hoja2!$A$1:$D$604,3,0)</f>
        <v>PLANTEL 11 GUADALAJARA</v>
      </c>
      <c r="E388" s="12">
        <v>104.85</v>
      </c>
      <c r="F388" s="12">
        <v>0</v>
      </c>
      <c r="G388" s="12">
        <v>1578.87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54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12">
        <v>0</v>
      </c>
      <c r="AJ388" s="12">
        <v>166.77</v>
      </c>
      <c r="AK388" s="12">
        <v>0</v>
      </c>
      <c r="AL388" s="12">
        <v>0</v>
      </c>
      <c r="AM388" s="12">
        <v>0</v>
      </c>
      <c r="AN388" s="12">
        <v>0</v>
      </c>
      <c r="AO388" s="12">
        <v>0</v>
      </c>
      <c r="AP388" s="12">
        <v>0</v>
      </c>
      <c r="AQ388" s="12">
        <v>0</v>
      </c>
      <c r="AR388" s="12">
        <v>0</v>
      </c>
      <c r="AS388" s="12">
        <v>0</v>
      </c>
      <c r="AT388" s="12">
        <v>0</v>
      </c>
      <c r="AU388" s="12">
        <v>0</v>
      </c>
      <c r="AV388" s="12">
        <v>17.100000000000001</v>
      </c>
      <c r="AW388" s="12">
        <v>0</v>
      </c>
      <c r="AX388" s="12">
        <v>0</v>
      </c>
      <c r="AY388" s="12">
        <v>0</v>
      </c>
      <c r="AZ388" s="12">
        <v>0</v>
      </c>
      <c r="BA388" s="12">
        <v>0</v>
      </c>
      <c r="BB388" s="12">
        <v>0</v>
      </c>
      <c r="BC388" s="12">
        <v>0</v>
      </c>
      <c r="BD388" s="12">
        <v>0</v>
      </c>
      <c r="BE388" s="12">
        <v>0</v>
      </c>
      <c r="BF388" s="12">
        <v>0</v>
      </c>
      <c r="BG388" s="12">
        <v>0</v>
      </c>
      <c r="BH388" s="12">
        <v>0</v>
      </c>
      <c r="BI388" s="12">
        <v>0</v>
      </c>
      <c r="BJ388" s="12">
        <v>0</v>
      </c>
      <c r="BK388" s="12">
        <v>0</v>
      </c>
      <c r="BL388" s="12">
        <v>0</v>
      </c>
      <c r="BM388" s="12">
        <v>0</v>
      </c>
      <c r="BN388" s="12">
        <v>0</v>
      </c>
      <c r="BO388" s="12">
        <v>0</v>
      </c>
      <c r="BP388" s="12">
        <v>0</v>
      </c>
      <c r="BQ388" s="13">
        <v>-976.58</v>
      </c>
      <c r="BR388" s="12">
        <v>976.58</v>
      </c>
      <c r="BS388" s="12">
        <v>0</v>
      </c>
      <c r="BT388" s="12">
        <v>0</v>
      </c>
      <c r="BU388" s="12">
        <v>1921.59</v>
      </c>
      <c r="BV388" s="12">
        <v>0</v>
      </c>
      <c r="BW388" s="13">
        <v>-188.71</v>
      </c>
      <c r="BX388" s="13">
        <v>-76.7</v>
      </c>
      <c r="BY388" s="12">
        <v>112.01</v>
      </c>
      <c r="BZ388" s="12">
        <v>0</v>
      </c>
      <c r="CA388" s="12">
        <v>0</v>
      </c>
      <c r="CB388" s="13">
        <v>-0.08</v>
      </c>
      <c r="CC388" s="12">
        <v>0</v>
      </c>
      <c r="CD388" s="12">
        <v>0</v>
      </c>
      <c r="CE388" s="12">
        <v>0</v>
      </c>
      <c r="CF388" s="12">
        <v>0</v>
      </c>
      <c r="CG388" s="12">
        <v>0</v>
      </c>
      <c r="CH388" s="12">
        <v>0</v>
      </c>
      <c r="CI388" s="12">
        <v>0</v>
      </c>
      <c r="CJ388" s="12">
        <v>0</v>
      </c>
      <c r="CK388" s="12">
        <v>0</v>
      </c>
      <c r="CL388" s="12">
        <v>0</v>
      </c>
      <c r="CM388" s="12">
        <v>0</v>
      </c>
      <c r="CN388" s="12">
        <v>0</v>
      </c>
      <c r="CO388" s="12">
        <v>0</v>
      </c>
      <c r="CP388" s="12">
        <v>181.57</v>
      </c>
      <c r="CQ388" s="12">
        <v>0</v>
      </c>
      <c r="CR388" s="12">
        <v>0</v>
      </c>
      <c r="CS388" s="12">
        <v>0</v>
      </c>
      <c r="CT388" s="12">
        <v>0</v>
      </c>
      <c r="CU388" s="12">
        <v>104.79</v>
      </c>
      <c r="CV388" s="12">
        <v>1816.8</v>
      </c>
      <c r="CW388" s="12">
        <v>238.4</v>
      </c>
      <c r="CX388" s="12">
        <v>38.43</v>
      </c>
      <c r="CY388" s="12">
        <v>0</v>
      </c>
      <c r="CZ388" s="12">
        <v>238.4</v>
      </c>
      <c r="DA388" s="12">
        <v>0</v>
      </c>
      <c r="DB388" s="12">
        <v>276.83</v>
      </c>
    </row>
    <row r="389" spans="1:106" x14ac:dyDescent="0.2">
      <c r="A389" s="4" t="s">
        <v>3663</v>
      </c>
      <c r="B389" s="2" t="s">
        <v>3664</v>
      </c>
      <c r="C389" s="2" t="str">
        <f>VLOOKUP(A389,[5]Hoja2!$A$1:$D$604,4,0)</f>
        <v>PROFESOR CBI</v>
      </c>
      <c r="D389" s="2" t="str">
        <f>VLOOKUP(A389,[5]Hoja2!$A$1:$D$604,3,0)</f>
        <v>PLANTEL 11 GUADALAJARA</v>
      </c>
      <c r="E389" s="12">
        <v>46.6</v>
      </c>
      <c r="F389" s="12">
        <v>0</v>
      </c>
      <c r="G389" s="12">
        <v>701.72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24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0</v>
      </c>
      <c r="AH389" s="12">
        <v>0</v>
      </c>
      <c r="AI389" s="12">
        <v>0</v>
      </c>
      <c r="AJ389" s="12">
        <v>74.12</v>
      </c>
      <c r="AK389" s="12">
        <v>0</v>
      </c>
      <c r="AL389" s="12">
        <v>0</v>
      </c>
      <c r="AM389" s="12">
        <v>0</v>
      </c>
      <c r="AN389" s="12">
        <v>0</v>
      </c>
      <c r="AO389" s="12">
        <v>0</v>
      </c>
      <c r="AP389" s="12">
        <v>0</v>
      </c>
      <c r="AQ389" s="12">
        <v>0</v>
      </c>
      <c r="AR389" s="12">
        <v>0</v>
      </c>
      <c r="AS389" s="12">
        <v>0</v>
      </c>
      <c r="AT389" s="12">
        <v>0</v>
      </c>
      <c r="AU389" s="12">
        <v>0</v>
      </c>
      <c r="AV389" s="12">
        <v>7.6</v>
      </c>
      <c r="AW389" s="12">
        <v>0</v>
      </c>
      <c r="AX389" s="12">
        <v>0</v>
      </c>
      <c r="AY389" s="12">
        <v>0</v>
      </c>
      <c r="AZ389" s="12">
        <v>0</v>
      </c>
      <c r="BA389" s="12">
        <v>0</v>
      </c>
      <c r="BB389" s="12">
        <v>0</v>
      </c>
      <c r="BC389" s="12">
        <v>0</v>
      </c>
      <c r="BD389" s="12">
        <v>0</v>
      </c>
      <c r="BE389" s="12">
        <v>0</v>
      </c>
      <c r="BF389" s="12">
        <v>0</v>
      </c>
      <c r="BG389" s="12">
        <v>0</v>
      </c>
      <c r="BH389" s="12">
        <v>0</v>
      </c>
      <c r="BI389" s="12">
        <v>0</v>
      </c>
      <c r="BJ389" s="12">
        <v>0</v>
      </c>
      <c r="BK389" s="12">
        <v>0</v>
      </c>
      <c r="BL389" s="12">
        <v>0</v>
      </c>
      <c r="BM389" s="12">
        <v>0</v>
      </c>
      <c r="BN389" s="12">
        <v>0</v>
      </c>
      <c r="BO389" s="12">
        <v>0</v>
      </c>
      <c r="BP389" s="12">
        <v>0</v>
      </c>
      <c r="BQ389" s="13">
        <v>-434.04</v>
      </c>
      <c r="BR389" s="12">
        <v>434.04</v>
      </c>
      <c r="BS389" s="12">
        <v>0</v>
      </c>
      <c r="BT389" s="12">
        <v>0</v>
      </c>
      <c r="BU389" s="12">
        <v>854.04</v>
      </c>
      <c r="BV389" s="12">
        <v>0</v>
      </c>
      <c r="BW389" s="13">
        <v>-200.83</v>
      </c>
      <c r="BX389" s="13">
        <v>-157.13999999999999</v>
      </c>
      <c r="BY389" s="12">
        <v>43.69</v>
      </c>
      <c r="BZ389" s="12">
        <v>0</v>
      </c>
      <c r="CA389" s="12">
        <v>0</v>
      </c>
      <c r="CB389" s="13">
        <v>-0.12</v>
      </c>
      <c r="CC389" s="12">
        <v>0</v>
      </c>
      <c r="CD389" s="12">
        <v>0</v>
      </c>
      <c r="CE389" s="12">
        <v>0</v>
      </c>
      <c r="CF389" s="12">
        <v>0</v>
      </c>
      <c r="CG389" s="12">
        <v>0</v>
      </c>
      <c r="CH389" s="12">
        <v>0</v>
      </c>
      <c r="CI389" s="12">
        <v>0</v>
      </c>
      <c r="CJ389" s="12">
        <v>0</v>
      </c>
      <c r="CK389" s="12">
        <v>0</v>
      </c>
      <c r="CL389" s="12">
        <v>0</v>
      </c>
      <c r="CM389" s="12">
        <v>0</v>
      </c>
      <c r="CN389" s="12">
        <v>0</v>
      </c>
      <c r="CO389" s="12">
        <v>0</v>
      </c>
      <c r="CP389" s="12">
        <v>80.7</v>
      </c>
      <c r="CQ389" s="12">
        <v>0</v>
      </c>
      <c r="CR389" s="12">
        <v>0</v>
      </c>
      <c r="CS389" s="12">
        <v>0</v>
      </c>
      <c r="CT389" s="12">
        <v>0</v>
      </c>
      <c r="CU389" s="12">
        <v>-76.56</v>
      </c>
      <c r="CV389" s="12">
        <v>930.6</v>
      </c>
      <c r="CW389" s="12">
        <v>238.4</v>
      </c>
      <c r="CX389" s="12">
        <v>17.079999999999998</v>
      </c>
      <c r="CY389" s="12">
        <v>0</v>
      </c>
      <c r="CZ389" s="12">
        <v>238.4</v>
      </c>
      <c r="DA389" s="12">
        <v>0</v>
      </c>
      <c r="DB389" s="12">
        <v>255.48</v>
      </c>
    </row>
    <row r="390" spans="1:106" x14ac:dyDescent="0.2">
      <c r="A390" s="4" t="s">
        <v>3665</v>
      </c>
      <c r="B390" s="2" t="s">
        <v>3666</v>
      </c>
      <c r="C390" s="2" t="str">
        <f>VLOOKUP(A390,[5]Hoja2!$A$1:$D$604,4,0)</f>
        <v>PROFESOR CBI</v>
      </c>
      <c r="D390" s="2" t="str">
        <f>VLOOKUP(A390,[5]Hoja2!$A$1:$D$604,3,0)</f>
        <v>PLANTEL 11 GUADALAJARA</v>
      </c>
      <c r="E390" s="12">
        <v>69.900000000000006</v>
      </c>
      <c r="F390" s="12">
        <v>0</v>
      </c>
      <c r="G390" s="12">
        <v>1052.58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36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0</v>
      </c>
      <c r="AH390" s="12">
        <v>0</v>
      </c>
      <c r="AI390" s="12">
        <v>0</v>
      </c>
      <c r="AJ390" s="12">
        <v>111.18</v>
      </c>
      <c r="AK390" s="12">
        <v>0</v>
      </c>
      <c r="AL390" s="12">
        <v>0</v>
      </c>
      <c r="AM390" s="12">
        <v>0</v>
      </c>
      <c r="AN390" s="12">
        <v>0</v>
      </c>
      <c r="AO390" s="12">
        <v>0</v>
      </c>
      <c r="AP390" s="12">
        <v>0</v>
      </c>
      <c r="AQ390" s="12">
        <v>0</v>
      </c>
      <c r="AR390" s="12">
        <v>0</v>
      </c>
      <c r="AS390" s="12">
        <v>0</v>
      </c>
      <c r="AT390" s="12">
        <v>0</v>
      </c>
      <c r="AU390" s="12">
        <v>0</v>
      </c>
      <c r="AV390" s="12">
        <v>11.4</v>
      </c>
      <c r="AW390" s="12">
        <v>0</v>
      </c>
      <c r="AX390" s="12">
        <v>0</v>
      </c>
      <c r="AY390" s="12">
        <v>0</v>
      </c>
      <c r="AZ390" s="12">
        <v>0</v>
      </c>
      <c r="BA390" s="12">
        <v>0</v>
      </c>
      <c r="BB390" s="12">
        <v>0</v>
      </c>
      <c r="BC390" s="12">
        <v>0</v>
      </c>
      <c r="BD390" s="12">
        <v>0</v>
      </c>
      <c r="BE390" s="12">
        <v>0</v>
      </c>
      <c r="BF390" s="12">
        <v>0</v>
      </c>
      <c r="BG390" s="12">
        <v>0</v>
      </c>
      <c r="BH390" s="12">
        <v>0</v>
      </c>
      <c r="BI390" s="12">
        <v>0</v>
      </c>
      <c r="BJ390" s="12">
        <v>0</v>
      </c>
      <c r="BK390" s="12">
        <v>0</v>
      </c>
      <c r="BL390" s="12">
        <v>0</v>
      </c>
      <c r="BM390" s="12">
        <v>0</v>
      </c>
      <c r="BN390" s="12">
        <v>0</v>
      </c>
      <c r="BO390" s="12">
        <v>0</v>
      </c>
      <c r="BP390" s="12">
        <v>0</v>
      </c>
      <c r="BQ390" s="13">
        <v>-651.05999999999995</v>
      </c>
      <c r="BR390" s="12">
        <v>651.05999999999995</v>
      </c>
      <c r="BS390" s="12">
        <v>0</v>
      </c>
      <c r="BT390" s="12">
        <v>0</v>
      </c>
      <c r="BU390" s="12">
        <v>1281.06</v>
      </c>
      <c r="BV390" s="12">
        <v>0</v>
      </c>
      <c r="BW390" s="13">
        <v>-200.74</v>
      </c>
      <c r="BX390" s="13">
        <v>-129.72</v>
      </c>
      <c r="BY390" s="12">
        <v>71.02</v>
      </c>
      <c r="BZ390" s="12">
        <v>0</v>
      </c>
      <c r="CA390" s="12">
        <v>0</v>
      </c>
      <c r="CB390" s="13">
        <v>-7.0000000000000007E-2</v>
      </c>
      <c r="CC390" s="12">
        <v>0</v>
      </c>
      <c r="CD390" s="12">
        <v>0</v>
      </c>
      <c r="CE390" s="12">
        <v>0</v>
      </c>
      <c r="CF390" s="12">
        <v>0</v>
      </c>
      <c r="CG390" s="12">
        <v>0</v>
      </c>
      <c r="CH390" s="12">
        <v>0</v>
      </c>
      <c r="CI390" s="12">
        <v>0</v>
      </c>
      <c r="CJ390" s="12">
        <v>0</v>
      </c>
      <c r="CK390" s="12">
        <v>0</v>
      </c>
      <c r="CL390" s="12">
        <v>0</v>
      </c>
      <c r="CM390" s="12">
        <v>0</v>
      </c>
      <c r="CN390" s="12">
        <v>0</v>
      </c>
      <c r="CO390" s="12">
        <v>0</v>
      </c>
      <c r="CP390" s="12">
        <v>121.05</v>
      </c>
      <c r="CQ390" s="12">
        <v>0</v>
      </c>
      <c r="CR390" s="12">
        <v>0</v>
      </c>
      <c r="CS390" s="12">
        <v>0</v>
      </c>
      <c r="CT390" s="12">
        <v>0</v>
      </c>
      <c r="CU390" s="12">
        <v>-8.74</v>
      </c>
      <c r="CV390" s="12">
        <v>1289.8</v>
      </c>
      <c r="CW390" s="12">
        <v>238.4</v>
      </c>
      <c r="CX390" s="12">
        <v>25.62</v>
      </c>
      <c r="CY390" s="12">
        <v>0</v>
      </c>
      <c r="CZ390" s="12">
        <v>238.4</v>
      </c>
      <c r="DA390" s="12">
        <v>0</v>
      </c>
      <c r="DB390" s="12">
        <v>264.02</v>
      </c>
    </row>
    <row r="391" spans="1:106" x14ac:dyDescent="0.2">
      <c r="A391" s="4" t="s">
        <v>3667</v>
      </c>
      <c r="B391" s="2" t="s">
        <v>3668</v>
      </c>
      <c r="C391" s="2" t="str">
        <f>VLOOKUP(A391,[5]Hoja2!$A$1:$D$604,4,0)</f>
        <v>PROFESOR CBIV</v>
      </c>
      <c r="D391" s="2" t="str">
        <f>VLOOKUP(A391,[5]Hoja2!$A$1:$D$604,3,0)</f>
        <v>PLANTEL 12 ARROYO HONDO</v>
      </c>
      <c r="E391" s="12">
        <v>465.5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9813.8799999999992</v>
      </c>
      <c r="AC391" s="12">
        <v>354.54</v>
      </c>
      <c r="AD391" s="12">
        <v>0</v>
      </c>
      <c r="AE391" s="12">
        <v>0</v>
      </c>
      <c r="AF391" s="12">
        <v>0</v>
      </c>
      <c r="AG391" s="12">
        <v>0</v>
      </c>
      <c r="AH391" s="12">
        <v>0</v>
      </c>
      <c r="AI391" s="12">
        <v>0</v>
      </c>
      <c r="AJ391" s="12">
        <v>704.14</v>
      </c>
      <c r="AK391" s="12">
        <v>0</v>
      </c>
      <c r="AL391" s="12">
        <v>0</v>
      </c>
      <c r="AM391" s="12">
        <v>0</v>
      </c>
      <c r="AN391" s="12">
        <v>0</v>
      </c>
      <c r="AO391" s="12">
        <v>0</v>
      </c>
      <c r="AP391" s="12">
        <v>0</v>
      </c>
      <c r="AQ391" s="12">
        <v>0</v>
      </c>
      <c r="AR391" s="12">
        <v>0</v>
      </c>
      <c r="AS391" s="12">
        <v>658.95</v>
      </c>
      <c r="AT391" s="12">
        <v>0</v>
      </c>
      <c r="AU391" s="12">
        <v>0</v>
      </c>
      <c r="AV391" s="12">
        <v>0</v>
      </c>
      <c r="AW391" s="12">
        <v>0</v>
      </c>
      <c r="AX391" s="12">
        <v>0</v>
      </c>
      <c r="AY391" s="12">
        <v>0</v>
      </c>
      <c r="AZ391" s="12">
        <v>0</v>
      </c>
      <c r="BA391" s="12">
        <v>0</v>
      </c>
      <c r="BB391" s="12">
        <v>112.1</v>
      </c>
      <c r="BC391" s="12">
        <v>0</v>
      </c>
      <c r="BD391" s="12">
        <v>0</v>
      </c>
      <c r="BE391" s="12">
        <v>0</v>
      </c>
      <c r="BF391" s="12">
        <v>0</v>
      </c>
      <c r="BG391" s="12">
        <v>0</v>
      </c>
      <c r="BH391" s="12">
        <v>0</v>
      </c>
      <c r="BI391" s="12">
        <v>0</v>
      </c>
      <c r="BJ391" s="12">
        <v>3351.31</v>
      </c>
      <c r="BK391" s="12">
        <v>0</v>
      </c>
      <c r="BL391" s="12">
        <v>0</v>
      </c>
      <c r="BM391" s="12">
        <v>0</v>
      </c>
      <c r="BN391" s="12">
        <v>0</v>
      </c>
      <c r="BO391" s="12">
        <v>0</v>
      </c>
      <c r="BP391" s="12">
        <v>0</v>
      </c>
      <c r="BQ391" s="13">
        <v>-7868.45</v>
      </c>
      <c r="BR391" s="12">
        <v>7868.45</v>
      </c>
      <c r="BS391" s="12">
        <v>0</v>
      </c>
      <c r="BT391" s="12">
        <v>0</v>
      </c>
      <c r="BU391" s="12">
        <v>15460.42</v>
      </c>
      <c r="BV391" s="12">
        <v>11.87</v>
      </c>
      <c r="BW391" s="12">
        <v>0</v>
      </c>
      <c r="BX391" s="12">
        <v>0</v>
      </c>
      <c r="BY391" s="12">
        <v>2867.66</v>
      </c>
      <c r="BZ391" s="12">
        <v>2867.66</v>
      </c>
      <c r="CA391" s="12">
        <v>61.35</v>
      </c>
      <c r="CB391" s="12">
        <v>0.02</v>
      </c>
      <c r="CC391" s="12">
        <v>0</v>
      </c>
      <c r="CD391" s="12">
        <v>0</v>
      </c>
      <c r="CE391" s="12">
        <v>0</v>
      </c>
      <c r="CF391" s="12">
        <v>0</v>
      </c>
      <c r="CG391" s="12">
        <v>0</v>
      </c>
      <c r="CH391" s="12">
        <v>0</v>
      </c>
      <c r="CI391" s="12">
        <v>0</v>
      </c>
      <c r="CJ391" s="12">
        <v>147.21</v>
      </c>
      <c r="CK391" s="12">
        <v>0</v>
      </c>
      <c r="CL391" s="12">
        <v>0</v>
      </c>
      <c r="CM391" s="12">
        <v>0</v>
      </c>
      <c r="CN391" s="12">
        <v>0</v>
      </c>
      <c r="CO391" s="12">
        <v>0</v>
      </c>
      <c r="CP391" s="12">
        <v>1204.3800000000001</v>
      </c>
      <c r="CQ391" s="12">
        <v>0</v>
      </c>
      <c r="CR391" s="12">
        <v>0</v>
      </c>
      <c r="CS391" s="12">
        <v>0</v>
      </c>
      <c r="CT391" s="12">
        <v>0</v>
      </c>
      <c r="CU391" s="12">
        <v>4280.62</v>
      </c>
      <c r="CV391" s="12">
        <v>11179.8</v>
      </c>
      <c r="CW391" s="12">
        <v>424.78</v>
      </c>
      <c r="CX391" s="12">
        <v>302.12</v>
      </c>
      <c r="CY391" s="12">
        <v>5123.6000000000004</v>
      </c>
      <c r="CZ391" s="12">
        <v>855.25</v>
      </c>
      <c r="DA391" s="12">
        <v>0</v>
      </c>
      <c r="DB391" s="12">
        <v>6280.97</v>
      </c>
    </row>
    <row r="392" spans="1:106" x14ac:dyDescent="0.2">
      <c r="A392" s="4" t="s">
        <v>3669</v>
      </c>
      <c r="B392" s="2" t="s">
        <v>3670</v>
      </c>
      <c r="C392" s="2" t="str">
        <f>VLOOKUP(A392,[5]Hoja2!$A$1:$D$604,4,0)</f>
        <v>PROFESOR CBII</v>
      </c>
      <c r="D392" s="2" t="str">
        <f>VLOOKUP(A392,[5]Hoja2!$A$1:$D$604,3,0)</f>
        <v>PLANTEL 12 ARROYO HONDO</v>
      </c>
      <c r="E392" s="12">
        <v>465.5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6681.68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234.93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  <c r="AI392" s="12">
        <v>0</v>
      </c>
      <c r="AJ392" s="12">
        <v>630.02</v>
      </c>
      <c r="AK392" s="12">
        <v>0</v>
      </c>
      <c r="AL392" s="12">
        <v>0</v>
      </c>
      <c r="AM392" s="12">
        <v>0</v>
      </c>
      <c r="AN392" s="12">
        <v>0</v>
      </c>
      <c r="AO392" s="12">
        <v>338.85</v>
      </c>
      <c r="AP392" s="12">
        <v>0</v>
      </c>
      <c r="AQ392" s="12">
        <v>0</v>
      </c>
      <c r="AR392" s="12">
        <v>0</v>
      </c>
      <c r="AS392" s="12">
        <v>0</v>
      </c>
      <c r="AT392" s="12">
        <v>0</v>
      </c>
      <c r="AU392" s="12">
        <v>0</v>
      </c>
      <c r="AV392" s="12">
        <v>0</v>
      </c>
      <c r="AW392" s="12">
        <v>0</v>
      </c>
      <c r="AX392" s="12">
        <v>73.099999999999994</v>
      </c>
      <c r="AY392" s="12">
        <v>0</v>
      </c>
      <c r="AZ392" s="12">
        <v>0</v>
      </c>
      <c r="BA392" s="12">
        <v>0</v>
      </c>
      <c r="BB392" s="12">
        <v>0</v>
      </c>
      <c r="BC392" s="12">
        <v>0</v>
      </c>
      <c r="BD392" s="12">
        <v>0</v>
      </c>
      <c r="BE392" s="12">
        <v>0</v>
      </c>
      <c r="BF392" s="12">
        <v>0</v>
      </c>
      <c r="BG392" s="12">
        <v>0</v>
      </c>
      <c r="BH392" s="12">
        <v>0</v>
      </c>
      <c r="BI392" s="12">
        <v>0</v>
      </c>
      <c r="BJ392" s="12">
        <v>1965.75</v>
      </c>
      <c r="BK392" s="12">
        <v>0</v>
      </c>
      <c r="BL392" s="12">
        <v>0</v>
      </c>
      <c r="BM392" s="12">
        <v>0</v>
      </c>
      <c r="BN392" s="12">
        <v>0</v>
      </c>
      <c r="BO392" s="12">
        <v>0</v>
      </c>
      <c r="BP392" s="12">
        <v>0</v>
      </c>
      <c r="BQ392" s="13">
        <v>-5284.78</v>
      </c>
      <c r="BR392" s="12">
        <v>5284.78</v>
      </c>
      <c r="BS392" s="12">
        <v>0</v>
      </c>
      <c r="BT392" s="12">
        <v>0</v>
      </c>
      <c r="BU392" s="12">
        <v>10389.83</v>
      </c>
      <c r="BV392" s="12">
        <v>0</v>
      </c>
      <c r="BW392" s="12">
        <v>0</v>
      </c>
      <c r="BX392" s="12">
        <v>0</v>
      </c>
      <c r="BY392" s="12">
        <v>1675.06</v>
      </c>
      <c r="BZ392" s="12">
        <v>1675.06</v>
      </c>
      <c r="CA392" s="12">
        <v>35.25</v>
      </c>
      <c r="CB392" s="13">
        <v>-0.03</v>
      </c>
      <c r="CC392" s="12">
        <v>176.1</v>
      </c>
      <c r="CD392" s="12">
        <v>0</v>
      </c>
      <c r="CE392" s="12">
        <v>0</v>
      </c>
      <c r="CF392" s="12">
        <v>0</v>
      </c>
      <c r="CG392" s="12">
        <v>0</v>
      </c>
      <c r="CH392" s="12">
        <v>0</v>
      </c>
      <c r="CI392" s="12">
        <v>0</v>
      </c>
      <c r="CJ392" s="12">
        <v>100.23</v>
      </c>
      <c r="CK392" s="12">
        <v>0</v>
      </c>
      <c r="CL392" s="12">
        <v>2972.86</v>
      </c>
      <c r="CM392" s="12">
        <v>0</v>
      </c>
      <c r="CN392" s="12">
        <v>0</v>
      </c>
      <c r="CO392" s="12">
        <v>0</v>
      </c>
      <c r="CP392" s="12">
        <v>807.36</v>
      </c>
      <c r="CQ392" s="12">
        <v>0</v>
      </c>
      <c r="CR392" s="12">
        <v>0</v>
      </c>
      <c r="CS392" s="12">
        <v>0</v>
      </c>
      <c r="CT392" s="12">
        <v>0</v>
      </c>
      <c r="CU392" s="12">
        <v>5766.83</v>
      </c>
      <c r="CV392" s="12">
        <v>4623</v>
      </c>
      <c r="CW392" s="12">
        <v>286.47000000000003</v>
      </c>
      <c r="CX392" s="12">
        <v>207.8</v>
      </c>
      <c r="CY392" s="12">
        <v>1601.74</v>
      </c>
      <c r="CZ392" s="12">
        <v>421.04</v>
      </c>
      <c r="DA392" s="12">
        <v>0</v>
      </c>
      <c r="DB392" s="12">
        <v>2230.58</v>
      </c>
    </row>
    <row r="393" spans="1:106" x14ac:dyDescent="0.2">
      <c r="A393" s="4" t="s">
        <v>3671</v>
      </c>
      <c r="B393" s="2" t="s">
        <v>3672</v>
      </c>
      <c r="C393" s="2" t="str">
        <f>VLOOKUP(A393,[5]Hoja2!$A$1:$D$604,4,0)</f>
        <v>PROFESOR CBII</v>
      </c>
      <c r="D393" s="2" t="str">
        <f>VLOOKUP(A393,[5]Hoja2!$A$1:$D$604,3,0)</f>
        <v>PLANTEL 12 ARROYO HONDO</v>
      </c>
      <c r="E393" s="12">
        <v>465.5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7467.76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261.13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>
        <v>0</v>
      </c>
      <c r="AE393" s="12">
        <v>0</v>
      </c>
      <c r="AF393" s="12">
        <v>0</v>
      </c>
      <c r="AG393" s="12">
        <v>0</v>
      </c>
      <c r="AH393" s="12">
        <v>5000</v>
      </c>
      <c r="AI393" s="12">
        <v>0</v>
      </c>
      <c r="AJ393" s="12">
        <v>704.14</v>
      </c>
      <c r="AK393" s="12">
        <v>0</v>
      </c>
      <c r="AL393" s="12">
        <v>0</v>
      </c>
      <c r="AM393" s="12">
        <v>0</v>
      </c>
      <c r="AN393" s="12">
        <v>0</v>
      </c>
      <c r="AO393" s="12">
        <v>338.85</v>
      </c>
      <c r="AP393" s="12">
        <v>0</v>
      </c>
      <c r="AQ393" s="12">
        <v>0</v>
      </c>
      <c r="AR393" s="12">
        <v>0</v>
      </c>
      <c r="AS393" s="12">
        <v>0</v>
      </c>
      <c r="AT393" s="12">
        <v>0</v>
      </c>
      <c r="AU393" s="12">
        <v>0</v>
      </c>
      <c r="AV393" s="12">
        <v>0</v>
      </c>
      <c r="AW393" s="12">
        <v>0</v>
      </c>
      <c r="AX393" s="12">
        <v>81.7</v>
      </c>
      <c r="AY393" s="12">
        <v>0</v>
      </c>
      <c r="AZ393" s="12">
        <v>0</v>
      </c>
      <c r="BA393" s="12">
        <v>0</v>
      </c>
      <c r="BB393" s="12">
        <v>0</v>
      </c>
      <c r="BC393" s="12">
        <v>0</v>
      </c>
      <c r="BD393" s="12">
        <v>0</v>
      </c>
      <c r="BE393" s="12">
        <v>0</v>
      </c>
      <c r="BF393" s="12">
        <v>0</v>
      </c>
      <c r="BG393" s="12">
        <v>0</v>
      </c>
      <c r="BH393" s="12">
        <v>0</v>
      </c>
      <c r="BI393" s="12">
        <v>0</v>
      </c>
      <c r="BJ393" s="12">
        <v>1717.45</v>
      </c>
      <c r="BK393" s="12">
        <v>0</v>
      </c>
      <c r="BL393" s="12">
        <v>0</v>
      </c>
      <c r="BM393" s="12">
        <v>0</v>
      </c>
      <c r="BN393" s="12">
        <v>0</v>
      </c>
      <c r="BO393" s="12">
        <v>0</v>
      </c>
      <c r="BP393" s="12">
        <v>0</v>
      </c>
      <c r="BQ393" s="13">
        <v>-8113.51</v>
      </c>
      <c r="BR393" s="12">
        <v>8113.51</v>
      </c>
      <c r="BS393" s="12">
        <v>0</v>
      </c>
      <c r="BT393" s="12">
        <v>0</v>
      </c>
      <c r="BU393" s="12">
        <v>16036.53</v>
      </c>
      <c r="BV393" s="12">
        <v>0.36</v>
      </c>
      <c r="BW393" s="12">
        <v>0</v>
      </c>
      <c r="BX393" s="12">
        <v>0</v>
      </c>
      <c r="BY393" s="12">
        <v>1827.16</v>
      </c>
      <c r="BZ393" s="12">
        <v>1827.16</v>
      </c>
      <c r="CA393" s="12">
        <v>39.9</v>
      </c>
      <c r="CB393" s="12">
        <v>0.04</v>
      </c>
      <c r="CC393" s="12">
        <v>123.53</v>
      </c>
      <c r="CD393" s="12">
        <v>0</v>
      </c>
      <c r="CE393" s="12">
        <v>0</v>
      </c>
      <c r="CF393" s="12">
        <v>0</v>
      </c>
      <c r="CG393" s="12">
        <v>0</v>
      </c>
      <c r="CH393" s="12">
        <v>0</v>
      </c>
      <c r="CI393" s="12">
        <v>0</v>
      </c>
      <c r="CJ393" s="12">
        <v>112.02</v>
      </c>
      <c r="CK393" s="12">
        <v>0</v>
      </c>
      <c r="CL393" s="12">
        <v>3097.72</v>
      </c>
      <c r="CM393" s="12">
        <v>0</v>
      </c>
      <c r="CN393" s="12">
        <v>0</v>
      </c>
      <c r="CO393" s="12">
        <v>0</v>
      </c>
      <c r="CP393" s="12">
        <v>897.76</v>
      </c>
      <c r="CQ393" s="12">
        <v>0</v>
      </c>
      <c r="CR393" s="12">
        <v>0</v>
      </c>
      <c r="CS393" s="12">
        <v>0</v>
      </c>
      <c r="CT393" s="12">
        <v>0</v>
      </c>
      <c r="CU393" s="12">
        <v>6098.13</v>
      </c>
      <c r="CV393" s="12">
        <v>9938.4</v>
      </c>
      <c r="CW393" s="12">
        <v>324.81</v>
      </c>
      <c r="CX393" s="12">
        <v>220.73</v>
      </c>
      <c r="CY393" s="12">
        <v>2846.49</v>
      </c>
      <c r="CZ393" s="12">
        <v>563.96</v>
      </c>
      <c r="DA393" s="12">
        <v>0</v>
      </c>
      <c r="DB393" s="12">
        <v>3631.18</v>
      </c>
    </row>
    <row r="394" spans="1:106" x14ac:dyDescent="0.2">
      <c r="A394" s="4" t="s">
        <v>3673</v>
      </c>
      <c r="B394" s="2" t="s">
        <v>3674</v>
      </c>
      <c r="C394" s="2" t="str">
        <f>VLOOKUP(A394,[5]Hoja2!$A$1:$D$604,4,0)</f>
        <v>PROFESOR CBII</v>
      </c>
      <c r="D394" s="2" t="str">
        <f>VLOOKUP(A394,[5]Hoja2!$A$1:$D$604,3,0)</f>
        <v>PLANTEL 12 ARROYO HONDO</v>
      </c>
      <c r="E394" s="12">
        <v>465.5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3930.4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143.22999999999999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  <c r="AE394" s="12">
        <v>0</v>
      </c>
      <c r="AF394" s="12">
        <v>0</v>
      </c>
      <c r="AG394" s="12">
        <v>0</v>
      </c>
      <c r="AH394" s="12">
        <v>0</v>
      </c>
      <c r="AI394" s="12">
        <v>0</v>
      </c>
      <c r="AJ394" s="12">
        <v>370.6</v>
      </c>
      <c r="AK394" s="12">
        <v>0</v>
      </c>
      <c r="AL394" s="12">
        <v>0</v>
      </c>
      <c r="AM394" s="12">
        <v>0</v>
      </c>
      <c r="AN394" s="12">
        <v>0</v>
      </c>
      <c r="AO394" s="12">
        <v>338.85</v>
      </c>
      <c r="AP394" s="12">
        <v>0</v>
      </c>
      <c r="AQ394" s="12">
        <v>0</v>
      </c>
      <c r="AR394" s="12">
        <v>0</v>
      </c>
      <c r="AS394" s="12">
        <v>0</v>
      </c>
      <c r="AT394" s="12">
        <v>0</v>
      </c>
      <c r="AU394" s="12">
        <v>0</v>
      </c>
      <c r="AV394" s="12">
        <v>0</v>
      </c>
      <c r="AW394" s="12">
        <v>0</v>
      </c>
      <c r="AX394" s="12">
        <v>43</v>
      </c>
      <c r="AY394" s="12">
        <v>0</v>
      </c>
      <c r="AZ394" s="12">
        <v>0</v>
      </c>
      <c r="BA394" s="12">
        <v>0</v>
      </c>
      <c r="BB394" s="12">
        <v>0</v>
      </c>
      <c r="BC394" s="12">
        <v>0</v>
      </c>
      <c r="BD394" s="12">
        <v>0</v>
      </c>
      <c r="BE394" s="12">
        <v>0</v>
      </c>
      <c r="BF394" s="12">
        <v>0</v>
      </c>
      <c r="BG394" s="12">
        <v>0</v>
      </c>
      <c r="BH394" s="12">
        <v>0</v>
      </c>
      <c r="BI394" s="12">
        <v>0</v>
      </c>
      <c r="BJ394" s="12">
        <v>939.24</v>
      </c>
      <c r="BK394" s="12">
        <v>0</v>
      </c>
      <c r="BL394" s="12">
        <v>0</v>
      </c>
      <c r="BM394" s="12">
        <v>0</v>
      </c>
      <c r="BN394" s="12">
        <v>0</v>
      </c>
      <c r="BO394" s="12">
        <v>0</v>
      </c>
      <c r="BP394" s="12">
        <v>0</v>
      </c>
      <c r="BQ394" s="13">
        <v>-3167.49</v>
      </c>
      <c r="BR394" s="12">
        <v>3167.49</v>
      </c>
      <c r="BS394" s="12">
        <v>0</v>
      </c>
      <c r="BT394" s="12">
        <v>0</v>
      </c>
      <c r="BU394" s="12">
        <v>6230.82</v>
      </c>
      <c r="BV394" s="12">
        <v>0</v>
      </c>
      <c r="BW394" s="12">
        <v>0</v>
      </c>
      <c r="BX394" s="12">
        <v>0</v>
      </c>
      <c r="BY394" s="12">
        <v>783.64</v>
      </c>
      <c r="BZ394" s="12">
        <v>783.64</v>
      </c>
      <c r="CA394" s="12">
        <v>16.649999999999999</v>
      </c>
      <c r="CB394" s="13">
        <v>-0.03</v>
      </c>
      <c r="CC394" s="12">
        <v>0</v>
      </c>
      <c r="CD394" s="12">
        <v>0</v>
      </c>
      <c r="CE394" s="12">
        <v>1042.6400000000001</v>
      </c>
      <c r="CF394" s="12">
        <v>0</v>
      </c>
      <c r="CG394" s="12">
        <v>0</v>
      </c>
      <c r="CH394" s="12">
        <v>0</v>
      </c>
      <c r="CI394" s="12">
        <v>0</v>
      </c>
      <c r="CJ394" s="12">
        <v>58.96</v>
      </c>
      <c r="CK394" s="12">
        <v>0</v>
      </c>
      <c r="CL394" s="12">
        <v>0</v>
      </c>
      <c r="CM394" s="12">
        <v>0</v>
      </c>
      <c r="CN394" s="12">
        <v>0</v>
      </c>
      <c r="CO394" s="12">
        <v>0</v>
      </c>
      <c r="CP394" s="12">
        <v>490.96</v>
      </c>
      <c r="CQ394" s="12">
        <v>0</v>
      </c>
      <c r="CR394" s="12">
        <v>0</v>
      </c>
      <c r="CS394" s="12">
        <v>0</v>
      </c>
      <c r="CT394" s="12">
        <v>0</v>
      </c>
      <c r="CU394" s="12">
        <v>2392.8200000000002</v>
      </c>
      <c r="CV394" s="12">
        <v>3838</v>
      </c>
      <c r="CW394" s="12">
        <v>238.4</v>
      </c>
      <c r="CX394" s="12">
        <v>124.62</v>
      </c>
      <c r="CY394" s="12">
        <v>0</v>
      </c>
      <c r="CZ394" s="12">
        <v>238.4</v>
      </c>
      <c r="DA394" s="12">
        <v>0</v>
      </c>
      <c r="DB394" s="12">
        <v>363.02</v>
      </c>
    </row>
    <row r="395" spans="1:106" x14ac:dyDescent="0.2">
      <c r="A395" s="4" t="s">
        <v>3675</v>
      </c>
      <c r="B395" s="2" t="s">
        <v>3676</v>
      </c>
      <c r="C395" s="2" t="str">
        <f>VLOOKUP(A395,[5]Hoja2!$A$1:$D$604,4,0)</f>
        <v>PROFESOR CBIII</v>
      </c>
      <c r="D395" s="2" t="str">
        <f>VLOOKUP(A395,[5]Hoja2!$A$1:$D$604,3,0)</f>
        <v>PLANTEL 12 ARROYO HONDO</v>
      </c>
      <c r="E395" s="12">
        <v>465.5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6577.78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230.55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>
        <v>0</v>
      </c>
      <c r="AE395" s="12">
        <v>0</v>
      </c>
      <c r="AF395" s="12">
        <v>0</v>
      </c>
      <c r="AG395" s="12">
        <v>0</v>
      </c>
      <c r="AH395" s="12">
        <v>0</v>
      </c>
      <c r="AI395" s="12">
        <v>0</v>
      </c>
      <c r="AJ395" s="12">
        <v>537.37</v>
      </c>
      <c r="AK395" s="12">
        <v>0</v>
      </c>
      <c r="AL395" s="12">
        <v>0</v>
      </c>
      <c r="AM395" s="12">
        <v>0</v>
      </c>
      <c r="AN395" s="12">
        <v>0</v>
      </c>
      <c r="AO395" s="12">
        <v>0</v>
      </c>
      <c r="AP395" s="12">
        <v>0</v>
      </c>
      <c r="AQ395" s="12">
        <v>390.93</v>
      </c>
      <c r="AR395" s="12">
        <v>0</v>
      </c>
      <c r="AS395" s="12">
        <v>0</v>
      </c>
      <c r="AT395" s="12">
        <v>0</v>
      </c>
      <c r="AU395" s="12">
        <v>0</v>
      </c>
      <c r="AV395" s="12">
        <v>0</v>
      </c>
      <c r="AW395" s="12">
        <v>0</v>
      </c>
      <c r="AX395" s="12">
        <v>0</v>
      </c>
      <c r="AY395" s="12">
        <v>0</v>
      </c>
      <c r="AZ395" s="12">
        <v>72.5</v>
      </c>
      <c r="BA395" s="12">
        <v>0</v>
      </c>
      <c r="BB395" s="12">
        <v>0</v>
      </c>
      <c r="BC395" s="12">
        <v>0</v>
      </c>
      <c r="BD395" s="12">
        <v>0</v>
      </c>
      <c r="BE395" s="12">
        <v>0</v>
      </c>
      <c r="BF395" s="12">
        <v>0</v>
      </c>
      <c r="BG395" s="12">
        <v>0</v>
      </c>
      <c r="BH395" s="12">
        <v>0</v>
      </c>
      <c r="BI395" s="12">
        <v>0</v>
      </c>
      <c r="BJ395" s="12">
        <v>1533.12</v>
      </c>
      <c r="BK395" s="12">
        <v>0</v>
      </c>
      <c r="BL395" s="12">
        <v>0</v>
      </c>
      <c r="BM395" s="12">
        <v>0</v>
      </c>
      <c r="BN395" s="12">
        <v>0</v>
      </c>
      <c r="BO395" s="12">
        <v>0</v>
      </c>
      <c r="BP395" s="12">
        <v>0</v>
      </c>
      <c r="BQ395" s="13">
        <v>-4988.8900000000003</v>
      </c>
      <c r="BR395" s="12">
        <v>4988.8900000000003</v>
      </c>
      <c r="BS395" s="12">
        <v>0</v>
      </c>
      <c r="BT395" s="12">
        <v>0</v>
      </c>
      <c r="BU395" s="12">
        <v>9807.75</v>
      </c>
      <c r="BV395" s="12">
        <v>0</v>
      </c>
      <c r="BW395" s="12">
        <v>0</v>
      </c>
      <c r="BX395" s="12">
        <v>0</v>
      </c>
      <c r="BY395" s="12">
        <v>1547.67</v>
      </c>
      <c r="BZ395" s="12">
        <v>1547.67</v>
      </c>
      <c r="CA395" s="12">
        <v>34.65</v>
      </c>
      <c r="CB395" s="13">
        <v>-0.04</v>
      </c>
      <c r="CC395" s="12">
        <v>0</v>
      </c>
      <c r="CD395" s="12">
        <v>0</v>
      </c>
      <c r="CE395" s="12">
        <v>0</v>
      </c>
      <c r="CF395" s="12">
        <v>0</v>
      </c>
      <c r="CG395" s="12">
        <v>0</v>
      </c>
      <c r="CH395" s="12">
        <v>0</v>
      </c>
      <c r="CI395" s="12">
        <v>0</v>
      </c>
      <c r="CJ395" s="12">
        <v>98.67</v>
      </c>
      <c r="CK395" s="12">
        <v>0</v>
      </c>
      <c r="CL395" s="12">
        <v>0</v>
      </c>
      <c r="CM395" s="12">
        <v>0</v>
      </c>
      <c r="CN395" s="12">
        <v>0</v>
      </c>
      <c r="CO395" s="12">
        <v>0</v>
      </c>
      <c r="CP395" s="12">
        <v>801.4</v>
      </c>
      <c r="CQ395" s="12">
        <v>0</v>
      </c>
      <c r="CR395" s="12">
        <v>0</v>
      </c>
      <c r="CS395" s="12">
        <v>0</v>
      </c>
      <c r="CT395" s="12">
        <v>0</v>
      </c>
      <c r="CU395" s="12">
        <v>2482.35</v>
      </c>
      <c r="CV395" s="12">
        <v>7325.4</v>
      </c>
      <c r="CW395" s="12">
        <v>238.4</v>
      </c>
      <c r="CX395" s="12">
        <v>196.16</v>
      </c>
      <c r="CY395" s="12">
        <v>0</v>
      </c>
      <c r="CZ395" s="12">
        <v>238.4</v>
      </c>
      <c r="DA395" s="12">
        <v>0</v>
      </c>
      <c r="DB395" s="12">
        <v>434.56</v>
      </c>
    </row>
    <row r="396" spans="1:106" x14ac:dyDescent="0.2">
      <c r="A396" s="4" t="s">
        <v>3677</v>
      </c>
      <c r="B396" s="2" t="s">
        <v>3678</v>
      </c>
      <c r="C396" s="2" t="str">
        <f>VLOOKUP(A396,[5]Hoja2!$A$1:$D$604,4,0)</f>
        <v>PROFESOR CBIV</v>
      </c>
      <c r="D396" s="2" t="str">
        <f>VLOOKUP(A396,[5]Hoja2!$A$1:$D$604,3,0)</f>
        <v>PLANTEL 12 ARROYO HONDO</v>
      </c>
      <c r="E396" s="12">
        <v>465.5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9813.8799999999992</v>
      </c>
      <c r="AC396" s="12">
        <v>354.54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12">
        <v>0</v>
      </c>
      <c r="AJ396" s="12">
        <v>704.14</v>
      </c>
      <c r="AK396" s="12">
        <v>0</v>
      </c>
      <c r="AL396" s="12">
        <v>0</v>
      </c>
      <c r="AM396" s="12">
        <v>0</v>
      </c>
      <c r="AN396" s="12">
        <v>0</v>
      </c>
      <c r="AO396" s="12">
        <v>0</v>
      </c>
      <c r="AP396" s="12">
        <v>0</v>
      </c>
      <c r="AQ396" s="12">
        <v>0</v>
      </c>
      <c r="AR396" s="12">
        <v>0</v>
      </c>
      <c r="AS396" s="12">
        <v>658.95</v>
      </c>
      <c r="AT396" s="12">
        <v>0</v>
      </c>
      <c r="AU396" s="12">
        <v>0</v>
      </c>
      <c r="AV396" s="12">
        <v>0</v>
      </c>
      <c r="AW396" s="12">
        <v>0</v>
      </c>
      <c r="AX396" s="12">
        <v>0</v>
      </c>
      <c r="AY396" s="12">
        <v>0</v>
      </c>
      <c r="AZ396" s="12">
        <v>0</v>
      </c>
      <c r="BA396" s="12">
        <v>0</v>
      </c>
      <c r="BB396" s="12">
        <v>112.1</v>
      </c>
      <c r="BC396" s="12">
        <v>0</v>
      </c>
      <c r="BD396" s="12">
        <v>0</v>
      </c>
      <c r="BE396" s="12">
        <v>0</v>
      </c>
      <c r="BF396" s="12">
        <v>0</v>
      </c>
      <c r="BG396" s="12">
        <v>0</v>
      </c>
      <c r="BH396" s="12">
        <v>0</v>
      </c>
      <c r="BI396" s="12">
        <v>0</v>
      </c>
      <c r="BJ396" s="12">
        <v>2304.02</v>
      </c>
      <c r="BK396" s="12">
        <v>0</v>
      </c>
      <c r="BL396" s="12">
        <v>0</v>
      </c>
      <c r="BM396" s="12">
        <v>0</v>
      </c>
      <c r="BN396" s="12">
        <v>0</v>
      </c>
      <c r="BO396" s="12">
        <v>0</v>
      </c>
      <c r="BP396" s="12">
        <v>0</v>
      </c>
      <c r="BQ396" s="13">
        <v>-7334.33</v>
      </c>
      <c r="BR396" s="12">
        <v>7334.33</v>
      </c>
      <c r="BS396" s="12">
        <v>0</v>
      </c>
      <c r="BT396" s="12">
        <v>0</v>
      </c>
      <c r="BU396" s="12">
        <v>14413.13</v>
      </c>
      <c r="BV396" s="12">
        <v>4.93</v>
      </c>
      <c r="BW396" s="12">
        <v>0</v>
      </c>
      <c r="BX396" s="12">
        <v>0</v>
      </c>
      <c r="BY396" s="12">
        <v>2621.34</v>
      </c>
      <c r="BZ396" s="12">
        <v>2621.34</v>
      </c>
      <c r="CA396" s="12">
        <v>57</v>
      </c>
      <c r="CB396" s="12">
        <v>0.01</v>
      </c>
      <c r="CC396" s="12">
        <v>88.65</v>
      </c>
      <c r="CD396" s="12">
        <v>0</v>
      </c>
      <c r="CE396" s="12">
        <v>0</v>
      </c>
      <c r="CF396" s="12">
        <v>0</v>
      </c>
      <c r="CG396" s="12">
        <v>0</v>
      </c>
      <c r="CH396" s="12">
        <v>0</v>
      </c>
      <c r="CI396" s="12">
        <v>0</v>
      </c>
      <c r="CJ396" s="12">
        <v>147.21</v>
      </c>
      <c r="CK396" s="12">
        <v>0</v>
      </c>
      <c r="CL396" s="12">
        <v>2223.14</v>
      </c>
      <c r="CM396" s="12">
        <v>0</v>
      </c>
      <c r="CN396" s="12">
        <v>0</v>
      </c>
      <c r="CO396" s="12">
        <v>0</v>
      </c>
      <c r="CP396" s="12">
        <v>1204.3800000000001</v>
      </c>
      <c r="CQ396" s="12">
        <v>0</v>
      </c>
      <c r="CR396" s="12">
        <v>0</v>
      </c>
      <c r="CS396" s="12">
        <v>0</v>
      </c>
      <c r="CT396" s="12">
        <v>0</v>
      </c>
      <c r="CU396" s="12">
        <v>6341.73</v>
      </c>
      <c r="CV396" s="12">
        <v>8071.4</v>
      </c>
      <c r="CW396" s="12">
        <v>364.53</v>
      </c>
      <c r="CX396" s="12">
        <v>281.17</v>
      </c>
      <c r="CY396" s="12">
        <v>3751.2</v>
      </c>
      <c r="CZ396" s="12">
        <v>679.7</v>
      </c>
      <c r="DA396" s="12">
        <v>0</v>
      </c>
      <c r="DB396" s="12">
        <v>4712.07</v>
      </c>
    </row>
    <row r="397" spans="1:106" x14ac:dyDescent="0.2">
      <c r="A397" s="4" t="s">
        <v>3679</v>
      </c>
      <c r="B397" s="2" t="s">
        <v>3680</v>
      </c>
      <c r="C397" s="2" t="str">
        <f>VLOOKUP(A397,[5]Hoja2!$A$1:$D$604,4,0)</f>
        <v>PROFESOR CBIV</v>
      </c>
      <c r="D397" s="2" t="str">
        <f>VLOOKUP(A397,[5]Hoja2!$A$1:$D$604,3,0)</f>
        <v>PLANTEL 12 ARROYO HONDO</v>
      </c>
      <c r="E397" s="12">
        <v>465.5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6198.24</v>
      </c>
      <c r="AC397" s="12">
        <v>223.92</v>
      </c>
      <c r="AD397" s="12">
        <v>0</v>
      </c>
      <c r="AE397" s="12">
        <v>0</v>
      </c>
      <c r="AF397" s="12">
        <v>0</v>
      </c>
      <c r="AG397" s="12">
        <v>0</v>
      </c>
      <c r="AH397" s="12">
        <v>0</v>
      </c>
      <c r="AI397" s="12">
        <v>0</v>
      </c>
      <c r="AJ397" s="12">
        <v>444.72</v>
      </c>
      <c r="AK397" s="12">
        <v>0</v>
      </c>
      <c r="AL397" s="12">
        <v>0</v>
      </c>
      <c r="AM397" s="12">
        <v>0</v>
      </c>
      <c r="AN397" s="12">
        <v>0</v>
      </c>
      <c r="AO397" s="12">
        <v>0</v>
      </c>
      <c r="AP397" s="12">
        <v>0</v>
      </c>
      <c r="AQ397" s="12">
        <v>0</v>
      </c>
      <c r="AR397" s="12">
        <v>0</v>
      </c>
      <c r="AS397" s="12">
        <v>658.95</v>
      </c>
      <c r="AT397" s="12">
        <v>0</v>
      </c>
      <c r="AU397" s="12">
        <v>0</v>
      </c>
      <c r="AV397" s="12">
        <v>0</v>
      </c>
      <c r="AW397" s="12">
        <v>0</v>
      </c>
      <c r="AX397" s="12">
        <v>0</v>
      </c>
      <c r="AY397" s="12">
        <v>0</v>
      </c>
      <c r="AZ397" s="12">
        <v>0</v>
      </c>
      <c r="BA397" s="12">
        <v>0</v>
      </c>
      <c r="BB397" s="12">
        <v>70.8</v>
      </c>
      <c r="BC397" s="12">
        <v>0</v>
      </c>
      <c r="BD397" s="12">
        <v>0</v>
      </c>
      <c r="BE397" s="12">
        <v>0</v>
      </c>
      <c r="BF397" s="12">
        <v>0</v>
      </c>
      <c r="BG397" s="12">
        <v>0</v>
      </c>
      <c r="BH397" s="12">
        <v>0</v>
      </c>
      <c r="BI397" s="12">
        <v>0</v>
      </c>
      <c r="BJ397" s="12">
        <v>1508.58</v>
      </c>
      <c r="BK397" s="12">
        <v>0</v>
      </c>
      <c r="BL397" s="12">
        <v>0</v>
      </c>
      <c r="BM397" s="12">
        <v>0</v>
      </c>
      <c r="BN397" s="12">
        <v>0</v>
      </c>
      <c r="BO397" s="12">
        <v>0</v>
      </c>
      <c r="BP397" s="12">
        <v>0</v>
      </c>
      <c r="BQ397" s="13">
        <v>-4869.01</v>
      </c>
      <c r="BR397" s="12">
        <v>4869.01</v>
      </c>
      <c r="BS397" s="12">
        <v>0</v>
      </c>
      <c r="BT397" s="12">
        <v>0</v>
      </c>
      <c r="BU397" s="12">
        <v>9570.7099999999991</v>
      </c>
      <c r="BV397" s="12">
        <v>0</v>
      </c>
      <c r="BW397" s="12">
        <v>0</v>
      </c>
      <c r="BX397" s="12">
        <v>0</v>
      </c>
      <c r="BY397" s="12">
        <v>1497.04</v>
      </c>
      <c r="BZ397" s="12">
        <v>1497.04</v>
      </c>
      <c r="CA397" s="12">
        <v>33</v>
      </c>
      <c r="CB397" s="13">
        <v>-0.08</v>
      </c>
      <c r="CC397" s="12">
        <v>0</v>
      </c>
      <c r="CD397" s="12">
        <v>0</v>
      </c>
      <c r="CE397" s="12">
        <v>0</v>
      </c>
      <c r="CF397" s="12">
        <v>0</v>
      </c>
      <c r="CG397" s="12">
        <v>0</v>
      </c>
      <c r="CH397" s="12">
        <v>0</v>
      </c>
      <c r="CI397" s="12">
        <v>0</v>
      </c>
      <c r="CJ397" s="12">
        <v>92.97</v>
      </c>
      <c r="CK397" s="12">
        <v>0</v>
      </c>
      <c r="CL397" s="12">
        <v>0</v>
      </c>
      <c r="CM397" s="12">
        <v>0</v>
      </c>
      <c r="CN397" s="12">
        <v>0</v>
      </c>
      <c r="CO397" s="12">
        <v>0</v>
      </c>
      <c r="CP397" s="12">
        <v>788.58</v>
      </c>
      <c r="CQ397" s="12">
        <v>0</v>
      </c>
      <c r="CR397" s="12">
        <v>0</v>
      </c>
      <c r="CS397" s="12">
        <v>0</v>
      </c>
      <c r="CT397" s="12">
        <v>0</v>
      </c>
      <c r="CU397" s="12">
        <v>2411.5100000000002</v>
      </c>
      <c r="CV397" s="12">
        <v>7159.2</v>
      </c>
      <c r="CW397" s="12">
        <v>238.4</v>
      </c>
      <c r="CX397" s="12">
        <v>186.94</v>
      </c>
      <c r="CY397" s="12">
        <v>0</v>
      </c>
      <c r="CZ397" s="12">
        <v>238.4</v>
      </c>
      <c r="DA397" s="12">
        <v>0</v>
      </c>
      <c r="DB397" s="12">
        <v>425.34</v>
      </c>
    </row>
    <row r="398" spans="1:106" x14ac:dyDescent="0.2">
      <c r="A398" s="4" t="s">
        <v>3681</v>
      </c>
      <c r="B398" s="2" t="s">
        <v>3682</v>
      </c>
      <c r="C398" s="2" t="str">
        <f>VLOOKUP(A398,[5]Hoja2!$A$1:$D$604,4,0)</f>
        <v>PROFESOR CBIII</v>
      </c>
      <c r="D398" s="2" t="str">
        <f>VLOOKUP(A398,[5]Hoja2!$A$1:$D$604,3,0)</f>
        <v>PLANTEL 12 ARROYO HONDO</v>
      </c>
      <c r="E398" s="12">
        <v>465.5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>
        <v>8392.34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294.14999999999998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  <c r="AI398" s="12">
        <v>0</v>
      </c>
      <c r="AJ398" s="12">
        <v>685.61</v>
      </c>
      <c r="AK398" s="12">
        <v>0</v>
      </c>
      <c r="AL398" s="12">
        <v>0</v>
      </c>
      <c r="AM398" s="12">
        <v>0</v>
      </c>
      <c r="AN398" s="12">
        <v>0</v>
      </c>
      <c r="AO398" s="12">
        <v>0</v>
      </c>
      <c r="AP398" s="12">
        <v>0</v>
      </c>
      <c r="AQ398" s="12">
        <v>390.93</v>
      </c>
      <c r="AR398" s="12">
        <v>0</v>
      </c>
      <c r="AS398" s="12">
        <v>0</v>
      </c>
      <c r="AT398" s="12">
        <v>0</v>
      </c>
      <c r="AU398" s="12">
        <v>0</v>
      </c>
      <c r="AV398" s="12">
        <v>0</v>
      </c>
      <c r="AW398" s="12">
        <v>0</v>
      </c>
      <c r="AX398" s="12">
        <v>0</v>
      </c>
      <c r="AY398" s="12">
        <v>0</v>
      </c>
      <c r="AZ398" s="12">
        <v>92.5</v>
      </c>
      <c r="BA398" s="12">
        <v>0</v>
      </c>
      <c r="BB398" s="12">
        <v>0</v>
      </c>
      <c r="BC398" s="12">
        <v>0</v>
      </c>
      <c r="BD398" s="12">
        <v>0</v>
      </c>
      <c r="BE398" s="12">
        <v>0</v>
      </c>
      <c r="BF398" s="12">
        <v>0</v>
      </c>
      <c r="BG398" s="12">
        <v>0</v>
      </c>
      <c r="BH398" s="12">
        <v>0</v>
      </c>
      <c r="BI398" s="12">
        <v>0</v>
      </c>
      <c r="BJ398" s="12">
        <v>1756.65</v>
      </c>
      <c r="BK398" s="12">
        <v>0</v>
      </c>
      <c r="BL398" s="12">
        <v>0</v>
      </c>
      <c r="BM398" s="12">
        <v>0</v>
      </c>
      <c r="BN398" s="12">
        <v>0</v>
      </c>
      <c r="BO398" s="12">
        <v>0</v>
      </c>
      <c r="BP398" s="12">
        <v>0</v>
      </c>
      <c r="BQ398" s="13">
        <v>-6144.24</v>
      </c>
      <c r="BR398" s="12">
        <v>6144.24</v>
      </c>
      <c r="BS398" s="12">
        <v>0</v>
      </c>
      <c r="BT398" s="12">
        <v>0</v>
      </c>
      <c r="BU398" s="12">
        <v>12077.68</v>
      </c>
      <c r="BV398" s="12">
        <v>0</v>
      </c>
      <c r="BW398" s="12">
        <v>0</v>
      </c>
      <c r="BX398" s="12">
        <v>0</v>
      </c>
      <c r="BY398" s="12">
        <v>2072.04</v>
      </c>
      <c r="BZ398" s="12">
        <v>2072.04</v>
      </c>
      <c r="CA398" s="12">
        <v>45.75</v>
      </c>
      <c r="CB398" s="12">
        <v>0.01</v>
      </c>
      <c r="CC398" s="12">
        <v>0</v>
      </c>
      <c r="CD398" s="12">
        <v>0</v>
      </c>
      <c r="CE398" s="12">
        <v>3059</v>
      </c>
      <c r="CF398" s="12">
        <v>0</v>
      </c>
      <c r="CG398" s="12">
        <v>0</v>
      </c>
      <c r="CH398" s="12">
        <v>0</v>
      </c>
      <c r="CI398" s="12">
        <v>0</v>
      </c>
      <c r="CJ398" s="12">
        <v>0</v>
      </c>
      <c r="CK398" s="12">
        <v>0</v>
      </c>
      <c r="CL398" s="12">
        <v>0</v>
      </c>
      <c r="CM398" s="12">
        <v>0</v>
      </c>
      <c r="CN398" s="12">
        <v>0</v>
      </c>
      <c r="CO398" s="12">
        <v>0</v>
      </c>
      <c r="CP398" s="12">
        <v>1010.08</v>
      </c>
      <c r="CQ398" s="12">
        <v>0</v>
      </c>
      <c r="CR398" s="12">
        <v>0</v>
      </c>
      <c r="CS398" s="12">
        <v>0</v>
      </c>
      <c r="CT398" s="12">
        <v>0</v>
      </c>
      <c r="CU398" s="12">
        <v>6186.88</v>
      </c>
      <c r="CV398" s="12">
        <v>5890.8</v>
      </c>
      <c r="CW398" s="12">
        <v>294.10000000000002</v>
      </c>
      <c r="CX398" s="12">
        <v>241.55</v>
      </c>
      <c r="CY398" s="12">
        <v>1856.42</v>
      </c>
      <c r="CZ398" s="12">
        <v>450.07</v>
      </c>
      <c r="DA398" s="12">
        <v>0</v>
      </c>
      <c r="DB398" s="12">
        <v>2548.04</v>
      </c>
    </row>
    <row r="399" spans="1:106" x14ac:dyDescent="0.2">
      <c r="A399" s="4" t="s">
        <v>3683</v>
      </c>
      <c r="B399" s="2" t="s">
        <v>3684</v>
      </c>
      <c r="C399" s="2" t="str">
        <f>VLOOKUP(A399,[5]Hoja2!$A$1:$D$604,4,0)</f>
        <v>PROFESOR CBIV</v>
      </c>
      <c r="D399" s="2" t="str">
        <f>VLOOKUP(A399,[5]Hoja2!$A$1:$D$604,3,0)</f>
        <v>PLANTEL 12 ARROYO HONDO</v>
      </c>
      <c r="E399" s="12">
        <v>465.5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8522.58</v>
      </c>
      <c r="AC399" s="12">
        <v>307.89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  <c r="AI399" s="12">
        <v>0</v>
      </c>
      <c r="AJ399" s="12">
        <v>611.49</v>
      </c>
      <c r="AK399" s="12">
        <v>0</v>
      </c>
      <c r="AL399" s="12">
        <v>0</v>
      </c>
      <c r="AM399" s="12">
        <v>0</v>
      </c>
      <c r="AN399" s="12">
        <v>0</v>
      </c>
      <c r="AO399" s="12">
        <v>0</v>
      </c>
      <c r="AP399" s="12">
        <v>0</v>
      </c>
      <c r="AQ399" s="12">
        <v>0</v>
      </c>
      <c r="AR399" s="12">
        <v>0</v>
      </c>
      <c r="AS399" s="12">
        <v>658.95</v>
      </c>
      <c r="AT399" s="12">
        <v>0</v>
      </c>
      <c r="AU399" s="12">
        <v>0</v>
      </c>
      <c r="AV399" s="12">
        <v>0</v>
      </c>
      <c r="AW399" s="12">
        <v>0</v>
      </c>
      <c r="AX399" s="12">
        <v>0</v>
      </c>
      <c r="AY399" s="12">
        <v>0</v>
      </c>
      <c r="AZ399" s="12">
        <v>0</v>
      </c>
      <c r="BA399" s="12">
        <v>0</v>
      </c>
      <c r="BB399" s="12">
        <v>97.35</v>
      </c>
      <c r="BC399" s="12">
        <v>0</v>
      </c>
      <c r="BD399" s="12">
        <v>0</v>
      </c>
      <c r="BE399" s="12">
        <v>0</v>
      </c>
      <c r="BF399" s="12">
        <v>0</v>
      </c>
      <c r="BG399" s="12">
        <v>0</v>
      </c>
      <c r="BH399" s="12">
        <v>0</v>
      </c>
      <c r="BI399" s="12">
        <v>0</v>
      </c>
      <c r="BJ399" s="12">
        <v>1836.31</v>
      </c>
      <c r="BK399" s="12">
        <v>0</v>
      </c>
      <c r="BL399" s="12">
        <v>0</v>
      </c>
      <c r="BM399" s="12">
        <v>0</v>
      </c>
      <c r="BN399" s="12">
        <v>0</v>
      </c>
      <c r="BO399" s="12">
        <v>0</v>
      </c>
      <c r="BP399" s="12">
        <v>0</v>
      </c>
      <c r="BQ399" s="13">
        <v>-6360.21</v>
      </c>
      <c r="BR399" s="12">
        <v>6360.21</v>
      </c>
      <c r="BS399" s="12">
        <v>0</v>
      </c>
      <c r="BT399" s="12">
        <v>0</v>
      </c>
      <c r="BU399" s="12">
        <v>12500.07</v>
      </c>
      <c r="BV399" s="12">
        <v>1.61</v>
      </c>
      <c r="BW399" s="12">
        <v>0</v>
      </c>
      <c r="BX399" s="12">
        <v>0</v>
      </c>
      <c r="BY399" s="12">
        <v>2171.39</v>
      </c>
      <c r="BZ399" s="12">
        <v>2171.39</v>
      </c>
      <c r="CA399" s="12">
        <v>46.65</v>
      </c>
      <c r="CB399" s="13">
        <v>-0.09</v>
      </c>
      <c r="CC399" s="12">
        <v>0</v>
      </c>
      <c r="CD399" s="12">
        <v>0</v>
      </c>
      <c r="CE399" s="12">
        <v>2550</v>
      </c>
      <c r="CF399" s="12">
        <v>0</v>
      </c>
      <c r="CG399" s="12">
        <v>0</v>
      </c>
      <c r="CH399" s="12">
        <v>0</v>
      </c>
      <c r="CI399" s="12">
        <v>0</v>
      </c>
      <c r="CJ399" s="12">
        <v>127.84</v>
      </c>
      <c r="CK399" s="12">
        <v>0</v>
      </c>
      <c r="CL399" s="12">
        <v>0</v>
      </c>
      <c r="CM399" s="12">
        <v>0</v>
      </c>
      <c r="CN399" s="12">
        <v>0</v>
      </c>
      <c r="CO399" s="12">
        <v>0</v>
      </c>
      <c r="CP399" s="12">
        <v>1055.8800000000001</v>
      </c>
      <c r="CQ399" s="12">
        <v>0</v>
      </c>
      <c r="CR399" s="12">
        <v>0</v>
      </c>
      <c r="CS399" s="12">
        <v>0</v>
      </c>
      <c r="CT399" s="12">
        <v>0</v>
      </c>
      <c r="CU399" s="12">
        <v>5951.67</v>
      </c>
      <c r="CV399" s="12">
        <v>6548.4</v>
      </c>
      <c r="CW399" s="12">
        <v>335.67</v>
      </c>
      <c r="CX399" s="12">
        <v>243.84</v>
      </c>
      <c r="CY399" s="12">
        <v>3093.94</v>
      </c>
      <c r="CZ399" s="12">
        <v>595.62</v>
      </c>
      <c r="DA399" s="12">
        <v>0</v>
      </c>
      <c r="DB399" s="12">
        <v>3933.4</v>
      </c>
    </row>
    <row r="400" spans="1:106" x14ac:dyDescent="0.2">
      <c r="A400" s="4" t="s">
        <v>3685</v>
      </c>
      <c r="B400" s="2" t="s">
        <v>3686</v>
      </c>
      <c r="C400" s="2" t="str">
        <f>VLOOKUP(A400,[5]Hoja2!$A$1:$D$604,4,0)</f>
        <v>PROFESOR CBIV</v>
      </c>
      <c r="D400" s="2" t="str">
        <f>VLOOKUP(A400,[5]Hoja2!$A$1:$D$604,3,0)</f>
        <v>PLANTEL 12 ARROYO HONDO</v>
      </c>
      <c r="E400" s="12">
        <v>465.5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7747.8</v>
      </c>
      <c r="AC400" s="12">
        <v>279.89999999999998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12">
        <v>0</v>
      </c>
      <c r="AJ400" s="12">
        <v>555.9</v>
      </c>
      <c r="AK400" s="12">
        <v>0</v>
      </c>
      <c r="AL400" s="12">
        <v>0</v>
      </c>
      <c r="AM400" s="12">
        <v>0</v>
      </c>
      <c r="AN400" s="12">
        <v>0</v>
      </c>
      <c r="AO400" s="12">
        <v>0</v>
      </c>
      <c r="AP400" s="12">
        <v>0</v>
      </c>
      <c r="AQ400" s="12">
        <v>0</v>
      </c>
      <c r="AR400" s="12">
        <v>0</v>
      </c>
      <c r="AS400" s="12">
        <v>658.95</v>
      </c>
      <c r="AT400" s="12">
        <v>0</v>
      </c>
      <c r="AU400" s="12">
        <v>0</v>
      </c>
      <c r="AV400" s="12">
        <v>0</v>
      </c>
      <c r="AW400" s="12">
        <v>0</v>
      </c>
      <c r="AX400" s="12">
        <v>0</v>
      </c>
      <c r="AY400" s="12">
        <v>0</v>
      </c>
      <c r="AZ400" s="12">
        <v>0</v>
      </c>
      <c r="BA400" s="12">
        <v>0</v>
      </c>
      <c r="BB400" s="12">
        <v>88.5</v>
      </c>
      <c r="BC400" s="12">
        <v>0</v>
      </c>
      <c r="BD400" s="12">
        <v>0</v>
      </c>
      <c r="BE400" s="12">
        <v>0</v>
      </c>
      <c r="BF400" s="12">
        <v>0</v>
      </c>
      <c r="BG400" s="12">
        <v>0</v>
      </c>
      <c r="BH400" s="12">
        <v>0</v>
      </c>
      <c r="BI400" s="12">
        <v>0</v>
      </c>
      <c r="BJ400" s="12">
        <v>1681.35</v>
      </c>
      <c r="BK400" s="12">
        <v>0</v>
      </c>
      <c r="BL400" s="12">
        <v>0</v>
      </c>
      <c r="BM400" s="12">
        <v>0</v>
      </c>
      <c r="BN400" s="12">
        <v>0</v>
      </c>
      <c r="BO400" s="12">
        <v>0</v>
      </c>
      <c r="BP400" s="12">
        <v>0</v>
      </c>
      <c r="BQ400" s="13">
        <v>-5839.83</v>
      </c>
      <c r="BR400" s="12">
        <v>5839.83</v>
      </c>
      <c r="BS400" s="12">
        <v>0</v>
      </c>
      <c r="BT400" s="12">
        <v>0</v>
      </c>
      <c r="BU400" s="12">
        <v>11477.9</v>
      </c>
      <c r="BV400" s="12">
        <v>0</v>
      </c>
      <c r="BW400" s="12">
        <v>0</v>
      </c>
      <c r="BX400" s="12">
        <v>0</v>
      </c>
      <c r="BY400" s="12">
        <v>1930.97</v>
      </c>
      <c r="BZ400" s="12">
        <v>1930.97</v>
      </c>
      <c r="CA400" s="12">
        <v>42.3</v>
      </c>
      <c r="CB400" s="13">
        <v>-0.17</v>
      </c>
      <c r="CC400" s="12">
        <v>0</v>
      </c>
      <c r="CD400" s="12">
        <v>0</v>
      </c>
      <c r="CE400" s="12">
        <v>0</v>
      </c>
      <c r="CF400" s="12">
        <v>0</v>
      </c>
      <c r="CG400" s="12">
        <v>0</v>
      </c>
      <c r="CH400" s="12">
        <v>0</v>
      </c>
      <c r="CI400" s="12">
        <v>0</v>
      </c>
      <c r="CJ400" s="12">
        <v>116.22</v>
      </c>
      <c r="CK400" s="12">
        <v>0</v>
      </c>
      <c r="CL400" s="12">
        <v>0</v>
      </c>
      <c r="CM400" s="12">
        <v>0</v>
      </c>
      <c r="CN400" s="12">
        <v>0</v>
      </c>
      <c r="CO400" s="12">
        <v>0</v>
      </c>
      <c r="CP400" s="12">
        <v>966.78</v>
      </c>
      <c r="CQ400" s="12">
        <v>0</v>
      </c>
      <c r="CR400" s="12">
        <v>0</v>
      </c>
      <c r="CS400" s="12">
        <v>0</v>
      </c>
      <c r="CT400" s="12">
        <v>0</v>
      </c>
      <c r="CU400" s="12">
        <v>3056.1</v>
      </c>
      <c r="CV400" s="12">
        <v>8421.7999999999993</v>
      </c>
      <c r="CW400" s="12">
        <v>305.25</v>
      </c>
      <c r="CX400" s="12">
        <v>223.96</v>
      </c>
      <c r="CY400" s="12">
        <v>2227.7199999999998</v>
      </c>
      <c r="CZ400" s="12">
        <v>492.42</v>
      </c>
      <c r="DA400" s="12">
        <v>0</v>
      </c>
      <c r="DB400" s="12">
        <v>2944.1</v>
      </c>
    </row>
    <row r="401" spans="1:106" x14ac:dyDescent="0.2">
      <c r="A401" s="4" t="s">
        <v>3687</v>
      </c>
      <c r="B401" s="2" t="s">
        <v>3688</v>
      </c>
      <c r="C401" s="2" t="str">
        <f>VLOOKUP(A401,[5]Hoja2!$A$1:$D$604,4,0)</f>
        <v>PROFESOR CBIII</v>
      </c>
      <c r="D401" s="2" t="str">
        <f>VLOOKUP(A401,[5]Hoja2!$A$1:$D$604,3,0)</f>
        <v>PLANTEL 12 ARROYO HONDO</v>
      </c>
      <c r="E401" s="12">
        <v>465.5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0</v>
      </c>
      <c r="N401" s="12">
        <v>6804.6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238.5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2">
        <v>0</v>
      </c>
      <c r="AG401" s="12">
        <v>0</v>
      </c>
      <c r="AH401" s="12">
        <v>0</v>
      </c>
      <c r="AI401" s="12">
        <v>0</v>
      </c>
      <c r="AJ401" s="12">
        <v>555.9</v>
      </c>
      <c r="AK401" s="12">
        <v>0</v>
      </c>
      <c r="AL401" s="12">
        <v>0</v>
      </c>
      <c r="AM401" s="12">
        <v>0</v>
      </c>
      <c r="AN401" s="12">
        <v>0</v>
      </c>
      <c r="AO401" s="12">
        <v>0</v>
      </c>
      <c r="AP401" s="12">
        <v>0</v>
      </c>
      <c r="AQ401" s="12">
        <v>390.93</v>
      </c>
      <c r="AR401" s="12">
        <v>0</v>
      </c>
      <c r="AS401" s="12">
        <v>0</v>
      </c>
      <c r="AT401" s="12">
        <v>0</v>
      </c>
      <c r="AU401" s="12">
        <v>0</v>
      </c>
      <c r="AV401" s="12">
        <v>0</v>
      </c>
      <c r="AW401" s="12">
        <v>0</v>
      </c>
      <c r="AX401" s="12">
        <v>0</v>
      </c>
      <c r="AY401" s="12">
        <v>0</v>
      </c>
      <c r="AZ401" s="12">
        <v>75</v>
      </c>
      <c r="BA401" s="12">
        <v>0</v>
      </c>
      <c r="BB401" s="12">
        <v>0</v>
      </c>
      <c r="BC401" s="12">
        <v>0</v>
      </c>
      <c r="BD401" s="12">
        <v>0</v>
      </c>
      <c r="BE401" s="12">
        <v>0</v>
      </c>
      <c r="BF401" s="12">
        <v>0</v>
      </c>
      <c r="BG401" s="12">
        <v>0</v>
      </c>
      <c r="BH401" s="12">
        <v>0</v>
      </c>
      <c r="BI401" s="12">
        <v>0</v>
      </c>
      <c r="BJ401" s="12">
        <v>1439.11</v>
      </c>
      <c r="BK401" s="12">
        <v>0</v>
      </c>
      <c r="BL401" s="12">
        <v>0</v>
      </c>
      <c r="BM401" s="12">
        <v>0</v>
      </c>
      <c r="BN401" s="12">
        <v>0</v>
      </c>
      <c r="BO401" s="12">
        <v>0</v>
      </c>
      <c r="BP401" s="12">
        <v>0</v>
      </c>
      <c r="BQ401" s="13">
        <v>-5071.12</v>
      </c>
      <c r="BR401" s="12">
        <v>5071.12</v>
      </c>
      <c r="BS401" s="12">
        <v>0</v>
      </c>
      <c r="BT401" s="12">
        <v>0</v>
      </c>
      <c r="BU401" s="12">
        <v>9969.5400000000009</v>
      </c>
      <c r="BV401" s="12">
        <v>0</v>
      </c>
      <c r="BW401" s="12">
        <v>0</v>
      </c>
      <c r="BX401" s="12">
        <v>0</v>
      </c>
      <c r="BY401" s="12">
        <v>1582.23</v>
      </c>
      <c r="BZ401" s="12">
        <v>1582.23</v>
      </c>
      <c r="CA401" s="12">
        <v>34.950000000000003</v>
      </c>
      <c r="CB401" s="12">
        <v>0.06</v>
      </c>
      <c r="CC401" s="12">
        <v>70.430000000000007</v>
      </c>
      <c r="CD401" s="12">
        <v>0</v>
      </c>
      <c r="CE401" s="12">
        <v>1689</v>
      </c>
      <c r="CF401" s="12">
        <v>0</v>
      </c>
      <c r="CG401" s="12">
        <v>0</v>
      </c>
      <c r="CH401" s="12">
        <v>0</v>
      </c>
      <c r="CI401" s="12">
        <v>0</v>
      </c>
      <c r="CJ401" s="12">
        <v>102.07</v>
      </c>
      <c r="CK401" s="12">
        <v>0</v>
      </c>
      <c r="CL401" s="12">
        <v>1838.51</v>
      </c>
      <c r="CM401" s="12">
        <v>0</v>
      </c>
      <c r="CN401" s="12">
        <v>0</v>
      </c>
      <c r="CO401" s="12">
        <v>0</v>
      </c>
      <c r="CP401" s="12">
        <v>827.49</v>
      </c>
      <c r="CQ401" s="12">
        <v>0</v>
      </c>
      <c r="CR401" s="12">
        <v>0</v>
      </c>
      <c r="CS401" s="12">
        <v>0</v>
      </c>
      <c r="CT401" s="12">
        <v>0</v>
      </c>
      <c r="CU401" s="12">
        <v>6144.74</v>
      </c>
      <c r="CV401" s="12">
        <v>3824.8</v>
      </c>
      <c r="CW401" s="12">
        <v>282.97000000000003</v>
      </c>
      <c r="CX401" s="12">
        <v>199.39</v>
      </c>
      <c r="CY401" s="12">
        <v>1485.11</v>
      </c>
      <c r="CZ401" s="12">
        <v>407.74</v>
      </c>
      <c r="DA401" s="12">
        <v>0</v>
      </c>
      <c r="DB401" s="12">
        <v>2092.2399999999998</v>
      </c>
    </row>
    <row r="402" spans="1:106" x14ac:dyDescent="0.2">
      <c r="A402" s="4" t="s">
        <v>3689</v>
      </c>
      <c r="B402" s="2" t="s">
        <v>3690</v>
      </c>
      <c r="C402" s="2" t="str">
        <f>VLOOKUP(A402,[5]Hoja2!$A$1:$D$604,4,0)</f>
        <v>TECNICO CBII</v>
      </c>
      <c r="D402" s="2" t="str">
        <f>VLOOKUP(A402,[5]Hoja2!$A$1:$D$604,3,0)</f>
        <v>PLANTEL 12 ARROYO HONDO</v>
      </c>
      <c r="E402" s="12">
        <v>466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4126.92</v>
      </c>
      <c r="M402" s="12">
        <v>2716.62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137.55000000000001</v>
      </c>
      <c r="V402" s="12">
        <v>93.1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12">
        <v>0</v>
      </c>
      <c r="AJ402" s="12">
        <v>741.2</v>
      </c>
      <c r="AK402" s="12">
        <v>0</v>
      </c>
      <c r="AL402" s="12">
        <v>0</v>
      </c>
      <c r="AM402" s="12">
        <v>0</v>
      </c>
      <c r="AN402" s="12">
        <v>0</v>
      </c>
      <c r="AO402" s="12">
        <v>0</v>
      </c>
      <c r="AP402" s="12">
        <v>0</v>
      </c>
      <c r="AQ402" s="12">
        <v>0</v>
      </c>
      <c r="AR402" s="12">
        <v>0</v>
      </c>
      <c r="AS402" s="12">
        <v>0</v>
      </c>
      <c r="AT402" s="12">
        <v>0</v>
      </c>
      <c r="AU402" s="12">
        <v>0</v>
      </c>
      <c r="AV402" s="12">
        <v>0</v>
      </c>
      <c r="AW402" s="12">
        <v>0</v>
      </c>
      <c r="AX402" s="12">
        <v>45.15</v>
      </c>
      <c r="AY402" s="12">
        <v>0</v>
      </c>
      <c r="AZ402" s="12">
        <v>0</v>
      </c>
      <c r="BA402" s="12">
        <v>0</v>
      </c>
      <c r="BB402" s="12">
        <v>0</v>
      </c>
      <c r="BC402" s="12">
        <v>0</v>
      </c>
      <c r="BD402" s="12">
        <v>0</v>
      </c>
      <c r="BE402" s="12">
        <v>30.4</v>
      </c>
      <c r="BF402" s="12">
        <v>0</v>
      </c>
      <c r="BG402" s="12">
        <v>0</v>
      </c>
      <c r="BH402" s="12">
        <v>0</v>
      </c>
      <c r="BI402" s="12">
        <v>0</v>
      </c>
      <c r="BJ402" s="12">
        <v>1368.71</v>
      </c>
      <c r="BK402" s="12">
        <v>0</v>
      </c>
      <c r="BL402" s="12">
        <v>0</v>
      </c>
      <c r="BM402" s="12">
        <v>0</v>
      </c>
      <c r="BN402" s="12">
        <v>0</v>
      </c>
      <c r="BO402" s="12">
        <v>0</v>
      </c>
      <c r="BP402" s="12">
        <v>0</v>
      </c>
      <c r="BQ402" s="13">
        <v>-4944.95</v>
      </c>
      <c r="BR402" s="12">
        <v>4944.95</v>
      </c>
      <c r="BS402" s="12">
        <v>0</v>
      </c>
      <c r="BT402" s="12">
        <v>0</v>
      </c>
      <c r="BU402" s="12">
        <v>9725.65</v>
      </c>
      <c r="BV402" s="12">
        <v>0</v>
      </c>
      <c r="BW402" s="12">
        <v>0</v>
      </c>
      <c r="BX402" s="12">
        <v>0</v>
      </c>
      <c r="BY402" s="12">
        <v>1530.14</v>
      </c>
      <c r="BZ402" s="12">
        <v>1530.14</v>
      </c>
      <c r="CA402" s="12">
        <v>32.700000000000003</v>
      </c>
      <c r="CB402" s="13">
        <v>-0.01</v>
      </c>
      <c r="CC402" s="12">
        <v>118.8</v>
      </c>
      <c r="CD402" s="12">
        <v>5.0999999999999996</v>
      </c>
      <c r="CE402" s="12">
        <v>0</v>
      </c>
      <c r="CF402" s="12">
        <v>178.19</v>
      </c>
      <c r="CG402" s="12">
        <v>0</v>
      </c>
      <c r="CH402" s="12">
        <v>0</v>
      </c>
      <c r="CI402" s="12">
        <v>0</v>
      </c>
      <c r="CJ402" s="12">
        <v>102.65</v>
      </c>
      <c r="CK402" s="12">
        <v>0</v>
      </c>
      <c r="CL402" s="12">
        <v>1930.27</v>
      </c>
      <c r="CM402" s="12">
        <v>0</v>
      </c>
      <c r="CN402" s="12">
        <v>0</v>
      </c>
      <c r="CO402" s="12">
        <v>0</v>
      </c>
      <c r="CP402" s="12">
        <v>787.01</v>
      </c>
      <c r="CQ402" s="12">
        <v>0</v>
      </c>
      <c r="CR402" s="12">
        <v>0</v>
      </c>
      <c r="CS402" s="12">
        <v>0</v>
      </c>
      <c r="CT402" s="12">
        <v>0</v>
      </c>
      <c r="CU402" s="12">
        <v>4684.8500000000004</v>
      </c>
      <c r="CV402" s="12">
        <v>5040.8</v>
      </c>
      <c r="CW402" s="12">
        <v>265.72000000000003</v>
      </c>
      <c r="CX402" s="12">
        <v>194.51</v>
      </c>
      <c r="CY402" s="12">
        <v>910.41</v>
      </c>
      <c r="CZ402" s="12">
        <v>342.21</v>
      </c>
      <c r="DA402" s="12">
        <v>0</v>
      </c>
      <c r="DB402" s="12">
        <v>1447.13</v>
      </c>
    </row>
    <row r="403" spans="1:106" x14ac:dyDescent="0.2">
      <c r="A403" s="4" t="s">
        <v>3691</v>
      </c>
      <c r="B403" s="2" t="s">
        <v>3692</v>
      </c>
      <c r="C403" s="2" t="str">
        <f>VLOOKUP(A403,[5]Hoja2!$A$1:$D$604,4,0)</f>
        <v>PROFESOR CBIII</v>
      </c>
      <c r="D403" s="2" t="str">
        <f>VLOOKUP(A403,[5]Hoja2!$A$1:$D$604,3,0)</f>
        <v>PLANTEL 12 ARROYO HONDO</v>
      </c>
      <c r="E403" s="12">
        <v>233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1286.82</v>
      </c>
      <c r="N403" s="12">
        <v>2495.02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44.1</v>
      </c>
      <c r="W403" s="12">
        <v>87.45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  <c r="AE403" s="12">
        <v>0</v>
      </c>
      <c r="AF403" s="12">
        <v>0</v>
      </c>
      <c r="AG403" s="12">
        <v>0</v>
      </c>
      <c r="AH403" s="12">
        <v>0</v>
      </c>
      <c r="AI403" s="12">
        <v>0</v>
      </c>
      <c r="AJ403" s="12">
        <v>370.6</v>
      </c>
      <c r="AK403" s="12">
        <v>0</v>
      </c>
      <c r="AL403" s="12">
        <v>0</v>
      </c>
      <c r="AM403" s="12">
        <v>0</v>
      </c>
      <c r="AN403" s="12">
        <v>0</v>
      </c>
      <c r="AO403" s="12">
        <v>0</v>
      </c>
      <c r="AP403" s="12">
        <v>0</v>
      </c>
      <c r="AQ403" s="12">
        <v>0</v>
      </c>
      <c r="AR403" s="12">
        <v>0</v>
      </c>
      <c r="AS403" s="12">
        <v>0</v>
      </c>
      <c r="AT403" s="12">
        <v>0</v>
      </c>
      <c r="AU403" s="12">
        <v>0</v>
      </c>
      <c r="AV403" s="12">
        <v>0</v>
      </c>
      <c r="AW403" s="12">
        <v>0</v>
      </c>
      <c r="AX403" s="12">
        <v>0</v>
      </c>
      <c r="AY403" s="12">
        <v>0</v>
      </c>
      <c r="AZ403" s="12">
        <v>27.5</v>
      </c>
      <c r="BA403" s="12">
        <v>0</v>
      </c>
      <c r="BB403" s="12">
        <v>0</v>
      </c>
      <c r="BC403" s="12">
        <v>0</v>
      </c>
      <c r="BD403" s="12">
        <v>0</v>
      </c>
      <c r="BE403" s="12">
        <v>14.4</v>
      </c>
      <c r="BF403" s="12">
        <v>0</v>
      </c>
      <c r="BG403" s="12">
        <v>0</v>
      </c>
      <c r="BH403" s="12">
        <v>0</v>
      </c>
      <c r="BI403" s="12">
        <v>0</v>
      </c>
      <c r="BJ403" s="12">
        <v>756.37</v>
      </c>
      <c r="BK403" s="12">
        <v>0</v>
      </c>
      <c r="BL403" s="12">
        <v>0</v>
      </c>
      <c r="BM403" s="12">
        <v>0</v>
      </c>
      <c r="BN403" s="12">
        <v>0</v>
      </c>
      <c r="BO403" s="12">
        <v>0</v>
      </c>
      <c r="BP403" s="12">
        <v>0</v>
      </c>
      <c r="BQ403" s="13">
        <v>-2703.01</v>
      </c>
      <c r="BR403" s="12">
        <v>2703.01</v>
      </c>
      <c r="BS403" s="12">
        <v>0</v>
      </c>
      <c r="BT403" s="12">
        <v>0</v>
      </c>
      <c r="BU403" s="12">
        <v>5315.26</v>
      </c>
      <c r="BV403" s="12">
        <v>0</v>
      </c>
      <c r="BW403" s="12">
        <v>0</v>
      </c>
      <c r="BX403" s="12">
        <v>0</v>
      </c>
      <c r="BY403" s="12">
        <v>588.08000000000004</v>
      </c>
      <c r="BZ403" s="12">
        <v>588.08000000000004</v>
      </c>
      <c r="CA403" s="12">
        <v>12.75</v>
      </c>
      <c r="CB403" s="13">
        <v>-0.01</v>
      </c>
      <c r="CC403" s="12">
        <v>0</v>
      </c>
      <c r="CD403" s="12">
        <v>0</v>
      </c>
      <c r="CE403" s="12">
        <v>0</v>
      </c>
      <c r="CF403" s="12">
        <v>0</v>
      </c>
      <c r="CG403" s="12">
        <v>0</v>
      </c>
      <c r="CH403" s="12">
        <v>0</v>
      </c>
      <c r="CI403" s="12">
        <v>0</v>
      </c>
      <c r="CJ403" s="12">
        <v>56.73</v>
      </c>
      <c r="CK403" s="12">
        <v>0</v>
      </c>
      <c r="CL403" s="12">
        <v>0</v>
      </c>
      <c r="CM403" s="12">
        <v>0</v>
      </c>
      <c r="CN403" s="12">
        <v>0</v>
      </c>
      <c r="CO403" s="12">
        <v>0</v>
      </c>
      <c r="CP403" s="12">
        <v>434.91</v>
      </c>
      <c r="CQ403" s="12">
        <v>0</v>
      </c>
      <c r="CR403" s="12">
        <v>0</v>
      </c>
      <c r="CS403" s="12">
        <v>0</v>
      </c>
      <c r="CT403" s="12">
        <v>0</v>
      </c>
      <c r="CU403" s="12">
        <v>1092.46</v>
      </c>
      <c r="CV403" s="12">
        <v>4222.8</v>
      </c>
      <c r="CW403" s="12">
        <v>261.48</v>
      </c>
      <c r="CX403" s="12">
        <v>106.31</v>
      </c>
      <c r="CY403" s="12">
        <v>769.08</v>
      </c>
      <c r="CZ403" s="12">
        <v>326.10000000000002</v>
      </c>
      <c r="DA403" s="12">
        <v>0</v>
      </c>
      <c r="DB403" s="12">
        <v>1201.49</v>
      </c>
    </row>
    <row r="404" spans="1:106" x14ac:dyDescent="0.2">
      <c r="A404" s="4" t="s">
        <v>3693</v>
      </c>
      <c r="B404" s="2" t="s">
        <v>3694</v>
      </c>
      <c r="C404" s="2" t="str">
        <f>VLOOKUP(A404,[5]Hoja2!$A$1:$D$604,4,0)</f>
        <v>PROFESOR CBII</v>
      </c>
      <c r="D404" s="2" t="str">
        <f>VLOOKUP(A404,[5]Hoja2!$A$1:$D$604,3,0)</f>
        <v>PLANTEL 12 ARROYO HONDO</v>
      </c>
      <c r="E404" s="12">
        <v>465.5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6092.12</v>
      </c>
      <c r="M404" s="12">
        <v>0</v>
      </c>
      <c r="N404" s="12">
        <v>0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215.28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2">
        <v>0</v>
      </c>
      <c r="AE404" s="12">
        <v>0</v>
      </c>
      <c r="AF404" s="12">
        <v>0</v>
      </c>
      <c r="AG404" s="12">
        <v>0</v>
      </c>
      <c r="AH404" s="12">
        <v>0</v>
      </c>
      <c r="AI404" s="12">
        <v>0</v>
      </c>
      <c r="AJ404" s="12">
        <v>574.42999999999995</v>
      </c>
      <c r="AK404" s="12">
        <v>0</v>
      </c>
      <c r="AL404" s="12">
        <v>0</v>
      </c>
      <c r="AM404" s="12">
        <v>0</v>
      </c>
      <c r="AN404" s="12">
        <v>0</v>
      </c>
      <c r="AO404" s="12">
        <v>338.85</v>
      </c>
      <c r="AP404" s="12">
        <v>0</v>
      </c>
      <c r="AQ404" s="12">
        <v>0</v>
      </c>
      <c r="AR404" s="12">
        <v>0</v>
      </c>
      <c r="AS404" s="12">
        <v>0</v>
      </c>
      <c r="AT404" s="12">
        <v>0</v>
      </c>
      <c r="AU404" s="12">
        <v>0</v>
      </c>
      <c r="AV404" s="12">
        <v>0</v>
      </c>
      <c r="AW404" s="12">
        <v>0</v>
      </c>
      <c r="AX404" s="12">
        <v>66.650000000000006</v>
      </c>
      <c r="AY404" s="12">
        <v>0</v>
      </c>
      <c r="AZ404" s="12">
        <v>0</v>
      </c>
      <c r="BA404" s="12">
        <v>0</v>
      </c>
      <c r="BB404" s="12">
        <v>0</v>
      </c>
      <c r="BC404" s="12">
        <v>0</v>
      </c>
      <c r="BD404" s="12">
        <v>0</v>
      </c>
      <c r="BE404" s="12">
        <v>0</v>
      </c>
      <c r="BF404" s="12">
        <v>0</v>
      </c>
      <c r="BG404" s="12">
        <v>0</v>
      </c>
      <c r="BH404" s="12">
        <v>0</v>
      </c>
      <c r="BI404" s="12">
        <v>0</v>
      </c>
      <c r="BJ404" s="12">
        <v>1286.19</v>
      </c>
      <c r="BK404" s="12">
        <v>0</v>
      </c>
      <c r="BL404" s="12">
        <v>0</v>
      </c>
      <c r="BM404" s="12">
        <v>0</v>
      </c>
      <c r="BN404" s="12">
        <v>0</v>
      </c>
      <c r="BO404" s="12">
        <v>0</v>
      </c>
      <c r="BP404" s="12">
        <v>0</v>
      </c>
      <c r="BQ404" s="13">
        <v>-4596.68</v>
      </c>
      <c r="BR404" s="12">
        <v>4596.68</v>
      </c>
      <c r="BS404" s="12">
        <v>0</v>
      </c>
      <c r="BT404" s="12">
        <v>0</v>
      </c>
      <c r="BU404" s="12">
        <v>9039.02</v>
      </c>
      <c r="BV404" s="12">
        <v>0</v>
      </c>
      <c r="BW404" s="12">
        <v>0</v>
      </c>
      <c r="BX404" s="12">
        <v>0</v>
      </c>
      <c r="BY404" s="12">
        <v>1383.47</v>
      </c>
      <c r="BZ404" s="12">
        <v>1383.47</v>
      </c>
      <c r="CA404" s="12">
        <v>30.3</v>
      </c>
      <c r="CB404" s="13">
        <v>-0.09</v>
      </c>
      <c r="CC404" s="12">
        <v>0</v>
      </c>
      <c r="CD404" s="12">
        <v>0</v>
      </c>
      <c r="CE404" s="12">
        <v>2144</v>
      </c>
      <c r="CF404" s="12">
        <v>0</v>
      </c>
      <c r="CG404" s="12">
        <v>0</v>
      </c>
      <c r="CH404" s="12">
        <v>0</v>
      </c>
      <c r="CI404" s="12">
        <v>0</v>
      </c>
      <c r="CJ404" s="12">
        <v>91.38</v>
      </c>
      <c r="CK404" s="12">
        <v>0</v>
      </c>
      <c r="CL404" s="12">
        <v>0</v>
      </c>
      <c r="CM404" s="12">
        <v>0</v>
      </c>
      <c r="CN404" s="12">
        <v>0</v>
      </c>
      <c r="CO404" s="12">
        <v>0</v>
      </c>
      <c r="CP404" s="12">
        <v>739.56</v>
      </c>
      <c r="CQ404" s="12">
        <v>0</v>
      </c>
      <c r="CR404" s="12">
        <v>0</v>
      </c>
      <c r="CS404" s="12">
        <v>0</v>
      </c>
      <c r="CT404" s="12">
        <v>0</v>
      </c>
      <c r="CU404" s="12">
        <v>4388.62</v>
      </c>
      <c r="CV404" s="12">
        <v>4650.3999999999996</v>
      </c>
      <c r="CW404" s="12">
        <v>268.11</v>
      </c>
      <c r="CX404" s="12">
        <v>180.78</v>
      </c>
      <c r="CY404" s="12">
        <v>990.07</v>
      </c>
      <c r="CZ404" s="12">
        <v>351.3</v>
      </c>
      <c r="DA404" s="12">
        <v>0</v>
      </c>
      <c r="DB404" s="12">
        <v>1522.15</v>
      </c>
    </row>
    <row r="405" spans="1:106" x14ac:dyDescent="0.2">
      <c r="A405" s="4" t="s">
        <v>3695</v>
      </c>
      <c r="B405" s="2" t="s">
        <v>3696</v>
      </c>
      <c r="C405" s="2" t="str">
        <f>VLOOKUP(A405,[5]Hoja2!$A$1:$D$604,4,0)</f>
        <v>PROFESOR CBIII</v>
      </c>
      <c r="D405" s="2" t="str">
        <f>VLOOKUP(A405,[5]Hoja2!$A$1:$D$604,3,0)</f>
        <v>PLANTEL 12 ARROYO HONDO</v>
      </c>
      <c r="E405" s="12">
        <v>465.5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0</v>
      </c>
      <c r="N405" s="12">
        <v>4536.3999999999996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159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>
        <v>0</v>
      </c>
      <c r="AE405" s="12">
        <v>0</v>
      </c>
      <c r="AF405" s="12">
        <v>0</v>
      </c>
      <c r="AG405" s="12">
        <v>0</v>
      </c>
      <c r="AH405" s="12">
        <v>0</v>
      </c>
      <c r="AI405" s="12">
        <v>0</v>
      </c>
      <c r="AJ405" s="12">
        <v>370.6</v>
      </c>
      <c r="AK405" s="12">
        <v>0</v>
      </c>
      <c r="AL405" s="12">
        <v>0</v>
      </c>
      <c r="AM405" s="12">
        <v>0</v>
      </c>
      <c r="AN405" s="12">
        <v>0</v>
      </c>
      <c r="AO405" s="12">
        <v>0</v>
      </c>
      <c r="AP405" s="12">
        <v>0</v>
      </c>
      <c r="AQ405" s="12">
        <v>390.93</v>
      </c>
      <c r="AR405" s="12">
        <v>0</v>
      </c>
      <c r="AS405" s="12">
        <v>0</v>
      </c>
      <c r="AT405" s="12">
        <v>0</v>
      </c>
      <c r="AU405" s="12">
        <v>0</v>
      </c>
      <c r="AV405" s="12">
        <v>0</v>
      </c>
      <c r="AW405" s="12">
        <v>0</v>
      </c>
      <c r="AX405" s="12">
        <v>0</v>
      </c>
      <c r="AY405" s="12">
        <v>0</v>
      </c>
      <c r="AZ405" s="12">
        <v>50</v>
      </c>
      <c r="BA405" s="12">
        <v>0</v>
      </c>
      <c r="BB405" s="12">
        <v>0</v>
      </c>
      <c r="BC405" s="12">
        <v>0</v>
      </c>
      <c r="BD405" s="12">
        <v>0</v>
      </c>
      <c r="BE405" s="12">
        <v>0</v>
      </c>
      <c r="BF405" s="12">
        <v>0</v>
      </c>
      <c r="BG405" s="12">
        <v>0</v>
      </c>
      <c r="BH405" s="12">
        <v>0</v>
      </c>
      <c r="BI405" s="12">
        <v>0</v>
      </c>
      <c r="BJ405" s="12">
        <v>985.47</v>
      </c>
      <c r="BK405" s="12">
        <v>0</v>
      </c>
      <c r="BL405" s="12">
        <v>0</v>
      </c>
      <c r="BM405" s="12">
        <v>0</v>
      </c>
      <c r="BN405" s="12">
        <v>0</v>
      </c>
      <c r="BO405" s="12">
        <v>0</v>
      </c>
      <c r="BP405" s="12">
        <v>0</v>
      </c>
      <c r="BQ405" s="13">
        <v>-3538.08</v>
      </c>
      <c r="BR405" s="12">
        <v>3538.08</v>
      </c>
      <c r="BS405" s="12">
        <v>0</v>
      </c>
      <c r="BT405" s="12">
        <v>0</v>
      </c>
      <c r="BU405" s="12">
        <v>6957.9</v>
      </c>
      <c r="BV405" s="12">
        <v>0</v>
      </c>
      <c r="BW405" s="12">
        <v>0</v>
      </c>
      <c r="BX405" s="12">
        <v>0</v>
      </c>
      <c r="BY405" s="12">
        <v>938.94</v>
      </c>
      <c r="BZ405" s="12">
        <v>938.94</v>
      </c>
      <c r="CA405" s="12">
        <v>20.399999999999999</v>
      </c>
      <c r="CB405" s="12">
        <v>7.0000000000000007E-2</v>
      </c>
      <c r="CC405" s="12">
        <v>0</v>
      </c>
      <c r="CD405" s="12">
        <v>0</v>
      </c>
      <c r="CE405" s="12">
        <v>0</v>
      </c>
      <c r="CF405" s="12">
        <v>0</v>
      </c>
      <c r="CG405" s="12">
        <v>0</v>
      </c>
      <c r="CH405" s="12">
        <v>0</v>
      </c>
      <c r="CI405" s="12">
        <v>0</v>
      </c>
      <c r="CJ405" s="12">
        <v>68.05</v>
      </c>
      <c r="CK405" s="12">
        <v>0</v>
      </c>
      <c r="CL405" s="12">
        <v>0</v>
      </c>
      <c r="CM405" s="12">
        <v>0</v>
      </c>
      <c r="CN405" s="12">
        <v>0</v>
      </c>
      <c r="CO405" s="12">
        <v>0</v>
      </c>
      <c r="CP405" s="12">
        <v>566.64</v>
      </c>
      <c r="CQ405" s="12">
        <v>0</v>
      </c>
      <c r="CR405" s="12">
        <v>0</v>
      </c>
      <c r="CS405" s="12">
        <v>0</v>
      </c>
      <c r="CT405" s="12">
        <v>0</v>
      </c>
      <c r="CU405" s="12">
        <v>1594.1</v>
      </c>
      <c r="CV405" s="12">
        <v>5363.8</v>
      </c>
      <c r="CW405" s="12">
        <v>286.68</v>
      </c>
      <c r="CX405" s="12">
        <v>139.16</v>
      </c>
      <c r="CY405" s="12">
        <v>1608.83</v>
      </c>
      <c r="CZ405" s="12">
        <v>421.86</v>
      </c>
      <c r="DA405" s="12">
        <v>0</v>
      </c>
      <c r="DB405" s="12">
        <v>2169.85</v>
      </c>
    </row>
    <row r="406" spans="1:106" x14ac:dyDescent="0.2">
      <c r="A406" s="4" t="s">
        <v>3697</v>
      </c>
      <c r="B406" s="2" t="s">
        <v>3698</v>
      </c>
      <c r="C406" s="2" t="str">
        <f>VLOOKUP(A406,[5]Hoja2!$A$1:$D$604,4,0)</f>
        <v>TECNICO CBII</v>
      </c>
      <c r="D406" s="2" t="str">
        <f>VLOOKUP(A406,[5]Hoja2!$A$1:$D$604,3,0)</f>
        <v>PLANTEL 12 ARROYO HONDO</v>
      </c>
      <c r="E406" s="12">
        <v>116.5</v>
      </c>
      <c r="F406" s="12">
        <v>0</v>
      </c>
      <c r="G406" s="12">
        <v>175.43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1286.82</v>
      </c>
      <c r="N406" s="12">
        <v>0</v>
      </c>
      <c r="O406" s="12">
        <v>0</v>
      </c>
      <c r="P406" s="12">
        <v>6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44.1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2">
        <v>0</v>
      </c>
      <c r="AE406" s="12">
        <v>0</v>
      </c>
      <c r="AF406" s="12">
        <v>0</v>
      </c>
      <c r="AG406" s="12">
        <v>0</v>
      </c>
      <c r="AH406" s="12">
        <v>0</v>
      </c>
      <c r="AI406" s="12">
        <v>0</v>
      </c>
      <c r="AJ406" s="12">
        <v>185.3</v>
      </c>
      <c r="AK406" s="12">
        <v>0</v>
      </c>
      <c r="AL406" s="12">
        <v>0</v>
      </c>
      <c r="AM406" s="12">
        <v>0</v>
      </c>
      <c r="AN406" s="12">
        <v>0</v>
      </c>
      <c r="AO406" s="12">
        <v>0</v>
      </c>
      <c r="AP406" s="12">
        <v>0</v>
      </c>
      <c r="AQ406" s="12">
        <v>0</v>
      </c>
      <c r="AR406" s="12">
        <v>0</v>
      </c>
      <c r="AS406" s="12">
        <v>0</v>
      </c>
      <c r="AT406" s="12">
        <v>0</v>
      </c>
      <c r="AU406" s="12">
        <v>0</v>
      </c>
      <c r="AV406" s="12">
        <v>1.9</v>
      </c>
      <c r="AW406" s="12">
        <v>0</v>
      </c>
      <c r="AX406" s="12">
        <v>0</v>
      </c>
      <c r="AY406" s="12">
        <v>0</v>
      </c>
      <c r="AZ406" s="12">
        <v>0</v>
      </c>
      <c r="BA406" s="12">
        <v>0</v>
      </c>
      <c r="BB406" s="12">
        <v>0</v>
      </c>
      <c r="BC406" s="12">
        <v>0</v>
      </c>
      <c r="BD406" s="12">
        <v>0</v>
      </c>
      <c r="BE406" s="12">
        <v>14.4</v>
      </c>
      <c r="BF406" s="12">
        <v>0</v>
      </c>
      <c r="BG406" s="12">
        <v>0</v>
      </c>
      <c r="BH406" s="12">
        <v>0</v>
      </c>
      <c r="BI406" s="12">
        <v>0</v>
      </c>
      <c r="BJ406" s="12">
        <v>292.45</v>
      </c>
      <c r="BK406" s="12">
        <v>0</v>
      </c>
      <c r="BL406" s="12">
        <v>0</v>
      </c>
      <c r="BM406" s="12">
        <v>0</v>
      </c>
      <c r="BN406" s="12">
        <v>0</v>
      </c>
      <c r="BO406" s="12">
        <v>0</v>
      </c>
      <c r="BP406" s="12">
        <v>0</v>
      </c>
      <c r="BQ406" s="13">
        <v>-1079</v>
      </c>
      <c r="BR406" s="12">
        <v>1079</v>
      </c>
      <c r="BS406" s="12">
        <v>0</v>
      </c>
      <c r="BT406" s="12">
        <v>0</v>
      </c>
      <c r="BU406" s="12">
        <v>2122.9</v>
      </c>
      <c r="BV406" s="12">
        <v>0</v>
      </c>
      <c r="BW406" s="13">
        <v>-188.71</v>
      </c>
      <c r="BX406" s="13">
        <v>-61.78</v>
      </c>
      <c r="BY406" s="12">
        <v>126.93</v>
      </c>
      <c r="BZ406" s="12">
        <v>0</v>
      </c>
      <c r="CA406" s="12">
        <v>0</v>
      </c>
      <c r="CB406" s="13">
        <v>-0.01</v>
      </c>
      <c r="CC406" s="12">
        <v>0</v>
      </c>
      <c r="CD406" s="12">
        <v>0</v>
      </c>
      <c r="CE406" s="12">
        <v>927</v>
      </c>
      <c r="CF406" s="12">
        <v>0</v>
      </c>
      <c r="CG406" s="12">
        <v>0</v>
      </c>
      <c r="CH406" s="12">
        <v>0</v>
      </c>
      <c r="CI406" s="12">
        <v>0</v>
      </c>
      <c r="CJ406" s="12">
        <v>21.93</v>
      </c>
      <c r="CK406" s="12">
        <v>0</v>
      </c>
      <c r="CL406" s="12">
        <v>0</v>
      </c>
      <c r="CM406" s="12">
        <v>0</v>
      </c>
      <c r="CN406" s="12">
        <v>0</v>
      </c>
      <c r="CO406" s="12">
        <v>0</v>
      </c>
      <c r="CP406" s="12">
        <v>168.16</v>
      </c>
      <c r="CQ406" s="12">
        <v>0</v>
      </c>
      <c r="CR406" s="12">
        <v>0</v>
      </c>
      <c r="CS406" s="12">
        <v>0</v>
      </c>
      <c r="CT406" s="12">
        <v>0</v>
      </c>
      <c r="CU406" s="12">
        <v>1055.3</v>
      </c>
      <c r="CV406" s="12">
        <v>1067.5999999999999</v>
      </c>
      <c r="CW406" s="12">
        <v>282.10000000000002</v>
      </c>
      <c r="CX406" s="12">
        <v>42.46</v>
      </c>
      <c r="CY406" s="12">
        <v>1456.61</v>
      </c>
      <c r="CZ406" s="12">
        <v>404.48</v>
      </c>
      <c r="DA406" s="12">
        <v>0</v>
      </c>
      <c r="DB406" s="12">
        <v>1903.55</v>
      </c>
    </row>
    <row r="407" spans="1:106" x14ac:dyDescent="0.2">
      <c r="A407" s="4" t="s">
        <v>3699</v>
      </c>
      <c r="B407" s="2" t="s">
        <v>3700</v>
      </c>
      <c r="C407" s="2" t="str">
        <f>VLOOKUP(A407,[5]Hoja2!$A$1:$D$604,4,0)</f>
        <v>PROFESOR CBIII</v>
      </c>
      <c r="D407" s="2" t="str">
        <f>VLOOKUP(A407,[5]Hoja2!$A$1:$D$604,3,0)</f>
        <v>PLANTEL 12 ARROYO HONDO</v>
      </c>
      <c r="E407" s="12">
        <v>465.5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2">
        <v>7711.88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270.3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2">
        <v>0</v>
      </c>
      <c r="AE407" s="12">
        <v>0</v>
      </c>
      <c r="AF407" s="12">
        <v>0</v>
      </c>
      <c r="AG407" s="12">
        <v>0</v>
      </c>
      <c r="AH407" s="12">
        <v>0</v>
      </c>
      <c r="AI407" s="12">
        <v>0</v>
      </c>
      <c r="AJ407" s="12">
        <v>630.02</v>
      </c>
      <c r="AK407" s="12">
        <v>0</v>
      </c>
      <c r="AL407" s="12">
        <v>0</v>
      </c>
      <c r="AM407" s="12">
        <v>0</v>
      </c>
      <c r="AN407" s="12">
        <v>0</v>
      </c>
      <c r="AO407" s="12">
        <v>0</v>
      </c>
      <c r="AP407" s="12">
        <v>0</v>
      </c>
      <c r="AQ407" s="12">
        <v>390.93</v>
      </c>
      <c r="AR407" s="12">
        <v>0</v>
      </c>
      <c r="AS407" s="12">
        <v>0</v>
      </c>
      <c r="AT407" s="12">
        <v>0</v>
      </c>
      <c r="AU407" s="12">
        <v>0</v>
      </c>
      <c r="AV407" s="12">
        <v>0</v>
      </c>
      <c r="AW407" s="12">
        <v>0</v>
      </c>
      <c r="AX407" s="12">
        <v>0</v>
      </c>
      <c r="AY407" s="12">
        <v>0</v>
      </c>
      <c r="AZ407" s="12">
        <v>85</v>
      </c>
      <c r="BA407" s="12">
        <v>0</v>
      </c>
      <c r="BB407" s="12">
        <v>0</v>
      </c>
      <c r="BC407" s="12">
        <v>0</v>
      </c>
      <c r="BD407" s="12">
        <v>0</v>
      </c>
      <c r="BE407" s="12">
        <v>0</v>
      </c>
      <c r="BF407" s="12">
        <v>0</v>
      </c>
      <c r="BG407" s="12">
        <v>0</v>
      </c>
      <c r="BH407" s="12">
        <v>0</v>
      </c>
      <c r="BI407" s="12">
        <v>0</v>
      </c>
      <c r="BJ407" s="12">
        <v>1458.51</v>
      </c>
      <c r="BK407" s="12">
        <v>0</v>
      </c>
      <c r="BL407" s="12">
        <v>0</v>
      </c>
      <c r="BM407" s="12">
        <v>0</v>
      </c>
      <c r="BN407" s="12">
        <v>0</v>
      </c>
      <c r="BO407" s="12">
        <v>0</v>
      </c>
      <c r="BP407" s="12">
        <v>0</v>
      </c>
      <c r="BQ407" s="13">
        <v>-5601.68</v>
      </c>
      <c r="BR407" s="12">
        <v>5601.68</v>
      </c>
      <c r="BS407" s="12">
        <v>0</v>
      </c>
      <c r="BT407" s="12">
        <v>0</v>
      </c>
      <c r="BU407" s="12">
        <v>11012.14</v>
      </c>
      <c r="BV407" s="12">
        <v>0</v>
      </c>
      <c r="BW407" s="12">
        <v>0</v>
      </c>
      <c r="BX407" s="12">
        <v>0</v>
      </c>
      <c r="BY407" s="12">
        <v>1821.43</v>
      </c>
      <c r="BZ407" s="12">
        <v>1821.43</v>
      </c>
      <c r="CA407" s="12">
        <v>40.049999999999997</v>
      </c>
      <c r="CB407" s="12">
        <v>0.16</v>
      </c>
      <c r="CC407" s="12">
        <v>0</v>
      </c>
      <c r="CD407" s="12">
        <v>0</v>
      </c>
      <c r="CE407" s="12">
        <v>0</v>
      </c>
      <c r="CF407" s="12">
        <v>0</v>
      </c>
      <c r="CG407" s="12">
        <v>0</v>
      </c>
      <c r="CH407" s="12">
        <v>0</v>
      </c>
      <c r="CI407" s="12">
        <v>0</v>
      </c>
      <c r="CJ407" s="12">
        <v>115.68</v>
      </c>
      <c r="CK407" s="12">
        <v>0</v>
      </c>
      <c r="CL407" s="12">
        <v>0</v>
      </c>
      <c r="CM407" s="12">
        <v>0</v>
      </c>
      <c r="CN407" s="12">
        <v>0</v>
      </c>
      <c r="CO407" s="12">
        <v>0</v>
      </c>
      <c r="CP407" s="12">
        <v>931.82</v>
      </c>
      <c r="CQ407" s="12">
        <v>0</v>
      </c>
      <c r="CR407" s="12">
        <v>0</v>
      </c>
      <c r="CS407" s="12">
        <v>0</v>
      </c>
      <c r="CT407" s="12">
        <v>0</v>
      </c>
      <c r="CU407" s="12">
        <v>2909.14</v>
      </c>
      <c r="CV407" s="12">
        <v>8103</v>
      </c>
      <c r="CW407" s="12">
        <v>261.48</v>
      </c>
      <c r="CX407" s="12">
        <v>220.24</v>
      </c>
      <c r="CY407" s="12">
        <v>769.08</v>
      </c>
      <c r="CZ407" s="12">
        <v>326.10000000000002</v>
      </c>
      <c r="DA407" s="12">
        <v>0</v>
      </c>
      <c r="DB407" s="12">
        <v>1315.42</v>
      </c>
    </row>
    <row r="408" spans="1:106" x14ac:dyDescent="0.2">
      <c r="A408" s="4" t="s">
        <v>3701</v>
      </c>
      <c r="B408" s="2" t="s">
        <v>3702</v>
      </c>
      <c r="C408" s="2" t="str">
        <f>VLOOKUP(A408,[5]Hoja2!$A$1:$D$604,4,0)</f>
        <v>PROFESOR CBIII</v>
      </c>
      <c r="D408" s="2" t="str">
        <f>VLOOKUP(A408,[5]Hoja2!$A$1:$D$604,3,0)</f>
        <v>PLANTEL 12 ARROYO HONDO</v>
      </c>
      <c r="E408" s="12">
        <v>465.5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0</v>
      </c>
      <c r="N408" s="12">
        <v>8392.34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294.14999999999998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2">
        <v>0</v>
      </c>
      <c r="AE408" s="12">
        <v>0</v>
      </c>
      <c r="AF408" s="12">
        <v>0</v>
      </c>
      <c r="AG408" s="12">
        <v>0</v>
      </c>
      <c r="AH408" s="12">
        <v>0</v>
      </c>
      <c r="AI408" s="12">
        <v>0</v>
      </c>
      <c r="AJ408" s="12">
        <v>685.61</v>
      </c>
      <c r="AK408" s="12">
        <v>0</v>
      </c>
      <c r="AL408" s="12">
        <v>0</v>
      </c>
      <c r="AM408" s="12">
        <v>0</v>
      </c>
      <c r="AN408" s="12">
        <v>0</v>
      </c>
      <c r="AO408" s="12">
        <v>0</v>
      </c>
      <c r="AP408" s="12">
        <v>0</v>
      </c>
      <c r="AQ408" s="12">
        <v>390.93</v>
      </c>
      <c r="AR408" s="12">
        <v>0</v>
      </c>
      <c r="AS408" s="12">
        <v>0</v>
      </c>
      <c r="AT408" s="12">
        <v>0</v>
      </c>
      <c r="AU408" s="12">
        <v>0</v>
      </c>
      <c r="AV408" s="12">
        <v>0</v>
      </c>
      <c r="AW408" s="12">
        <v>0</v>
      </c>
      <c r="AX408" s="12">
        <v>0</v>
      </c>
      <c r="AY408" s="12">
        <v>0</v>
      </c>
      <c r="AZ408" s="12">
        <v>92.5</v>
      </c>
      <c r="BA408" s="12">
        <v>0</v>
      </c>
      <c r="BB408" s="12">
        <v>0</v>
      </c>
      <c r="BC408" s="12">
        <v>0</v>
      </c>
      <c r="BD408" s="12">
        <v>0</v>
      </c>
      <c r="BE408" s="12">
        <v>0</v>
      </c>
      <c r="BF408" s="12">
        <v>0</v>
      </c>
      <c r="BG408" s="12">
        <v>0</v>
      </c>
      <c r="BH408" s="12">
        <v>0</v>
      </c>
      <c r="BI408" s="12">
        <v>0</v>
      </c>
      <c r="BJ408" s="12">
        <v>1580.99</v>
      </c>
      <c r="BK408" s="12">
        <v>0</v>
      </c>
      <c r="BL408" s="12">
        <v>0</v>
      </c>
      <c r="BM408" s="12">
        <v>0</v>
      </c>
      <c r="BN408" s="12">
        <v>0</v>
      </c>
      <c r="BO408" s="12">
        <v>0</v>
      </c>
      <c r="BP408" s="12">
        <v>0</v>
      </c>
      <c r="BQ408" s="13">
        <v>-6054.65</v>
      </c>
      <c r="BR408" s="12">
        <v>6054.65</v>
      </c>
      <c r="BS408" s="12">
        <v>0</v>
      </c>
      <c r="BT408" s="12">
        <v>0</v>
      </c>
      <c r="BU408" s="12">
        <v>11902.02</v>
      </c>
      <c r="BV408" s="12">
        <v>0</v>
      </c>
      <c r="BW408" s="12">
        <v>0</v>
      </c>
      <c r="BX408" s="12">
        <v>0</v>
      </c>
      <c r="BY408" s="12">
        <v>2030.73</v>
      </c>
      <c r="BZ408" s="12">
        <v>2030.73</v>
      </c>
      <c r="CA408" s="12">
        <v>44.4</v>
      </c>
      <c r="CB408" s="12">
        <v>0.12</v>
      </c>
      <c r="CC408" s="12">
        <v>0</v>
      </c>
      <c r="CD408" s="12">
        <v>0</v>
      </c>
      <c r="CE408" s="12">
        <v>0</v>
      </c>
      <c r="CF408" s="12">
        <v>0</v>
      </c>
      <c r="CG408" s="12">
        <v>0</v>
      </c>
      <c r="CH408" s="12">
        <v>0</v>
      </c>
      <c r="CI408" s="12">
        <v>0</v>
      </c>
      <c r="CJ408" s="12">
        <v>125.89</v>
      </c>
      <c r="CK408" s="12">
        <v>0</v>
      </c>
      <c r="CL408" s="12">
        <v>0</v>
      </c>
      <c r="CM408" s="12">
        <v>0</v>
      </c>
      <c r="CN408" s="12">
        <v>0</v>
      </c>
      <c r="CO408" s="12">
        <v>0</v>
      </c>
      <c r="CP408" s="12">
        <v>1010.08</v>
      </c>
      <c r="CQ408" s="12">
        <v>0</v>
      </c>
      <c r="CR408" s="12">
        <v>0</v>
      </c>
      <c r="CS408" s="12">
        <v>0</v>
      </c>
      <c r="CT408" s="12">
        <v>0</v>
      </c>
      <c r="CU408" s="12">
        <v>3211.22</v>
      </c>
      <c r="CV408" s="12">
        <v>8690.7999999999993</v>
      </c>
      <c r="CW408" s="12">
        <v>294.10000000000002</v>
      </c>
      <c r="CX408" s="12">
        <v>238.04</v>
      </c>
      <c r="CY408" s="12">
        <v>1856.42</v>
      </c>
      <c r="CZ408" s="12">
        <v>450.07</v>
      </c>
      <c r="DA408" s="12">
        <v>0</v>
      </c>
      <c r="DB408" s="12">
        <v>2544.5300000000002</v>
      </c>
    </row>
    <row r="409" spans="1:106" x14ac:dyDescent="0.2">
      <c r="A409" s="4" t="s">
        <v>3703</v>
      </c>
      <c r="B409" s="2" t="s">
        <v>3704</v>
      </c>
      <c r="C409" s="2" t="str">
        <f>VLOOKUP(A409,[5]Hoja2!$A$1:$D$604,4,0)</f>
        <v>PROFESOR CBII</v>
      </c>
      <c r="D409" s="2" t="str">
        <f>VLOOKUP(A409,[5]Hoja2!$A$1:$D$604,3,0)</f>
        <v>PLANTEL 12 ARROYO HONDO</v>
      </c>
      <c r="E409" s="12">
        <v>116.5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1429.8</v>
      </c>
      <c r="N409" s="12">
        <v>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49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>
        <v>0</v>
      </c>
      <c r="AE409" s="12">
        <v>0</v>
      </c>
      <c r="AF409" s="12">
        <v>0</v>
      </c>
      <c r="AG409" s="12">
        <v>0</v>
      </c>
      <c r="AH409" s="12">
        <v>0</v>
      </c>
      <c r="AI409" s="12">
        <v>0</v>
      </c>
      <c r="AJ409" s="12">
        <v>185.3</v>
      </c>
      <c r="AK409" s="12">
        <v>0</v>
      </c>
      <c r="AL409" s="12">
        <v>0</v>
      </c>
      <c r="AM409" s="12">
        <v>0</v>
      </c>
      <c r="AN409" s="12">
        <v>0</v>
      </c>
      <c r="AO409" s="12">
        <v>0</v>
      </c>
      <c r="AP409" s="12">
        <v>0</v>
      </c>
      <c r="AQ409" s="12">
        <v>0</v>
      </c>
      <c r="AR409" s="12">
        <v>0</v>
      </c>
      <c r="AS409" s="12">
        <v>0</v>
      </c>
      <c r="AT409" s="12">
        <v>0</v>
      </c>
      <c r="AU409" s="12">
        <v>0</v>
      </c>
      <c r="AV409" s="12">
        <v>0</v>
      </c>
      <c r="AW409" s="12">
        <v>0</v>
      </c>
      <c r="AX409" s="12">
        <v>0</v>
      </c>
      <c r="AY409" s="12">
        <v>0</v>
      </c>
      <c r="AZ409" s="12">
        <v>0</v>
      </c>
      <c r="BA409" s="12">
        <v>0</v>
      </c>
      <c r="BB409" s="12">
        <v>0</v>
      </c>
      <c r="BC409" s="12">
        <v>0</v>
      </c>
      <c r="BD409" s="12">
        <v>0</v>
      </c>
      <c r="BE409" s="12">
        <v>16</v>
      </c>
      <c r="BF409" s="12">
        <v>0</v>
      </c>
      <c r="BG409" s="12">
        <v>0</v>
      </c>
      <c r="BH409" s="12">
        <v>0</v>
      </c>
      <c r="BI409" s="12">
        <v>0</v>
      </c>
      <c r="BJ409" s="12">
        <v>257.36</v>
      </c>
      <c r="BK409" s="12">
        <v>0</v>
      </c>
      <c r="BL409" s="12">
        <v>0</v>
      </c>
      <c r="BM409" s="12">
        <v>0</v>
      </c>
      <c r="BN409" s="12">
        <v>0</v>
      </c>
      <c r="BO409" s="12">
        <v>0</v>
      </c>
      <c r="BP409" s="12">
        <v>0</v>
      </c>
      <c r="BQ409" s="13">
        <v>-1043.8499999999999</v>
      </c>
      <c r="BR409" s="12">
        <v>1043.8499999999999</v>
      </c>
      <c r="BS409" s="12">
        <v>0</v>
      </c>
      <c r="BT409" s="12">
        <v>0</v>
      </c>
      <c r="BU409" s="12">
        <v>2053.96</v>
      </c>
      <c r="BV409" s="12">
        <v>0</v>
      </c>
      <c r="BW409" s="13">
        <v>-188.71</v>
      </c>
      <c r="BX409" s="13">
        <v>-68.23</v>
      </c>
      <c r="BY409" s="12">
        <v>120.49</v>
      </c>
      <c r="BZ409" s="12">
        <v>0</v>
      </c>
      <c r="CA409" s="12">
        <v>0</v>
      </c>
      <c r="CB409" s="13">
        <v>-0.09</v>
      </c>
      <c r="CC409" s="12">
        <v>0</v>
      </c>
      <c r="CD409" s="12">
        <v>0</v>
      </c>
      <c r="CE409" s="12">
        <v>0</v>
      </c>
      <c r="CF409" s="12">
        <v>0</v>
      </c>
      <c r="CG409" s="12">
        <v>0</v>
      </c>
      <c r="CH409" s="12">
        <v>0</v>
      </c>
      <c r="CI409" s="12">
        <v>0</v>
      </c>
      <c r="CJ409" s="12">
        <v>21.45</v>
      </c>
      <c r="CK409" s="12">
        <v>0</v>
      </c>
      <c r="CL409" s="12">
        <v>0</v>
      </c>
      <c r="CM409" s="12">
        <v>0</v>
      </c>
      <c r="CN409" s="12">
        <v>0</v>
      </c>
      <c r="CO409" s="12">
        <v>0</v>
      </c>
      <c r="CP409" s="12">
        <v>164.43</v>
      </c>
      <c r="CQ409" s="12">
        <v>0</v>
      </c>
      <c r="CR409" s="12">
        <v>0</v>
      </c>
      <c r="CS409" s="12">
        <v>0</v>
      </c>
      <c r="CT409" s="12">
        <v>0</v>
      </c>
      <c r="CU409" s="12">
        <v>117.56</v>
      </c>
      <c r="CV409" s="12">
        <v>1936.4</v>
      </c>
      <c r="CW409" s="12">
        <v>261.48</v>
      </c>
      <c r="CX409" s="12">
        <v>41.08</v>
      </c>
      <c r="CY409" s="12">
        <v>769.08</v>
      </c>
      <c r="CZ409" s="12">
        <v>326.10000000000002</v>
      </c>
      <c r="DA409" s="12">
        <v>0</v>
      </c>
      <c r="DB409" s="12">
        <v>1136.26</v>
      </c>
    </row>
    <row r="410" spans="1:106" x14ac:dyDescent="0.2">
      <c r="A410" s="4" t="s">
        <v>3705</v>
      </c>
      <c r="B410" s="2" t="s">
        <v>3706</v>
      </c>
      <c r="C410" s="2" t="str">
        <f>VLOOKUP(A410,[5]Hoja2!$A$1:$D$604,4,0)</f>
        <v>TECNICO CBII</v>
      </c>
      <c r="D410" s="2" t="str">
        <f>VLOOKUP(A410,[5]Hoja2!$A$1:$D$604,3,0)</f>
        <v>PLANTEL 12 ARROYO HONDO</v>
      </c>
      <c r="E410" s="12">
        <v>93.2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1143.8399999999999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39.200000000000003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v>0</v>
      </c>
      <c r="AE410" s="12">
        <v>0</v>
      </c>
      <c r="AF410" s="12">
        <v>0</v>
      </c>
      <c r="AG410" s="12">
        <v>0</v>
      </c>
      <c r="AH410" s="12">
        <v>0</v>
      </c>
      <c r="AI410" s="12">
        <v>0</v>
      </c>
      <c r="AJ410" s="12">
        <v>148.24</v>
      </c>
      <c r="AK410" s="12">
        <v>0</v>
      </c>
      <c r="AL410" s="12">
        <v>0</v>
      </c>
      <c r="AM410" s="12">
        <v>0</v>
      </c>
      <c r="AN410" s="12">
        <v>0</v>
      </c>
      <c r="AO410" s="12">
        <v>0</v>
      </c>
      <c r="AP410" s="12">
        <v>0</v>
      </c>
      <c r="AQ410" s="12">
        <v>0</v>
      </c>
      <c r="AR410" s="12">
        <v>0</v>
      </c>
      <c r="AS410" s="12">
        <v>0</v>
      </c>
      <c r="AT410" s="12">
        <v>0</v>
      </c>
      <c r="AU410" s="12">
        <v>0</v>
      </c>
      <c r="AV410" s="12">
        <v>0</v>
      </c>
      <c r="AW410" s="12">
        <v>0</v>
      </c>
      <c r="AX410" s="12">
        <v>0</v>
      </c>
      <c r="AY410" s="12">
        <v>0</v>
      </c>
      <c r="AZ410" s="12">
        <v>0</v>
      </c>
      <c r="BA410" s="12">
        <v>0</v>
      </c>
      <c r="BB410" s="12">
        <v>0</v>
      </c>
      <c r="BC410" s="12">
        <v>0</v>
      </c>
      <c r="BD410" s="12">
        <v>0</v>
      </c>
      <c r="BE410" s="12">
        <v>12.8</v>
      </c>
      <c r="BF410" s="12">
        <v>0</v>
      </c>
      <c r="BG410" s="12">
        <v>0</v>
      </c>
      <c r="BH410" s="12">
        <v>0</v>
      </c>
      <c r="BI410" s="12">
        <v>0</v>
      </c>
      <c r="BJ410" s="12">
        <v>205.89</v>
      </c>
      <c r="BK410" s="12">
        <v>0</v>
      </c>
      <c r="BL410" s="12">
        <v>0</v>
      </c>
      <c r="BM410" s="12">
        <v>0</v>
      </c>
      <c r="BN410" s="12">
        <v>0</v>
      </c>
      <c r="BO410" s="12">
        <v>0</v>
      </c>
      <c r="BP410" s="12">
        <v>0</v>
      </c>
      <c r="BQ410" s="13">
        <v>-835.08</v>
      </c>
      <c r="BR410" s="12">
        <v>835.08</v>
      </c>
      <c r="BS410" s="12">
        <v>0</v>
      </c>
      <c r="BT410" s="12">
        <v>0</v>
      </c>
      <c r="BU410" s="12">
        <v>1643.17</v>
      </c>
      <c r="BV410" s="12">
        <v>0</v>
      </c>
      <c r="BW410" s="13">
        <v>-200.63</v>
      </c>
      <c r="BX410" s="13">
        <v>-106.44</v>
      </c>
      <c r="BY410" s="12">
        <v>94.19</v>
      </c>
      <c r="BZ410" s="12">
        <v>0</v>
      </c>
      <c r="CA410" s="12">
        <v>0</v>
      </c>
      <c r="CB410" s="12">
        <v>7.0000000000000007E-2</v>
      </c>
      <c r="CC410" s="12">
        <v>0</v>
      </c>
      <c r="CD410" s="12">
        <v>0</v>
      </c>
      <c r="CE410" s="12">
        <v>0</v>
      </c>
      <c r="CF410" s="12">
        <v>0</v>
      </c>
      <c r="CG410" s="12">
        <v>0</v>
      </c>
      <c r="CH410" s="12">
        <v>0</v>
      </c>
      <c r="CI410" s="12">
        <v>0</v>
      </c>
      <c r="CJ410" s="12">
        <v>0</v>
      </c>
      <c r="CK410" s="12">
        <v>0</v>
      </c>
      <c r="CL410" s="12">
        <v>0</v>
      </c>
      <c r="CM410" s="12">
        <v>0</v>
      </c>
      <c r="CN410" s="12">
        <v>0</v>
      </c>
      <c r="CO410" s="12">
        <v>0</v>
      </c>
      <c r="CP410" s="12">
        <v>131.54</v>
      </c>
      <c r="CQ410" s="12">
        <v>0</v>
      </c>
      <c r="CR410" s="12">
        <v>0</v>
      </c>
      <c r="CS410" s="12">
        <v>0</v>
      </c>
      <c r="CT410" s="12">
        <v>0</v>
      </c>
      <c r="CU410" s="12">
        <v>25.17</v>
      </c>
      <c r="CV410" s="12">
        <v>1618</v>
      </c>
      <c r="CW410" s="12">
        <v>261.48</v>
      </c>
      <c r="CX410" s="12">
        <v>32.86</v>
      </c>
      <c r="CY410" s="12">
        <v>769.08</v>
      </c>
      <c r="CZ410" s="12">
        <v>326.10000000000002</v>
      </c>
      <c r="DA410" s="12">
        <v>0</v>
      </c>
      <c r="DB410" s="12">
        <v>1128.04</v>
      </c>
    </row>
    <row r="411" spans="1:106" x14ac:dyDescent="0.2">
      <c r="A411" s="4" t="s">
        <v>3707</v>
      </c>
      <c r="B411" s="2" t="s">
        <v>3708</v>
      </c>
      <c r="C411" s="2" t="str">
        <f>VLOOKUP(A411,[5]Hoja2!$A$1:$D$604,4,0)</f>
        <v>PROFESOR CBII</v>
      </c>
      <c r="D411" s="2" t="str">
        <f>VLOOKUP(A411,[5]Hoja2!$A$1:$D$604,3,0)</f>
        <v>PLANTEL 12 ARROYO HONDO</v>
      </c>
      <c r="E411" s="12">
        <v>244.65</v>
      </c>
      <c r="F411" s="12">
        <v>1288.5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2161.7199999999998</v>
      </c>
      <c r="M411" s="12">
        <v>0</v>
      </c>
      <c r="N411" s="12">
        <v>0</v>
      </c>
      <c r="O411" s="12">
        <v>43.3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72.05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  <c r="AE411" s="12">
        <v>0</v>
      </c>
      <c r="AF411" s="12">
        <v>0</v>
      </c>
      <c r="AG411" s="12">
        <v>0</v>
      </c>
      <c r="AH411" s="12">
        <v>0</v>
      </c>
      <c r="AI411" s="12">
        <v>0</v>
      </c>
      <c r="AJ411" s="12">
        <v>389.13</v>
      </c>
      <c r="AK411" s="12">
        <v>0</v>
      </c>
      <c r="AL411" s="12">
        <v>0</v>
      </c>
      <c r="AM411" s="12">
        <v>0</v>
      </c>
      <c r="AN411" s="12">
        <v>0</v>
      </c>
      <c r="AO411" s="12">
        <v>0</v>
      </c>
      <c r="AP411" s="12">
        <v>0</v>
      </c>
      <c r="AQ411" s="12">
        <v>0</v>
      </c>
      <c r="AR411" s="12">
        <v>0</v>
      </c>
      <c r="AS411" s="12">
        <v>0</v>
      </c>
      <c r="AT411" s="12">
        <v>0</v>
      </c>
      <c r="AU411" s="12">
        <v>0</v>
      </c>
      <c r="AV411" s="12">
        <v>0</v>
      </c>
      <c r="AW411" s="12">
        <v>0</v>
      </c>
      <c r="AX411" s="12">
        <v>23.65</v>
      </c>
      <c r="AY411" s="12">
        <v>0</v>
      </c>
      <c r="AZ411" s="12">
        <v>0</v>
      </c>
      <c r="BA411" s="12">
        <v>0</v>
      </c>
      <c r="BB411" s="12">
        <v>0</v>
      </c>
      <c r="BC411" s="12">
        <v>0</v>
      </c>
      <c r="BD411" s="12">
        <v>13.5</v>
      </c>
      <c r="BE411" s="12">
        <v>0</v>
      </c>
      <c r="BF411" s="12">
        <v>0</v>
      </c>
      <c r="BG411" s="12">
        <v>0</v>
      </c>
      <c r="BH411" s="12">
        <v>0</v>
      </c>
      <c r="BI411" s="12">
        <v>0</v>
      </c>
      <c r="BJ411" s="12">
        <v>621.04</v>
      </c>
      <c r="BK411" s="12">
        <v>0</v>
      </c>
      <c r="BL411" s="12">
        <v>0</v>
      </c>
      <c r="BM411" s="12">
        <v>0</v>
      </c>
      <c r="BN411" s="12">
        <v>0</v>
      </c>
      <c r="BO411" s="12">
        <v>0</v>
      </c>
      <c r="BP411" s="12">
        <v>0</v>
      </c>
      <c r="BQ411" s="13">
        <v>-2469.48</v>
      </c>
      <c r="BR411" s="12">
        <v>2469.48</v>
      </c>
      <c r="BS411" s="12">
        <v>0</v>
      </c>
      <c r="BT411" s="12">
        <v>0</v>
      </c>
      <c r="BU411" s="12">
        <v>4857.54</v>
      </c>
      <c r="BV411" s="12">
        <v>0</v>
      </c>
      <c r="BW411" s="12">
        <v>0</v>
      </c>
      <c r="BX411" s="12">
        <v>0</v>
      </c>
      <c r="BY411" s="12">
        <v>498.01</v>
      </c>
      <c r="BZ411" s="12">
        <v>498.01</v>
      </c>
      <c r="CA411" s="12">
        <v>11.1</v>
      </c>
      <c r="CB411" s="13">
        <v>-0.05</v>
      </c>
      <c r="CC411" s="12">
        <v>0</v>
      </c>
      <c r="CD411" s="12">
        <v>0</v>
      </c>
      <c r="CE411" s="12">
        <v>0</v>
      </c>
      <c r="CF411" s="12">
        <v>0</v>
      </c>
      <c r="CG411" s="12">
        <v>0</v>
      </c>
      <c r="CH411" s="12">
        <v>0</v>
      </c>
      <c r="CI411" s="12">
        <v>0</v>
      </c>
      <c r="CJ411" s="12">
        <v>0</v>
      </c>
      <c r="CK411" s="12">
        <v>0</v>
      </c>
      <c r="CL411" s="12">
        <v>0</v>
      </c>
      <c r="CM411" s="12">
        <v>0</v>
      </c>
      <c r="CN411" s="12">
        <v>0</v>
      </c>
      <c r="CO411" s="12">
        <v>0</v>
      </c>
      <c r="CP411" s="12">
        <v>396.78</v>
      </c>
      <c r="CQ411" s="12">
        <v>0</v>
      </c>
      <c r="CR411" s="12">
        <v>34.5</v>
      </c>
      <c r="CS411" s="12">
        <v>0</v>
      </c>
      <c r="CT411" s="12">
        <v>0</v>
      </c>
      <c r="CU411" s="12">
        <v>940.34</v>
      </c>
      <c r="CV411" s="12">
        <v>3917.2</v>
      </c>
      <c r="CW411" s="12">
        <v>238.4</v>
      </c>
      <c r="CX411" s="12">
        <v>97.15</v>
      </c>
      <c r="CY411" s="12">
        <v>0</v>
      </c>
      <c r="CZ411" s="12">
        <v>238.4</v>
      </c>
      <c r="DA411" s="12">
        <v>0</v>
      </c>
      <c r="DB411" s="12">
        <v>335.55</v>
      </c>
    </row>
    <row r="412" spans="1:106" x14ac:dyDescent="0.2">
      <c r="A412" s="4" t="s">
        <v>3709</v>
      </c>
      <c r="B412" s="2" t="s">
        <v>3710</v>
      </c>
      <c r="C412" s="2" t="str">
        <f>VLOOKUP(A412,[5]Hoja2!$A$1:$D$604,4,0)</f>
        <v>TECNICO CBII</v>
      </c>
      <c r="D412" s="2" t="str">
        <f>VLOOKUP(A412,[5]Hoja2!$A$1:$D$604,3,0)</f>
        <v>PLANTEL 12 ARROYO HONDO</v>
      </c>
      <c r="E412" s="12">
        <v>69.900000000000006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857.88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29.4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2">
        <v>0</v>
      </c>
      <c r="AE412" s="12">
        <v>0</v>
      </c>
      <c r="AF412" s="12">
        <v>0</v>
      </c>
      <c r="AG412" s="12">
        <v>0</v>
      </c>
      <c r="AH412" s="12">
        <v>0</v>
      </c>
      <c r="AI412" s="12">
        <v>0</v>
      </c>
      <c r="AJ412" s="12">
        <v>111.18</v>
      </c>
      <c r="AK412" s="12">
        <v>0</v>
      </c>
      <c r="AL412" s="12">
        <v>0</v>
      </c>
      <c r="AM412" s="12">
        <v>0</v>
      </c>
      <c r="AN412" s="12">
        <v>0</v>
      </c>
      <c r="AO412" s="12">
        <v>0</v>
      </c>
      <c r="AP412" s="12">
        <v>0</v>
      </c>
      <c r="AQ412" s="12">
        <v>0</v>
      </c>
      <c r="AR412" s="12">
        <v>0</v>
      </c>
      <c r="AS412" s="12">
        <v>0</v>
      </c>
      <c r="AT412" s="12">
        <v>0</v>
      </c>
      <c r="AU412" s="12">
        <v>0</v>
      </c>
      <c r="AV412" s="12">
        <v>0</v>
      </c>
      <c r="AW412" s="12">
        <v>0</v>
      </c>
      <c r="AX412" s="12">
        <v>0</v>
      </c>
      <c r="AY412" s="12">
        <v>0</v>
      </c>
      <c r="AZ412" s="12">
        <v>0</v>
      </c>
      <c r="BA412" s="12">
        <v>0</v>
      </c>
      <c r="BB412" s="12">
        <v>0</v>
      </c>
      <c r="BC412" s="12">
        <v>0</v>
      </c>
      <c r="BD412" s="12">
        <v>0</v>
      </c>
      <c r="BE412" s="12">
        <v>9.6</v>
      </c>
      <c r="BF412" s="12">
        <v>0</v>
      </c>
      <c r="BG412" s="12">
        <v>0</v>
      </c>
      <c r="BH412" s="12">
        <v>0</v>
      </c>
      <c r="BI412" s="12">
        <v>0</v>
      </c>
      <c r="BJ412" s="12">
        <v>154.41999999999999</v>
      </c>
      <c r="BK412" s="12">
        <v>0</v>
      </c>
      <c r="BL412" s="12">
        <v>0</v>
      </c>
      <c r="BM412" s="12">
        <v>0</v>
      </c>
      <c r="BN412" s="12">
        <v>0</v>
      </c>
      <c r="BO412" s="12">
        <v>0</v>
      </c>
      <c r="BP412" s="12">
        <v>0</v>
      </c>
      <c r="BQ412" s="13">
        <v>-626.30999999999995</v>
      </c>
      <c r="BR412" s="12">
        <v>626.30999999999995</v>
      </c>
      <c r="BS412" s="12">
        <v>0</v>
      </c>
      <c r="BT412" s="12">
        <v>0</v>
      </c>
      <c r="BU412" s="12">
        <v>1232.3800000000001</v>
      </c>
      <c r="BV412" s="12">
        <v>0</v>
      </c>
      <c r="BW412" s="13">
        <v>-200.74</v>
      </c>
      <c r="BX412" s="13">
        <v>-132.83000000000001</v>
      </c>
      <c r="BY412" s="12">
        <v>67.900000000000006</v>
      </c>
      <c r="BZ412" s="12">
        <v>0</v>
      </c>
      <c r="CA412" s="12">
        <v>0</v>
      </c>
      <c r="CB412" s="13">
        <v>-0.05</v>
      </c>
      <c r="CC412" s="12">
        <v>0</v>
      </c>
      <c r="CD412" s="12">
        <v>0</v>
      </c>
      <c r="CE412" s="12">
        <v>0</v>
      </c>
      <c r="CF412" s="12">
        <v>0</v>
      </c>
      <c r="CG412" s="12">
        <v>0</v>
      </c>
      <c r="CH412" s="12">
        <v>0</v>
      </c>
      <c r="CI412" s="12">
        <v>0</v>
      </c>
      <c r="CJ412" s="12">
        <v>0</v>
      </c>
      <c r="CK412" s="12">
        <v>0</v>
      </c>
      <c r="CL412" s="12">
        <v>0</v>
      </c>
      <c r="CM412" s="12">
        <v>0</v>
      </c>
      <c r="CN412" s="12">
        <v>0</v>
      </c>
      <c r="CO412" s="12">
        <v>0</v>
      </c>
      <c r="CP412" s="12">
        <v>98.66</v>
      </c>
      <c r="CQ412" s="12">
        <v>0</v>
      </c>
      <c r="CR412" s="12">
        <v>0</v>
      </c>
      <c r="CS412" s="12">
        <v>0</v>
      </c>
      <c r="CT412" s="12">
        <v>0</v>
      </c>
      <c r="CU412" s="12">
        <v>-34.22</v>
      </c>
      <c r="CV412" s="12">
        <v>1266.5999999999999</v>
      </c>
      <c r="CW412" s="12">
        <v>261.48</v>
      </c>
      <c r="CX412" s="12">
        <v>24.65</v>
      </c>
      <c r="CY412" s="12">
        <v>769.08</v>
      </c>
      <c r="CZ412" s="12">
        <v>326.10000000000002</v>
      </c>
      <c r="DA412" s="12">
        <v>0</v>
      </c>
      <c r="DB412" s="12">
        <v>1119.83</v>
      </c>
    </row>
    <row r="413" spans="1:106" x14ac:dyDescent="0.2">
      <c r="A413" s="4" t="s">
        <v>3711</v>
      </c>
      <c r="B413" s="2" t="s">
        <v>3712</v>
      </c>
      <c r="C413" s="2" t="str">
        <f>VLOOKUP(A413,[5]Hoja2!$A$1:$D$604,4,0)</f>
        <v>PROFESOR CBIII</v>
      </c>
      <c r="D413" s="2" t="str">
        <f>VLOOKUP(A413,[5]Hoja2!$A$1:$D$604,3,0)</f>
        <v>PLANTEL 12 ARROYO HONDO</v>
      </c>
      <c r="E413" s="12">
        <v>465.5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>
        <v>9072.7999999999993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318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  <c r="AI413" s="12">
        <v>0</v>
      </c>
      <c r="AJ413" s="12">
        <v>741.2</v>
      </c>
      <c r="AK413" s="12">
        <v>0</v>
      </c>
      <c r="AL413" s="12">
        <v>0</v>
      </c>
      <c r="AM413" s="12">
        <v>0</v>
      </c>
      <c r="AN413" s="12">
        <v>0</v>
      </c>
      <c r="AO413" s="12">
        <v>0</v>
      </c>
      <c r="AP413" s="12">
        <v>0</v>
      </c>
      <c r="AQ413" s="12">
        <v>390.93</v>
      </c>
      <c r="AR413" s="12">
        <v>0</v>
      </c>
      <c r="AS413" s="12">
        <v>0</v>
      </c>
      <c r="AT413" s="12">
        <v>0</v>
      </c>
      <c r="AU413" s="12">
        <v>0</v>
      </c>
      <c r="AV413" s="12">
        <v>0</v>
      </c>
      <c r="AW413" s="12">
        <v>0</v>
      </c>
      <c r="AX413" s="12">
        <v>0</v>
      </c>
      <c r="AY413" s="12">
        <v>0</v>
      </c>
      <c r="AZ413" s="12">
        <v>100</v>
      </c>
      <c r="BA413" s="12">
        <v>0</v>
      </c>
      <c r="BB413" s="12">
        <v>0</v>
      </c>
      <c r="BC413" s="12">
        <v>0</v>
      </c>
      <c r="BD413" s="12">
        <v>0</v>
      </c>
      <c r="BE413" s="12">
        <v>0</v>
      </c>
      <c r="BF413" s="12">
        <v>0</v>
      </c>
      <c r="BG413" s="12">
        <v>0</v>
      </c>
      <c r="BH413" s="12">
        <v>0</v>
      </c>
      <c r="BI413" s="12">
        <v>0</v>
      </c>
      <c r="BJ413" s="12">
        <v>1703.47</v>
      </c>
      <c r="BK413" s="12">
        <v>0</v>
      </c>
      <c r="BL413" s="12">
        <v>0</v>
      </c>
      <c r="BM413" s="12">
        <v>0</v>
      </c>
      <c r="BN413" s="12">
        <v>0</v>
      </c>
      <c r="BO413" s="12">
        <v>0</v>
      </c>
      <c r="BP413" s="12">
        <v>0</v>
      </c>
      <c r="BQ413" s="13">
        <v>-6507.62</v>
      </c>
      <c r="BR413" s="12">
        <v>6507.62</v>
      </c>
      <c r="BS413" s="12">
        <v>0</v>
      </c>
      <c r="BT413" s="12">
        <v>0</v>
      </c>
      <c r="BU413" s="12">
        <v>12791.9</v>
      </c>
      <c r="BV413" s="12">
        <v>0</v>
      </c>
      <c r="BW413" s="12">
        <v>0</v>
      </c>
      <c r="BX413" s="12">
        <v>0</v>
      </c>
      <c r="BY413" s="12">
        <v>2240.0300000000002</v>
      </c>
      <c r="BZ413" s="12">
        <v>2240.0300000000002</v>
      </c>
      <c r="CA413" s="12">
        <v>49.8</v>
      </c>
      <c r="CB413" s="13">
        <v>-0.05</v>
      </c>
      <c r="CC413" s="12">
        <v>0</v>
      </c>
      <c r="CD413" s="12">
        <v>0</v>
      </c>
      <c r="CE413" s="12">
        <v>543</v>
      </c>
      <c r="CF413" s="12">
        <v>0</v>
      </c>
      <c r="CG413" s="12">
        <v>3825.3</v>
      </c>
      <c r="CH413" s="12">
        <v>0</v>
      </c>
      <c r="CI413" s="12">
        <v>0</v>
      </c>
      <c r="CJ413" s="12">
        <v>136.09</v>
      </c>
      <c r="CK413" s="12">
        <v>0</v>
      </c>
      <c r="CL413" s="12">
        <v>0</v>
      </c>
      <c r="CM413" s="12">
        <v>0</v>
      </c>
      <c r="CN413" s="12">
        <v>0</v>
      </c>
      <c r="CO413" s="12">
        <v>0</v>
      </c>
      <c r="CP413" s="12">
        <v>1088.33</v>
      </c>
      <c r="CQ413" s="12">
        <v>0</v>
      </c>
      <c r="CR413" s="12">
        <v>0</v>
      </c>
      <c r="CS413" s="12">
        <v>0</v>
      </c>
      <c r="CT413" s="12">
        <v>0</v>
      </c>
      <c r="CU413" s="12">
        <v>7882.5</v>
      </c>
      <c r="CV413" s="12">
        <v>4909.3999999999996</v>
      </c>
      <c r="CW413" s="12">
        <v>238.4</v>
      </c>
      <c r="CX413" s="12">
        <v>255.84</v>
      </c>
      <c r="CY413" s="12">
        <v>0</v>
      </c>
      <c r="CZ413" s="12">
        <v>238.4</v>
      </c>
      <c r="DA413" s="12">
        <v>0</v>
      </c>
      <c r="DB413" s="12">
        <v>494.24</v>
      </c>
    </row>
    <row r="414" spans="1:106" x14ac:dyDescent="0.2">
      <c r="A414" s="4" t="s">
        <v>3713</v>
      </c>
      <c r="B414" s="2" t="s">
        <v>3714</v>
      </c>
      <c r="C414" s="2" t="str">
        <f>VLOOKUP(A414,[5]Hoja2!$A$1:$D$604,4,0)</f>
        <v>PROFESOR CBI</v>
      </c>
      <c r="D414" s="2" t="str">
        <f>VLOOKUP(A414,[5]Hoja2!$A$1:$D$604,3,0)</f>
        <v>PLANTEL 12 ARROYO HONDO</v>
      </c>
      <c r="E414" s="12">
        <v>465.5</v>
      </c>
      <c r="F414" s="12">
        <v>0</v>
      </c>
      <c r="G414" s="12">
        <v>5964.62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>
        <v>0</v>
      </c>
      <c r="O414" s="12">
        <v>0</v>
      </c>
      <c r="P414" s="12">
        <v>214.6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2">
        <v>0</v>
      </c>
      <c r="AE414" s="12">
        <v>0</v>
      </c>
      <c r="AF414" s="12">
        <v>0</v>
      </c>
      <c r="AG414" s="12">
        <v>0</v>
      </c>
      <c r="AH414" s="12">
        <v>0</v>
      </c>
      <c r="AI414" s="12">
        <v>0</v>
      </c>
      <c r="AJ414" s="12">
        <v>630.02</v>
      </c>
      <c r="AK414" s="12">
        <v>0</v>
      </c>
      <c r="AL414" s="12">
        <v>0</v>
      </c>
      <c r="AM414" s="12">
        <v>286.52999999999997</v>
      </c>
      <c r="AN414" s="12">
        <v>0</v>
      </c>
      <c r="AO414" s="12">
        <v>0</v>
      </c>
      <c r="AP414" s="12">
        <v>0</v>
      </c>
      <c r="AQ414" s="12">
        <v>0</v>
      </c>
      <c r="AR414" s="12">
        <v>0</v>
      </c>
      <c r="AS414" s="12">
        <v>0</v>
      </c>
      <c r="AT414" s="12">
        <v>0</v>
      </c>
      <c r="AU414" s="12">
        <v>0</v>
      </c>
      <c r="AV414" s="12">
        <v>64.599999999999994</v>
      </c>
      <c r="AW414" s="12">
        <v>0</v>
      </c>
      <c r="AX414" s="12">
        <v>0</v>
      </c>
      <c r="AY414" s="12">
        <v>0</v>
      </c>
      <c r="AZ414" s="12">
        <v>0</v>
      </c>
      <c r="BA414" s="12">
        <v>0</v>
      </c>
      <c r="BB414" s="12">
        <v>0</v>
      </c>
      <c r="BC414" s="12">
        <v>0</v>
      </c>
      <c r="BD414" s="12">
        <v>0</v>
      </c>
      <c r="BE414" s="12">
        <v>0</v>
      </c>
      <c r="BF414" s="12">
        <v>0</v>
      </c>
      <c r="BG414" s="12">
        <v>0</v>
      </c>
      <c r="BH414" s="12">
        <v>0</v>
      </c>
      <c r="BI414" s="12">
        <v>0</v>
      </c>
      <c r="BJ414" s="12">
        <v>1000.18</v>
      </c>
      <c r="BK414" s="12">
        <v>0</v>
      </c>
      <c r="BL414" s="12">
        <v>0</v>
      </c>
      <c r="BM414" s="12">
        <v>0</v>
      </c>
      <c r="BN414" s="12">
        <v>0</v>
      </c>
      <c r="BO414" s="12">
        <v>0</v>
      </c>
      <c r="BP414" s="12">
        <v>0</v>
      </c>
      <c r="BQ414" s="13">
        <v>-4385.54</v>
      </c>
      <c r="BR414" s="12">
        <v>4385.54</v>
      </c>
      <c r="BS414" s="12">
        <v>0</v>
      </c>
      <c r="BT414" s="12">
        <v>0</v>
      </c>
      <c r="BU414" s="12">
        <v>8626.0499999999993</v>
      </c>
      <c r="BV414" s="12">
        <v>0</v>
      </c>
      <c r="BW414" s="12">
        <v>0</v>
      </c>
      <c r="BX414" s="12">
        <v>0</v>
      </c>
      <c r="BY414" s="12">
        <v>1295.26</v>
      </c>
      <c r="BZ414" s="12">
        <v>1295.26</v>
      </c>
      <c r="CA414" s="12">
        <v>28.05</v>
      </c>
      <c r="CB414" s="13">
        <v>-0.01</v>
      </c>
      <c r="CC414" s="12">
        <v>0</v>
      </c>
      <c r="CD414" s="12">
        <v>0</v>
      </c>
      <c r="CE414" s="12">
        <v>0</v>
      </c>
      <c r="CF414" s="12">
        <v>0</v>
      </c>
      <c r="CG414" s="12">
        <v>0</v>
      </c>
      <c r="CH414" s="12">
        <v>0</v>
      </c>
      <c r="CI414" s="12">
        <v>0</v>
      </c>
      <c r="CJ414" s="12">
        <v>89.47</v>
      </c>
      <c r="CK414" s="12">
        <v>0</v>
      </c>
      <c r="CL414" s="12">
        <v>0</v>
      </c>
      <c r="CM414" s="12">
        <v>0</v>
      </c>
      <c r="CN414" s="12">
        <v>0</v>
      </c>
      <c r="CO414" s="12">
        <v>0</v>
      </c>
      <c r="CP414" s="12">
        <v>718.88</v>
      </c>
      <c r="CQ414" s="12">
        <v>0</v>
      </c>
      <c r="CR414" s="12">
        <v>0</v>
      </c>
      <c r="CS414" s="12">
        <v>0</v>
      </c>
      <c r="CT414" s="12">
        <v>0</v>
      </c>
      <c r="CU414" s="12">
        <v>2131.65</v>
      </c>
      <c r="CV414" s="12">
        <v>6494.4</v>
      </c>
      <c r="CW414" s="12">
        <v>275.52999999999997</v>
      </c>
      <c r="CX414" s="12">
        <v>172.52</v>
      </c>
      <c r="CY414" s="12">
        <v>1237.53</v>
      </c>
      <c r="CZ414" s="12">
        <v>379.5</v>
      </c>
      <c r="DA414" s="12">
        <v>0</v>
      </c>
      <c r="DB414" s="12">
        <v>1789.55</v>
      </c>
    </row>
    <row r="415" spans="1:106" x14ac:dyDescent="0.2">
      <c r="A415" s="4" t="s">
        <v>3715</v>
      </c>
      <c r="B415" s="2" t="s">
        <v>3716</v>
      </c>
      <c r="C415" s="2" t="str">
        <f>VLOOKUP(A415,[5]Hoja2!$A$1:$D$604,4,0)</f>
        <v>PROFESOR CBII</v>
      </c>
      <c r="D415" s="2" t="str">
        <f>VLOOKUP(A415,[5]Hoja2!$A$1:$D$604,3,0)</f>
        <v>PLANTEL 12 ARROYO HONDO</v>
      </c>
      <c r="E415" s="12">
        <v>465.5</v>
      </c>
      <c r="F415" s="12">
        <v>0</v>
      </c>
      <c r="G415" s="12">
        <v>0</v>
      </c>
      <c r="H415" s="12">
        <v>0</v>
      </c>
      <c r="I415" s="12">
        <v>0</v>
      </c>
      <c r="J415" s="12">
        <v>0</v>
      </c>
      <c r="K415" s="12">
        <v>0</v>
      </c>
      <c r="L415" s="12">
        <v>7467.76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261.13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2">
        <v>0</v>
      </c>
      <c r="AE415" s="12">
        <v>0</v>
      </c>
      <c r="AF415" s="12">
        <v>0</v>
      </c>
      <c r="AG415" s="12">
        <v>0</v>
      </c>
      <c r="AH415" s="12">
        <v>0</v>
      </c>
      <c r="AI415" s="12">
        <v>0</v>
      </c>
      <c r="AJ415" s="12">
        <v>704.14</v>
      </c>
      <c r="AK415" s="12">
        <v>0</v>
      </c>
      <c r="AL415" s="12">
        <v>0</v>
      </c>
      <c r="AM415" s="12">
        <v>0</v>
      </c>
      <c r="AN415" s="12">
        <v>0</v>
      </c>
      <c r="AO415" s="12">
        <v>338.85</v>
      </c>
      <c r="AP415" s="12">
        <v>0</v>
      </c>
      <c r="AQ415" s="12">
        <v>0</v>
      </c>
      <c r="AR415" s="12">
        <v>0</v>
      </c>
      <c r="AS415" s="12">
        <v>0</v>
      </c>
      <c r="AT415" s="12">
        <v>0</v>
      </c>
      <c r="AU415" s="12">
        <v>0</v>
      </c>
      <c r="AV415" s="12">
        <v>0</v>
      </c>
      <c r="AW415" s="12">
        <v>0</v>
      </c>
      <c r="AX415" s="12">
        <v>81.7</v>
      </c>
      <c r="AY415" s="12">
        <v>0</v>
      </c>
      <c r="AZ415" s="12">
        <v>0</v>
      </c>
      <c r="BA415" s="12">
        <v>0</v>
      </c>
      <c r="BB415" s="12">
        <v>0</v>
      </c>
      <c r="BC415" s="12">
        <v>0</v>
      </c>
      <c r="BD415" s="12">
        <v>0</v>
      </c>
      <c r="BE415" s="12">
        <v>0</v>
      </c>
      <c r="BF415" s="12">
        <v>0</v>
      </c>
      <c r="BG415" s="12">
        <v>0</v>
      </c>
      <c r="BH415" s="12">
        <v>0</v>
      </c>
      <c r="BI415" s="12">
        <v>0</v>
      </c>
      <c r="BJ415" s="12">
        <v>1092.93</v>
      </c>
      <c r="BK415" s="12">
        <v>0</v>
      </c>
      <c r="BL415" s="12">
        <v>0</v>
      </c>
      <c r="BM415" s="12">
        <v>0</v>
      </c>
      <c r="BN415" s="12">
        <v>0</v>
      </c>
      <c r="BO415" s="12">
        <v>0</v>
      </c>
      <c r="BP415" s="12">
        <v>0</v>
      </c>
      <c r="BQ415" s="13">
        <v>-5295</v>
      </c>
      <c r="BR415" s="12">
        <v>5295</v>
      </c>
      <c r="BS415" s="12">
        <v>0</v>
      </c>
      <c r="BT415" s="12">
        <v>0</v>
      </c>
      <c r="BU415" s="12">
        <v>10412.01</v>
      </c>
      <c r="BV415" s="12">
        <v>0</v>
      </c>
      <c r="BW415" s="12">
        <v>0</v>
      </c>
      <c r="BX415" s="12">
        <v>0</v>
      </c>
      <c r="BY415" s="12">
        <v>1680.28</v>
      </c>
      <c r="BZ415" s="12">
        <v>1680.28</v>
      </c>
      <c r="CA415" s="12">
        <v>37.200000000000003</v>
      </c>
      <c r="CB415" s="12">
        <v>0.09</v>
      </c>
      <c r="CC415" s="12">
        <v>0</v>
      </c>
      <c r="CD415" s="12">
        <v>0</v>
      </c>
      <c r="CE415" s="12">
        <v>1079.46</v>
      </c>
      <c r="CF415" s="12">
        <v>0</v>
      </c>
      <c r="CG415" s="12">
        <v>0</v>
      </c>
      <c r="CH415" s="12">
        <v>0</v>
      </c>
      <c r="CI415" s="12">
        <v>0</v>
      </c>
      <c r="CJ415" s="12">
        <v>112.02</v>
      </c>
      <c r="CK415" s="12">
        <v>0</v>
      </c>
      <c r="CL415" s="12">
        <v>0</v>
      </c>
      <c r="CM415" s="12">
        <v>0</v>
      </c>
      <c r="CN415" s="12">
        <v>0</v>
      </c>
      <c r="CO415" s="12">
        <v>200</v>
      </c>
      <c r="CP415" s="12">
        <v>897.76</v>
      </c>
      <c r="CQ415" s="12">
        <v>200</v>
      </c>
      <c r="CR415" s="12">
        <v>0</v>
      </c>
      <c r="CS415" s="12">
        <v>0</v>
      </c>
      <c r="CT415" s="12">
        <v>0</v>
      </c>
      <c r="CU415" s="12">
        <v>4206.8100000000004</v>
      </c>
      <c r="CV415" s="12">
        <v>6205.2</v>
      </c>
      <c r="CW415" s="12">
        <v>279.43</v>
      </c>
      <c r="CX415" s="12">
        <v>208.24</v>
      </c>
      <c r="CY415" s="12">
        <v>1367.33</v>
      </c>
      <c r="CZ415" s="12">
        <v>394.31</v>
      </c>
      <c r="DA415" s="12">
        <v>0</v>
      </c>
      <c r="DB415" s="12">
        <v>1969.88</v>
      </c>
    </row>
    <row r="416" spans="1:106" x14ac:dyDescent="0.2">
      <c r="A416" s="4" t="s">
        <v>3717</v>
      </c>
      <c r="B416" s="2" t="s">
        <v>3718</v>
      </c>
      <c r="C416" s="2" t="str">
        <f>VLOOKUP(A416,[5]Hoja2!$A$1:$D$604,4,0)</f>
        <v>PROFESOR CBI</v>
      </c>
      <c r="D416" s="2" t="str">
        <f>VLOOKUP(A416,[5]Hoja2!$A$1:$D$604,3,0)</f>
        <v>PLANTEL 12 ARROYO HONDO</v>
      </c>
      <c r="E416" s="12">
        <v>465.5</v>
      </c>
      <c r="F416" s="12">
        <v>0</v>
      </c>
      <c r="G416" s="12">
        <v>6666.34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2">
        <v>0</v>
      </c>
      <c r="O416" s="12">
        <v>0</v>
      </c>
      <c r="P416" s="12">
        <v>238.6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2">
        <v>0</v>
      </c>
      <c r="AE416" s="12">
        <v>0</v>
      </c>
      <c r="AF416" s="12">
        <v>0</v>
      </c>
      <c r="AG416" s="12">
        <v>0</v>
      </c>
      <c r="AH416" s="12">
        <v>0</v>
      </c>
      <c r="AI416" s="12">
        <v>0</v>
      </c>
      <c r="AJ416" s="12">
        <v>704.14</v>
      </c>
      <c r="AK416" s="12">
        <v>0</v>
      </c>
      <c r="AL416" s="12">
        <v>0</v>
      </c>
      <c r="AM416" s="12">
        <v>286.52999999999997</v>
      </c>
      <c r="AN416" s="12">
        <v>0</v>
      </c>
      <c r="AO416" s="12">
        <v>0</v>
      </c>
      <c r="AP416" s="12">
        <v>0</v>
      </c>
      <c r="AQ416" s="12">
        <v>0</v>
      </c>
      <c r="AR416" s="12">
        <v>0</v>
      </c>
      <c r="AS416" s="12">
        <v>0</v>
      </c>
      <c r="AT416" s="12">
        <v>0</v>
      </c>
      <c r="AU416" s="12">
        <v>0</v>
      </c>
      <c r="AV416" s="12">
        <v>72.2</v>
      </c>
      <c r="AW416" s="12">
        <v>0</v>
      </c>
      <c r="AX416" s="12">
        <v>0</v>
      </c>
      <c r="AY416" s="12">
        <v>0</v>
      </c>
      <c r="AZ416" s="12">
        <v>0</v>
      </c>
      <c r="BA416" s="12">
        <v>0</v>
      </c>
      <c r="BB416" s="12">
        <v>0</v>
      </c>
      <c r="BC416" s="12">
        <v>0</v>
      </c>
      <c r="BD416" s="12">
        <v>0</v>
      </c>
      <c r="BE416" s="12">
        <v>0</v>
      </c>
      <c r="BF416" s="12">
        <v>0</v>
      </c>
      <c r="BG416" s="12">
        <v>0</v>
      </c>
      <c r="BH416" s="12">
        <v>0</v>
      </c>
      <c r="BI416" s="12">
        <v>0</v>
      </c>
      <c r="BJ416" s="12">
        <v>834.34</v>
      </c>
      <c r="BK416" s="12">
        <v>0</v>
      </c>
      <c r="BL416" s="12">
        <v>0</v>
      </c>
      <c r="BM416" s="12">
        <v>0</v>
      </c>
      <c r="BN416" s="12">
        <v>0</v>
      </c>
      <c r="BO416" s="12">
        <v>0</v>
      </c>
      <c r="BP416" s="12">
        <v>0</v>
      </c>
      <c r="BQ416" s="13">
        <v>-4711.7</v>
      </c>
      <c r="BR416" s="12">
        <v>4711.7</v>
      </c>
      <c r="BS416" s="12">
        <v>0</v>
      </c>
      <c r="BT416" s="12">
        <v>0</v>
      </c>
      <c r="BU416" s="12">
        <v>9267.65</v>
      </c>
      <c r="BV416" s="12">
        <v>0</v>
      </c>
      <c r="BW416" s="12">
        <v>0</v>
      </c>
      <c r="BX416" s="12">
        <v>0</v>
      </c>
      <c r="BY416" s="12">
        <v>1432.31</v>
      </c>
      <c r="BZ416" s="12">
        <v>1432.31</v>
      </c>
      <c r="CA416" s="12">
        <v>31.35</v>
      </c>
      <c r="CB416" s="12">
        <v>0.01</v>
      </c>
      <c r="CC416" s="12">
        <v>0</v>
      </c>
      <c r="CD416" s="12">
        <v>0</v>
      </c>
      <c r="CE416" s="12">
        <v>0</v>
      </c>
      <c r="CF416" s="12">
        <v>0</v>
      </c>
      <c r="CG416" s="12">
        <v>0</v>
      </c>
      <c r="CH416" s="12">
        <v>0</v>
      </c>
      <c r="CI416" s="12">
        <v>0</v>
      </c>
      <c r="CJ416" s="12">
        <v>100</v>
      </c>
      <c r="CK416" s="12">
        <v>0</v>
      </c>
      <c r="CL416" s="12">
        <v>0</v>
      </c>
      <c r="CM416" s="12">
        <v>0</v>
      </c>
      <c r="CN416" s="12">
        <v>0</v>
      </c>
      <c r="CO416" s="12">
        <v>0</v>
      </c>
      <c r="CP416" s="12">
        <v>799.58</v>
      </c>
      <c r="CQ416" s="12">
        <v>0</v>
      </c>
      <c r="CR416" s="12">
        <v>0</v>
      </c>
      <c r="CS416" s="12">
        <v>0</v>
      </c>
      <c r="CT416" s="12">
        <v>0</v>
      </c>
      <c r="CU416" s="12">
        <v>2363.25</v>
      </c>
      <c r="CV416" s="12">
        <v>6904.4</v>
      </c>
      <c r="CW416" s="12">
        <v>272.64999999999998</v>
      </c>
      <c r="CX416" s="12">
        <v>185.35</v>
      </c>
      <c r="CY416" s="12">
        <v>1141.1500000000001</v>
      </c>
      <c r="CZ416" s="12">
        <v>368.53</v>
      </c>
      <c r="DA416" s="12">
        <v>0</v>
      </c>
      <c r="DB416" s="12">
        <v>1695.03</v>
      </c>
    </row>
    <row r="417" spans="1:106" x14ac:dyDescent="0.2">
      <c r="A417" s="4" t="s">
        <v>3719</v>
      </c>
      <c r="B417" s="2" t="s">
        <v>3720</v>
      </c>
      <c r="C417" s="2" t="str">
        <f>VLOOKUP(A417,[5]Hoja2!$A$1:$D$604,4,0)</f>
        <v>PROFESOR CBII</v>
      </c>
      <c r="D417" s="2" t="str">
        <f>VLOOKUP(A417,[5]Hoja2!$A$1:$D$604,3,0)</f>
        <v>PLANTEL 12 ARROYO HONDO</v>
      </c>
      <c r="E417" s="12">
        <v>465.5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5502.56</v>
      </c>
      <c r="M417" s="12">
        <v>0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195.63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2">
        <v>0</v>
      </c>
      <c r="AE417" s="12">
        <v>0</v>
      </c>
      <c r="AF417" s="12">
        <v>0</v>
      </c>
      <c r="AG417" s="12">
        <v>0</v>
      </c>
      <c r="AH417" s="12">
        <v>0</v>
      </c>
      <c r="AI417" s="12">
        <v>0</v>
      </c>
      <c r="AJ417" s="12">
        <v>518.84</v>
      </c>
      <c r="AK417" s="12">
        <v>0</v>
      </c>
      <c r="AL417" s="12">
        <v>0</v>
      </c>
      <c r="AM417" s="12">
        <v>0</v>
      </c>
      <c r="AN417" s="12">
        <v>0</v>
      </c>
      <c r="AO417" s="12">
        <v>338.85</v>
      </c>
      <c r="AP417" s="12">
        <v>0</v>
      </c>
      <c r="AQ417" s="12">
        <v>0</v>
      </c>
      <c r="AR417" s="12">
        <v>0</v>
      </c>
      <c r="AS417" s="12">
        <v>0</v>
      </c>
      <c r="AT417" s="12">
        <v>0</v>
      </c>
      <c r="AU417" s="12">
        <v>0</v>
      </c>
      <c r="AV417" s="12">
        <v>0</v>
      </c>
      <c r="AW417" s="12">
        <v>0</v>
      </c>
      <c r="AX417" s="12">
        <v>60.2</v>
      </c>
      <c r="AY417" s="12">
        <v>0</v>
      </c>
      <c r="AZ417" s="12">
        <v>0</v>
      </c>
      <c r="BA417" s="12">
        <v>0</v>
      </c>
      <c r="BB417" s="12">
        <v>0</v>
      </c>
      <c r="BC417" s="12">
        <v>0</v>
      </c>
      <c r="BD417" s="12">
        <v>0</v>
      </c>
      <c r="BE417" s="12">
        <v>0</v>
      </c>
      <c r="BF417" s="12">
        <v>0</v>
      </c>
      <c r="BG417" s="12">
        <v>0</v>
      </c>
      <c r="BH417" s="12">
        <v>0</v>
      </c>
      <c r="BI417" s="12">
        <v>0</v>
      </c>
      <c r="BJ417" s="12">
        <v>700.97</v>
      </c>
      <c r="BK417" s="12">
        <v>0</v>
      </c>
      <c r="BL417" s="12">
        <v>0</v>
      </c>
      <c r="BM417" s="12">
        <v>0</v>
      </c>
      <c r="BN417" s="12">
        <v>0</v>
      </c>
      <c r="BO417" s="12">
        <v>0</v>
      </c>
      <c r="BP417" s="12">
        <v>0</v>
      </c>
      <c r="BQ417" s="13">
        <v>-3956.7</v>
      </c>
      <c r="BR417" s="12">
        <v>3956.7</v>
      </c>
      <c r="BS417" s="12">
        <v>0</v>
      </c>
      <c r="BT417" s="12">
        <v>0</v>
      </c>
      <c r="BU417" s="12">
        <v>7782.55</v>
      </c>
      <c r="BV417" s="12">
        <v>0</v>
      </c>
      <c r="BW417" s="12">
        <v>0</v>
      </c>
      <c r="BX417" s="12">
        <v>0</v>
      </c>
      <c r="BY417" s="12">
        <v>1115.0899999999999</v>
      </c>
      <c r="BZ417" s="12">
        <v>1115.0899999999999</v>
      </c>
      <c r="CA417" s="12">
        <v>24.45</v>
      </c>
      <c r="CB417" s="12">
        <v>0.05</v>
      </c>
      <c r="CC417" s="12">
        <v>0</v>
      </c>
      <c r="CD417" s="12">
        <v>0</v>
      </c>
      <c r="CE417" s="12">
        <v>0</v>
      </c>
      <c r="CF417" s="12">
        <v>0</v>
      </c>
      <c r="CG417" s="12">
        <v>0</v>
      </c>
      <c r="CH417" s="12">
        <v>0</v>
      </c>
      <c r="CI417" s="12">
        <v>0</v>
      </c>
      <c r="CJ417" s="12">
        <v>0</v>
      </c>
      <c r="CK417" s="12">
        <v>0</v>
      </c>
      <c r="CL417" s="12">
        <v>0</v>
      </c>
      <c r="CM417" s="12">
        <v>0</v>
      </c>
      <c r="CN417" s="12">
        <v>0</v>
      </c>
      <c r="CO417" s="12">
        <v>0</v>
      </c>
      <c r="CP417" s="12">
        <v>671.76</v>
      </c>
      <c r="CQ417" s="12">
        <v>0</v>
      </c>
      <c r="CR417" s="12">
        <v>0</v>
      </c>
      <c r="CS417" s="12">
        <v>0</v>
      </c>
      <c r="CT417" s="12">
        <v>0</v>
      </c>
      <c r="CU417" s="12">
        <v>1811.35</v>
      </c>
      <c r="CV417" s="12">
        <v>5971.2</v>
      </c>
      <c r="CW417" s="12">
        <v>238.4</v>
      </c>
      <c r="CX417" s="12">
        <v>155.65</v>
      </c>
      <c r="CY417" s="12">
        <v>0</v>
      </c>
      <c r="CZ417" s="12">
        <v>238.4</v>
      </c>
      <c r="DA417" s="12">
        <v>0</v>
      </c>
      <c r="DB417" s="12">
        <v>394.05</v>
      </c>
    </row>
    <row r="418" spans="1:106" x14ac:dyDescent="0.2">
      <c r="A418" s="4" t="s">
        <v>3721</v>
      </c>
      <c r="B418" s="2" t="s">
        <v>3722</v>
      </c>
      <c r="C418" s="2" t="str">
        <f>VLOOKUP(A418,[5]Hoja2!$A$1:$D$604,4,0)</f>
        <v>PROFESOR CBI</v>
      </c>
      <c r="D418" s="2" t="str">
        <f>VLOOKUP(A418,[5]Hoja2!$A$1:$D$604,3,0)</f>
        <v>PLANTEL 12 ARROYO HONDO</v>
      </c>
      <c r="E418" s="12">
        <v>465.5</v>
      </c>
      <c r="F418" s="12">
        <v>0</v>
      </c>
      <c r="G418" s="12">
        <v>5087.47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0</v>
      </c>
      <c r="O418" s="12">
        <v>0</v>
      </c>
      <c r="P418" s="12">
        <v>184.6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2">
        <v>0</v>
      </c>
      <c r="AE418" s="12">
        <v>0</v>
      </c>
      <c r="AF418" s="12">
        <v>0</v>
      </c>
      <c r="AG418" s="12">
        <v>0</v>
      </c>
      <c r="AH418" s="12">
        <v>0</v>
      </c>
      <c r="AI418" s="12">
        <v>0</v>
      </c>
      <c r="AJ418" s="12">
        <v>537.37</v>
      </c>
      <c r="AK418" s="12">
        <v>0</v>
      </c>
      <c r="AL418" s="12">
        <v>0</v>
      </c>
      <c r="AM418" s="12">
        <v>286.52999999999997</v>
      </c>
      <c r="AN418" s="12">
        <v>0</v>
      </c>
      <c r="AO418" s="12">
        <v>0</v>
      </c>
      <c r="AP418" s="12">
        <v>0</v>
      </c>
      <c r="AQ418" s="12">
        <v>0</v>
      </c>
      <c r="AR418" s="12">
        <v>0</v>
      </c>
      <c r="AS418" s="12">
        <v>0</v>
      </c>
      <c r="AT418" s="12">
        <v>0</v>
      </c>
      <c r="AU418" s="12">
        <v>0</v>
      </c>
      <c r="AV418" s="12">
        <v>55.1</v>
      </c>
      <c r="AW418" s="12">
        <v>0</v>
      </c>
      <c r="AX418" s="12">
        <v>0</v>
      </c>
      <c r="AY418" s="12">
        <v>0</v>
      </c>
      <c r="AZ418" s="12">
        <v>0</v>
      </c>
      <c r="BA418" s="12">
        <v>0</v>
      </c>
      <c r="BB418" s="12">
        <v>0</v>
      </c>
      <c r="BC418" s="12">
        <v>0</v>
      </c>
      <c r="BD418" s="12">
        <v>0</v>
      </c>
      <c r="BE418" s="12">
        <v>0</v>
      </c>
      <c r="BF418" s="12">
        <v>0</v>
      </c>
      <c r="BG418" s="12">
        <v>0</v>
      </c>
      <c r="BH418" s="12">
        <v>0</v>
      </c>
      <c r="BI418" s="12">
        <v>0</v>
      </c>
      <c r="BJ418" s="12">
        <v>644.88</v>
      </c>
      <c r="BK418" s="12">
        <v>0</v>
      </c>
      <c r="BL418" s="12">
        <v>0</v>
      </c>
      <c r="BM418" s="12">
        <v>0</v>
      </c>
      <c r="BN418" s="12">
        <v>0</v>
      </c>
      <c r="BO418" s="12">
        <v>0</v>
      </c>
      <c r="BP418" s="12">
        <v>0</v>
      </c>
      <c r="BQ418" s="13">
        <v>-3690.91</v>
      </c>
      <c r="BR418" s="12">
        <v>3690.91</v>
      </c>
      <c r="BS418" s="12">
        <v>0</v>
      </c>
      <c r="BT418" s="12">
        <v>0</v>
      </c>
      <c r="BU418" s="12">
        <v>7261.45</v>
      </c>
      <c r="BV418" s="12">
        <v>0</v>
      </c>
      <c r="BW418" s="12">
        <v>0</v>
      </c>
      <c r="BX418" s="12">
        <v>0</v>
      </c>
      <c r="BY418" s="12">
        <v>1003.78</v>
      </c>
      <c r="BZ418" s="12">
        <v>1003.78</v>
      </c>
      <c r="CA418" s="12">
        <v>21.6</v>
      </c>
      <c r="CB418" s="13">
        <v>-0.05</v>
      </c>
      <c r="CC418" s="12">
        <v>0</v>
      </c>
      <c r="CD418" s="12">
        <v>0</v>
      </c>
      <c r="CE418" s="12">
        <v>0</v>
      </c>
      <c r="CF418" s="12">
        <v>0</v>
      </c>
      <c r="CG418" s="12">
        <v>0</v>
      </c>
      <c r="CH418" s="12">
        <v>0</v>
      </c>
      <c r="CI418" s="12">
        <v>0</v>
      </c>
      <c r="CJ418" s="12">
        <v>76.31</v>
      </c>
      <c r="CK418" s="12">
        <v>0</v>
      </c>
      <c r="CL418" s="12">
        <v>0</v>
      </c>
      <c r="CM418" s="12">
        <v>0</v>
      </c>
      <c r="CN418" s="12">
        <v>0</v>
      </c>
      <c r="CO418" s="12">
        <v>0</v>
      </c>
      <c r="CP418" s="12">
        <v>618.01</v>
      </c>
      <c r="CQ418" s="12">
        <v>0</v>
      </c>
      <c r="CR418" s="12">
        <v>0</v>
      </c>
      <c r="CS418" s="12">
        <v>0</v>
      </c>
      <c r="CT418" s="12">
        <v>0</v>
      </c>
      <c r="CU418" s="12">
        <v>1719.65</v>
      </c>
      <c r="CV418" s="12">
        <v>5541.8</v>
      </c>
      <c r="CW418" s="12">
        <v>264.31</v>
      </c>
      <c r="CX418" s="12">
        <v>145.22999999999999</v>
      </c>
      <c r="CY418" s="12">
        <v>863.43</v>
      </c>
      <c r="CZ418" s="12">
        <v>336.86</v>
      </c>
      <c r="DA418" s="12">
        <v>0</v>
      </c>
      <c r="DB418" s="12">
        <v>1345.52</v>
      </c>
    </row>
    <row r="419" spans="1:106" x14ac:dyDescent="0.2">
      <c r="A419" s="4" t="s">
        <v>3723</v>
      </c>
      <c r="B419" s="2" t="s">
        <v>3724</v>
      </c>
      <c r="C419" s="2" t="str">
        <f>VLOOKUP(A419,[5]Hoja2!$A$1:$D$604,4,0)</f>
        <v>TECNICO CBI</v>
      </c>
      <c r="D419" s="2" t="str">
        <f>VLOOKUP(A419,[5]Hoja2!$A$1:$D$604,3,0)</f>
        <v>PLANTEL 12 ARROYO HONDO</v>
      </c>
      <c r="E419" s="12">
        <v>69.900000000000006</v>
      </c>
      <c r="F419" s="12">
        <v>773.1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2">
        <v>0</v>
      </c>
      <c r="O419" s="12">
        <v>25.98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2">
        <v>0</v>
      </c>
      <c r="AE419" s="12">
        <v>0</v>
      </c>
      <c r="AF419" s="12">
        <v>0</v>
      </c>
      <c r="AG419" s="12">
        <v>0</v>
      </c>
      <c r="AH419" s="12">
        <v>0</v>
      </c>
      <c r="AI419" s="12">
        <v>0</v>
      </c>
      <c r="AJ419" s="12">
        <v>0</v>
      </c>
      <c r="AK419" s="12">
        <v>0</v>
      </c>
      <c r="AL419" s="12">
        <v>0</v>
      </c>
      <c r="AM419" s="12">
        <v>0</v>
      </c>
      <c r="AN419" s="12">
        <v>0</v>
      </c>
      <c r="AO419" s="12">
        <v>0</v>
      </c>
      <c r="AP419" s="12">
        <v>0</v>
      </c>
      <c r="AQ419" s="12">
        <v>0</v>
      </c>
      <c r="AR419" s="12">
        <v>0</v>
      </c>
      <c r="AS419" s="12">
        <v>0</v>
      </c>
      <c r="AT419" s="12">
        <v>0</v>
      </c>
      <c r="AU419" s="12">
        <v>0</v>
      </c>
      <c r="AV419" s="12">
        <v>0</v>
      </c>
      <c r="AW419" s="12">
        <v>0</v>
      </c>
      <c r="AX419" s="12">
        <v>0</v>
      </c>
      <c r="AY419" s="12">
        <v>0</v>
      </c>
      <c r="AZ419" s="12">
        <v>0</v>
      </c>
      <c r="BA419" s="12">
        <v>0</v>
      </c>
      <c r="BB419" s="12">
        <v>0</v>
      </c>
      <c r="BC419" s="12">
        <v>0</v>
      </c>
      <c r="BD419" s="12">
        <v>8.1</v>
      </c>
      <c r="BE419" s="12">
        <v>0</v>
      </c>
      <c r="BF419" s="12">
        <v>0</v>
      </c>
      <c r="BG419" s="12">
        <v>0</v>
      </c>
      <c r="BH419" s="12">
        <v>0</v>
      </c>
      <c r="BI419" s="12">
        <v>0</v>
      </c>
      <c r="BJ419" s="12">
        <v>0</v>
      </c>
      <c r="BK419" s="12">
        <v>0</v>
      </c>
      <c r="BL419" s="12">
        <v>0</v>
      </c>
      <c r="BM419" s="12">
        <v>0</v>
      </c>
      <c r="BN419" s="12">
        <v>0</v>
      </c>
      <c r="BO419" s="12">
        <v>0</v>
      </c>
      <c r="BP419" s="12">
        <v>0</v>
      </c>
      <c r="BQ419" s="13">
        <v>-446.27</v>
      </c>
      <c r="BR419" s="12">
        <v>446.27</v>
      </c>
      <c r="BS419" s="12">
        <v>0</v>
      </c>
      <c r="BT419" s="12">
        <v>0</v>
      </c>
      <c r="BU419" s="12">
        <v>877.08</v>
      </c>
      <c r="BV419" s="12">
        <v>0</v>
      </c>
      <c r="BW419" s="13">
        <v>-200.74</v>
      </c>
      <c r="BX419" s="13">
        <v>-155.57</v>
      </c>
      <c r="BY419" s="12">
        <v>45.16</v>
      </c>
      <c r="BZ419" s="12">
        <v>0</v>
      </c>
      <c r="CA419" s="12">
        <v>0</v>
      </c>
      <c r="CB419" s="12">
        <v>0.14000000000000001</v>
      </c>
      <c r="CC419" s="12">
        <v>0</v>
      </c>
      <c r="CD419" s="12">
        <v>0</v>
      </c>
      <c r="CE419" s="12">
        <v>0</v>
      </c>
      <c r="CF419" s="12">
        <v>0</v>
      </c>
      <c r="CG419" s="12">
        <v>0</v>
      </c>
      <c r="CH419" s="12">
        <v>0</v>
      </c>
      <c r="CI419" s="12">
        <v>0</v>
      </c>
      <c r="CJ419" s="12">
        <v>0</v>
      </c>
      <c r="CK419" s="12">
        <v>0</v>
      </c>
      <c r="CL419" s="12">
        <v>0</v>
      </c>
      <c r="CM419" s="12">
        <v>0</v>
      </c>
      <c r="CN419" s="12">
        <v>0</v>
      </c>
      <c r="CO419" s="12">
        <v>0</v>
      </c>
      <c r="CP419" s="12">
        <v>88.91</v>
      </c>
      <c r="CQ419" s="12">
        <v>0</v>
      </c>
      <c r="CR419" s="12">
        <v>0</v>
      </c>
      <c r="CS419" s="12">
        <v>0</v>
      </c>
      <c r="CT419" s="12">
        <v>0</v>
      </c>
      <c r="CU419" s="12">
        <v>-66.52</v>
      </c>
      <c r="CV419" s="12">
        <v>943.6</v>
      </c>
      <c r="CW419" s="12">
        <v>238.4</v>
      </c>
      <c r="CX419" s="12">
        <v>17.54</v>
      </c>
      <c r="CY419" s="12">
        <v>0</v>
      </c>
      <c r="CZ419" s="12">
        <v>238.4</v>
      </c>
      <c r="DA419" s="12">
        <v>0</v>
      </c>
      <c r="DB419" s="12">
        <v>255.94</v>
      </c>
    </row>
    <row r="420" spans="1:106" x14ac:dyDescent="0.2">
      <c r="A420" s="4" t="s">
        <v>3725</v>
      </c>
      <c r="B420" s="2" t="s">
        <v>3726</v>
      </c>
      <c r="C420" s="2" t="str">
        <f>VLOOKUP(A420,[5]Hoja2!$A$1:$D$604,4,0)</f>
        <v>PROFESOR CBI</v>
      </c>
      <c r="D420" s="2" t="str">
        <f>VLOOKUP(A420,[5]Hoja2!$A$1:$D$604,3,0)</f>
        <v>PLANTEL 12 ARROYO HONDO</v>
      </c>
      <c r="E420" s="12">
        <v>69.900000000000006</v>
      </c>
      <c r="F420" s="12">
        <v>386.55</v>
      </c>
      <c r="G420" s="12">
        <v>526.29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0</v>
      </c>
      <c r="O420" s="12">
        <v>12.99</v>
      </c>
      <c r="P420" s="12">
        <v>18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2">
        <v>0</v>
      </c>
      <c r="AF420" s="12">
        <v>0</v>
      </c>
      <c r="AG420" s="12">
        <v>0</v>
      </c>
      <c r="AH420" s="12">
        <v>0</v>
      </c>
      <c r="AI420" s="12">
        <v>0</v>
      </c>
      <c r="AJ420" s="12">
        <v>111.18</v>
      </c>
      <c r="AK420" s="12">
        <v>0</v>
      </c>
      <c r="AL420" s="12">
        <v>0</v>
      </c>
      <c r="AM420" s="12">
        <v>0</v>
      </c>
      <c r="AN420" s="12">
        <v>0</v>
      </c>
      <c r="AO420" s="12">
        <v>0</v>
      </c>
      <c r="AP420" s="12">
        <v>0</v>
      </c>
      <c r="AQ420" s="12">
        <v>0</v>
      </c>
      <c r="AR420" s="12">
        <v>0</v>
      </c>
      <c r="AS420" s="12">
        <v>0</v>
      </c>
      <c r="AT420" s="12">
        <v>0</v>
      </c>
      <c r="AU420" s="12">
        <v>0</v>
      </c>
      <c r="AV420" s="12">
        <v>5.7</v>
      </c>
      <c r="AW420" s="12">
        <v>0</v>
      </c>
      <c r="AX420" s="12">
        <v>0</v>
      </c>
      <c r="AY420" s="12">
        <v>0</v>
      </c>
      <c r="AZ420" s="12">
        <v>0</v>
      </c>
      <c r="BA420" s="12">
        <v>0</v>
      </c>
      <c r="BB420" s="12">
        <v>0</v>
      </c>
      <c r="BC420" s="12">
        <v>0</v>
      </c>
      <c r="BD420" s="12">
        <v>0</v>
      </c>
      <c r="BE420" s="12">
        <v>0</v>
      </c>
      <c r="BF420" s="12">
        <v>0</v>
      </c>
      <c r="BG420" s="12">
        <v>0</v>
      </c>
      <c r="BH420" s="12">
        <v>0</v>
      </c>
      <c r="BI420" s="12">
        <v>0</v>
      </c>
      <c r="BJ420" s="12">
        <v>0</v>
      </c>
      <c r="BK420" s="12">
        <v>0</v>
      </c>
      <c r="BL420" s="12">
        <v>0</v>
      </c>
      <c r="BM420" s="12">
        <v>0</v>
      </c>
      <c r="BN420" s="12">
        <v>0</v>
      </c>
      <c r="BO420" s="12">
        <v>0</v>
      </c>
      <c r="BP420" s="12">
        <v>0</v>
      </c>
      <c r="BQ420" s="13">
        <v>-574.42999999999995</v>
      </c>
      <c r="BR420" s="12">
        <v>574.42999999999995</v>
      </c>
      <c r="BS420" s="12">
        <v>0</v>
      </c>
      <c r="BT420" s="12">
        <v>0</v>
      </c>
      <c r="BU420" s="12">
        <v>1130.6099999999999</v>
      </c>
      <c r="BV420" s="12">
        <v>0</v>
      </c>
      <c r="BW420" s="13">
        <v>-200.74</v>
      </c>
      <c r="BX420" s="13">
        <v>-139.35</v>
      </c>
      <c r="BY420" s="12">
        <v>61.39</v>
      </c>
      <c r="BZ420" s="12">
        <v>0</v>
      </c>
      <c r="CA420" s="12">
        <v>0</v>
      </c>
      <c r="CB420" s="13">
        <v>-0.02</v>
      </c>
      <c r="CC420" s="12">
        <v>0</v>
      </c>
      <c r="CD420" s="12">
        <v>0</v>
      </c>
      <c r="CE420" s="12">
        <v>0</v>
      </c>
      <c r="CF420" s="12">
        <v>0</v>
      </c>
      <c r="CG420" s="12">
        <v>0</v>
      </c>
      <c r="CH420" s="12">
        <v>0</v>
      </c>
      <c r="CI420" s="12">
        <v>0</v>
      </c>
      <c r="CJ420" s="12">
        <v>0</v>
      </c>
      <c r="CK420" s="12">
        <v>0</v>
      </c>
      <c r="CL420" s="12">
        <v>0</v>
      </c>
      <c r="CM420" s="12">
        <v>0</v>
      </c>
      <c r="CN420" s="12">
        <v>0</v>
      </c>
      <c r="CO420" s="12">
        <v>0</v>
      </c>
      <c r="CP420" s="12">
        <v>104.98</v>
      </c>
      <c r="CQ420" s="12">
        <v>0</v>
      </c>
      <c r="CR420" s="12">
        <v>0</v>
      </c>
      <c r="CS420" s="12">
        <v>0</v>
      </c>
      <c r="CT420" s="12">
        <v>0</v>
      </c>
      <c r="CU420" s="12">
        <v>-34.39</v>
      </c>
      <c r="CV420" s="12">
        <v>1165</v>
      </c>
      <c r="CW420" s="12">
        <v>238.4</v>
      </c>
      <c r="CX420" s="12">
        <v>22.61</v>
      </c>
      <c r="CY420" s="12">
        <v>0</v>
      </c>
      <c r="CZ420" s="12">
        <v>238.4</v>
      </c>
      <c r="DA420" s="12">
        <v>0</v>
      </c>
      <c r="DB420" s="12">
        <v>261.01</v>
      </c>
    </row>
    <row r="421" spans="1:106" x14ac:dyDescent="0.2">
      <c r="A421" s="4" t="s">
        <v>3727</v>
      </c>
      <c r="B421" s="2" t="s">
        <v>3728</v>
      </c>
      <c r="C421" s="2" t="str">
        <f>VLOOKUP(A421,[5]Hoja2!$A$1:$D$604,4,0)</f>
        <v>TECNICO CBI</v>
      </c>
      <c r="D421" s="2" t="str">
        <f>VLOOKUP(A421,[5]Hoja2!$A$1:$D$604,3,0)</f>
        <v>PLANTEL 12 ARROYO HONDO</v>
      </c>
      <c r="E421" s="12">
        <v>116.5</v>
      </c>
      <c r="F421" s="12">
        <v>1288.5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2">
        <v>43.3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0</v>
      </c>
      <c r="AE421" s="12">
        <v>0</v>
      </c>
      <c r="AF421" s="12">
        <v>0</v>
      </c>
      <c r="AG421" s="12">
        <v>0</v>
      </c>
      <c r="AH421" s="12">
        <v>0</v>
      </c>
      <c r="AI421" s="12">
        <v>0</v>
      </c>
      <c r="AJ421" s="12">
        <v>185.3</v>
      </c>
      <c r="AK421" s="12">
        <v>0</v>
      </c>
      <c r="AL421" s="12">
        <v>0</v>
      </c>
      <c r="AM421" s="12">
        <v>0</v>
      </c>
      <c r="AN421" s="12">
        <v>0</v>
      </c>
      <c r="AO421" s="12">
        <v>0</v>
      </c>
      <c r="AP421" s="12">
        <v>0</v>
      </c>
      <c r="AQ421" s="12">
        <v>0</v>
      </c>
      <c r="AR421" s="12">
        <v>0</v>
      </c>
      <c r="AS421" s="12">
        <v>0</v>
      </c>
      <c r="AT421" s="12">
        <v>0</v>
      </c>
      <c r="AU421" s="12">
        <v>31.75</v>
      </c>
      <c r="AV421" s="12">
        <v>0</v>
      </c>
      <c r="AW421" s="12">
        <v>0</v>
      </c>
      <c r="AX421" s="12">
        <v>0</v>
      </c>
      <c r="AY421" s="12">
        <v>0</v>
      </c>
      <c r="AZ421" s="12">
        <v>0</v>
      </c>
      <c r="BA421" s="12">
        <v>0</v>
      </c>
      <c r="BB421" s="12">
        <v>0</v>
      </c>
      <c r="BC421" s="12">
        <v>0</v>
      </c>
      <c r="BD421" s="12">
        <v>0</v>
      </c>
      <c r="BE421" s="12">
        <v>0</v>
      </c>
      <c r="BF421" s="12">
        <v>0</v>
      </c>
      <c r="BG421" s="12">
        <v>0</v>
      </c>
      <c r="BH421" s="12">
        <v>0</v>
      </c>
      <c r="BI421" s="12">
        <v>0</v>
      </c>
      <c r="BJ421" s="12">
        <v>0</v>
      </c>
      <c r="BK421" s="12">
        <v>0</v>
      </c>
      <c r="BL421" s="12">
        <v>0</v>
      </c>
      <c r="BM421" s="12">
        <v>0</v>
      </c>
      <c r="BN421" s="12">
        <v>0</v>
      </c>
      <c r="BO421" s="12">
        <v>0</v>
      </c>
      <c r="BP421" s="12">
        <v>0</v>
      </c>
      <c r="BQ421" s="13">
        <v>-845.56</v>
      </c>
      <c r="BR421" s="12">
        <v>845.56</v>
      </c>
      <c r="BS421" s="12">
        <v>0</v>
      </c>
      <c r="BT421" s="12">
        <v>0</v>
      </c>
      <c r="BU421" s="12">
        <v>1665.35</v>
      </c>
      <c r="BV421" s="12">
        <v>0</v>
      </c>
      <c r="BW421" s="13">
        <v>-200.63</v>
      </c>
      <c r="BX421" s="13">
        <v>-105.02</v>
      </c>
      <c r="BY421" s="12">
        <v>95.61</v>
      </c>
      <c r="BZ421" s="12">
        <v>0</v>
      </c>
      <c r="CA421" s="12">
        <v>0</v>
      </c>
      <c r="CB421" s="13">
        <v>-0.01</v>
      </c>
      <c r="CC421" s="12">
        <v>0</v>
      </c>
      <c r="CD421" s="12">
        <v>0</v>
      </c>
      <c r="CE421" s="12">
        <v>0</v>
      </c>
      <c r="CF421" s="12">
        <v>0</v>
      </c>
      <c r="CG421" s="12">
        <v>0</v>
      </c>
      <c r="CH421" s="12">
        <v>0</v>
      </c>
      <c r="CI421" s="12">
        <v>0</v>
      </c>
      <c r="CJ421" s="12">
        <v>0</v>
      </c>
      <c r="CK421" s="12">
        <v>0</v>
      </c>
      <c r="CL421" s="12">
        <v>0</v>
      </c>
      <c r="CM421" s="12">
        <v>0</v>
      </c>
      <c r="CN421" s="12">
        <v>0</v>
      </c>
      <c r="CO421" s="12">
        <v>0</v>
      </c>
      <c r="CP421" s="12">
        <v>148.18</v>
      </c>
      <c r="CQ421" s="12">
        <v>0</v>
      </c>
      <c r="CR421" s="12">
        <v>0</v>
      </c>
      <c r="CS421" s="12">
        <v>0</v>
      </c>
      <c r="CT421" s="12">
        <v>0</v>
      </c>
      <c r="CU421" s="12">
        <v>43.15</v>
      </c>
      <c r="CV421" s="12">
        <v>1622.2</v>
      </c>
      <c r="CW421" s="12">
        <v>238.4</v>
      </c>
      <c r="CX421" s="12">
        <v>33.31</v>
      </c>
      <c r="CY421" s="12">
        <v>0</v>
      </c>
      <c r="CZ421" s="12">
        <v>238.4</v>
      </c>
      <c r="DA421" s="12">
        <v>0</v>
      </c>
      <c r="DB421" s="12">
        <v>271.70999999999998</v>
      </c>
    </row>
    <row r="422" spans="1:106" x14ac:dyDescent="0.2">
      <c r="A422" s="4" t="s">
        <v>3729</v>
      </c>
      <c r="B422" s="2" t="s">
        <v>3730</v>
      </c>
      <c r="C422" s="2" t="str">
        <f>VLOOKUP(A422,[5]Hoja2!$A$1:$D$604,4,0)</f>
        <v>PROFESOR CBI</v>
      </c>
      <c r="D422" s="2" t="str">
        <f>VLOOKUP(A422,[5]Hoja2!$A$1:$D$604,3,0)</f>
        <v>PLANTEL 12 ARROYO HONDO</v>
      </c>
      <c r="E422" s="12">
        <v>104.85</v>
      </c>
      <c r="F422" s="12">
        <v>0</v>
      </c>
      <c r="G422" s="12">
        <v>1578.87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54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>
        <v>0</v>
      </c>
      <c r="AE422" s="12">
        <v>0</v>
      </c>
      <c r="AF422" s="12">
        <v>0</v>
      </c>
      <c r="AG422" s="12">
        <v>0</v>
      </c>
      <c r="AH422" s="12">
        <v>0</v>
      </c>
      <c r="AI422" s="12">
        <v>0</v>
      </c>
      <c r="AJ422" s="12">
        <v>166.77</v>
      </c>
      <c r="AK422" s="12">
        <v>0</v>
      </c>
      <c r="AL422" s="12">
        <v>0</v>
      </c>
      <c r="AM422" s="12">
        <v>0</v>
      </c>
      <c r="AN422" s="12">
        <v>0</v>
      </c>
      <c r="AO422" s="12">
        <v>0</v>
      </c>
      <c r="AP422" s="12">
        <v>0</v>
      </c>
      <c r="AQ422" s="12">
        <v>0</v>
      </c>
      <c r="AR422" s="12">
        <v>0</v>
      </c>
      <c r="AS422" s="12">
        <v>0</v>
      </c>
      <c r="AT422" s="12">
        <v>0</v>
      </c>
      <c r="AU422" s="12">
        <v>0</v>
      </c>
      <c r="AV422" s="12">
        <v>17.100000000000001</v>
      </c>
      <c r="AW422" s="12">
        <v>0</v>
      </c>
      <c r="AX422" s="12">
        <v>0</v>
      </c>
      <c r="AY422" s="12">
        <v>0</v>
      </c>
      <c r="AZ422" s="12">
        <v>0</v>
      </c>
      <c r="BA422" s="12">
        <v>0</v>
      </c>
      <c r="BB422" s="12">
        <v>0</v>
      </c>
      <c r="BC422" s="12">
        <v>0</v>
      </c>
      <c r="BD422" s="12">
        <v>0</v>
      </c>
      <c r="BE422" s="12">
        <v>0</v>
      </c>
      <c r="BF422" s="12">
        <v>0</v>
      </c>
      <c r="BG422" s="12">
        <v>0</v>
      </c>
      <c r="BH422" s="12">
        <v>0</v>
      </c>
      <c r="BI422" s="12">
        <v>0</v>
      </c>
      <c r="BJ422" s="12">
        <v>0</v>
      </c>
      <c r="BK422" s="12">
        <v>0</v>
      </c>
      <c r="BL422" s="12">
        <v>0</v>
      </c>
      <c r="BM422" s="12">
        <v>0</v>
      </c>
      <c r="BN422" s="12">
        <v>0</v>
      </c>
      <c r="BO422" s="12">
        <v>0</v>
      </c>
      <c r="BP422" s="12">
        <v>0</v>
      </c>
      <c r="BQ422" s="13">
        <v>-976.58</v>
      </c>
      <c r="BR422" s="12">
        <v>976.58</v>
      </c>
      <c r="BS422" s="12">
        <v>0</v>
      </c>
      <c r="BT422" s="12">
        <v>0</v>
      </c>
      <c r="BU422" s="12">
        <v>1921.59</v>
      </c>
      <c r="BV422" s="12">
        <v>0</v>
      </c>
      <c r="BW422" s="13">
        <v>-188.71</v>
      </c>
      <c r="BX422" s="13">
        <v>-76.7</v>
      </c>
      <c r="BY422" s="12">
        <v>112.01</v>
      </c>
      <c r="BZ422" s="12">
        <v>0</v>
      </c>
      <c r="CA422" s="12">
        <v>0</v>
      </c>
      <c r="CB422" s="13">
        <v>-0.08</v>
      </c>
      <c r="CC422" s="12">
        <v>0</v>
      </c>
      <c r="CD422" s="12">
        <v>0</v>
      </c>
      <c r="CE422" s="12">
        <v>0</v>
      </c>
      <c r="CF422" s="12">
        <v>0</v>
      </c>
      <c r="CG422" s="12">
        <v>0</v>
      </c>
      <c r="CH422" s="12">
        <v>0</v>
      </c>
      <c r="CI422" s="12">
        <v>0</v>
      </c>
      <c r="CJ422" s="12">
        <v>0</v>
      </c>
      <c r="CK422" s="12">
        <v>0</v>
      </c>
      <c r="CL422" s="12">
        <v>0</v>
      </c>
      <c r="CM422" s="12">
        <v>0</v>
      </c>
      <c r="CN422" s="12">
        <v>0</v>
      </c>
      <c r="CO422" s="12">
        <v>0</v>
      </c>
      <c r="CP422" s="12">
        <v>181.57</v>
      </c>
      <c r="CQ422" s="12">
        <v>0</v>
      </c>
      <c r="CR422" s="12">
        <v>0</v>
      </c>
      <c r="CS422" s="12">
        <v>0</v>
      </c>
      <c r="CT422" s="12">
        <v>0</v>
      </c>
      <c r="CU422" s="12">
        <v>104.79</v>
      </c>
      <c r="CV422" s="12">
        <v>1816.8</v>
      </c>
      <c r="CW422" s="12">
        <v>238.4</v>
      </c>
      <c r="CX422" s="12">
        <v>38.43</v>
      </c>
      <c r="CY422" s="12">
        <v>0</v>
      </c>
      <c r="CZ422" s="12">
        <v>238.4</v>
      </c>
      <c r="DA422" s="12">
        <v>0</v>
      </c>
      <c r="DB422" s="12">
        <v>276.83</v>
      </c>
    </row>
    <row r="423" spans="1:106" x14ac:dyDescent="0.2">
      <c r="A423" s="4" t="s">
        <v>3731</v>
      </c>
      <c r="B423" s="2" t="s">
        <v>3732</v>
      </c>
      <c r="C423" s="2" t="str">
        <f>VLOOKUP(A423,[5]Hoja2!$A$1:$D$604,4,0)</f>
        <v>PROFESOR CBI</v>
      </c>
      <c r="D423" s="2" t="str">
        <f>VLOOKUP(A423,[5]Hoja2!$A$1:$D$604,3,0)</f>
        <v>PLANTEL 12 ARROYO HONDO</v>
      </c>
      <c r="E423" s="12">
        <v>465.5</v>
      </c>
      <c r="F423" s="12">
        <v>0</v>
      </c>
      <c r="G423" s="12">
        <v>5087.47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184.6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0</v>
      </c>
      <c r="AE423" s="12">
        <v>0</v>
      </c>
      <c r="AF423" s="12">
        <v>0</v>
      </c>
      <c r="AG423" s="12">
        <v>0</v>
      </c>
      <c r="AH423" s="12">
        <v>0</v>
      </c>
      <c r="AI423" s="12">
        <v>0</v>
      </c>
      <c r="AJ423" s="12">
        <v>537.37</v>
      </c>
      <c r="AK423" s="12">
        <v>0</v>
      </c>
      <c r="AL423" s="12">
        <v>0</v>
      </c>
      <c r="AM423" s="12">
        <v>0</v>
      </c>
      <c r="AN423" s="12">
        <v>0</v>
      </c>
      <c r="AO423" s="12">
        <v>0</v>
      </c>
      <c r="AP423" s="12">
        <v>0</v>
      </c>
      <c r="AQ423" s="12">
        <v>0</v>
      </c>
      <c r="AR423" s="12">
        <v>0</v>
      </c>
      <c r="AS423" s="12">
        <v>0</v>
      </c>
      <c r="AT423" s="12">
        <v>0</v>
      </c>
      <c r="AU423" s="12">
        <v>0</v>
      </c>
      <c r="AV423" s="12">
        <v>0</v>
      </c>
      <c r="AW423" s="12">
        <v>0</v>
      </c>
      <c r="AX423" s="12">
        <v>0</v>
      </c>
      <c r="AY423" s="12">
        <v>0</v>
      </c>
      <c r="AZ423" s="12">
        <v>0</v>
      </c>
      <c r="BA423" s="12">
        <v>0</v>
      </c>
      <c r="BB423" s="12">
        <v>0</v>
      </c>
      <c r="BC423" s="12">
        <v>0</v>
      </c>
      <c r="BD423" s="12">
        <v>0</v>
      </c>
      <c r="BE423" s="12">
        <v>0</v>
      </c>
      <c r="BF423" s="12">
        <v>0</v>
      </c>
      <c r="BG423" s="12">
        <v>0</v>
      </c>
      <c r="BH423" s="12">
        <v>0</v>
      </c>
      <c r="BI423" s="12">
        <v>0</v>
      </c>
      <c r="BJ423" s="12">
        <v>0</v>
      </c>
      <c r="BK423" s="12">
        <v>0</v>
      </c>
      <c r="BL423" s="12">
        <v>0</v>
      </c>
      <c r="BM423" s="12">
        <v>0</v>
      </c>
      <c r="BN423" s="12">
        <v>0</v>
      </c>
      <c r="BO423" s="12">
        <v>0</v>
      </c>
      <c r="BP423" s="12">
        <v>0</v>
      </c>
      <c r="BQ423" s="13">
        <v>-3188.34</v>
      </c>
      <c r="BR423" s="12">
        <v>3188.34</v>
      </c>
      <c r="BS423" s="12">
        <v>0</v>
      </c>
      <c r="BT423" s="12">
        <v>0</v>
      </c>
      <c r="BU423" s="12">
        <v>6274.94</v>
      </c>
      <c r="BV423" s="12">
        <v>0</v>
      </c>
      <c r="BW423" s="12">
        <v>0</v>
      </c>
      <c r="BX423" s="12">
        <v>0</v>
      </c>
      <c r="BY423" s="12">
        <v>793.06</v>
      </c>
      <c r="BZ423" s="12">
        <v>793.06</v>
      </c>
      <c r="CA423" s="12">
        <v>13.65</v>
      </c>
      <c r="CB423" s="13">
        <v>-0.03</v>
      </c>
      <c r="CC423" s="12">
        <v>0</v>
      </c>
      <c r="CD423" s="12">
        <v>0</v>
      </c>
      <c r="CE423" s="12">
        <v>0</v>
      </c>
      <c r="CF423" s="12">
        <v>0</v>
      </c>
      <c r="CG423" s="12">
        <v>0</v>
      </c>
      <c r="CH423" s="12">
        <v>0</v>
      </c>
      <c r="CI423" s="12">
        <v>0</v>
      </c>
      <c r="CJ423" s="12">
        <v>0</v>
      </c>
      <c r="CK423" s="12">
        <v>0</v>
      </c>
      <c r="CL423" s="12">
        <v>0</v>
      </c>
      <c r="CM423" s="12">
        <v>0</v>
      </c>
      <c r="CN423" s="12">
        <v>0</v>
      </c>
      <c r="CO423" s="12">
        <v>0</v>
      </c>
      <c r="CP423" s="12">
        <v>585.05999999999995</v>
      </c>
      <c r="CQ423" s="12">
        <v>0</v>
      </c>
      <c r="CR423" s="12">
        <v>0</v>
      </c>
      <c r="CS423" s="12">
        <v>0</v>
      </c>
      <c r="CT423" s="12">
        <v>0</v>
      </c>
      <c r="CU423" s="12">
        <v>1391.74</v>
      </c>
      <c r="CV423" s="12">
        <v>4883.2</v>
      </c>
      <c r="CW423" s="12">
        <v>238.4</v>
      </c>
      <c r="CX423" s="12">
        <v>125.5</v>
      </c>
      <c r="CY423" s="12">
        <v>0</v>
      </c>
      <c r="CZ423" s="12">
        <v>238.4</v>
      </c>
      <c r="DA423" s="12">
        <v>0</v>
      </c>
      <c r="DB423" s="12">
        <v>363.9</v>
      </c>
    </row>
    <row r="424" spans="1:106" x14ac:dyDescent="0.2">
      <c r="A424" s="4" t="s">
        <v>3733</v>
      </c>
      <c r="B424" s="2" t="s">
        <v>3734</v>
      </c>
      <c r="C424" s="2" t="str">
        <f>VLOOKUP(A424,[5]Hoja2!$A$1:$D$604,4,0)</f>
        <v>PROFESOR CBI</v>
      </c>
      <c r="D424" s="2" t="str">
        <f>VLOOKUP(A424,[5]Hoja2!$A$1:$D$604,3,0)</f>
        <v>PLANTEL 12 ARROYO HONDO</v>
      </c>
      <c r="E424" s="12">
        <v>151.44999999999999</v>
      </c>
      <c r="F424" s="12">
        <v>1675.05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56.29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2">
        <v>0</v>
      </c>
      <c r="AE424" s="12">
        <v>0</v>
      </c>
      <c r="AF424" s="12">
        <v>0</v>
      </c>
      <c r="AG424" s="12">
        <v>0</v>
      </c>
      <c r="AH424" s="12">
        <v>0</v>
      </c>
      <c r="AI424" s="12">
        <v>0</v>
      </c>
      <c r="AJ424" s="12">
        <v>240.89</v>
      </c>
      <c r="AK424" s="12">
        <v>0</v>
      </c>
      <c r="AL424" s="12">
        <v>0</v>
      </c>
      <c r="AM424" s="12">
        <v>0</v>
      </c>
      <c r="AN424" s="12">
        <v>0</v>
      </c>
      <c r="AO424" s="12">
        <v>0</v>
      </c>
      <c r="AP424" s="12">
        <v>0</v>
      </c>
      <c r="AQ424" s="12">
        <v>0</v>
      </c>
      <c r="AR424" s="12">
        <v>0</v>
      </c>
      <c r="AS424" s="12">
        <v>0</v>
      </c>
      <c r="AT424" s="12">
        <v>0</v>
      </c>
      <c r="AU424" s="12">
        <v>0</v>
      </c>
      <c r="AV424" s="12">
        <v>0</v>
      </c>
      <c r="AW424" s="12">
        <v>0</v>
      </c>
      <c r="AX424" s="12">
        <v>0</v>
      </c>
      <c r="AY424" s="12">
        <v>0</v>
      </c>
      <c r="AZ424" s="12">
        <v>0</v>
      </c>
      <c r="BA424" s="12">
        <v>0</v>
      </c>
      <c r="BB424" s="12">
        <v>0</v>
      </c>
      <c r="BC424" s="12">
        <v>0</v>
      </c>
      <c r="BD424" s="12">
        <v>17.55</v>
      </c>
      <c r="BE424" s="12">
        <v>0</v>
      </c>
      <c r="BF424" s="12">
        <v>0</v>
      </c>
      <c r="BG424" s="12">
        <v>0</v>
      </c>
      <c r="BH424" s="12">
        <v>0</v>
      </c>
      <c r="BI424" s="12">
        <v>0</v>
      </c>
      <c r="BJ424" s="12">
        <v>0</v>
      </c>
      <c r="BK424" s="12">
        <v>0</v>
      </c>
      <c r="BL424" s="12">
        <v>0</v>
      </c>
      <c r="BM424" s="12">
        <v>0</v>
      </c>
      <c r="BN424" s="12">
        <v>0</v>
      </c>
      <c r="BO424" s="12">
        <v>0</v>
      </c>
      <c r="BP424" s="12">
        <v>0</v>
      </c>
      <c r="BQ424" s="13">
        <v>-1087.3699999999999</v>
      </c>
      <c r="BR424" s="12">
        <v>1087.3699999999999</v>
      </c>
      <c r="BS424" s="12">
        <v>0</v>
      </c>
      <c r="BT424" s="12">
        <v>0</v>
      </c>
      <c r="BU424" s="12">
        <v>2141.23</v>
      </c>
      <c r="BV424" s="12">
        <v>0</v>
      </c>
      <c r="BW424" s="13">
        <v>-188.71</v>
      </c>
      <c r="BX424" s="13">
        <v>-59.79</v>
      </c>
      <c r="BY424" s="12">
        <v>128.93</v>
      </c>
      <c r="BZ424" s="12">
        <v>0</v>
      </c>
      <c r="CA424" s="12">
        <v>0</v>
      </c>
      <c r="CB424" s="13">
        <v>-0.01</v>
      </c>
      <c r="CC424" s="12">
        <v>0</v>
      </c>
      <c r="CD424" s="12">
        <v>0</v>
      </c>
      <c r="CE424" s="12">
        <v>0</v>
      </c>
      <c r="CF424" s="12">
        <v>0</v>
      </c>
      <c r="CG424" s="12">
        <v>0</v>
      </c>
      <c r="CH424" s="12">
        <v>0</v>
      </c>
      <c r="CI424" s="12">
        <v>0</v>
      </c>
      <c r="CJ424" s="12">
        <v>0</v>
      </c>
      <c r="CK424" s="12">
        <v>0</v>
      </c>
      <c r="CL424" s="12">
        <v>0</v>
      </c>
      <c r="CM424" s="12">
        <v>0</v>
      </c>
      <c r="CN424" s="12">
        <v>0</v>
      </c>
      <c r="CO424" s="12">
        <v>0</v>
      </c>
      <c r="CP424" s="12">
        <v>192.63</v>
      </c>
      <c r="CQ424" s="12">
        <v>0</v>
      </c>
      <c r="CR424" s="12">
        <v>0</v>
      </c>
      <c r="CS424" s="12">
        <v>0</v>
      </c>
      <c r="CT424" s="12">
        <v>0</v>
      </c>
      <c r="CU424" s="12">
        <v>132.83000000000001</v>
      </c>
      <c r="CV424" s="12">
        <v>2008.4</v>
      </c>
      <c r="CW424" s="12">
        <v>238.4</v>
      </c>
      <c r="CX424" s="12">
        <v>42.82</v>
      </c>
      <c r="CY424" s="12">
        <v>0</v>
      </c>
      <c r="CZ424" s="12">
        <v>238.4</v>
      </c>
      <c r="DA424" s="12">
        <v>0</v>
      </c>
      <c r="DB424" s="12">
        <v>281.22000000000003</v>
      </c>
    </row>
    <row r="425" spans="1:106" x14ac:dyDescent="0.2">
      <c r="A425" s="4" t="s">
        <v>3735</v>
      </c>
      <c r="B425" s="2" t="s">
        <v>3736</v>
      </c>
      <c r="C425" s="2" t="str">
        <f>VLOOKUP(A425,[5]Hoja2!$A$1:$D$604,4,0)</f>
        <v>PROFESOR CBIV</v>
      </c>
      <c r="D425" s="2" t="str">
        <f>VLOOKUP(A425,[5]Hoja2!$A$1:$D$604,3,0)</f>
        <v>PLANTEL 13 JALISCO</v>
      </c>
      <c r="E425" s="12">
        <v>465.5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8522.58</v>
      </c>
      <c r="AC425" s="12">
        <v>307.89</v>
      </c>
      <c r="AD425" s="12">
        <v>0</v>
      </c>
      <c r="AE425" s="12">
        <v>0</v>
      </c>
      <c r="AF425" s="12">
        <v>0</v>
      </c>
      <c r="AG425" s="12">
        <v>0</v>
      </c>
      <c r="AH425" s="12">
        <v>0</v>
      </c>
      <c r="AI425" s="12">
        <v>0</v>
      </c>
      <c r="AJ425" s="12">
        <v>611.49</v>
      </c>
      <c r="AK425" s="12">
        <v>0</v>
      </c>
      <c r="AL425" s="12">
        <v>0</v>
      </c>
      <c r="AM425" s="12">
        <v>0</v>
      </c>
      <c r="AN425" s="12">
        <v>0</v>
      </c>
      <c r="AO425" s="12">
        <v>0</v>
      </c>
      <c r="AP425" s="12">
        <v>0</v>
      </c>
      <c r="AQ425" s="12">
        <v>0</v>
      </c>
      <c r="AR425" s="12">
        <v>0</v>
      </c>
      <c r="AS425" s="12">
        <v>658.95</v>
      </c>
      <c r="AT425" s="12">
        <v>0</v>
      </c>
      <c r="AU425" s="12">
        <v>0</v>
      </c>
      <c r="AV425" s="12">
        <v>0</v>
      </c>
      <c r="AW425" s="12">
        <v>0</v>
      </c>
      <c r="AX425" s="12">
        <v>0</v>
      </c>
      <c r="AY425" s="12">
        <v>0</v>
      </c>
      <c r="AZ425" s="12">
        <v>0</v>
      </c>
      <c r="BA425" s="12">
        <v>0</v>
      </c>
      <c r="BB425" s="12">
        <v>97.35</v>
      </c>
      <c r="BC425" s="12">
        <v>0</v>
      </c>
      <c r="BD425" s="12">
        <v>0</v>
      </c>
      <c r="BE425" s="12">
        <v>0</v>
      </c>
      <c r="BF425" s="12">
        <v>0</v>
      </c>
      <c r="BG425" s="12">
        <v>0</v>
      </c>
      <c r="BH425" s="12">
        <v>0</v>
      </c>
      <c r="BI425" s="12">
        <v>0</v>
      </c>
      <c r="BJ425" s="12">
        <v>2570.83</v>
      </c>
      <c r="BK425" s="12">
        <v>0</v>
      </c>
      <c r="BL425" s="12">
        <v>0</v>
      </c>
      <c r="BM425" s="12">
        <v>0</v>
      </c>
      <c r="BN425" s="12">
        <v>0</v>
      </c>
      <c r="BO425" s="12">
        <v>0</v>
      </c>
      <c r="BP425" s="12">
        <v>0</v>
      </c>
      <c r="BQ425" s="13">
        <v>-6734.82</v>
      </c>
      <c r="BR425" s="12">
        <v>6734.82</v>
      </c>
      <c r="BS425" s="12">
        <v>1797.49</v>
      </c>
      <c r="BT425" s="12">
        <v>0</v>
      </c>
      <c r="BU425" s="12">
        <v>15032.08</v>
      </c>
      <c r="BV425" s="12">
        <v>8.6999999999999993</v>
      </c>
      <c r="BW425" s="12">
        <v>0</v>
      </c>
      <c r="BX425" s="12">
        <v>0</v>
      </c>
      <c r="BY425" s="12">
        <v>2766.92</v>
      </c>
      <c r="BZ425" s="12">
        <v>2766.92</v>
      </c>
      <c r="CA425" s="12">
        <v>57.6</v>
      </c>
      <c r="CB425" s="12">
        <v>0.02</v>
      </c>
      <c r="CC425" s="12">
        <v>89.7</v>
      </c>
      <c r="CD425" s="12">
        <v>0</v>
      </c>
      <c r="CE425" s="12">
        <v>2152.65</v>
      </c>
      <c r="CF425" s="12">
        <v>0</v>
      </c>
      <c r="CG425" s="12">
        <v>0</v>
      </c>
      <c r="CH425" s="12">
        <v>0</v>
      </c>
      <c r="CI425" s="12">
        <v>0</v>
      </c>
      <c r="CJ425" s="12">
        <v>0</v>
      </c>
      <c r="CK425" s="12">
        <v>0</v>
      </c>
      <c r="CL425" s="12">
        <v>2003.08</v>
      </c>
      <c r="CM425" s="12">
        <v>0</v>
      </c>
      <c r="CN425" s="12">
        <v>0</v>
      </c>
      <c r="CO425" s="12">
        <v>0</v>
      </c>
      <c r="CP425" s="12">
        <v>1055.8800000000001</v>
      </c>
      <c r="CQ425" s="12">
        <v>0</v>
      </c>
      <c r="CR425" s="12">
        <v>85.23</v>
      </c>
      <c r="CS425" s="12">
        <v>0</v>
      </c>
      <c r="CT425" s="12">
        <v>0</v>
      </c>
      <c r="CU425" s="12">
        <v>8211.08</v>
      </c>
      <c r="CV425" s="12">
        <v>6821</v>
      </c>
      <c r="CW425" s="12">
        <v>397.25</v>
      </c>
      <c r="CX425" s="12">
        <v>294.48</v>
      </c>
      <c r="CY425" s="12">
        <v>4496.4799999999996</v>
      </c>
      <c r="CZ425" s="12">
        <v>775.03</v>
      </c>
      <c r="DA425" s="12">
        <v>0</v>
      </c>
      <c r="DB425" s="12">
        <v>5565.99</v>
      </c>
    </row>
    <row r="426" spans="1:106" x14ac:dyDescent="0.2">
      <c r="A426" s="4" t="s">
        <v>3737</v>
      </c>
      <c r="B426" s="2" t="s">
        <v>3738</v>
      </c>
      <c r="C426" s="2" t="str">
        <f>VLOOKUP(A426,[5]Hoja2!$A$1:$D$604,4,0)</f>
        <v>PROFESOR CBII</v>
      </c>
      <c r="D426" s="2" t="str">
        <f>VLOOKUP(A426,[5]Hoja2!$A$1:$D$604,3,0)</f>
        <v>PLANTEL 13 JALISCO</v>
      </c>
      <c r="E426" s="12">
        <v>465.5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7664.28</v>
      </c>
      <c r="M426" s="12">
        <v>0</v>
      </c>
      <c r="N426" s="12">
        <v>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267.68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</v>
      </c>
      <c r="AD426" s="12">
        <v>0</v>
      </c>
      <c r="AE426" s="12">
        <v>0</v>
      </c>
      <c r="AF426" s="12">
        <v>0</v>
      </c>
      <c r="AG426" s="12">
        <v>0</v>
      </c>
      <c r="AH426" s="12">
        <v>0</v>
      </c>
      <c r="AI426" s="12">
        <v>0</v>
      </c>
      <c r="AJ426" s="12">
        <v>722.67</v>
      </c>
      <c r="AK426" s="12">
        <v>0</v>
      </c>
      <c r="AL426" s="12">
        <v>0</v>
      </c>
      <c r="AM426" s="12">
        <v>0</v>
      </c>
      <c r="AN426" s="12">
        <v>0</v>
      </c>
      <c r="AO426" s="12">
        <v>338.85</v>
      </c>
      <c r="AP426" s="12">
        <v>0</v>
      </c>
      <c r="AQ426" s="12">
        <v>0</v>
      </c>
      <c r="AR426" s="12">
        <v>0</v>
      </c>
      <c r="AS426" s="12">
        <v>0</v>
      </c>
      <c r="AT426" s="12">
        <v>0</v>
      </c>
      <c r="AU426" s="12">
        <v>0</v>
      </c>
      <c r="AV426" s="12">
        <v>0</v>
      </c>
      <c r="AW426" s="12">
        <v>0</v>
      </c>
      <c r="AX426" s="12">
        <v>83.85</v>
      </c>
      <c r="AY426" s="12">
        <v>0</v>
      </c>
      <c r="AZ426" s="12">
        <v>0</v>
      </c>
      <c r="BA426" s="12">
        <v>0</v>
      </c>
      <c r="BB426" s="12">
        <v>0</v>
      </c>
      <c r="BC426" s="12">
        <v>0</v>
      </c>
      <c r="BD426" s="12">
        <v>0</v>
      </c>
      <c r="BE426" s="12">
        <v>0</v>
      </c>
      <c r="BF426" s="12">
        <v>0</v>
      </c>
      <c r="BG426" s="12">
        <v>0</v>
      </c>
      <c r="BH426" s="12">
        <v>0</v>
      </c>
      <c r="BI426" s="12">
        <v>0</v>
      </c>
      <c r="BJ426" s="12">
        <v>1760.69</v>
      </c>
      <c r="BK426" s="12">
        <v>0</v>
      </c>
      <c r="BL426" s="12">
        <v>0</v>
      </c>
      <c r="BM426" s="12">
        <v>0</v>
      </c>
      <c r="BN426" s="12">
        <v>0</v>
      </c>
      <c r="BO426" s="12">
        <v>0</v>
      </c>
      <c r="BP426" s="12">
        <v>0</v>
      </c>
      <c r="BQ426" s="13">
        <v>-5749.4</v>
      </c>
      <c r="BR426" s="12">
        <v>5749.4</v>
      </c>
      <c r="BS426" s="12">
        <v>0</v>
      </c>
      <c r="BT426" s="12">
        <v>0</v>
      </c>
      <c r="BU426" s="12">
        <v>11303.52</v>
      </c>
      <c r="BV426" s="12">
        <v>1.91</v>
      </c>
      <c r="BW426" s="12">
        <v>0</v>
      </c>
      <c r="BX426" s="12">
        <v>0</v>
      </c>
      <c r="BY426" s="12">
        <v>1889.96</v>
      </c>
      <c r="BZ426" s="12">
        <v>1889.96</v>
      </c>
      <c r="CA426" s="12">
        <v>41.1</v>
      </c>
      <c r="CB426" s="13">
        <v>-0.03</v>
      </c>
      <c r="CC426" s="12">
        <v>125.55</v>
      </c>
      <c r="CD426" s="12">
        <v>6.53</v>
      </c>
      <c r="CE426" s="12">
        <v>0</v>
      </c>
      <c r="CF426" s="12">
        <v>337.69</v>
      </c>
      <c r="CG426" s="12">
        <v>0</v>
      </c>
      <c r="CH426" s="12">
        <v>0</v>
      </c>
      <c r="CI426" s="12">
        <v>0</v>
      </c>
      <c r="CJ426" s="12">
        <v>114.96</v>
      </c>
      <c r="CK426" s="12">
        <v>0</v>
      </c>
      <c r="CL426" s="12">
        <v>3021.6</v>
      </c>
      <c r="CM426" s="12">
        <v>0</v>
      </c>
      <c r="CN426" s="12">
        <v>0</v>
      </c>
      <c r="CO426" s="12">
        <v>0</v>
      </c>
      <c r="CP426" s="12">
        <v>920.36</v>
      </c>
      <c r="CQ426" s="12">
        <v>0</v>
      </c>
      <c r="CR426" s="12">
        <v>0</v>
      </c>
      <c r="CS426" s="12">
        <v>0</v>
      </c>
      <c r="CT426" s="12">
        <v>0</v>
      </c>
      <c r="CU426" s="12">
        <v>6457.72</v>
      </c>
      <c r="CV426" s="12">
        <v>4845.8</v>
      </c>
      <c r="CW426" s="12">
        <v>338.23</v>
      </c>
      <c r="CX426" s="12">
        <v>226.07</v>
      </c>
      <c r="CY426" s="12">
        <v>3152.32</v>
      </c>
      <c r="CZ426" s="12">
        <v>603.08000000000004</v>
      </c>
      <c r="DA426" s="12">
        <v>0</v>
      </c>
      <c r="DB426" s="12">
        <v>3981.47</v>
      </c>
    </row>
    <row r="427" spans="1:106" x14ac:dyDescent="0.2">
      <c r="A427" s="4" t="s">
        <v>3739</v>
      </c>
      <c r="B427" s="2" t="s">
        <v>3740</v>
      </c>
      <c r="C427" s="2" t="str">
        <f>VLOOKUP(A427,[5]Hoja2!$A$1:$D$604,4,0)</f>
        <v>PROFESOR CBIII</v>
      </c>
      <c r="D427" s="2" t="str">
        <f>VLOOKUP(A427,[5]Hoja2!$A$1:$D$604,3,0)</f>
        <v>PLANTEL 13 JALISCO</v>
      </c>
      <c r="E427" s="12">
        <v>465.5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8165.52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286.2</v>
      </c>
      <c r="X427" s="12">
        <v>0</v>
      </c>
      <c r="Y427" s="12">
        <v>0</v>
      </c>
      <c r="Z427" s="12">
        <v>0</v>
      </c>
      <c r="AA427" s="12">
        <v>0</v>
      </c>
      <c r="AB427" s="12">
        <v>0</v>
      </c>
      <c r="AC427" s="12">
        <v>0</v>
      </c>
      <c r="AD427" s="12">
        <v>0</v>
      </c>
      <c r="AE427" s="12">
        <v>0</v>
      </c>
      <c r="AF427" s="12">
        <v>0</v>
      </c>
      <c r="AG427" s="12">
        <v>0</v>
      </c>
      <c r="AH427" s="12">
        <v>0</v>
      </c>
      <c r="AI427" s="12">
        <v>0</v>
      </c>
      <c r="AJ427" s="12">
        <v>667.08</v>
      </c>
      <c r="AK427" s="12">
        <v>0</v>
      </c>
      <c r="AL427" s="12">
        <v>0</v>
      </c>
      <c r="AM427" s="12">
        <v>0</v>
      </c>
      <c r="AN427" s="12">
        <v>0</v>
      </c>
      <c r="AO427" s="12">
        <v>0</v>
      </c>
      <c r="AP427" s="12">
        <v>0</v>
      </c>
      <c r="AQ427" s="12">
        <v>390.93</v>
      </c>
      <c r="AR427" s="12">
        <v>0</v>
      </c>
      <c r="AS427" s="12">
        <v>0</v>
      </c>
      <c r="AT427" s="12">
        <v>0</v>
      </c>
      <c r="AU427" s="12">
        <v>0</v>
      </c>
      <c r="AV427" s="12">
        <v>0</v>
      </c>
      <c r="AW427" s="12">
        <v>0</v>
      </c>
      <c r="AX427" s="12">
        <v>0</v>
      </c>
      <c r="AY427" s="12">
        <v>0</v>
      </c>
      <c r="AZ427" s="12">
        <v>90</v>
      </c>
      <c r="BA427" s="12">
        <v>0</v>
      </c>
      <c r="BB427" s="12">
        <v>0</v>
      </c>
      <c r="BC427" s="12">
        <v>0</v>
      </c>
      <c r="BD427" s="12">
        <v>0</v>
      </c>
      <c r="BE427" s="12">
        <v>0</v>
      </c>
      <c r="BF427" s="12">
        <v>0</v>
      </c>
      <c r="BG427" s="12">
        <v>0</v>
      </c>
      <c r="BH427" s="12">
        <v>0</v>
      </c>
      <c r="BI427" s="12">
        <v>0</v>
      </c>
      <c r="BJ427" s="12">
        <v>1711.29</v>
      </c>
      <c r="BK427" s="12">
        <v>0</v>
      </c>
      <c r="BL427" s="12">
        <v>0</v>
      </c>
      <c r="BM427" s="12">
        <v>0</v>
      </c>
      <c r="BN427" s="12">
        <v>0</v>
      </c>
      <c r="BO427" s="12">
        <v>0</v>
      </c>
      <c r="BP427" s="12">
        <v>0</v>
      </c>
      <c r="BQ427" s="13">
        <v>-5990.94</v>
      </c>
      <c r="BR427" s="12">
        <v>5990.94</v>
      </c>
      <c r="BS427" s="12">
        <v>0</v>
      </c>
      <c r="BT427" s="12">
        <v>0</v>
      </c>
      <c r="BU427" s="12">
        <v>11776.52</v>
      </c>
      <c r="BV427" s="12">
        <v>0</v>
      </c>
      <c r="BW427" s="12">
        <v>0</v>
      </c>
      <c r="BX427" s="12">
        <v>0</v>
      </c>
      <c r="BY427" s="12">
        <v>2001.21</v>
      </c>
      <c r="BZ427" s="12">
        <v>2001.21</v>
      </c>
      <c r="CA427" s="12">
        <v>43.35</v>
      </c>
      <c r="CB427" s="12">
        <v>0.09</v>
      </c>
      <c r="CC427" s="12">
        <v>0</v>
      </c>
      <c r="CD427" s="12">
        <v>0</v>
      </c>
      <c r="CE427" s="12">
        <v>0</v>
      </c>
      <c r="CF427" s="12">
        <v>0</v>
      </c>
      <c r="CG427" s="12">
        <v>0</v>
      </c>
      <c r="CH427" s="12">
        <v>0</v>
      </c>
      <c r="CI427" s="12">
        <v>0</v>
      </c>
      <c r="CJ427" s="12">
        <v>122.48</v>
      </c>
      <c r="CK427" s="12">
        <v>0</v>
      </c>
      <c r="CL427" s="12">
        <v>0</v>
      </c>
      <c r="CM427" s="12">
        <v>0</v>
      </c>
      <c r="CN427" s="12">
        <v>0</v>
      </c>
      <c r="CO427" s="12">
        <v>0</v>
      </c>
      <c r="CP427" s="12">
        <v>983.99</v>
      </c>
      <c r="CQ427" s="12">
        <v>0</v>
      </c>
      <c r="CR427" s="12">
        <v>0</v>
      </c>
      <c r="CS427" s="12">
        <v>0</v>
      </c>
      <c r="CT427" s="12">
        <v>0</v>
      </c>
      <c r="CU427" s="12">
        <v>3151.12</v>
      </c>
      <c r="CV427" s="12">
        <v>8625.4</v>
      </c>
      <c r="CW427" s="12">
        <v>316.17</v>
      </c>
      <c r="CX427" s="12">
        <v>235.53</v>
      </c>
      <c r="CY427" s="12">
        <v>2591.81</v>
      </c>
      <c r="CZ427" s="12">
        <v>533.92999999999995</v>
      </c>
      <c r="DA427" s="12">
        <v>0</v>
      </c>
      <c r="DB427" s="12">
        <v>3361.27</v>
      </c>
    </row>
    <row r="428" spans="1:106" x14ac:dyDescent="0.2">
      <c r="A428" s="4" t="s">
        <v>3741</v>
      </c>
      <c r="B428" s="2" t="s">
        <v>3742</v>
      </c>
      <c r="C428" s="2" t="str">
        <f>VLOOKUP(A428,[5]Hoja2!$A$1:$D$604,4,0)</f>
        <v>PROFESOR CBII</v>
      </c>
      <c r="D428" s="2" t="str">
        <f>VLOOKUP(A428,[5]Hoja2!$A$1:$D$604,3,0)</f>
        <v>PLANTEL 13 JALISCO</v>
      </c>
      <c r="E428" s="12">
        <v>69.900000000000006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1179.1199999999999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39.299999999999997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12">
        <v>0</v>
      </c>
      <c r="AB428" s="12">
        <v>0</v>
      </c>
      <c r="AC428" s="12">
        <v>0</v>
      </c>
      <c r="AD428" s="12">
        <v>0</v>
      </c>
      <c r="AE428" s="12">
        <v>0</v>
      </c>
      <c r="AF428" s="12">
        <v>0</v>
      </c>
      <c r="AG428" s="12">
        <v>0</v>
      </c>
      <c r="AH428" s="12">
        <v>0</v>
      </c>
      <c r="AI428" s="12">
        <v>0</v>
      </c>
      <c r="AJ428" s="12">
        <v>111.18</v>
      </c>
      <c r="AK428" s="12">
        <v>0</v>
      </c>
      <c r="AL428" s="12">
        <v>0</v>
      </c>
      <c r="AM428" s="12">
        <v>0</v>
      </c>
      <c r="AN428" s="12">
        <v>0</v>
      </c>
      <c r="AO428" s="12">
        <v>0</v>
      </c>
      <c r="AP428" s="12">
        <v>0</v>
      </c>
      <c r="AQ428" s="12">
        <v>0</v>
      </c>
      <c r="AR428" s="12">
        <v>0</v>
      </c>
      <c r="AS428" s="12">
        <v>0</v>
      </c>
      <c r="AT428" s="12">
        <v>0</v>
      </c>
      <c r="AU428" s="12">
        <v>0</v>
      </c>
      <c r="AV428" s="12">
        <v>0</v>
      </c>
      <c r="AW428" s="12">
        <v>0</v>
      </c>
      <c r="AX428" s="12">
        <v>12.9</v>
      </c>
      <c r="AY428" s="12">
        <v>0</v>
      </c>
      <c r="AZ428" s="12">
        <v>0</v>
      </c>
      <c r="BA428" s="12">
        <v>0</v>
      </c>
      <c r="BB428" s="12">
        <v>0</v>
      </c>
      <c r="BC428" s="12">
        <v>0</v>
      </c>
      <c r="BD428" s="12">
        <v>0</v>
      </c>
      <c r="BE428" s="12">
        <v>0</v>
      </c>
      <c r="BF428" s="12">
        <v>0</v>
      </c>
      <c r="BG428" s="12">
        <v>0</v>
      </c>
      <c r="BH428" s="12">
        <v>0</v>
      </c>
      <c r="BI428" s="12">
        <v>0</v>
      </c>
      <c r="BJ428" s="12">
        <v>235.82</v>
      </c>
      <c r="BK428" s="12">
        <v>0</v>
      </c>
      <c r="BL428" s="12">
        <v>0</v>
      </c>
      <c r="BM428" s="12">
        <v>0</v>
      </c>
      <c r="BN428" s="12">
        <v>0</v>
      </c>
      <c r="BO428" s="12">
        <v>0</v>
      </c>
      <c r="BP428" s="12">
        <v>0</v>
      </c>
      <c r="BQ428" s="13">
        <v>-838.26</v>
      </c>
      <c r="BR428" s="12">
        <v>838.26</v>
      </c>
      <c r="BS428" s="12">
        <v>0</v>
      </c>
      <c r="BT428" s="12">
        <v>0</v>
      </c>
      <c r="BU428" s="12">
        <v>1648.22</v>
      </c>
      <c r="BV428" s="12">
        <v>0</v>
      </c>
      <c r="BW428" s="13">
        <v>-200.63</v>
      </c>
      <c r="BX428" s="13">
        <v>-106.12</v>
      </c>
      <c r="BY428" s="12">
        <v>94.52</v>
      </c>
      <c r="BZ428" s="12">
        <v>0</v>
      </c>
      <c r="CA428" s="12">
        <v>0</v>
      </c>
      <c r="CB428" s="12">
        <v>0.05</v>
      </c>
      <c r="CC428" s="12">
        <v>0</v>
      </c>
      <c r="CD428" s="12">
        <v>0</v>
      </c>
      <c r="CE428" s="12">
        <v>0</v>
      </c>
      <c r="CF428" s="12">
        <v>0</v>
      </c>
      <c r="CG428" s="12">
        <v>0</v>
      </c>
      <c r="CH428" s="12">
        <v>0</v>
      </c>
      <c r="CI428" s="12">
        <v>0</v>
      </c>
      <c r="CJ428" s="12">
        <v>17.690000000000001</v>
      </c>
      <c r="CK428" s="12">
        <v>0</v>
      </c>
      <c r="CL428" s="12">
        <v>0</v>
      </c>
      <c r="CM428" s="12">
        <v>0</v>
      </c>
      <c r="CN428" s="12">
        <v>0</v>
      </c>
      <c r="CO428" s="12">
        <v>0</v>
      </c>
      <c r="CP428" s="12">
        <v>135.6</v>
      </c>
      <c r="CQ428" s="12">
        <v>0</v>
      </c>
      <c r="CR428" s="12">
        <v>0</v>
      </c>
      <c r="CS428" s="12">
        <v>0</v>
      </c>
      <c r="CT428" s="12">
        <v>0</v>
      </c>
      <c r="CU428" s="12">
        <v>47.22</v>
      </c>
      <c r="CV428" s="12">
        <v>1601</v>
      </c>
      <c r="CW428" s="12">
        <v>283.73</v>
      </c>
      <c r="CX428" s="12">
        <v>32.96</v>
      </c>
      <c r="CY428" s="12">
        <v>1510.69</v>
      </c>
      <c r="CZ428" s="12">
        <v>410.65</v>
      </c>
      <c r="DA428" s="12">
        <v>0</v>
      </c>
      <c r="DB428" s="12">
        <v>1954.3</v>
      </c>
    </row>
    <row r="429" spans="1:106" x14ac:dyDescent="0.2">
      <c r="A429" s="4" t="s">
        <v>3743</v>
      </c>
      <c r="B429" s="2" t="s">
        <v>3744</v>
      </c>
      <c r="C429" s="2" t="str">
        <f>VLOOKUP(A429,[5]Hoja2!$A$1:$D$604,4,0)</f>
        <v>PROFESOR CBII</v>
      </c>
      <c r="D429" s="2" t="str">
        <f>VLOOKUP(A429,[5]Hoja2!$A$1:$D$604,3,0)</f>
        <v>PLANTEL 13 JALISCO</v>
      </c>
      <c r="E429" s="12">
        <v>465.5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7860.8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274.23</v>
      </c>
      <c r="V429" s="12">
        <v>0</v>
      </c>
      <c r="W429" s="12">
        <v>0</v>
      </c>
      <c r="X429" s="12">
        <v>0</v>
      </c>
      <c r="Y429" s="12">
        <v>0</v>
      </c>
      <c r="Z429" s="12">
        <v>0</v>
      </c>
      <c r="AA429" s="12">
        <v>0</v>
      </c>
      <c r="AB429" s="12">
        <v>0</v>
      </c>
      <c r="AC429" s="12">
        <v>0</v>
      </c>
      <c r="AD429" s="12">
        <v>0</v>
      </c>
      <c r="AE429" s="12">
        <v>0</v>
      </c>
      <c r="AF429" s="12">
        <v>0</v>
      </c>
      <c r="AG429" s="12">
        <v>0</v>
      </c>
      <c r="AH429" s="12">
        <v>0</v>
      </c>
      <c r="AI429" s="12">
        <v>0</v>
      </c>
      <c r="AJ429" s="12">
        <v>741.2</v>
      </c>
      <c r="AK429" s="12">
        <v>0</v>
      </c>
      <c r="AL429" s="12">
        <v>0</v>
      </c>
      <c r="AM429" s="12">
        <v>0</v>
      </c>
      <c r="AN429" s="12">
        <v>0</v>
      </c>
      <c r="AO429" s="12">
        <v>338.85</v>
      </c>
      <c r="AP429" s="12">
        <v>0</v>
      </c>
      <c r="AQ429" s="12">
        <v>0</v>
      </c>
      <c r="AR429" s="12">
        <v>0</v>
      </c>
      <c r="AS429" s="12">
        <v>0</v>
      </c>
      <c r="AT429" s="12">
        <v>0</v>
      </c>
      <c r="AU429" s="12">
        <v>0</v>
      </c>
      <c r="AV429" s="12">
        <v>0</v>
      </c>
      <c r="AW429" s="12">
        <v>0</v>
      </c>
      <c r="AX429" s="12">
        <v>86</v>
      </c>
      <c r="AY429" s="12">
        <v>0</v>
      </c>
      <c r="AZ429" s="12">
        <v>0</v>
      </c>
      <c r="BA429" s="12">
        <v>0</v>
      </c>
      <c r="BB429" s="12">
        <v>0</v>
      </c>
      <c r="BC429" s="12">
        <v>0</v>
      </c>
      <c r="BD429" s="12">
        <v>0</v>
      </c>
      <c r="BE429" s="12">
        <v>0</v>
      </c>
      <c r="BF429" s="12">
        <v>0</v>
      </c>
      <c r="BG429" s="12">
        <v>0</v>
      </c>
      <c r="BH429" s="12">
        <v>0</v>
      </c>
      <c r="BI429" s="12">
        <v>0</v>
      </c>
      <c r="BJ429" s="12">
        <v>1639.93</v>
      </c>
      <c r="BK429" s="12">
        <v>0</v>
      </c>
      <c r="BL429" s="12">
        <v>0</v>
      </c>
      <c r="BM429" s="12">
        <v>0</v>
      </c>
      <c r="BN429" s="12">
        <v>0</v>
      </c>
      <c r="BO429" s="12">
        <v>0</v>
      </c>
      <c r="BP429" s="12">
        <v>0</v>
      </c>
      <c r="BQ429" s="13">
        <v>-5801.65</v>
      </c>
      <c r="BR429" s="12">
        <v>5801.65</v>
      </c>
      <c r="BS429" s="12">
        <v>0</v>
      </c>
      <c r="BT429" s="12">
        <v>0</v>
      </c>
      <c r="BU429" s="12">
        <v>11406.51</v>
      </c>
      <c r="BV429" s="12">
        <v>1.28</v>
      </c>
      <c r="BW429" s="12">
        <v>0</v>
      </c>
      <c r="BX429" s="12">
        <v>0</v>
      </c>
      <c r="BY429" s="12">
        <v>1914.18</v>
      </c>
      <c r="BZ429" s="12">
        <v>1914.18</v>
      </c>
      <c r="CA429" s="12">
        <v>42.75</v>
      </c>
      <c r="CB429" s="13">
        <v>-0.09</v>
      </c>
      <c r="CC429" s="12">
        <v>0</v>
      </c>
      <c r="CD429" s="12">
        <v>0</v>
      </c>
      <c r="CE429" s="12">
        <v>0</v>
      </c>
      <c r="CF429" s="12">
        <v>0</v>
      </c>
      <c r="CG429" s="12">
        <v>0</v>
      </c>
      <c r="CH429" s="12">
        <v>0</v>
      </c>
      <c r="CI429" s="12">
        <v>0</v>
      </c>
      <c r="CJ429" s="12">
        <v>117.91</v>
      </c>
      <c r="CK429" s="12">
        <v>0</v>
      </c>
      <c r="CL429" s="12">
        <v>0</v>
      </c>
      <c r="CM429" s="12">
        <v>0</v>
      </c>
      <c r="CN429" s="12">
        <v>0</v>
      </c>
      <c r="CO429" s="12">
        <v>0</v>
      </c>
      <c r="CP429" s="12">
        <v>942.96</v>
      </c>
      <c r="CQ429" s="12">
        <v>0</v>
      </c>
      <c r="CR429" s="12">
        <v>0</v>
      </c>
      <c r="CS429" s="12">
        <v>0</v>
      </c>
      <c r="CT429" s="12">
        <v>0</v>
      </c>
      <c r="CU429" s="12">
        <v>3017.71</v>
      </c>
      <c r="CV429" s="12">
        <v>8388.7999999999993</v>
      </c>
      <c r="CW429" s="12">
        <v>332.81</v>
      </c>
      <c r="CX429" s="12">
        <v>228.13</v>
      </c>
      <c r="CY429" s="12">
        <v>3028.6</v>
      </c>
      <c r="CZ429" s="12">
        <v>587.27</v>
      </c>
      <c r="DA429" s="12">
        <v>0</v>
      </c>
      <c r="DB429" s="12">
        <v>3844</v>
      </c>
    </row>
    <row r="430" spans="1:106" x14ac:dyDescent="0.2">
      <c r="A430" s="4" t="s">
        <v>3745</v>
      </c>
      <c r="B430" s="2" t="s">
        <v>3746</v>
      </c>
      <c r="C430" s="2" t="str">
        <f>VLOOKUP(A430,[5]Hoja2!$A$1:$D$604,4,0)</f>
        <v>PROFESOR CBII</v>
      </c>
      <c r="D430" s="2" t="str">
        <f>VLOOKUP(A430,[5]Hoja2!$A$1:$D$604,3,0)</f>
        <v>PLANTEL 13 JALISCO</v>
      </c>
      <c r="E430" s="12">
        <v>221.35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3733.88</v>
      </c>
      <c r="M430" s="12">
        <v>0</v>
      </c>
      <c r="N430" s="12">
        <v>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124.45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12">
        <v>0</v>
      </c>
      <c r="AD430" s="12">
        <v>0</v>
      </c>
      <c r="AE430" s="12">
        <v>0</v>
      </c>
      <c r="AF430" s="12">
        <v>0</v>
      </c>
      <c r="AG430" s="12">
        <v>0</v>
      </c>
      <c r="AH430" s="12">
        <v>0</v>
      </c>
      <c r="AI430" s="12">
        <v>0</v>
      </c>
      <c r="AJ430" s="12">
        <v>352.07</v>
      </c>
      <c r="AK430" s="12">
        <v>0</v>
      </c>
      <c r="AL430" s="12">
        <v>0</v>
      </c>
      <c r="AM430" s="12">
        <v>0</v>
      </c>
      <c r="AN430" s="12">
        <v>0</v>
      </c>
      <c r="AO430" s="12">
        <v>0</v>
      </c>
      <c r="AP430" s="12">
        <v>0</v>
      </c>
      <c r="AQ430" s="12">
        <v>0</v>
      </c>
      <c r="AR430" s="12">
        <v>0</v>
      </c>
      <c r="AS430" s="12">
        <v>0</v>
      </c>
      <c r="AT430" s="12">
        <v>0</v>
      </c>
      <c r="AU430" s="12">
        <v>0</v>
      </c>
      <c r="AV430" s="12">
        <v>0</v>
      </c>
      <c r="AW430" s="12">
        <v>0</v>
      </c>
      <c r="AX430" s="12">
        <v>40.85</v>
      </c>
      <c r="AY430" s="12">
        <v>0</v>
      </c>
      <c r="AZ430" s="12">
        <v>0</v>
      </c>
      <c r="BA430" s="12">
        <v>0</v>
      </c>
      <c r="BB430" s="12">
        <v>0</v>
      </c>
      <c r="BC430" s="12">
        <v>0</v>
      </c>
      <c r="BD430" s="12">
        <v>0</v>
      </c>
      <c r="BE430" s="12">
        <v>0</v>
      </c>
      <c r="BF430" s="12">
        <v>0</v>
      </c>
      <c r="BG430" s="12">
        <v>0</v>
      </c>
      <c r="BH430" s="12">
        <v>0</v>
      </c>
      <c r="BI430" s="12">
        <v>0</v>
      </c>
      <c r="BJ430" s="12">
        <v>746.78</v>
      </c>
      <c r="BK430" s="12">
        <v>0</v>
      </c>
      <c r="BL430" s="12">
        <v>0</v>
      </c>
      <c r="BM430" s="12">
        <v>0</v>
      </c>
      <c r="BN430" s="12">
        <v>0</v>
      </c>
      <c r="BO430" s="12">
        <v>0</v>
      </c>
      <c r="BP430" s="12">
        <v>0</v>
      </c>
      <c r="BQ430" s="13">
        <v>-2654.5</v>
      </c>
      <c r="BR430" s="12">
        <v>2654.5</v>
      </c>
      <c r="BS430" s="12">
        <v>0</v>
      </c>
      <c r="BT430" s="12">
        <v>0</v>
      </c>
      <c r="BU430" s="12">
        <v>5219.38</v>
      </c>
      <c r="BV430" s="12">
        <v>0</v>
      </c>
      <c r="BW430" s="12">
        <v>0</v>
      </c>
      <c r="BX430" s="12">
        <v>0</v>
      </c>
      <c r="BY430" s="12">
        <v>567.6</v>
      </c>
      <c r="BZ430" s="12">
        <v>567.6</v>
      </c>
      <c r="CA430" s="12">
        <v>12.45</v>
      </c>
      <c r="CB430" s="12">
        <v>0.06</v>
      </c>
      <c r="CC430" s="12">
        <v>110.5</v>
      </c>
      <c r="CD430" s="12">
        <v>0</v>
      </c>
      <c r="CE430" s="12">
        <v>0</v>
      </c>
      <c r="CF430" s="12">
        <v>0</v>
      </c>
      <c r="CG430" s="12">
        <v>0</v>
      </c>
      <c r="CH430" s="12">
        <v>0</v>
      </c>
      <c r="CI430" s="12">
        <v>0</v>
      </c>
      <c r="CJ430" s="12">
        <v>56.01</v>
      </c>
      <c r="CK430" s="12">
        <v>0</v>
      </c>
      <c r="CL430" s="12">
        <v>998.56</v>
      </c>
      <c r="CM430" s="12">
        <v>0</v>
      </c>
      <c r="CN430" s="12">
        <v>0</v>
      </c>
      <c r="CO430" s="12">
        <v>0</v>
      </c>
      <c r="CP430" s="12">
        <v>429.4</v>
      </c>
      <c r="CQ430" s="12">
        <v>0</v>
      </c>
      <c r="CR430" s="12">
        <v>0</v>
      </c>
      <c r="CS430" s="12">
        <v>0</v>
      </c>
      <c r="CT430" s="12">
        <v>0</v>
      </c>
      <c r="CU430" s="12">
        <v>2174.58</v>
      </c>
      <c r="CV430" s="12">
        <v>3044.8</v>
      </c>
      <c r="CW430" s="12">
        <v>282.97000000000003</v>
      </c>
      <c r="CX430" s="12">
        <v>104.39</v>
      </c>
      <c r="CY430" s="12">
        <v>1485.11</v>
      </c>
      <c r="CZ430" s="12">
        <v>407.74</v>
      </c>
      <c r="DA430" s="12">
        <v>0</v>
      </c>
      <c r="DB430" s="12">
        <v>1997.24</v>
      </c>
    </row>
    <row r="431" spans="1:106" x14ac:dyDescent="0.2">
      <c r="A431" s="4" t="s">
        <v>3747</v>
      </c>
      <c r="B431" s="2" t="s">
        <v>3748</v>
      </c>
      <c r="C431" s="2" t="str">
        <f>VLOOKUP(A431,[5]Hoja2!$A$1:$D$604,4,0)</f>
        <v>TECNICO CBII</v>
      </c>
      <c r="D431" s="2" t="str">
        <f>VLOOKUP(A431,[5]Hoja2!$A$1:$D$604,3,0)</f>
        <v>PLANTEL 13 JALISCO</v>
      </c>
      <c r="E431" s="12">
        <v>209.7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1768.68</v>
      </c>
      <c r="M431" s="12">
        <v>1286.82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58.95</v>
      </c>
      <c r="V431" s="12">
        <v>44.1</v>
      </c>
      <c r="W431" s="12">
        <v>0</v>
      </c>
      <c r="X431" s="12">
        <v>0</v>
      </c>
      <c r="Y431" s="12">
        <v>0</v>
      </c>
      <c r="Z431" s="12">
        <v>0</v>
      </c>
      <c r="AA431" s="12">
        <v>0</v>
      </c>
      <c r="AB431" s="12">
        <v>0</v>
      </c>
      <c r="AC431" s="12">
        <v>0</v>
      </c>
      <c r="AD431" s="12">
        <v>0</v>
      </c>
      <c r="AE431" s="12">
        <v>0</v>
      </c>
      <c r="AF431" s="12">
        <v>0</v>
      </c>
      <c r="AG431" s="12">
        <v>0</v>
      </c>
      <c r="AH431" s="12">
        <v>0</v>
      </c>
      <c r="AI431" s="12">
        <v>0</v>
      </c>
      <c r="AJ431" s="12">
        <v>333.54</v>
      </c>
      <c r="AK431" s="12">
        <v>0</v>
      </c>
      <c r="AL431" s="12">
        <v>0</v>
      </c>
      <c r="AM431" s="12">
        <v>0</v>
      </c>
      <c r="AN431" s="12">
        <v>0</v>
      </c>
      <c r="AO431" s="12">
        <v>0</v>
      </c>
      <c r="AP431" s="12">
        <v>0</v>
      </c>
      <c r="AQ431" s="12">
        <v>0</v>
      </c>
      <c r="AR431" s="12">
        <v>0</v>
      </c>
      <c r="AS431" s="12">
        <v>0</v>
      </c>
      <c r="AT431" s="12">
        <v>0</v>
      </c>
      <c r="AU431" s="12">
        <v>0</v>
      </c>
      <c r="AV431" s="12">
        <v>0</v>
      </c>
      <c r="AW431" s="12">
        <v>0</v>
      </c>
      <c r="AX431" s="12">
        <v>19.350000000000001</v>
      </c>
      <c r="AY431" s="12">
        <v>0</v>
      </c>
      <c r="AZ431" s="12">
        <v>0</v>
      </c>
      <c r="BA431" s="12">
        <v>0</v>
      </c>
      <c r="BB431" s="12">
        <v>0</v>
      </c>
      <c r="BC431" s="12">
        <v>0</v>
      </c>
      <c r="BD431" s="12">
        <v>0</v>
      </c>
      <c r="BE431" s="12">
        <v>14.4</v>
      </c>
      <c r="BF431" s="12">
        <v>0</v>
      </c>
      <c r="BG431" s="12">
        <v>0</v>
      </c>
      <c r="BH431" s="12">
        <v>0</v>
      </c>
      <c r="BI431" s="12">
        <v>0</v>
      </c>
      <c r="BJ431" s="12">
        <v>611.1</v>
      </c>
      <c r="BK431" s="12">
        <v>0</v>
      </c>
      <c r="BL431" s="12">
        <v>0</v>
      </c>
      <c r="BM431" s="12">
        <v>0</v>
      </c>
      <c r="BN431" s="12">
        <v>0</v>
      </c>
      <c r="BO431" s="12">
        <v>0</v>
      </c>
      <c r="BP431" s="12">
        <v>0</v>
      </c>
      <c r="BQ431" s="13">
        <v>-2209.9899999999998</v>
      </c>
      <c r="BR431" s="12">
        <v>2209.9899999999998</v>
      </c>
      <c r="BS431" s="12">
        <v>0</v>
      </c>
      <c r="BT431" s="12">
        <v>0</v>
      </c>
      <c r="BU431" s="12">
        <v>4346.6400000000003</v>
      </c>
      <c r="BV431" s="12">
        <v>0</v>
      </c>
      <c r="BW431" s="12">
        <v>0</v>
      </c>
      <c r="BX431" s="12">
        <v>0</v>
      </c>
      <c r="BY431" s="12">
        <v>406.46</v>
      </c>
      <c r="BZ431" s="12">
        <v>406.46</v>
      </c>
      <c r="CA431" s="12">
        <v>7.8</v>
      </c>
      <c r="CB431" s="13">
        <v>-0.03</v>
      </c>
      <c r="CC431" s="12">
        <v>0</v>
      </c>
      <c r="CD431" s="12">
        <v>0</v>
      </c>
      <c r="CE431" s="12">
        <v>1019</v>
      </c>
      <c r="CF431" s="12">
        <v>0</v>
      </c>
      <c r="CG431" s="12">
        <v>0</v>
      </c>
      <c r="CH431" s="12">
        <v>0</v>
      </c>
      <c r="CI431" s="12">
        <v>0</v>
      </c>
      <c r="CJ431" s="12">
        <v>45.83</v>
      </c>
      <c r="CK431" s="12">
        <v>0</v>
      </c>
      <c r="CL431" s="12">
        <v>0</v>
      </c>
      <c r="CM431" s="12">
        <v>0</v>
      </c>
      <c r="CN431" s="12">
        <v>0</v>
      </c>
      <c r="CO431" s="12">
        <v>0</v>
      </c>
      <c r="CP431" s="12">
        <v>351.38</v>
      </c>
      <c r="CQ431" s="12">
        <v>0</v>
      </c>
      <c r="CR431" s="12">
        <v>0</v>
      </c>
      <c r="CS431" s="12">
        <v>0</v>
      </c>
      <c r="CT431" s="12">
        <v>0</v>
      </c>
      <c r="CU431" s="12">
        <v>1830.44</v>
      </c>
      <c r="CV431" s="12">
        <v>2516.1999999999998</v>
      </c>
      <c r="CW431" s="12">
        <v>261.48</v>
      </c>
      <c r="CX431" s="12">
        <v>86.93</v>
      </c>
      <c r="CY431" s="12">
        <v>769.08</v>
      </c>
      <c r="CZ431" s="12">
        <v>326.10000000000002</v>
      </c>
      <c r="DA431" s="12">
        <v>0</v>
      </c>
      <c r="DB431" s="12">
        <v>1182.1099999999999</v>
      </c>
    </row>
    <row r="432" spans="1:106" x14ac:dyDescent="0.2">
      <c r="A432" s="4" t="s">
        <v>3749</v>
      </c>
      <c r="B432" s="2" t="s">
        <v>3750</v>
      </c>
      <c r="C432" s="2" t="str">
        <f>VLOOKUP(A432,[5]Hoja2!$A$1:$D$604,4,0)</f>
        <v>PROFESOR CBIII</v>
      </c>
      <c r="D432" s="2" t="str">
        <f>VLOOKUP(A432,[5]Hoja2!$A$1:$D$604,3,0)</f>
        <v>PLANTEL 13 JALISCO</v>
      </c>
      <c r="E432" s="12">
        <v>465.5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0</v>
      </c>
      <c r="N432" s="12">
        <v>7258.24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254.4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>
        <v>0</v>
      </c>
      <c r="AE432" s="12">
        <v>0</v>
      </c>
      <c r="AF432" s="12">
        <v>0</v>
      </c>
      <c r="AG432" s="12">
        <v>0</v>
      </c>
      <c r="AH432" s="12">
        <v>0</v>
      </c>
      <c r="AI432" s="12">
        <v>0</v>
      </c>
      <c r="AJ432" s="12">
        <v>592.96</v>
      </c>
      <c r="AK432" s="12">
        <v>0</v>
      </c>
      <c r="AL432" s="12">
        <v>0</v>
      </c>
      <c r="AM432" s="12">
        <v>0</v>
      </c>
      <c r="AN432" s="12">
        <v>0</v>
      </c>
      <c r="AO432" s="12">
        <v>0</v>
      </c>
      <c r="AP432" s="12">
        <v>0</v>
      </c>
      <c r="AQ432" s="12">
        <v>390.93</v>
      </c>
      <c r="AR432" s="12">
        <v>0</v>
      </c>
      <c r="AS432" s="12">
        <v>0</v>
      </c>
      <c r="AT432" s="12">
        <v>0</v>
      </c>
      <c r="AU432" s="12">
        <v>0</v>
      </c>
      <c r="AV432" s="12">
        <v>0</v>
      </c>
      <c r="AW432" s="12">
        <v>0</v>
      </c>
      <c r="AX432" s="12">
        <v>0</v>
      </c>
      <c r="AY432" s="12">
        <v>0</v>
      </c>
      <c r="AZ432" s="12">
        <v>80</v>
      </c>
      <c r="BA432" s="12">
        <v>0</v>
      </c>
      <c r="BB432" s="12">
        <v>0</v>
      </c>
      <c r="BC432" s="12">
        <v>0</v>
      </c>
      <c r="BD432" s="12">
        <v>0</v>
      </c>
      <c r="BE432" s="12">
        <v>0</v>
      </c>
      <c r="BF432" s="12">
        <v>0</v>
      </c>
      <c r="BG432" s="12">
        <v>0</v>
      </c>
      <c r="BH432" s="12">
        <v>0</v>
      </c>
      <c r="BI432" s="12">
        <v>0</v>
      </c>
      <c r="BJ432" s="12">
        <v>1529.83</v>
      </c>
      <c r="BK432" s="12">
        <v>0</v>
      </c>
      <c r="BL432" s="12">
        <v>0</v>
      </c>
      <c r="BM432" s="12">
        <v>0</v>
      </c>
      <c r="BN432" s="12">
        <v>0</v>
      </c>
      <c r="BO432" s="12">
        <v>0</v>
      </c>
      <c r="BP432" s="12">
        <v>0</v>
      </c>
      <c r="BQ432" s="13">
        <v>-5377.72</v>
      </c>
      <c r="BR432" s="12">
        <v>5377.72</v>
      </c>
      <c r="BS432" s="12">
        <v>0</v>
      </c>
      <c r="BT432" s="12">
        <v>0</v>
      </c>
      <c r="BU432" s="12">
        <v>10571.86</v>
      </c>
      <c r="BV432" s="12">
        <v>0.03</v>
      </c>
      <c r="BW432" s="12">
        <v>0</v>
      </c>
      <c r="BX432" s="12">
        <v>0</v>
      </c>
      <c r="BY432" s="12">
        <v>1717.87</v>
      </c>
      <c r="BZ432" s="12">
        <v>1717.87</v>
      </c>
      <c r="CA432" s="12">
        <v>38.1</v>
      </c>
      <c r="CB432" s="13">
        <v>-0.12</v>
      </c>
      <c r="CC432" s="12">
        <v>160.80000000000001</v>
      </c>
      <c r="CD432" s="12">
        <v>0</v>
      </c>
      <c r="CE432" s="12">
        <v>0</v>
      </c>
      <c r="CF432" s="12">
        <v>0</v>
      </c>
      <c r="CG432" s="12">
        <v>0</v>
      </c>
      <c r="CH432" s="12">
        <v>0</v>
      </c>
      <c r="CI432" s="12">
        <v>0</v>
      </c>
      <c r="CJ432" s="12">
        <v>108.87</v>
      </c>
      <c r="CK432" s="12">
        <v>0</v>
      </c>
      <c r="CL432" s="12">
        <v>2612.69</v>
      </c>
      <c r="CM432" s="12">
        <v>0</v>
      </c>
      <c r="CN432" s="12">
        <v>0</v>
      </c>
      <c r="CO432" s="12">
        <v>0</v>
      </c>
      <c r="CP432" s="12">
        <v>879.65</v>
      </c>
      <c r="CQ432" s="12">
        <v>0</v>
      </c>
      <c r="CR432" s="12">
        <v>0</v>
      </c>
      <c r="CS432" s="12">
        <v>0</v>
      </c>
      <c r="CT432" s="12">
        <v>0</v>
      </c>
      <c r="CU432" s="12">
        <v>5517.86</v>
      </c>
      <c r="CV432" s="12">
        <v>5054</v>
      </c>
      <c r="CW432" s="12">
        <v>321.93</v>
      </c>
      <c r="CX432" s="12">
        <v>211.44</v>
      </c>
      <c r="CY432" s="12">
        <v>2781.01</v>
      </c>
      <c r="CZ432" s="12">
        <v>555.59</v>
      </c>
      <c r="DA432" s="12">
        <v>0</v>
      </c>
      <c r="DB432" s="12">
        <v>3548.04</v>
      </c>
    </row>
    <row r="433" spans="1:106" x14ac:dyDescent="0.2">
      <c r="A433" s="4" t="s">
        <v>3751</v>
      </c>
      <c r="B433" s="2" t="s">
        <v>3752</v>
      </c>
      <c r="C433" s="2" t="str">
        <f>VLOOKUP(A433,[5]Hoja2!$A$1:$D$604,4,0)</f>
        <v>PROFESOR CBII</v>
      </c>
      <c r="D433" s="2" t="str">
        <f>VLOOKUP(A433,[5]Hoja2!$A$1:$D$604,3,0)</f>
        <v>PLANTEL 13 JALISCO</v>
      </c>
      <c r="E433" s="12">
        <v>465.5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v>0</v>
      </c>
      <c r="L433" s="12">
        <v>7467.76</v>
      </c>
      <c r="M433" s="12">
        <v>0</v>
      </c>
      <c r="N433" s="12">
        <v>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261.13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2">
        <v>0</v>
      </c>
      <c r="AE433" s="12">
        <v>0</v>
      </c>
      <c r="AF433" s="12">
        <v>0</v>
      </c>
      <c r="AG433" s="12">
        <v>0</v>
      </c>
      <c r="AH433" s="12">
        <v>0</v>
      </c>
      <c r="AI433" s="12">
        <v>0</v>
      </c>
      <c r="AJ433" s="12">
        <v>704.14</v>
      </c>
      <c r="AK433" s="12">
        <v>0</v>
      </c>
      <c r="AL433" s="12">
        <v>0</v>
      </c>
      <c r="AM433" s="12">
        <v>0</v>
      </c>
      <c r="AN433" s="12">
        <v>0</v>
      </c>
      <c r="AO433" s="12">
        <v>338.85</v>
      </c>
      <c r="AP433" s="12">
        <v>0</v>
      </c>
      <c r="AQ433" s="12">
        <v>0</v>
      </c>
      <c r="AR433" s="12">
        <v>0</v>
      </c>
      <c r="AS433" s="12">
        <v>0</v>
      </c>
      <c r="AT433" s="12">
        <v>0</v>
      </c>
      <c r="AU433" s="12">
        <v>0</v>
      </c>
      <c r="AV433" s="12">
        <v>0</v>
      </c>
      <c r="AW433" s="12">
        <v>0</v>
      </c>
      <c r="AX433" s="12">
        <v>81.7</v>
      </c>
      <c r="AY433" s="12">
        <v>0</v>
      </c>
      <c r="AZ433" s="12">
        <v>0</v>
      </c>
      <c r="BA433" s="12">
        <v>0</v>
      </c>
      <c r="BB433" s="12">
        <v>0</v>
      </c>
      <c r="BC433" s="12">
        <v>0</v>
      </c>
      <c r="BD433" s="12">
        <v>0</v>
      </c>
      <c r="BE433" s="12">
        <v>0</v>
      </c>
      <c r="BF433" s="12">
        <v>0</v>
      </c>
      <c r="BG433" s="12">
        <v>0</v>
      </c>
      <c r="BH433" s="12">
        <v>0</v>
      </c>
      <c r="BI433" s="12">
        <v>0</v>
      </c>
      <c r="BJ433" s="12">
        <v>1561.32</v>
      </c>
      <c r="BK433" s="12">
        <v>0</v>
      </c>
      <c r="BL433" s="12">
        <v>0</v>
      </c>
      <c r="BM433" s="12">
        <v>0</v>
      </c>
      <c r="BN433" s="12">
        <v>0</v>
      </c>
      <c r="BO433" s="12">
        <v>0</v>
      </c>
      <c r="BP433" s="12">
        <v>0</v>
      </c>
      <c r="BQ433" s="13">
        <v>-5533.88</v>
      </c>
      <c r="BR433" s="12">
        <v>5533.88</v>
      </c>
      <c r="BS433" s="12">
        <v>0</v>
      </c>
      <c r="BT433" s="12">
        <v>0</v>
      </c>
      <c r="BU433" s="12">
        <v>10880.4</v>
      </c>
      <c r="BV433" s="12">
        <v>0.36</v>
      </c>
      <c r="BW433" s="12">
        <v>0</v>
      </c>
      <c r="BX433" s="12">
        <v>0</v>
      </c>
      <c r="BY433" s="12">
        <v>1790.44</v>
      </c>
      <c r="BZ433" s="12">
        <v>1790.44</v>
      </c>
      <c r="CA433" s="12">
        <v>38.4</v>
      </c>
      <c r="CB433" s="13">
        <v>-0.02</v>
      </c>
      <c r="CC433" s="12">
        <v>0</v>
      </c>
      <c r="CD433" s="12">
        <v>0</v>
      </c>
      <c r="CE433" s="12">
        <v>0</v>
      </c>
      <c r="CF433" s="12">
        <v>0</v>
      </c>
      <c r="CG433" s="12">
        <v>0</v>
      </c>
      <c r="CH433" s="12">
        <v>0</v>
      </c>
      <c r="CI433" s="12">
        <v>0</v>
      </c>
      <c r="CJ433" s="12">
        <v>112.02</v>
      </c>
      <c r="CK433" s="12">
        <v>0</v>
      </c>
      <c r="CL433" s="12">
        <v>0</v>
      </c>
      <c r="CM433" s="12">
        <v>0</v>
      </c>
      <c r="CN433" s="12">
        <v>0</v>
      </c>
      <c r="CO433" s="12">
        <v>0</v>
      </c>
      <c r="CP433" s="12">
        <v>897.76</v>
      </c>
      <c r="CQ433" s="12">
        <v>0</v>
      </c>
      <c r="CR433" s="12">
        <v>0</v>
      </c>
      <c r="CS433" s="12">
        <v>0</v>
      </c>
      <c r="CT433" s="12">
        <v>0</v>
      </c>
      <c r="CU433" s="12">
        <v>2838.6</v>
      </c>
      <c r="CV433" s="12">
        <v>8041.8</v>
      </c>
      <c r="CW433" s="12">
        <v>324.81</v>
      </c>
      <c r="CX433" s="12">
        <v>217.61</v>
      </c>
      <c r="CY433" s="12">
        <v>2846.49</v>
      </c>
      <c r="CZ433" s="12">
        <v>563.96</v>
      </c>
      <c r="DA433" s="12">
        <v>0</v>
      </c>
      <c r="DB433" s="12">
        <v>3628.06</v>
      </c>
    </row>
    <row r="434" spans="1:106" x14ac:dyDescent="0.2">
      <c r="A434" s="4" t="s">
        <v>3753</v>
      </c>
      <c r="B434" s="2" t="s">
        <v>3754</v>
      </c>
      <c r="C434" s="2" t="str">
        <f>VLOOKUP(A434,[5]Hoja2!$A$1:$D$604,4,0)</f>
        <v>PROFESOR CBIII</v>
      </c>
      <c r="D434" s="2" t="str">
        <f>VLOOKUP(A434,[5]Hoja2!$A$1:$D$604,3,0)</f>
        <v>PLANTEL 13 JALISCO</v>
      </c>
      <c r="E434" s="12">
        <v>256.3</v>
      </c>
      <c r="F434" s="12">
        <v>515.4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2">
        <v>4082.76</v>
      </c>
      <c r="O434" s="12">
        <v>17.32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143.1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2">
        <v>0</v>
      </c>
      <c r="AE434" s="12">
        <v>0</v>
      </c>
      <c r="AF434" s="12">
        <v>0</v>
      </c>
      <c r="AG434" s="12">
        <v>0</v>
      </c>
      <c r="AH434" s="12">
        <v>0</v>
      </c>
      <c r="AI434" s="12">
        <v>0</v>
      </c>
      <c r="AJ434" s="12">
        <v>407.66</v>
      </c>
      <c r="AK434" s="12">
        <v>0</v>
      </c>
      <c r="AL434" s="12">
        <v>0</v>
      </c>
      <c r="AM434" s="12">
        <v>0</v>
      </c>
      <c r="AN434" s="12">
        <v>0</v>
      </c>
      <c r="AO434" s="12">
        <v>0</v>
      </c>
      <c r="AP434" s="12">
        <v>0</v>
      </c>
      <c r="AQ434" s="12">
        <v>0</v>
      </c>
      <c r="AR434" s="12">
        <v>0</v>
      </c>
      <c r="AS434" s="12">
        <v>0</v>
      </c>
      <c r="AT434" s="12">
        <v>0</v>
      </c>
      <c r="AU434" s="12">
        <v>0</v>
      </c>
      <c r="AV434" s="12">
        <v>0</v>
      </c>
      <c r="AW434" s="12">
        <v>0</v>
      </c>
      <c r="AX434" s="12">
        <v>0</v>
      </c>
      <c r="AY434" s="12">
        <v>0</v>
      </c>
      <c r="AZ434" s="12">
        <v>45</v>
      </c>
      <c r="BA434" s="12">
        <v>0</v>
      </c>
      <c r="BB434" s="12">
        <v>0</v>
      </c>
      <c r="BC434" s="12">
        <v>0</v>
      </c>
      <c r="BD434" s="12">
        <v>5.4</v>
      </c>
      <c r="BE434" s="12">
        <v>0</v>
      </c>
      <c r="BF434" s="12">
        <v>0</v>
      </c>
      <c r="BG434" s="12">
        <v>0</v>
      </c>
      <c r="BH434" s="12">
        <v>0</v>
      </c>
      <c r="BI434" s="12">
        <v>0</v>
      </c>
      <c r="BJ434" s="12">
        <v>827.67</v>
      </c>
      <c r="BK434" s="12">
        <v>0</v>
      </c>
      <c r="BL434" s="12">
        <v>0</v>
      </c>
      <c r="BM434" s="12">
        <v>0</v>
      </c>
      <c r="BN434" s="12">
        <v>0</v>
      </c>
      <c r="BO434" s="12">
        <v>0</v>
      </c>
      <c r="BP434" s="12">
        <v>0</v>
      </c>
      <c r="BQ434" s="13">
        <v>-3204.56</v>
      </c>
      <c r="BR434" s="12">
        <v>3204.56</v>
      </c>
      <c r="BS434" s="12">
        <v>0</v>
      </c>
      <c r="BT434" s="12">
        <v>0</v>
      </c>
      <c r="BU434" s="12">
        <v>6300.61</v>
      </c>
      <c r="BV434" s="12">
        <v>0</v>
      </c>
      <c r="BW434" s="12">
        <v>0</v>
      </c>
      <c r="BX434" s="12">
        <v>0</v>
      </c>
      <c r="BY434" s="12">
        <v>798.55</v>
      </c>
      <c r="BZ434" s="12">
        <v>798.55</v>
      </c>
      <c r="CA434" s="12">
        <v>18.3</v>
      </c>
      <c r="CB434" s="12">
        <v>0</v>
      </c>
      <c r="CC434" s="12">
        <v>0</v>
      </c>
      <c r="CD434" s="12">
        <v>0</v>
      </c>
      <c r="CE434" s="12">
        <v>1633</v>
      </c>
      <c r="CF434" s="12">
        <v>0</v>
      </c>
      <c r="CG434" s="12">
        <v>0</v>
      </c>
      <c r="CH434" s="12">
        <v>0</v>
      </c>
      <c r="CI434" s="12">
        <v>0</v>
      </c>
      <c r="CJ434" s="12">
        <v>68.97</v>
      </c>
      <c r="CK434" s="12">
        <v>0</v>
      </c>
      <c r="CL434" s="12">
        <v>0</v>
      </c>
      <c r="CM434" s="12">
        <v>0</v>
      </c>
      <c r="CN434" s="12">
        <v>0</v>
      </c>
      <c r="CO434" s="12">
        <v>0</v>
      </c>
      <c r="CP434" s="12">
        <v>528.79</v>
      </c>
      <c r="CQ434" s="12">
        <v>0</v>
      </c>
      <c r="CR434" s="12">
        <v>0</v>
      </c>
      <c r="CS434" s="12">
        <v>0</v>
      </c>
      <c r="CT434" s="12">
        <v>0</v>
      </c>
      <c r="CU434" s="12">
        <v>3047.61</v>
      </c>
      <c r="CV434" s="12">
        <v>3253</v>
      </c>
      <c r="CW434" s="12">
        <v>281</v>
      </c>
      <c r="CX434" s="12">
        <v>126.01</v>
      </c>
      <c r="CY434" s="12">
        <v>1419.63</v>
      </c>
      <c r="CZ434" s="12">
        <v>400.28</v>
      </c>
      <c r="DA434" s="12">
        <v>0</v>
      </c>
      <c r="DB434" s="12">
        <v>1945.92</v>
      </c>
    </row>
    <row r="435" spans="1:106" x14ac:dyDescent="0.2">
      <c r="A435" s="4" t="s">
        <v>3755</v>
      </c>
      <c r="B435" s="2" t="s">
        <v>3756</v>
      </c>
      <c r="C435" s="2" t="str">
        <f>VLOOKUP(A435,[5]Hoja2!$A$1:$D$604,4,0)</f>
        <v>PROFESOR CBII</v>
      </c>
      <c r="D435" s="2" t="str">
        <f>VLOOKUP(A435,[5]Hoja2!$A$1:$D$604,3,0)</f>
        <v>PLANTEL 13 JALISCO</v>
      </c>
      <c r="E435" s="12">
        <v>465.5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7664.28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267.68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2">
        <v>0</v>
      </c>
      <c r="AE435" s="12">
        <v>0</v>
      </c>
      <c r="AF435" s="12">
        <v>0</v>
      </c>
      <c r="AG435" s="12">
        <v>0</v>
      </c>
      <c r="AH435" s="12">
        <v>2500</v>
      </c>
      <c r="AI435" s="12">
        <v>0</v>
      </c>
      <c r="AJ435" s="12">
        <v>722.67</v>
      </c>
      <c r="AK435" s="12">
        <v>0</v>
      </c>
      <c r="AL435" s="12">
        <v>0</v>
      </c>
      <c r="AM435" s="12">
        <v>0</v>
      </c>
      <c r="AN435" s="12">
        <v>0</v>
      </c>
      <c r="AO435" s="12">
        <v>338.85</v>
      </c>
      <c r="AP435" s="12">
        <v>0</v>
      </c>
      <c r="AQ435" s="12">
        <v>0</v>
      </c>
      <c r="AR435" s="12">
        <v>0</v>
      </c>
      <c r="AS435" s="12">
        <v>0</v>
      </c>
      <c r="AT435" s="12">
        <v>0</v>
      </c>
      <c r="AU435" s="12">
        <v>0</v>
      </c>
      <c r="AV435" s="12">
        <v>0</v>
      </c>
      <c r="AW435" s="12">
        <v>0</v>
      </c>
      <c r="AX435" s="12">
        <v>83.85</v>
      </c>
      <c r="AY435" s="12">
        <v>0</v>
      </c>
      <c r="AZ435" s="12">
        <v>0</v>
      </c>
      <c r="BA435" s="12">
        <v>0</v>
      </c>
      <c r="BB435" s="12">
        <v>0</v>
      </c>
      <c r="BC435" s="12">
        <v>0</v>
      </c>
      <c r="BD435" s="12">
        <v>0</v>
      </c>
      <c r="BE435" s="12">
        <v>0</v>
      </c>
      <c r="BF435" s="12">
        <v>0</v>
      </c>
      <c r="BG435" s="12">
        <v>0</v>
      </c>
      <c r="BH435" s="12">
        <v>0</v>
      </c>
      <c r="BI435" s="12">
        <v>0</v>
      </c>
      <c r="BJ435" s="12">
        <v>1440.56</v>
      </c>
      <c r="BK435" s="12">
        <v>0</v>
      </c>
      <c r="BL435" s="12">
        <v>0</v>
      </c>
      <c r="BM435" s="12">
        <v>0</v>
      </c>
      <c r="BN435" s="12">
        <v>0</v>
      </c>
      <c r="BO435" s="12">
        <v>0</v>
      </c>
      <c r="BP435" s="12">
        <v>0</v>
      </c>
      <c r="BQ435" s="13">
        <v>-6836.13</v>
      </c>
      <c r="BR435" s="12">
        <v>6836.13</v>
      </c>
      <c r="BS435" s="12">
        <v>0</v>
      </c>
      <c r="BT435" s="12">
        <v>0</v>
      </c>
      <c r="BU435" s="12">
        <v>13483.39</v>
      </c>
      <c r="BV435" s="12">
        <v>5.79</v>
      </c>
      <c r="BW435" s="12">
        <v>0</v>
      </c>
      <c r="BX435" s="12">
        <v>0</v>
      </c>
      <c r="BY435" s="12">
        <v>1814.66</v>
      </c>
      <c r="BZ435" s="12">
        <v>1814.66</v>
      </c>
      <c r="CA435" s="12">
        <v>39.6</v>
      </c>
      <c r="CB435" s="12">
        <v>0.04</v>
      </c>
      <c r="CC435" s="12">
        <v>119.93</v>
      </c>
      <c r="CD435" s="12">
        <v>0</v>
      </c>
      <c r="CE435" s="12">
        <v>0</v>
      </c>
      <c r="CF435" s="12">
        <v>0</v>
      </c>
      <c r="CG435" s="12">
        <v>0</v>
      </c>
      <c r="CH435" s="12">
        <v>0</v>
      </c>
      <c r="CI435" s="12">
        <v>0</v>
      </c>
      <c r="CJ435" s="12">
        <v>114.96</v>
      </c>
      <c r="CK435" s="12">
        <v>0</v>
      </c>
      <c r="CL435" s="12">
        <v>3007.44</v>
      </c>
      <c r="CM435" s="12">
        <v>0</v>
      </c>
      <c r="CN435" s="12">
        <v>0</v>
      </c>
      <c r="CO435" s="12">
        <v>0</v>
      </c>
      <c r="CP435" s="12">
        <v>920.36</v>
      </c>
      <c r="CQ435" s="12">
        <v>0</v>
      </c>
      <c r="CR435" s="12">
        <v>0</v>
      </c>
      <c r="CS435" s="12">
        <v>0</v>
      </c>
      <c r="CT435" s="12">
        <v>0</v>
      </c>
      <c r="CU435" s="12">
        <v>6016.99</v>
      </c>
      <c r="CV435" s="12">
        <v>7466.4</v>
      </c>
      <c r="CW435" s="12">
        <v>372.01</v>
      </c>
      <c r="CX435" s="12">
        <v>219.67</v>
      </c>
      <c r="CY435" s="12">
        <v>3921.53</v>
      </c>
      <c r="CZ435" s="12">
        <v>701.49</v>
      </c>
      <c r="DA435" s="12">
        <v>0</v>
      </c>
      <c r="DB435" s="12">
        <v>4842.6899999999996</v>
      </c>
    </row>
    <row r="436" spans="1:106" x14ac:dyDescent="0.2">
      <c r="A436" s="4" t="s">
        <v>3757</v>
      </c>
      <c r="B436" s="2" t="s">
        <v>3758</v>
      </c>
      <c r="C436" s="2" t="str">
        <f>VLOOKUP(A436,[5]Hoja2!$A$1:$D$604,4,0)</f>
        <v>PROFESOR CBIII</v>
      </c>
      <c r="D436" s="2" t="str">
        <f>VLOOKUP(A436,[5]Hoja2!$A$1:$D$604,3,0)</f>
        <v>PLANTEL 13 JALISCO</v>
      </c>
      <c r="E436" s="12">
        <v>198.05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2">
        <v>3855.94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135.15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2">
        <v>0</v>
      </c>
      <c r="AE436" s="12">
        <v>0</v>
      </c>
      <c r="AF436" s="12">
        <v>0</v>
      </c>
      <c r="AG436" s="12">
        <v>0</v>
      </c>
      <c r="AH436" s="12">
        <v>0</v>
      </c>
      <c r="AI436" s="12">
        <v>0</v>
      </c>
      <c r="AJ436" s="12">
        <v>315.01</v>
      </c>
      <c r="AK436" s="12">
        <v>0</v>
      </c>
      <c r="AL436" s="12">
        <v>0</v>
      </c>
      <c r="AM436" s="12">
        <v>0</v>
      </c>
      <c r="AN436" s="12">
        <v>0</v>
      </c>
      <c r="AO436" s="12">
        <v>0</v>
      </c>
      <c r="AP436" s="12">
        <v>0</v>
      </c>
      <c r="AQ436" s="12">
        <v>0</v>
      </c>
      <c r="AR436" s="12">
        <v>0</v>
      </c>
      <c r="AS436" s="12">
        <v>0</v>
      </c>
      <c r="AT436" s="12">
        <v>0</v>
      </c>
      <c r="AU436" s="12">
        <v>0</v>
      </c>
      <c r="AV436" s="12">
        <v>0</v>
      </c>
      <c r="AW436" s="12">
        <v>0</v>
      </c>
      <c r="AX436" s="12">
        <v>0</v>
      </c>
      <c r="AY436" s="12">
        <v>0</v>
      </c>
      <c r="AZ436" s="12">
        <v>42.5</v>
      </c>
      <c r="BA436" s="12">
        <v>0</v>
      </c>
      <c r="BB436" s="12">
        <v>0</v>
      </c>
      <c r="BC436" s="12">
        <v>0</v>
      </c>
      <c r="BD436" s="12">
        <v>0</v>
      </c>
      <c r="BE436" s="12">
        <v>0</v>
      </c>
      <c r="BF436" s="12">
        <v>0</v>
      </c>
      <c r="BG436" s="12">
        <v>0</v>
      </c>
      <c r="BH436" s="12">
        <v>0</v>
      </c>
      <c r="BI436" s="12">
        <v>0</v>
      </c>
      <c r="BJ436" s="12">
        <v>694.07</v>
      </c>
      <c r="BK436" s="12">
        <v>0</v>
      </c>
      <c r="BL436" s="12">
        <v>0</v>
      </c>
      <c r="BM436" s="12">
        <v>0</v>
      </c>
      <c r="BN436" s="12">
        <v>0</v>
      </c>
      <c r="BO436" s="12">
        <v>0</v>
      </c>
      <c r="BP436" s="12">
        <v>0</v>
      </c>
      <c r="BQ436" s="13">
        <v>-2665.86</v>
      </c>
      <c r="BR436" s="12">
        <v>2665.86</v>
      </c>
      <c r="BS436" s="12">
        <v>0</v>
      </c>
      <c r="BT436" s="12">
        <v>0</v>
      </c>
      <c r="BU436" s="12">
        <v>5240.72</v>
      </c>
      <c r="BV436" s="12">
        <v>0</v>
      </c>
      <c r="BW436" s="12">
        <v>0</v>
      </c>
      <c r="BX436" s="12">
        <v>0</v>
      </c>
      <c r="BY436" s="12">
        <v>572.15</v>
      </c>
      <c r="BZ436" s="12">
        <v>572.15</v>
      </c>
      <c r="CA436" s="12">
        <v>12.45</v>
      </c>
      <c r="CB436" s="12">
        <v>0.05</v>
      </c>
      <c r="CC436" s="12">
        <v>0</v>
      </c>
      <c r="CD436" s="12">
        <v>0</v>
      </c>
      <c r="CE436" s="12">
        <v>1265</v>
      </c>
      <c r="CF436" s="12">
        <v>0</v>
      </c>
      <c r="CG436" s="12">
        <v>0</v>
      </c>
      <c r="CH436" s="12">
        <v>0</v>
      </c>
      <c r="CI436" s="12">
        <v>0</v>
      </c>
      <c r="CJ436" s="12">
        <v>57.84</v>
      </c>
      <c r="CK436" s="12">
        <v>0</v>
      </c>
      <c r="CL436" s="12">
        <v>0</v>
      </c>
      <c r="CM436" s="12">
        <v>0</v>
      </c>
      <c r="CN436" s="12">
        <v>0</v>
      </c>
      <c r="CO436" s="12">
        <v>0</v>
      </c>
      <c r="CP436" s="12">
        <v>443.43</v>
      </c>
      <c r="CQ436" s="12">
        <v>0</v>
      </c>
      <c r="CR436" s="12">
        <v>0</v>
      </c>
      <c r="CS436" s="12">
        <v>0</v>
      </c>
      <c r="CT436" s="12">
        <v>0</v>
      </c>
      <c r="CU436" s="12">
        <v>2350.92</v>
      </c>
      <c r="CV436" s="12">
        <v>2889.8</v>
      </c>
      <c r="CW436" s="12">
        <v>286.68</v>
      </c>
      <c r="CX436" s="12">
        <v>104.81</v>
      </c>
      <c r="CY436" s="12">
        <v>1608.83</v>
      </c>
      <c r="CZ436" s="12">
        <v>421.86</v>
      </c>
      <c r="DA436" s="12">
        <v>0</v>
      </c>
      <c r="DB436" s="12">
        <v>2135.5</v>
      </c>
    </row>
    <row r="437" spans="1:106" x14ac:dyDescent="0.2">
      <c r="A437" s="4" t="s">
        <v>3759</v>
      </c>
      <c r="B437" s="2" t="s">
        <v>3760</v>
      </c>
      <c r="C437" s="2" t="str">
        <f>VLOOKUP(A437,[5]Hoja2!$A$1:$D$604,4,0)</f>
        <v>PROFESOR CBII</v>
      </c>
      <c r="D437" s="2" t="str">
        <f>VLOOKUP(A437,[5]Hoja2!$A$1:$D$604,3,0)</f>
        <v>PLANTEL 13 JALISCO</v>
      </c>
      <c r="E437" s="12">
        <v>465.5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7074.72</v>
      </c>
      <c r="M437" s="12">
        <v>0</v>
      </c>
      <c r="N437" s="12">
        <v>0</v>
      </c>
      <c r="O437" s="12">
        <v>0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248.03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12">
        <v>0</v>
      </c>
      <c r="AD437" s="12">
        <v>0</v>
      </c>
      <c r="AE437" s="12">
        <v>0</v>
      </c>
      <c r="AF437" s="12">
        <v>0</v>
      </c>
      <c r="AG437" s="12">
        <v>0</v>
      </c>
      <c r="AH437" s="12">
        <v>0</v>
      </c>
      <c r="AI437" s="12">
        <v>0</v>
      </c>
      <c r="AJ437" s="12">
        <v>667.08</v>
      </c>
      <c r="AK437" s="12">
        <v>0</v>
      </c>
      <c r="AL437" s="12">
        <v>0</v>
      </c>
      <c r="AM437" s="12">
        <v>0</v>
      </c>
      <c r="AN437" s="12">
        <v>0</v>
      </c>
      <c r="AO437" s="12">
        <v>338.85</v>
      </c>
      <c r="AP437" s="12">
        <v>0</v>
      </c>
      <c r="AQ437" s="12">
        <v>0</v>
      </c>
      <c r="AR437" s="12">
        <v>0</v>
      </c>
      <c r="AS437" s="12">
        <v>0</v>
      </c>
      <c r="AT437" s="12">
        <v>0</v>
      </c>
      <c r="AU437" s="12">
        <v>0</v>
      </c>
      <c r="AV437" s="12">
        <v>0</v>
      </c>
      <c r="AW437" s="12">
        <v>0</v>
      </c>
      <c r="AX437" s="12">
        <v>77.400000000000006</v>
      </c>
      <c r="AY437" s="12">
        <v>0</v>
      </c>
      <c r="AZ437" s="12">
        <v>0</v>
      </c>
      <c r="BA437" s="12">
        <v>0</v>
      </c>
      <c r="BB437" s="12">
        <v>0</v>
      </c>
      <c r="BC437" s="12">
        <v>0</v>
      </c>
      <c r="BD437" s="12">
        <v>0</v>
      </c>
      <c r="BE437" s="12">
        <v>0</v>
      </c>
      <c r="BF437" s="12">
        <v>0</v>
      </c>
      <c r="BG437" s="12">
        <v>0</v>
      </c>
      <c r="BH437" s="12">
        <v>0</v>
      </c>
      <c r="BI437" s="12">
        <v>0</v>
      </c>
      <c r="BJ437" s="12">
        <v>1334.44</v>
      </c>
      <c r="BK437" s="12">
        <v>0</v>
      </c>
      <c r="BL437" s="12">
        <v>0</v>
      </c>
      <c r="BM437" s="12">
        <v>0</v>
      </c>
      <c r="BN437" s="12">
        <v>0</v>
      </c>
      <c r="BO437" s="12">
        <v>0</v>
      </c>
      <c r="BP437" s="12">
        <v>0</v>
      </c>
      <c r="BQ437" s="13">
        <v>-5190.49</v>
      </c>
      <c r="BR437" s="12">
        <v>5190.49</v>
      </c>
      <c r="BS437" s="12">
        <v>0</v>
      </c>
      <c r="BT437" s="12">
        <v>0</v>
      </c>
      <c r="BU437" s="12">
        <v>10206.02</v>
      </c>
      <c r="BV437" s="12">
        <v>0</v>
      </c>
      <c r="BW437" s="12">
        <v>0</v>
      </c>
      <c r="BX437" s="12">
        <v>0</v>
      </c>
      <c r="BY437" s="12">
        <v>1632.74</v>
      </c>
      <c r="BZ437" s="12">
        <v>1632.74</v>
      </c>
      <c r="CA437" s="12">
        <v>35.4</v>
      </c>
      <c r="CB437" s="12">
        <v>0</v>
      </c>
      <c r="CC437" s="12">
        <v>0</v>
      </c>
      <c r="CD437" s="12">
        <v>0</v>
      </c>
      <c r="CE437" s="12">
        <v>0</v>
      </c>
      <c r="CF437" s="12">
        <v>0</v>
      </c>
      <c r="CG437" s="12">
        <v>0</v>
      </c>
      <c r="CH437" s="12">
        <v>0</v>
      </c>
      <c r="CI437" s="12">
        <v>0</v>
      </c>
      <c r="CJ437" s="12">
        <v>106.12</v>
      </c>
      <c r="CK437" s="12">
        <v>0</v>
      </c>
      <c r="CL437" s="12">
        <v>0</v>
      </c>
      <c r="CM437" s="12">
        <v>0</v>
      </c>
      <c r="CN437" s="12">
        <v>0</v>
      </c>
      <c r="CO437" s="12">
        <v>0</v>
      </c>
      <c r="CP437" s="12">
        <v>852.56</v>
      </c>
      <c r="CQ437" s="12">
        <v>0</v>
      </c>
      <c r="CR437" s="12">
        <v>0</v>
      </c>
      <c r="CS437" s="12">
        <v>0</v>
      </c>
      <c r="CT437" s="12">
        <v>0</v>
      </c>
      <c r="CU437" s="12">
        <v>2626.82</v>
      </c>
      <c r="CV437" s="12">
        <v>7579.2</v>
      </c>
      <c r="CW437" s="12">
        <v>312.67</v>
      </c>
      <c r="CX437" s="12">
        <v>204.12</v>
      </c>
      <c r="CY437" s="12">
        <v>2475.1799999999998</v>
      </c>
      <c r="CZ437" s="12">
        <v>520.63</v>
      </c>
      <c r="DA437" s="12">
        <v>0</v>
      </c>
      <c r="DB437" s="12">
        <v>3199.93</v>
      </c>
    </row>
    <row r="438" spans="1:106" x14ac:dyDescent="0.2">
      <c r="A438" s="4" t="s">
        <v>3761</v>
      </c>
      <c r="B438" s="2" t="s">
        <v>3762</v>
      </c>
      <c r="C438" s="2" t="str">
        <f>VLOOKUP(A438,[5]Hoja2!$A$1:$D$604,4,0)</f>
        <v>TECNICO CBII</v>
      </c>
      <c r="D438" s="2" t="str">
        <f>VLOOKUP(A438,[5]Hoja2!$A$1:$D$604,3,0)</f>
        <v>PLANTEL 13 JALISCO</v>
      </c>
      <c r="E438" s="12">
        <v>34.950000000000003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428.94</v>
      </c>
      <c r="N438" s="12">
        <v>0</v>
      </c>
      <c r="O438" s="12">
        <v>0</v>
      </c>
      <c r="P438" s="12">
        <v>0</v>
      </c>
      <c r="Q438" s="12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14.7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0</v>
      </c>
      <c r="AD438" s="12">
        <v>0</v>
      </c>
      <c r="AE438" s="12">
        <v>0</v>
      </c>
      <c r="AF438" s="12">
        <v>0</v>
      </c>
      <c r="AG438" s="12">
        <v>0</v>
      </c>
      <c r="AH438" s="12">
        <v>0</v>
      </c>
      <c r="AI438" s="12">
        <v>0</v>
      </c>
      <c r="AJ438" s="12">
        <v>55.59</v>
      </c>
      <c r="AK438" s="12">
        <v>0</v>
      </c>
      <c r="AL438" s="12">
        <v>0</v>
      </c>
      <c r="AM438" s="12">
        <v>0</v>
      </c>
      <c r="AN438" s="12">
        <v>0</v>
      </c>
      <c r="AO438" s="12">
        <v>0</v>
      </c>
      <c r="AP438" s="12">
        <v>0</v>
      </c>
      <c r="AQ438" s="12">
        <v>0</v>
      </c>
      <c r="AR438" s="12">
        <v>0</v>
      </c>
      <c r="AS438" s="12">
        <v>0</v>
      </c>
      <c r="AT438" s="12">
        <v>0</v>
      </c>
      <c r="AU438" s="12">
        <v>0</v>
      </c>
      <c r="AV438" s="12">
        <v>0</v>
      </c>
      <c r="AW438" s="12">
        <v>0</v>
      </c>
      <c r="AX438" s="12">
        <v>0</v>
      </c>
      <c r="AY438" s="12">
        <v>0</v>
      </c>
      <c r="AZ438" s="12">
        <v>0</v>
      </c>
      <c r="BA438" s="12">
        <v>0</v>
      </c>
      <c r="BB438" s="12">
        <v>0</v>
      </c>
      <c r="BC438" s="12">
        <v>0</v>
      </c>
      <c r="BD438" s="12">
        <v>0</v>
      </c>
      <c r="BE438" s="12">
        <v>4.8</v>
      </c>
      <c r="BF438" s="12">
        <v>0</v>
      </c>
      <c r="BG438" s="12">
        <v>0</v>
      </c>
      <c r="BH438" s="12">
        <v>0</v>
      </c>
      <c r="BI438" s="12">
        <v>0</v>
      </c>
      <c r="BJ438" s="12">
        <v>77.209999999999994</v>
      </c>
      <c r="BK438" s="12">
        <v>0</v>
      </c>
      <c r="BL438" s="12">
        <v>0</v>
      </c>
      <c r="BM438" s="12">
        <v>0</v>
      </c>
      <c r="BN438" s="12">
        <v>0</v>
      </c>
      <c r="BO438" s="12">
        <v>0</v>
      </c>
      <c r="BP438" s="12">
        <v>0</v>
      </c>
      <c r="BQ438" s="13">
        <v>-313.16000000000003</v>
      </c>
      <c r="BR438" s="12">
        <v>313.16000000000003</v>
      </c>
      <c r="BS438" s="12">
        <v>0</v>
      </c>
      <c r="BT438" s="12">
        <v>0</v>
      </c>
      <c r="BU438" s="12">
        <v>616.19000000000005</v>
      </c>
      <c r="BV438" s="12">
        <v>0</v>
      </c>
      <c r="BW438" s="13">
        <v>-200.83</v>
      </c>
      <c r="BX438" s="13">
        <v>-172.36</v>
      </c>
      <c r="BY438" s="12">
        <v>28.47</v>
      </c>
      <c r="BZ438" s="12">
        <v>0</v>
      </c>
      <c r="CA438" s="12">
        <v>0</v>
      </c>
      <c r="CB438" s="13">
        <v>-0.01</v>
      </c>
      <c r="CC438" s="12">
        <v>0</v>
      </c>
      <c r="CD438" s="12">
        <v>0</v>
      </c>
      <c r="CE438" s="12">
        <v>0</v>
      </c>
      <c r="CF438" s="12">
        <v>0</v>
      </c>
      <c r="CG438" s="12">
        <v>0</v>
      </c>
      <c r="CH438" s="12">
        <v>0</v>
      </c>
      <c r="CI438" s="12">
        <v>0</v>
      </c>
      <c r="CJ438" s="12">
        <v>6.43</v>
      </c>
      <c r="CK438" s="12">
        <v>0</v>
      </c>
      <c r="CL438" s="12">
        <v>0</v>
      </c>
      <c r="CM438" s="12">
        <v>0</v>
      </c>
      <c r="CN438" s="12">
        <v>0</v>
      </c>
      <c r="CO438" s="12">
        <v>0</v>
      </c>
      <c r="CP438" s="12">
        <v>49.33</v>
      </c>
      <c r="CQ438" s="12">
        <v>0</v>
      </c>
      <c r="CR438" s="12">
        <v>0</v>
      </c>
      <c r="CS438" s="12">
        <v>0</v>
      </c>
      <c r="CT438" s="12">
        <v>0</v>
      </c>
      <c r="CU438" s="12">
        <v>-116.61</v>
      </c>
      <c r="CV438" s="12">
        <v>732.8</v>
      </c>
      <c r="CW438" s="12">
        <v>238.4</v>
      </c>
      <c r="CX438" s="12">
        <v>12.32</v>
      </c>
      <c r="CY438" s="12">
        <v>0</v>
      </c>
      <c r="CZ438" s="12">
        <v>238.4</v>
      </c>
      <c r="DA438" s="12">
        <v>0</v>
      </c>
      <c r="DB438" s="12">
        <v>250.72</v>
      </c>
    </row>
    <row r="439" spans="1:106" x14ac:dyDescent="0.2">
      <c r="A439" s="4" t="s">
        <v>3763</v>
      </c>
      <c r="B439" s="2" t="s">
        <v>3764</v>
      </c>
      <c r="C439" s="2" t="str">
        <f>VLOOKUP(A439,[5]Hoja2!$A$1:$D$604,4,0)</f>
        <v>PROFESOR CBII</v>
      </c>
      <c r="D439" s="2" t="str">
        <f>VLOOKUP(A439,[5]Hoja2!$A$1:$D$604,3,0)</f>
        <v>PLANTEL 13 JALISCO</v>
      </c>
      <c r="E439" s="12">
        <v>209.7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3537.36</v>
      </c>
      <c r="M439" s="12">
        <v>0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117.9</v>
      </c>
      <c r="V439" s="12">
        <v>0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12">
        <v>0</v>
      </c>
      <c r="AD439" s="12">
        <v>0</v>
      </c>
      <c r="AE439" s="12">
        <v>0</v>
      </c>
      <c r="AF439" s="12">
        <v>0</v>
      </c>
      <c r="AG439" s="12">
        <v>0</v>
      </c>
      <c r="AH439" s="12">
        <v>0</v>
      </c>
      <c r="AI439" s="12">
        <v>0</v>
      </c>
      <c r="AJ439" s="12">
        <v>333.54</v>
      </c>
      <c r="AK439" s="12">
        <v>0</v>
      </c>
      <c r="AL439" s="12">
        <v>0</v>
      </c>
      <c r="AM439" s="12">
        <v>0</v>
      </c>
      <c r="AN439" s="12">
        <v>0</v>
      </c>
      <c r="AO439" s="12">
        <v>0</v>
      </c>
      <c r="AP439" s="12">
        <v>0</v>
      </c>
      <c r="AQ439" s="12">
        <v>0</v>
      </c>
      <c r="AR439" s="12">
        <v>0</v>
      </c>
      <c r="AS439" s="12">
        <v>0</v>
      </c>
      <c r="AT439" s="12">
        <v>0</v>
      </c>
      <c r="AU439" s="12">
        <v>0</v>
      </c>
      <c r="AV439" s="12">
        <v>0</v>
      </c>
      <c r="AW439" s="12">
        <v>0</v>
      </c>
      <c r="AX439" s="12">
        <v>38.700000000000003</v>
      </c>
      <c r="AY439" s="12">
        <v>0</v>
      </c>
      <c r="AZ439" s="12">
        <v>0</v>
      </c>
      <c r="BA439" s="12">
        <v>0</v>
      </c>
      <c r="BB439" s="12">
        <v>0</v>
      </c>
      <c r="BC439" s="12">
        <v>0</v>
      </c>
      <c r="BD439" s="12">
        <v>0</v>
      </c>
      <c r="BE439" s="12">
        <v>0</v>
      </c>
      <c r="BF439" s="12">
        <v>0</v>
      </c>
      <c r="BG439" s="12">
        <v>0</v>
      </c>
      <c r="BH439" s="12">
        <v>0</v>
      </c>
      <c r="BI439" s="12">
        <v>0</v>
      </c>
      <c r="BJ439" s="12">
        <v>636.72</v>
      </c>
      <c r="BK439" s="12">
        <v>0</v>
      </c>
      <c r="BL439" s="12">
        <v>0</v>
      </c>
      <c r="BM439" s="12">
        <v>0</v>
      </c>
      <c r="BN439" s="12">
        <v>0</v>
      </c>
      <c r="BO439" s="12">
        <v>0</v>
      </c>
      <c r="BP439" s="12">
        <v>0</v>
      </c>
      <c r="BQ439" s="13">
        <v>-2478.6999999999998</v>
      </c>
      <c r="BR439" s="12">
        <v>2478.6999999999998</v>
      </c>
      <c r="BS439" s="12">
        <v>0</v>
      </c>
      <c r="BT439" s="12">
        <v>0</v>
      </c>
      <c r="BU439" s="12">
        <v>4873.92</v>
      </c>
      <c r="BV439" s="12">
        <v>0</v>
      </c>
      <c r="BW439" s="12">
        <v>0</v>
      </c>
      <c r="BX439" s="12">
        <v>0</v>
      </c>
      <c r="BY439" s="12">
        <v>500.95</v>
      </c>
      <c r="BZ439" s="12">
        <v>500.95</v>
      </c>
      <c r="CA439" s="12">
        <v>10.5</v>
      </c>
      <c r="CB439" s="12">
        <v>0.01</v>
      </c>
      <c r="CC439" s="12">
        <v>0</v>
      </c>
      <c r="CD439" s="12">
        <v>0</v>
      </c>
      <c r="CE439" s="12">
        <v>0</v>
      </c>
      <c r="CF439" s="12">
        <v>0</v>
      </c>
      <c r="CG439" s="12">
        <v>0</v>
      </c>
      <c r="CH439" s="12">
        <v>0</v>
      </c>
      <c r="CI439" s="12">
        <v>0</v>
      </c>
      <c r="CJ439" s="12">
        <v>53.06</v>
      </c>
      <c r="CK439" s="12">
        <v>0</v>
      </c>
      <c r="CL439" s="12">
        <v>0</v>
      </c>
      <c r="CM439" s="12">
        <v>0</v>
      </c>
      <c r="CN439" s="12">
        <v>0</v>
      </c>
      <c r="CO439" s="12">
        <v>0</v>
      </c>
      <c r="CP439" s="12">
        <v>406.8</v>
      </c>
      <c r="CQ439" s="12">
        <v>0</v>
      </c>
      <c r="CR439" s="12">
        <v>0</v>
      </c>
      <c r="CS439" s="12">
        <v>0</v>
      </c>
      <c r="CT439" s="12">
        <v>0</v>
      </c>
      <c r="CU439" s="12">
        <v>971.32</v>
      </c>
      <c r="CV439" s="12">
        <v>3902.6</v>
      </c>
      <c r="CW439" s="12">
        <v>238.4</v>
      </c>
      <c r="CX439" s="12">
        <v>97.48</v>
      </c>
      <c r="CY439" s="12">
        <v>0</v>
      </c>
      <c r="CZ439" s="12">
        <v>238.4</v>
      </c>
      <c r="DA439" s="12">
        <v>0</v>
      </c>
      <c r="DB439" s="12">
        <v>335.88</v>
      </c>
    </row>
    <row r="440" spans="1:106" x14ac:dyDescent="0.2">
      <c r="A440" s="4" t="s">
        <v>3765</v>
      </c>
      <c r="B440" s="2" t="s">
        <v>3766</v>
      </c>
      <c r="C440" s="2" t="str">
        <f>VLOOKUP(A440,[5]Hoja2!$A$1:$D$604,4,0)</f>
        <v>TECNICO CBI</v>
      </c>
      <c r="D440" s="2" t="str">
        <f>VLOOKUP(A440,[5]Hoja2!$A$1:$D$604,3,0)</f>
        <v>PLANTEL 13 JALISCO</v>
      </c>
      <c r="E440" s="12">
        <v>163.1</v>
      </c>
      <c r="F440" s="12">
        <v>386.55</v>
      </c>
      <c r="G440" s="12">
        <v>1929.73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12.99</v>
      </c>
      <c r="P440" s="12">
        <v>66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12">
        <v>0</v>
      </c>
      <c r="AD440" s="12">
        <v>0</v>
      </c>
      <c r="AE440" s="12">
        <v>0</v>
      </c>
      <c r="AF440" s="12">
        <v>0</v>
      </c>
      <c r="AG440" s="12">
        <v>0</v>
      </c>
      <c r="AH440" s="12">
        <v>0</v>
      </c>
      <c r="AI440" s="12">
        <v>0</v>
      </c>
      <c r="AJ440" s="12">
        <v>259.42</v>
      </c>
      <c r="AK440" s="12">
        <v>0</v>
      </c>
      <c r="AL440" s="12">
        <v>0</v>
      </c>
      <c r="AM440" s="12">
        <v>0</v>
      </c>
      <c r="AN440" s="12">
        <v>0</v>
      </c>
      <c r="AO440" s="12">
        <v>0</v>
      </c>
      <c r="AP440" s="12">
        <v>0</v>
      </c>
      <c r="AQ440" s="12">
        <v>0</v>
      </c>
      <c r="AR440" s="12">
        <v>0</v>
      </c>
      <c r="AS440" s="12">
        <v>0</v>
      </c>
      <c r="AT440" s="12">
        <v>0</v>
      </c>
      <c r="AU440" s="12">
        <v>0</v>
      </c>
      <c r="AV440" s="12">
        <v>20.9</v>
      </c>
      <c r="AW440" s="12">
        <v>0</v>
      </c>
      <c r="AX440" s="12">
        <v>0</v>
      </c>
      <c r="AY440" s="12">
        <v>0</v>
      </c>
      <c r="AZ440" s="12">
        <v>0</v>
      </c>
      <c r="BA440" s="12">
        <v>0</v>
      </c>
      <c r="BB440" s="12">
        <v>0</v>
      </c>
      <c r="BC440" s="12">
        <v>0</v>
      </c>
      <c r="BD440" s="12">
        <v>4.05</v>
      </c>
      <c r="BE440" s="12">
        <v>0</v>
      </c>
      <c r="BF440" s="12">
        <v>0</v>
      </c>
      <c r="BG440" s="12">
        <v>0</v>
      </c>
      <c r="BH440" s="12">
        <v>0</v>
      </c>
      <c r="BI440" s="12">
        <v>0</v>
      </c>
      <c r="BJ440" s="12">
        <v>416.93</v>
      </c>
      <c r="BK440" s="12">
        <v>0</v>
      </c>
      <c r="BL440" s="12">
        <v>0</v>
      </c>
      <c r="BM440" s="12">
        <v>0</v>
      </c>
      <c r="BN440" s="12">
        <v>0</v>
      </c>
      <c r="BO440" s="12">
        <v>0</v>
      </c>
      <c r="BP440" s="12">
        <v>0</v>
      </c>
      <c r="BQ440" s="13">
        <v>-1657.17</v>
      </c>
      <c r="BR440" s="12">
        <v>1657.17</v>
      </c>
      <c r="BS440" s="12">
        <v>0</v>
      </c>
      <c r="BT440" s="12">
        <v>0</v>
      </c>
      <c r="BU440" s="12">
        <v>3259.67</v>
      </c>
      <c r="BV440" s="12">
        <v>0</v>
      </c>
      <c r="BW440" s="13">
        <v>-125.1</v>
      </c>
      <c r="BX440" s="12">
        <v>0</v>
      </c>
      <c r="BY440" s="12">
        <v>250.61</v>
      </c>
      <c r="BZ440" s="12">
        <v>125.51</v>
      </c>
      <c r="CA440" s="12">
        <v>2.5499999999999998</v>
      </c>
      <c r="CB440" s="13">
        <v>-0.1</v>
      </c>
      <c r="CC440" s="12">
        <v>0</v>
      </c>
      <c r="CD440" s="12">
        <v>0</v>
      </c>
      <c r="CE440" s="12">
        <v>0</v>
      </c>
      <c r="CF440" s="12">
        <v>0</v>
      </c>
      <c r="CG440" s="12">
        <v>0</v>
      </c>
      <c r="CH440" s="12">
        <v>0</v>
      </c>
      <c r="CI440" s="12">
        <v>0</v>
      </c>
      <c r="CJ440" s="12">
        <v>34.74</v>
      </c>
      <c r="CK440" s="12">
        <v>0</v>
      </c>
      <c r="CL440" s="12">
        <v>0</v>
      </c>
      <c r="CM440" s="12">
        <v>0</v>
      </c>
      <c r="CN440" s="12">
        <v>0</v>
      </c>
      <c r="CO440" s="12">
        <v>0</v>
      </c>
      <c r="CP440" s="12">
        <v>266.37</v>
      </c>
      <c r="CQ440" s="12">
        <v>0</v>
      </c>
      <c r="CR440" s="12">
        <v>0</v>
      </c>
      <c r="CS440" s="12">
        <v>0</v>
      </c>
      <c r="CT440" s="12">
        <v>0</v>
      </c>
      <c r="CU440" s="12">
        <v>429.07</v>
      </c>
      <c r="CV440" s="12">
        <v>2830.6</v>
      </c>
      <c r="CW440" s="12">
        <v>238.4</v>
      </c>
      <c r="CX440" s="12">
        <v>65.19</v>
      </c>
      <c r="CY440" s="12">
        <v>0</v>
      </c>
      <c r="CZ440" s="12">
        <v>238.4</v>
      </c>
      <c r="DA440" s="12">
        <v>0</v>
      </c>
      <c r="DB440" s="12">
        <v>303.58999999999997</v>
      </c>
    </row>
    <row r="441" spans="1:106" x14ac:dyDescent="0.2">
      <c r="A441" s="4" t="s">
        <v>3767</v>
      </c>
      <c r="B441" s="2" t="s">
        <v>3768</v>
      </c>
      <c r="C441" s="2" t="str">
        <f>VLOOKUP(A441,[5]Hoja2!$A$1:$D$604,4,0)</f>
        <v>TECNICO CBII</v>
      </c>
      <c r="D441" s="2" t="str">
        <f>VLOOKUP(A441,[5]Hoja2!$A$1:$D$604,3,0)</f>
        <v>PLANTEL 13 JALISCO</v>
      </c>
      <c r="E441" s="12">
        <v>34.950000000000003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428.94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14.7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0</v>
      </c>
      <c r="AD441" s="12">
        <v>0</v>
      </c>
      <c r="AE441" s="12">
        <v>0</v>
      </c>
      <c r="AF441" s="12">
        <v>0</v>
      </c>
      <c r="AG441" s="12">
        <v>0</v>
      </c>
      <c r="AH441" s="12">
        <v>0</v>
      </c>
      <c r="AI441" s="12">
        <v>0</v>
      </c>
      <c r="AJ441" s="12">
        <v>55.59</v>
      </c>
      <c r="AK441" s="12">
        <v>0</v>
      </c>
      <c r="AL441" s="12">
        <v>0</v>
      </c>
      <c r="AM441" s="12">
        <v>0</v>
      </c>
      <c r="AN441" s="12">
        <v>0</v>
      </c>
      <c r="AO441" s="12">
        <v>0</v>
      </c>
      <c r="AP441" s="12">
        <v>0</v>
      </c>
      <c r="AQ441" s="12">
        <v>0</v>
      </c>
      <c r="AR441" s="12">
        <v>0</v>
      </c>
      <c r="AS441" s="12">
        <v>0</v>
      </c>
      <c r="AT441" s="12">
        <v>0</v>
      </c>
      <c r="AU441" s="12">
        <v>0</v>
      </c>
      <c r="AV441" s="12">
        <v>0</v>
      </c>
      <c r="AW441" s="12">
        <v>0</v>
      </c>
      <c r="AX441" s="12">
        <v>0</v>
      </c>
      <c r="AY441" s="12">
        <v>0</v>
      </c>
      <c r="AZ441" s="12">
        <v>0</v>
      </c>
      <c r="BA441" s="12">
        <v>0</v>
      </c>
      <c r="BB441" s="12">
        <v>0</v>
      </c>
      <c r="BC441" s="12">
        <v>0</v>
      </c>
      <c r="BD441" s="12">
        <v>0</v>
      </c>
      <c r="BE441" s="12">
        <v>4.8</v>
      </c>
      <c r="BF441" s="12">
        <v>0</v>
      </c>
      <c r="BG441" s="12">
        <v>0</v>
      </c>
      <c r="BH441" s="12">
        <v>0</v>
      </c>
      <c r="BI441" s="12">
        <v>0</v>
      </c>
      <c r="BJ441" s="12">
        <v>77.209999999999994</v>
      </c>
      <c r="BK441" s="12">
        <v>0</v>
      </c>
      <c r="BL441" s="12">
        <v>0</v>
      </c>
      <c r="BM441" s="12">
        <v>0</v>
      </c>
      <c r="BN441" s="12">
        <v>0</v>
      </c>
      <c r="BO441" s="12">
        <v>0</v>
      </c>
      <c r="BP441" s="12">
        <v>0</v>
      </c>
      <c r="BQ441" s="13">
        <v>-313.16000000000003</v>
      </c>
      <c r="BR441" s="12">
        <v>313.16000000000003</v>
      </c>
      <c r="BS441" s="12">
        <v>0</v>
      </c>
      <c r="BT441" s="12">
        <v>0</v>
      </c>
      <c r="BU441" s="12">
        <v>616.19000000000005</v>
      </c>
      <c r="BV441" s="12">
        <v>0</v>
      </c>
      <c r="BW441" s="13">
        <v>-200.83</v>
      </c>
      <c r="BX441" s="13">
        <v>-172.36</v>
      </c>
      <c r="BY441" s="12">
        <v>28.47</v>
      </c>
      <c r="BZ441" s="12">
        <v>0</v>
      </c>
      <c r="CA441" s="12">
        <v>0</v>
      </c>
      <c r="CB441" s="12">
        <v>0.02</v>
      </c>
      <c r="CC441" s="12">
        <v>0</v>
      </c>
      <c r="CD441" s="12">
        <v>0</v>
      </c>
      <c r="CE441" s="12">
        <v>0</v>
      </c>
      <c r="CF441" s="12">
        <v>0</v>
      </c>
      <c r="CG441" s="12">
        <v>0</v>
      </c>
      <c r="CH441" s="12">
        <v>0</v>
      </c>
      <c r="CI441" s="12">
        <v>0</v>
      </c>
      <c r="CJ441" s="12">
        <v>0</v>
      </c>
      <c r="CK441" s="12">
        <v>0</v>
      </c>
      <c r="CL441" s="12">
        <v>0</v>
      </c>
      <c r="CM441" s="12">
        <v>0</v>
      </c>
      <c r="CN441" s="12">
        <v>0</v>
      </c>
      <c r="CO441" s="12">
        <v>0</v>
      </c>
      <c r="CP441" s="12">
        <v>49.33</v>
      </c>
      <c r="CQ441" s="12">
        <v>0</v>
      </c>
      <c r="CR441" s="12">
        <v>0</v>
      </c>
      <c r="CS441" s="12">
        <v>0</v>
      </c>
      <c r="CT441" s="12">
        <v>0</v>
      </c>
      <c r="CU441" s="12">
        <v>-123.01</v>
      </c>
      <c r="CV441" s="12">
        <v>739.2</v>
      </c>
      <c r="CW441" s="12">
        <v>238.4</v>
      </c>
      <c r="CX441" s="12">
        <v>12.32</v>
      </c>
      <c r="CY441" s="12">
        <v>0</v>
      </c>
      <c r="CZ441" s="12">
        <v>238.4</v>
      </c>
      <c r="DA441" s="12">
        <v>0</v>
      </c>
      <c r="DB441" s="12">
        <v>250.72</v>
      </c>
    </row>
    <row r="442" spans="1:106" x14ac:dyDescent="0.2">
      <c r="A442" s="4" t="s">
        <v>3769</v>
      </c>
      <c r="B442" s="2" t="s">
        <v>3770</v>
      </c>
      <c r="C442" s="2" t="str">
        <f>VLOOKUP(A442,[5]Hoja2!$A$1:$D$604,4,0)</f>
        <v>PROFESOR CBI</v>
      </c>
      <c r="D442" s="2" t="str">
        <f>VLOOKUP(A442,[5]Hoja2!$A$1:$D$604,3,0)</f>
        <v>PLANTEL 13 JALISCO</v>
      </c>
      <c r="E442" s="12">
        <v>465.5</v>
      </c>
      <c r="F442" s="12">
        <v>0</v>
      </c>
      <c r="G442" s="12">
        <v>5087.47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2">
        <v>184.6</v>
      </c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2">
        <v>0</v>
      </c>
      <c r="AE442" s="12">
        <v>0</v>
      </c>
      <c r="AF442" s="12">
        <v>0</v>
      </c>
      <c r="AG442" s="12">
        <v>0</v>
      </c>
      <c r="AH442" s="12">
        <v>2500</v>
      </c>
      <c r="AI442" s="12">
        <v>0</v>
      </c>
      <c r="AJ442" s="12">
        <v>537.37</v>
      </c>
      <c r="AK442" s="12">
        <v>0</v>
      </c>
      <c r="AL442" s="12">
        <v>0</v>
      </c>
      <c r="AM442" s="12">
        <v>286.52999999999997</v>
      </c>
      <c r="AN442" s="12">
        <v>0</v>
      </c>
      <c r="AO442" s="12">
        <v>0</v>
      </c>
      <c r="AP442" s="12">
        <v>0</v>
      </c>
      <c r="AQ442" s="12">
        <v>0</v>
      </c>
      <c r="AR442" s="12">
        <v>0</v>
      </c>
      <c r="AS442" s="12">
        <v>0</v>
      </c>
      <c r="AT442" s="12">
        <v>0</v>
      </c>
      <c r="AU442" s="12">
        <v>0</v>
      </c>
      <c r="AV442" s="12">
        <v>55.1</v>
      </c>
      <c r="AW442" s="12">
        <v>0</v>
      </c>
      <c r="AX442" s="12">
        <v>0</v>
      </c>
      <c r="AY442" s="12">
        <v>0</v>
      </c>
      <c r="AZ442" s="12">
        <v>0</v>
      </c>
      <c r="BA442" s="12">
        <v>0</v>
      </c>
      <c r="BB442" s="12">
        <v>0</v>
      </c>
      <c r="BC442" s="12">
        <v>0</v>
      </c>
      <c r="BD442" s="12">
        <v>0</v>
      </c>
      <c r="BE442" s="12">
        <v>0</v>
      </c>
      <c r="BF442" s="12">
        <v>0</v>
      </c>
      <c r="BG442" s="12">
        <v>0</v>
      </c>
      <c r="BH442" s="12">
        <v>0</v>
      </c>
      <c r="BI442" s="12">
        <v>0</v>
      </c>
      <c r="BJ442" s="12">
        <v>859.84</v>
      </c>
      <c r="BK442" s="12">
        <v>0</v>
      </c>
      <c r="BL442" s="12">
        <v>0</v>
      </c>
      <c r="BM442" s="12">
        <v>0</v>
      </c>
      <c r="BN442" s="12">
        <v>0</v>
      </c>
      <c r="BO442" s="12">
        <v>0</v>
      </c>
      <c r="BP442" s="12">
        <v>0</v>
      </c>
      <c r="BQ442" s="13">
        <v>-5050.54</v>
      </c>
      <c r="BR442" s="12">
        <v>5050.54</v>
      </c>
      <c r="BS442" s="12">
        <v>0</v>
      </c>
      <c r="BT442" s="12">
        <v>0</v>
      </c>
      <c r="BU442" s="12">
        <v>9976.41</v>
      </c>
      <c r="BV442" s="12">
        <v>0</v>
      </c>
      <c r="BW442" s="12">
        <v>0</v>
      </c>
      <c r="BX442" s="12">
        <v>0</v>
      </c>
      <c r="BY442" s="12">
        <v>1049.7</v>
      </c>
      <c r="BZ442" s="12">
        <v>1049.7</v>
      </c>
      <c r="CA442" s="12">
        <v>22.2</v>
      </c>
      <c r="CB442" s="13">
        <v>-0.01</v>
      </c>
      <c r="CC442" s="12">
        <v>0</v>
      </c>
      <c r="CD442" s="12">
        <v>0</v>
      </c>
      <c r="CE442" s="12">
        <v>0</v>
      </c>
      <c r="CF442" s="12">
        <v>0</v>
      </c>
      <c r="CG442" s="12">
        <v>0</v>
      </c>
      <c r="CH442" s="12">
        <v>0</v>
      </c>
      <c r="CI442" s="12">
        <v>0</v>
      </c>
      <c r="CJ442" s="12">
        <v>76.31</v>
      </c>
      <c r="CK442" s="12">
        <v>0</v>
      </c>
      <c r="CL442" s="12">
        <v>0</v>
      </c>
      <c r="CM442" s="12">
        <v>0</v>
      </c>
      <c r="CN442" s="12">
        <v>0</v>
      </c>
      <c r="CO442" s="12">
        <v>0</v>
      </c>
      <c r="CP442" s="12">
        <v>618.01</v>
      </c>
      <c r="CQ442" s="12">
        <v>0</v>
      </c>
      <c r="CR442" s="12">
        <v>0</v>
      </c>
      <c r="CS442" s="12">
        <v>0</v>
      </c>
      <c r="CT442" s="12">
        <v>0</v>
      </c>
      <c r="CU442" s="12">
        <v>1766.21</v>
      </c>
      <c r="CV442" s="12">
        <v>8210.2000000000007</v>
      </c>
      <c r="CW442" s="12">
        <v>275.52999999999997</v>
      </c>
      <c r="CX442" s="12">
        <v>149.53</v>
      </c>
      <c r="CY442" s="12">
        <v>1237.53</v>
      </c>
      <c r="CZ442" s="12">
        <v>379.5</v>
      </c>
      <c r="DA442" s="12">
        <v>0</v>
      </c>
      <c r="DB442" s="12">
        <v>1766.56</v>
      </c>
    </row>
    <row r="443" spans="1:106" x14ac:dyDescent="0.2">
      <c r="A443" s="4" t="s">
        <v>3771</v>
      </c>
      <c r="B443" s="2" t="s">
        <v>3772</v>
      </c>
      <c r="C443" s="2" t="str">
        <f>VLOOKUP(A443,[5]Hoja2!$A$1:$D$604,4,0)</f>
        <v>PROFESOR CBI</v>
      </c>
      <c r="D443" s="2" t="str">
        <f>VLOOKUP(A443,[5]Hoja2!$A$1:$D$604,3,0)</f>
        <v>PLANTEL 13 JALISCO</v>
      </c>
      <c r="E443" s="12">
        <v>361.15</v>
      </c>
      <c r="F443" s="12">
        <v>0</v>
      </c>
      <c r="G443" s="12">
        <v>5438.33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186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>
        <v>0</v>
      </c>
      <c r="AE443" s="12">
        <v>0</v>
      </c>
      <c r="AF443" s="12">
        <v>0</v>
      </c>
      <c r="AG443" s="12">
        <v>0</v>
      </c>
      <c r="AH443" s="12">
        <v>0</v>
      </c>
      <c r="AI443" s="12">
        <v>0</v>
      </c>
      <c r="AJ443" s="12">
        <v>574.42999999999995</v>
      </c>
      <c r="AK443" s="12">
        <v>0</v>
      </c>
      <c r="AL443" s="12">
        <v>0</v>
      </c>
      <c r="AM443" s="12">
        <v>0</v>
      </c>
      <c r="AN443" s="12">
        <v>0</v>
      </c>
      <c r="AO443" s="12">
        <v>0</v>
      </c>
      <c r="AP443" s="12">
        <v>0</v>
      </c>
      <c r="AQ443" s="12">
        <v>0</v>
      </c>
      <c r="AR443" s="12">
        <v>0</v>
      </c>
      <c r="AS443" s="12">
        <v>0</v>
      </c>
      <c r="AT443" s="12">
        <v>0</v>
      </c>
      <c r="AU443" s="12">
        <v>0</v>
      </c>
      <c r="AV443" s="12">
        <v>58.9</v>
      </c>
      <c r="AW443" s="12">
        <v>0</v>
      </c>
      <c r="AX443" s="12">
        <v>0</v>
      </c>
      <c r="AY443" s="12">
        <v>0</v>
      </c>
      <c r="AZ443" s="12">
        <v>0</v>
      </c>
      <c r="BA443" s="12">
        <v>0</v>
      </c>
      <c r="BB443" s="12">
        <v>0</v>
      </c>
      <c r="BC443" s="12">
        <v>0</v>
      </c>
      <c r="BD443" s="12">
        <v>0</v>
      </c>
      <c r="BE443" s="12">
        <v>0</v>
      </c>
      <c r="BF443" s="12">
        <v>0</v>
      </c>
      <c r="BG443" s="12">
        <v>0</v>
      </c>
      <c r="BH443" s="12">
        <v>0</v>
      </c>
      <c r="BI443" s="12">
        <v>0</v>
      </c>
      <c r="BJ443" s="12">
        <v>761.37</v>
      </c>
      <c r="BK443" s="12">
        <v>0</v>
      </c>
      <c r="BL443" s="12">
        <v>0</v>
      </c>
      <c r="BM443" s="12">
        <v>0</v>
      </c>
      <c r="BN443" s="12">
        <v>0</v>
      </c>
      <c r="BO443" s="12">
        <v>0</v>
      </c>
      <c r="BP443" s="12">
        <v>0</v>
      </c>
      <c r="BQ443" s="13">
        <v>-3752.09</v>
      </c>
      <c r="BR443" s="12">
        <v>3752.09</v>
      </c>
      <c r="BS443" s="12">
        <v>0</v>
      </c>
      <c r="BT443" s="12">
        <v>0</v>
      </c>
      <c r="BU443" s="12">
        <v>7380.18</v>
      </c>
      <c r="BV443" s="12">
        <v>0</v>
      </c>
      <c r="BW443" s="12">
        <v>0</v>
      </c>
      <c r="BX443" s="12">
        <v>0</v>
      </c>
      <c r="BY443" s="12">
        <v>1029.1400000000001</v>
      </c>
      <c r="BZ443" s="12">
        <v>1029.1400000000001</v>
      </c>
      <c r="CA443" s="12">
        <v>22.2</v>
      </c>
      <c r="CB443" s="12">
        <v>0.06</v>
      </c>
      <c r="CC443" s="12">
        <v>0</v>
      </c>
      <c r="CD443" s="12">
        <v>0</v>
      </c>
      <c r="CE443" s="12">
        <v>615</v>
      </c>
      <c r="CF443" s="12">
        <v>0</v>
      </c>
      <c r="CG443" s="12">
        <v>0</v>
      </c>
      <c r="CH443" s="12">
        <v>0</v>
      </c>
      <c r="CI443" s="12">
        <v>0</v>
      </c>
      <c r="CJ443" s="12">
        <v>81.569999999999993</v>
      </c>
      <c r="CK443" s="12">
        <v>0</v>
      </c>
      <c r="CL443" s="12">
        <v>0</v>
      </c>
      <c r="CM443" s="12">
        <v>0</v>
      </c>
      <c r="CN443" s="12">
        <v>0</v>
      </c>
      <c r="CO443" s="12">
        <v>0</v>
      </c>
      <c r="CP443" s="12">
        <v>625.41</v>
      </c>
      <c r="CQ443" s="12">
        <v>0</v>
      </c>
      <c r="CR443" s="12">
        <v>0</v>
      </c>
      <c r="CS443" s="12">
        <v>0</v>
      </c>
      <c r="CT443" s="12">
        <v>0</v>
      </c>
      <c r="CU443" s="12">
        <v>2373.38</v>
      </c>
      <c r="CV443" s="12">
        <v>5006.8</v>
      </c>
      <c r="CW443" s="12">
        <v>262.75</v>
      </c>
      <c r="CX443" s="12">
        <v>147.6</v>
      </c>
      <c r="CY443" s="12">
        <v>811.26</v>
      </c>
      <c r="CZ443" s="12">
        <v>330.91</v>
      </c>
      <c r="DA443" s="12">
        <v>0</v>
      </c>
      <c r="DB443" s="12">
        <v>1289.77</v>
      </c>
    </row>
    <row r="444" spans="1:106" x14ac:dyDescent="0.2">
      <c r="A444" s="4" t="s">
        <v>3773</v>
      </c>
      <c r="B444" s="2" t="s">
        <v>3774</v>
      </c>
      <c r="C444" s="2" t="str">
        <f>VLOOKUP(A444,[5]Hoja2!$A$1:$D$604,4,0)</f>
        <v>PROFESOR CBI</v>
      </c>
      <c r="D444" s="2" t="str">
        <f>VLOOKUP(A444,[5]Hoja2!$A$1:$D$604,3,0)</f>
        <v>PLANTEL 13 JALISCO</v>
      </c>
      <c r="E444" s="12">
        <v>372.8</v>
      </c>
      <c r="F444" s="12">
        <v>0</v>
      </c>
      <c r="G444" s="12">
        <v>5613.76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0</v>
      </c>
      <c r="P444" s="12">
        <v>192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2">
        <v>0</v>
      </c>
      <c r="AE444" s="12">
        <v>0</v>
      </c>
      <c r="AF444" s="12">
        <v>0</v>
      </c>
      <c r="AG444" s="12">
        <v>0</v>
      </c>
      <c r="AH444" s="12">
        <v>0</v>
      </c>
      <c r="AI444" s="12">
        <v>0</v>
      </c>
      <c r="AJ444" s="12">
        <v>592.96</v>
      </c>
      <c r="AK444" s="12">
        <v>0</v>
      </c>
      <c r="AL444" s="12">
        <v>0</v>
      </c>
      <c r="AM444" s="12">
        <v>0</v>
      </c>
      <c r="AN444" s="12">
        <v>0</v>
      </c>
      <c r="AO444" s="12">
        <v>0</v>
      </c>
      <c r="AP444" s="12">
        <v>0</v>
      </c>
      <c r="AQ444" s="12">
        <v>0</v>
      </c>
      <c r="AR444" s="12">
        <v>0</v>
      </c>
      <c r="AS444" s="12">
        <v>0</v>
      </c>
      <c r="AT444" s="12">
        <v>0</v>
      </c>
      <c r="AU444" s="12">
        <v>0</v>
      </c>
      <c r="AV444" s="12">
        <v>60.8</v>
      </c>
      <c r="AW444" s="12">
        <v>0</v>
      </c>
      <c r="AX444" s="12">
        <v>0</v>
      </c>
      <c r="AY444" s="12">
        <v>0</v>
      </c>
      <c r="AZ444" s="12">
        <v>0</v>
      </c>
      <c r="BA444" s="12">
        <v>0</v>
      </c>
      <c r="BB444" s="12">
        <v>0</v>
      </c>
      <c r="BC444" s="12">
        <v>0</v>
      </c>
      <c r="BD444" s="12">
        <v>0</v>
      </c>
      <c r="BE444" s="12">
        <v>0</v>
      </c>
      <c r="BF444" s="12">
        <v>0</v>
      </c>
      <c r="BG444" s="12">
        <v>0</v>
      </c>
      <c r="BH444" s="12">
        <v>0</v>
      </c>
      <c r="BI444" s="12">
        <v>0</v>
      </c>
      <c r="BJ444" s="12">
        <v>0</v>
      </c>
      <c r="BK444" s="12">
        <v>0</v>
      </c>
      <c r="BL444" s="12">
        <v>0</v>
      </c>
      <c r="BM444" s="12">
        <v>0</v>
      </c>
      <c r="BN444" s="12">
        <v>0</v>
      </c>
      <c r="BO444" s="12">
        <v>0</v>
      </c>
      <c r="BP444" s="12">
        <v>0</v>
      </c>
      <c r="BQ444" s="13">
        <v>-3472.3</v>
      </c>
      <c r="BR444" s="12">
        <v>3472.3</v>
      </c>
      <c r="BS444" s="12">
        <v>0</v>
      </c>
      <c r="BT444" s="12">
        <v>0</v>
      </c>
      <c r="BU444" s="12">
        <v>6832.32</v>
      </c>
      <c r="BV444" s="12">
        <v>0</v>
      </c>
      <c r="BW444" s="12">
        <v>0</v>
      </c>
      <c r="BX444" s="12">
        <v>0</v>
      </c>
      <c r="BY444" s="12">
        <v>912.12</v>
      </c>
      <c r="BZ444" s="12">
        <v>912.12</v>
      </c>
      <c r="CA444" s="12">
        <v>16.2</v>
      </c>
      <c r="CB444" s="13">
        <v>-0.18</v>
      </c>
      <c r="CC444" s="12">
        <v>0</v>
      </c>
      <c r="CD444" s="12">
        <v>0</v>
      </c>
      <c r="CE444" s="12">
        <v>936</v>
      </c>
      <c r="CF444" s="12">
        <v>0</v>
      </c>
      <c r="CG444" s="12">
        <v>0</v>
      </c>
      <c r="CH444" s="12">
        <v>0</v>
      </c>
      <c r="CI444" s="12">
        <v>0</v>
      </c>
      <c r="CJ444" s="12">
        <v>0</v>
      </c>
      <c r="CK444" s="12">
        <v>0</v>
      </c>
      <c r="CL444" s="12">
        <v>0</v>
      </c>
      <c r="CM444" s="12">
        <v>0</v>
      </c>
      <c r="CN444" s="12">
        <v>0</v>
      </c>
      <c r="CO444" s="12">
        <v>0</v>
      </c>
      <c r="CP444" s="12">
        <v>645.58000000000004</v>
      </c>
      <c r="CQ444" s="12">
        <v>0</v>
      </c>
      <c r="CR444" s="12">
        <v>0</v>
      </c>
      <c r="CS444" s="12">
        <v>0</v>
      </c>
      <c r="CT444" s="12">
        <v>0</v>
      </c>
      <c r="CU444" s="12">
        <v>2509.7199999999998</v>
      </c>
      <c r="CV444" s="12">
        <v>4322.6000000000004</v>
      </c>
      <c r="CW444" s="12">
        <v>238.4</v>
      </c>
      <c r="CX444" s="12">
        <v>136.65</v>
      </c>
      <c r="CY444" s="12">
        <v>0</v>
      </c>
      <c r="CZ444" s="12">
        <v>238.4</v>
      </c>
      <c r="DA444" s="12">
        <v>0</v>
      </c>
      <c r="DB444" s="12">
        <v>375.05</v>
      </c>
    </row>
    <row r="445" spans="1:106" x14ac:dyDescent="0.2">
      <c r="A445" s="4" t="s">
        <v>3775</v>
      </c>
      <c r="B445" s="2" t="s">
        <v>3776</v>
      </c>
      <c r="C445" s="2" t="str">
        <f>VLOOKUP(A445,[5]Hoja2!$A$1:$D$604,4,0)</f>
        <v>PROFESOR CBI</v>
      </c>
      <c r="D445" s="2" t="str">
        <f>VLOOKUP(A445,[5]Hoja2!$A$1:$D$604,3,0)</f>
        <v>PLANTEL 13 JALISCO</v>
      </c>
      <c r="E445" s="12">
        <v>116.5</v>
      </c>
      <c r="F445" s="12">
        <v>0</v>
      </c>
      <c r="G445" s="12">
        <v>1754.3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2">
        <v>0</v>
      </c>
      <c r="O445" s="12">
        <v>0</v>
      </c>
      <c r="P445" s="12">
        <v>60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2">
        <v>0</v>
      </c>
      <c r="AE445" s="12">
        <v>0</v>
      </c>
      <c r="AF445" s="12">
        <v>0</v>
      </c>
      <c r="AG445" s="12">
        <v>0</v>
      </c>
      <c r="AH445" s="12">
        <v>0</v>
      </c>
      <c r="AI445" s="12">
        <v>0</v>
      </c>
      <c r="AJ445" s="12">
        <v>185.3</v>
      </c>
      <c r="AK445" s="12">
        <v>0</v>
      </c>
      <c r="AL445" s="12">
        <v>0</v>
      </c>
      <c r="AM445" s="12">
        <v>0</v>
      </c>
      <c r="AN445" s="12">
        <v>0</v>
      </c>
      <c r="AO445" s="12">
        <v>0</v>
      </c>
      <c r="AP445" s="12">
        <v>0</v>
      </c>
      <c r="AQ445" s="12">
        <v>0</v>
      </c>
      <c r="AR445" s="12">
        <v>0</v>
      </c>
      <c r="AS445" s="12">
        <v>0</v>
      </c>
      <c r="AT445" s="12">
        <v>0</v>
      </c>
      <c r="AU445" s="12">
        <v>0</v>
      </c>
      <c r="AV445" s="12">
        <v>19</v>
      </c>
      <c r="AW445" s="12">
        <v>0</v>
      </c>
      <c r="AX445" s="12">
        <v>0</v>
      </c>
      <c r="AY445" s="12">
        <v>0</v>
      </c>
      <c r="AZ445" s="12">
        <v>0</v>
      </c>
      <c r="BA445" s="12">
        <v>0</v>
      </c>
      <c r="BB445" s="12">
        <v>0</v>
      </c>
      <c r="BC445" s="12">
        <v>0</v>
      </c>
      <c r="BD445" s="12">
        <v>0</v>
      </c>
      <c r="BE445" s="12">
        <v>0</v>
      </c>
      <c r="BF445" s="12">
        <v>0</v>
      </c>
      <c r="BG445" s="12">
        <v>0</v>
      </c>
      <c r="BH445" s="12">
        <v>0</v>
      </c>
      <c r="BI445" s="12">
        <v>0</v>
      </c>
      <c r="BJ445" s="12">
        <v>0</v>
      </c>
      <c r="BK445" s="12">
        <v>0</v>
      </c>
      <c r="BL445" s="12">
        <v>0</v>
      </c>
      <c r="BM445" s="12">
        <v>0</v>
      </c>
      <c r="BN445" s="12">
        <v>0</v>
      </c>
      <c r="BO445" s="12">
        <v>0</v>
      </c>
      <c r="BP445" s="12">
        <v>0</v>
      </c>
      <c r="BQ445" s="13">
        <v>-1085.0899999999999</v>
      </c>
      <c r="BR445" s="12">
        <v>1085.0899999999999</v>
      </c>
      <c r="BS445" s="12">
        <v>0</v>
      </c>
      <c r="BT445" s="12">
        <v>0</v>
      </c>
      <c r="BU445" s="12">
        <v>2135.1</v>
      </c>
      <c r="BV445" s="12">
        <v>0</v>
      </c>
      <c r="BW445" s="13">
        <v>-188.71</v>
      </c>
      <c r="BX445" s="13">
        <v>-60.45</v>
      </c>
      <c r="BY445" s="12">
        <v>128.26</v>
      </c>
      <c r="BZ445" s="12">
        <v>0</v>
      </c>
      <c r="CA445" s="12">
        <v>0</v>
      </c>
      <c r="CB445" s="12">
        <v>0.01</v>
      </c>
      <c r="CC445" s="12">
        <v>0</v>
      </c>
      <c r="CD445" s="12">
        <v>0</v>
      </c>
      <c r="CE445" s="12">
        <v>0</v>
      </c>
      <c r="CF445" s="12">
        <v>0</v>
      </c>
      <c r="CG445" s="12">
        <v>0</v>
      </c>
      <c r="CH445" s="12">
        <v>0</v>
      </c>
      <c r="CI445" s="12">
        <v>0</v>
      </c>
      <c r="CJ445" s="12">
        <v>0</v>
      </c>
      <c r="CK445" s="12">
        <v>0</v>
      </c>
      <c r="CL445" s="12">
        <v>0</v>
      </c>
      <c r="CM445" s="12">
        <v>0</v>
      </c>
      <c r="CN445" s="12">
        <v>0</v>
      </c>
      <c r="CO445" s="12">
        <v>0</v>
      </c>
      <c r="CP445" s="12">
        <v>201.74</v>
      </c>
      <c r="CQ445" s="12">
        <v>0</v>
      </c>
      <c r="CR445" s="12">
        <v>0</v>
      </c>
      <c r="CS445" s="12">
        <v>0</v>
      </c>
      <c r="CT445" s="12">
        <v>0</v>
      </c>
      <c r="CU445" s="12">
        <v>141.30000000000001</v>
      </c>
      <c r="CV445" s="12">
        <v>1993.8</v>
      </c>
      <c r="CW445" s="12">
        <v>238.4</v>
      </c>
      <c r="CX445" s="12">
        <v>42.7</v>
      </c>
      <c r="CY445" s="12">
        <v>0</v>
      </c>
      <c r="CZ445" s="12">
        <v>238.4</v>
      </c>
      <c r="DA445" s="12">
        <v>0</v>
      </c>
      <c r="DB445" s="12">
        <v>281.10000000000002</v>
      </c>
    </row>
    <row r="446" spans="1:106" x14ac:dyDescent="0.2">
      <c r="A446" s="4" t="s">
        <v>3777</v>
      </c>
      <c r="B446" s="2" t="s">
        <v>3778</v>
      </c>
      <c r="C446" s="2" t="str">
        <f>VLOOKUP(A446,[5]Hoja2!$A$1:$D$604,4,0)</f>
        <v>PROFESOR CBI</v>
      </c>
      <c r="D446" s="2" t="str">
        <f>VLOOKUP(A446,[5]Hoja2!$A$1:$D$604,3,0)</f>
        <v>PLANTEL 13 JALISCO</v>
      </c>
      <c r="E446" s="12">
        <v>244.65</v>
      </c>
      <c r="F446" s="12">
        <v>0</v>
      </c>
      <c r="G446" s="12">
        <v>3684.03</v>
      </c>
      <c r="H446" s="12">
        <v>0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12">
        <v>0</v>
      </c>
      <c r="P446" s="12">
        <v>126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2">
        <v>0</v>
      </c>
      <c r="AE446" s="12">
        <v>0</v>
      </c>
      <c r="AF446" s="12">
        <v>0</v>
      </c>
      <c r="AG446" s="12">
        <v>0</v>
      </c>
      <c r="AH446" s="12">
        <v>0</v>
      </c>
      <c r="AI446" s="12">
        <v>0</v>
      </c>
      <c r="AJ446" s="12">
        <v>389.13</v>
      </c>
      <c r="AK446" s="12">
        <v>0</v>
      </c>
      <c r="AL446" s="12">
        <v>0</v>
      </c>
      <c r="AM446" s="12">
        <v>0</v>
      </c>
      <c r="AN446" s="12">
        <v>0</v>
      </c>
      <c r="AO446" s="12">
        <v>0</v>
      </c>
      <c r="AP446" s="12">
        <v>0</v>
      </c>
      <c r="AQ446" s="12">
        <v>0</v>
      </c>
      <c r="AR446" s="12">
        <v>0</v>
      </c>
      <c r="AS446" s="12">
        <v>0</v>
      </c>
      <c r="AT446" s="12">
        <v>0</v>
      </c>
      <c r="AU446" s="12">
        <v>0</v>
      </c>
      <c r="AV446" s="12">
        <v>39.9</v>
      </c>
      <c r="AW446" s="12">
        <v>0</v>
      </c>
      <c r="AX446" s="12">
        <v>0</v>
      </c>
      <c r="AY446" s="12">
        <v>0</v>
      </c>
      <c r="AZ446" s="12">
        <v>0</v>
      </c>
      <c r="BA446" s="12">
        <v>0</v>
      </c>
      <c r="BB446" s="12">
        <v>0</v>
      </c>
      <c r="BC446" s="12">
        <v>0</v>
      </c>
      <c r="BD446" s="12">
        <v>0</v>
      </c>
      <c r="BE446" s="12">
        <v>0</v>
      </c>
      <c r="BF446" s="12">
        <v>0</v>
      </c>
      <c r="BG446" s="12">
        <v>0</v>
      </c>
      <c r="BH446" s="12">
        <v>0</v>
      </c>
      <c r="BI446" s="12">
        <v>0</v>
      </c>
      <c r="BJ446" s="12">
        <v>0</v>
      </c>
      <c r="BK446" s="12">
        <v>0</v>
      </c>
      <c r="BL446" s="12">
        <v>0</v>
      </c>
      <c r="BM446" s="12">
        <v>0</v>
      </c>
      <c r="BN446" s="12">
        <v>0</v>
      </c>
      <c r="BO446" s="12">
        <v>0</v>
      </c>
      <c r="BP446" s="12">
        <v>0</v>
      </c>
      <c r="BQ446" s="13">
        <v>-2278.6999999999998</v>
      </c>
      <c r="BR446" s="12">
        <v>2278.6999999999998</v>
      </c>
      <c r="BS446" s="12">
        <v>0</v>
      </c>
      <c r="BT446" s="12">
        <v>0</v>
      </c>
      <c r="BU446" s="12">
        <v>4483.71</v>
      </c>
      <c r="BV446" s="12">
        <v>0</v>
      </c>
      <c r="BW446" s="12">
        <v>0</v>
      </c>
      <c r="BX446" s="12">
        <v>0</v>
      </c>
      <c r="BY446" s="12">
        <v>431.02</v>
      </c>
      <c r="BZ446" s="12">
        <v>431.02</v>
      </c>
      <c r="CA446" s="12">
        <v>6.45</v>
      </c>
      <c r="CB446" s="13">
        <v>-0.02</v>
      </c>
      <c r="CC446" s="12">
        <v>0</v>
      </c>
      <c r="CD446" s="12">
        <v>0</v>
      </c>
      <c r="CE446" s="12">
        <v>0</v>
      </c>
      <c r="CF446" s="12">
        <v>0</v>
      </c>
      <c r="CG446" s="12">
        <v>0</v>
      </c>
      <c r="CH446" s="12">
        <v>0</v>
      </c>
      <c r="CI446" s="12">
        <v>0</v>
      </c>
      <c r="CJ446" s="12">
        <v>0</v>
      </c>
      <c r="CK446" s="12">
        <v>0</v>
      </c>
      <c r="CL446" s="12">
        <v>0</v>
      </c>
      <c r="CM446" s="12">
        <v>0</v>
      </c>
      <c r="CN446" s="12">
        <v>0</v>
      </c>
      <c r="CO446" s="12">
        <v>0</v>
      </c>
      <c r="CP446" s="12">
        <v>423.66</v>
      </c>
      <c r="CQ446" s="12">
        <v>0</v>
      </c>
      <c r="CR446" s="12">
        <v>0</v>
      </c>
      <c r="CS446" s="12">
        <v>0</v>
      </c>
      <c r="CT446" s="12">
        <v>0</v>
      </c>
      <c r="CU446" s="12">
        <v>861.11</v>
      </c>
      <c r="CV446" s="12">
        <v>3622.6</v>
      </c>
      <c r="CW446" s="12">
        <v>238.4</v>
      </c>
      <c r="CX446" s="12">
        <v>89.67</v>
      </c>
      <c r="CY446" s="12">
        <v>0</v>
      </c>
      <c r="CZ446" s="12">
        <v>238.4</v>
      </c>
      <c r="DA446" s="12">
        <v>0</v>
      </c>
      <c r="DB446" s="12">
        <v>328.07</v>
      </c>
    </row>
    <row r="447" spans="1:106" x14ac:dyDescent="0.2">
      <c r="A447" s="4" t="s">
        <v>3779</v>
      </c>
      <c r="B447" s="2" t="s">
        <v>3780</v>
      </c>
      <c r="C447" s="2" t="str">
        <f>VLOOKUP(A447,[5]Hoja2!$A$1:$D$604,4,0)</f>
        <v>PROFESOR CBI</v>
      </c>
      <c r="D447" s="2" t="str">
        <f>VLOOKUP(A447,[5]Hoja2!$A$1:$D$604,3,0)</f>
        <v>PLANTEL 13 JALISCO</v>
      </c>
      <c r="E447" s="12">
        <v>186.4</v>
      </c>
      <c r="F447" s="12">
        <v>0</v>
      </c>
      <c r="G447" s="12">
        <v>2806.88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96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>
        <v>0</v>
      </c>
      <c r="AE447" s="12">
        <v>0</v>
      </c>
      <c r="AF447" s="12">
        <v>0</v>
      </c>
      <c r="AG447" s="12">
        <v>0</v>
      </c>
      <c r="AH447" s="12">
        <v>0</v>
      </c>
      <c r="AI447" s="12">
        <v>0</v>
      </c>
      <c r="AJ447" s="12">
        <v>296.48</v>
      </c>
      <c r="AK447" s="12">
        <v>0</v>
      </c>
      <c r="AL447" s="12">
        <v>0</v>
      </c>
      <c r="AM447" s="12">
        <v>0</v>
      </c>
      <c r="AN447" s="12">
        <v>0</v>
      </c>
      <c r="AO447" s="12">
        <v>0</v>
      </c>
      <c r="AP447" s="12">
        <v>0</v>
      </c>
      <c r="AQ447" s="12">
        <v>0</v>
      </c>
      <c r="AR447" s="12">
        <v>0</v>
      </c>
      <c r="AS447" s="12">
        <v>0</v>
      </c>
      <c r="AT447" s="12">
        <v>0</v>
      </c>
      <c r="AU447" s="12">
        <v>0</v>
      </c>
      <c r="AV447" s="12">
        <v>0</v>
      </c>
      <c r="AW447" s="12">
        <v>0</v>
      </c>
      <c r="AX447" s="12">
        <v>0</v>
      </c>
      <c r="AY447" s="12">
        <v>0</v>
      </c>
      <c r="AZ447" s="12">
        <v>0</v>
      </c>
      <c r="BA447" s="12">
        <v>0</v>
      </c>
      <c r="BB447" s="12">
        <v>0</v>
      </c>
      <c r="BC447" s="12">
        <v>0</v>
      </c>
      <c r="BD447" s="12">
        <v>0</v>
      </c>
      <c r="BE447" s="12">
        <v>0</v>
      </c>
      <c r="BF447" s="12">
        <v>0</v>
      </c>
      <c r="BG447" s="12">
        <v>0</v>
      </c>
      <c r="BH447" s="12">
        <v>0</v>
      </c>
      <c r="BI447" s="12">
        <v>0</v>
      </c>
      <c r="BJ447" s="12">
        <v>0</v>
      </c>
      <c r="BK447" s="12">
        <v>0</v>
      </c>
      <c r="BL447" s="12">
        <v>0</v>
      </c>
      <c r="BM447" s="12">
        <v>0</v>
      </c>
      <c r="BN447" s="12">
        <v>0</v>
      </c>
      <c r="BO447" s="12">
        <v>0</v>
      </c>
      <c r="BP447" s="12">
        <v>0</v>
      </c>
      <c r="BQ447" s="13">
        <v>-1720.95</v>
      </c>
      <c r="BR447" s="12">
        <v>1720.95</v>
      </c>
      <c r="BS447" s="12">
        <v>0</v>
      </c>
      <c r="BT447" s="12">
        <v>0</v>
      </c>
      <c r="BU447" s="12">
        <v>3385.76</v>
      </c>
      <c r="BV447" s="12">
        <v>0</v>
      </c>
      <c r="BW447" s="13">
        <v>-125.1</v>
      </c>
      <c r="BX447" s="12">
        <v>0</v>
      </c>
      <c r="BY447" s="12">
        <v>264.33</v>
      </c>
      <c r="BZ447" s="12">
        <v>139.22999999999999</v>
      </c>
      <c r="CA447" s="12">
        <v>1.5</v>
      </c>
      <c r="CB447" s="12">
        <v>0.04</v>
      </c>
      <c r="CC447" s="12">
        <v>0</v>
      </c>
      <c r="CD447" s="12">
        <v>0</v>
      </c>
      <c r="CE447" s="12">
        <v>0</v>
      </c>
      <c r="CF447" s="12">
        <v>0</v>
      </c>
      <c r="CG447" s="12">
        <v>0</v>
      </c>
      <c r="CH447" s="12">
        <v>0</v>
      </c>
      <c r="CI447" s="12">
        <v>0</v>
      </c>
      <c r="CJ447" s="12">
        <v>0</v>
      </c>
      <c r="CK447" s="12">
        <v>0</v>
      </c>
      <c r="CL447" s="12">
        <v>0</v>
      </c>
      <c r="CM447" s="12">
        <v>0</v>
      </c>
      <c r="CN447" s="12">
        <v>0</v>
      </c>
      <c r="CO447" s="12">
        <v>0</v>
      </c>
      <c r="CP447" s="12">
        <v>322.79000000000002</v>
      </c>
      <c r="CQ447" s="12">
        <v>0</v>
      </c>
      <c r="CR447" s="12">
        <v>0</v>
      </c>
      <c r="CS447" s="12">
        <v>0</v>
      </c>
      <c r="CT447" s="12">
        <v>0</v>
      </c>
      <c r="CU447" s="12">
        <v>463.56</v>
      </c>
      <c r="CV447" s="12">
        <v>2922.2</v>
      </c>
      <c r="CW447" s="12">
        <v>238.4</v>
      </c>
      <c r="CX447" s="12">
        <v>67.72</v>
      </c>
      <c r="CY447" s="12">
        <v>0</v>
      </c>
      <c r="CZ447" s="12">
        <v>238.4</v>
      </c>
      <c r="DA447" s="12">
        <v>0</v>
      </c>
      <c r="DB447" s="12">
        <v>306.12</v>
      </c>
    </row>
    <row r="448" spans="1:106" x14ac:dyDescent="0.2">
      <c r="A448" s="4" t="s">
        <v>3781</v>
      </c>
      <c r="B448" s="2" t="s">
        <v>3782</v>
      </c>
      <c r="C448" s="2" t="str">
        <f>VLOOKUP(A448,[5]Hoja2!$A$1:$D$604,4,0)</f>
        <v>PROFESOR CBI</v>
      </c>
      <c r="D448" s="2" t="str">
        <f>VLOOKUP(A448,[5]Hoja2!$A$1:$D$604,3,0)</f>
        <v>PLANTEL 13 JALISCO</v>
      </c>
      <c r="E448" s="12">
        <v>104.85</v>
      </c>
      <c r="F448" s="12">
        <v>0</v>
      </c>
      <c r="G448" s="12">
        <v>1578.87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2">
        <v>54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2">
        <v>0</v>
      </c>
      <c r="AE448" s="12">
        <v>0</v>
      </c>
      <c r="AF448" s="12">
        <v>0</v>
      </c>
      <c r="AG448" s="12">
        <v>0</v>
      </c>
      <c r="AH448" s="12">
        <v>0</v>
      </c>
      <c r="AI448" s="12">
        <v>0</v>
      </c>
      <c r="AJ448" s="12">
        <v>166.77</v>
      </c>
      <c r="AK448" s="12">
        <v>0</v>
      </c>
      <c r="AL448" s="12">
        <v>0</v>
      </c>
      <c r="AM448" s="12">
        <v>0</v>
      </c>
      <c r="AN448" s="12">
        <v>0</v>
      </c>
      <c r="AO448" s="12">
        <v>0</v>
      </c>
      <c r="AP448" s="12">
        <v>0</v>
      </c>
      <c r="AQ448" s="12">
        <v>0</v>
      </c>
      <c r="AR448" s="12">
        <v>0</v>
      </c>
      <c r="AS448" s="12">
        <v>0</v>
      </c>
      <c r="AT448" s="12">
        <v>0</v>
      </c>
      <c r="AU448" s="12">
        <v>0</v>
      </c>
      <c r="AV448" s="12">
        <v>17.100000000000001</v>
      </c>
      <c r="AW448" s="12">
        <v>0</v>
      </c>
      <c r="AX448" s="12">
        <v>0</v>
      </c>
      <c r="AY448" s="12">
        <v>0</v>
      </c>
      <c r="AZ448" s="12">
        <v>0</v>
      </c>
      <c r="BA448" s="12">
        <v>0</v>
      </c>
      <c r="BB448" s="12">
        <v>0</v>
      </c>
      <c r="BC448" s="12">
        <v>0</v>
      </c>
      <c r="BD448" s="12">
        <v>0</v>
      </c>
      <c r="BE448" s="12">
        <v>0</v>
      </c>
      <c r="BF448" s="12">
        <v>0</v>
      </c>
      <c r="BG448" s="12">
        <v>0</v>
      </c>
      <c r="BH448" s="12">
        <v>0</v>
      </c>
      <c r="BI448" s="12">
        <v>0</v>
      </c>
      <c r="BJ448" s="12">
        <v>0</v>
      </c>
      <c r="BK448" s="12">
        <v>0</v>
      </c>
      <c r="BL448" s="12">
        <v>0</v>
      </c>
      <c r="BM448" s="12">
        <v>0</v>
      </c>
      <c r="BN448" s="12">
        <v>0</v>
      </c>
      <c r="BO448" s="12">
        <v>0</v>
      </c>
      <c r="BP448" s="12">
        <v>0</v>
      </c>
      <c r="BQ448" s="13">
        <v>-976.58</v>
      </c>
      <c r="BR448" s="12">
        <v>976.58</v>
      </c>
      <c r="BS448" s="12">
        <v>0</v>
      </c>
      <c r="BT448" s="12">
        <v>0</v>
      </c>
      <c r="BU448" s="12">
        <v>1921.59</v>
      </c>
      <c r="BV448" s="12">
        <v>0</v>
      </c>
      <c r="BW448" s="13">
        <v>-188.71</v>
      </c>
      <c r="BX448" s="13">
        <v>-76.7</v>
      </c>
      <c r="BY448" s="12">
        <v>112.01</v>
      </c>
      <c r="BZ448" s="12">
        <v>0</v>
      </c>
      <c r="CA448" s="12">
        <v>0</v>
      </c>
      <c r="CB448" s="12">
        <v>0.12</v>
      </c>
      <c r="CC448" s="12">
        <v>0</v>
      </c>
      <c r="CD448" s="12">
        <v>0</v>
      </c>
      <c r="CE448" s="12">
        <v>0</v>
      </c>
      <c r="CF448" s="12">
        <v>0</v>
      </c>
      <c r="CG448" s="12">
        <v>0</v>
      </c>
      <c r="CH448" s="12">
        <v>0</v>
      </c>
      <c r="CI448" s="12">
        <v>0</v>
      </c>
      <c r="CJ448" s="12">
        <v>0</v>
      </c>
      <c r="CK448" s="12">
        <v>0</v>
      </c>
      <c r="CL448" s="12">
        <v>0</v>
      </c>
      <c r="CM448" s="12">
        <v>0</v>
      </c>
      <c r="CN448" s="12">
        <v>0</v>
      </c>
      <c r="CO448" s="12">
        <v>0</v>
      </c>
      <c r="CP448" s="12">
        <v>181.57</v>
      </c>
      <c r="CQ448" s="12">
        <v>0</v>
      </c>
      <c r="CR448" s="12">
        <v>0</v>
      </c>
      <c r="CS448" s="12">
        <v>0</v>
      </c>
      <c r="CT448" s="12">
        <v>0</v>
      </c>
      <c r="CU448" s="12">
        <v>104.99</v>
      </c>
      <c r="CV448" s="12">
        <v>1816.6</v>
      </c>
      <c r="CW448" s="12">
        <v>238.4</v>
      </c>
      <c r="CX448" s="12">
        <v>38.43</v>
      </c>
      <c r="CY448" s="12">
        <v>0</v>
      </c>
      <c r="CZ448" s="12">
        <v>238.4</v>
      </c>
      <c r="DA448" s="12">
        <v>0</v>
      </c>
      <c r="DB448" s="12">
        <v>276.83</v>
      </c>
    </row>
    <row r="449" spans="1:106" x14ac:dyDescent="0.2">
      <c r="A449" s="4" t="s">
        <v>3783</v>
      </c>
      <c r="B449" s="2" t="s">
        <v>3784</v>
      </c>
      <c r="C449" s="2" t="str">
        <f>VLOOKUP(A449,[5]Hoja2!$A$1:$D$604,4,0)</f>
        <v>PROFESOR CBI</v>
      </c>
      <c r="D449" s="2" t="str">
        <f>VLOOKUP(A449,[5]Hoja2!$A$1:$D$604,3,0)</f>
        <v>PLANTEL 13 JALISCO</v>
      </c>
      <c r="E449" s="12">
        <v>34.950000000000003</v>
      </c>
      <c r="F449" s="12">
        <v>0</v>
      </c>
      <c r="G449" s="12">
        <v>526.29</v>
      </c>
      <c r="H449" s="12">
        <v>0</v>
      </c>
      <c r="I449" s="12">
        <v>0</v>
      </c>
      <c r="J449" s="12">
        <v>0</v>
      </c>
      <c r="K449" s="12">
        <v>0</v>
      </c>
      <c r="L449" s="12">
        <v>0</v>
      </c>
      <c r="M449" s="12">
        <v>0</v>
      </c>
      <c r="N449" s="12">
        <v>0</v>
      </c>
      <c r="O449" s="12">
        <v>0</v>
      </c>
      <c r="P449" s="12">
        <v>18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2">
        <v>0</v>
      </c>
      <c r="AE449" s="12">
        <v>0</v>
      </c>
      <c r="AF449" s="12">
        <v>0</v>
      </c>
      <c r="AG449" s="12">
        <v>0</v>
      </c>
      <c r="AH449" s="12">
        <v>0</v>
      </c>
      <c r="AI449" s="12">
        <v>0</v>
      </c>
      <c r="AJ449" s="12">
        <v>55.59</v>
      </c>
      <c r="AK449" s="12">
        <v>0</v>
      </c>
      <c r="AL449" s="12">
        <v>0</v>
      </c>
      <c r="AM449" s="12">
        <v>0</v>
      </c>
      <c r="AN449" s="12">
        <v>0</v>
      </c>
      <c r="AO449" s="12">
        <v>0</v>
      </c>
      <c r="AP449" s="12">
        <v>0</v>
      </c>
      <c r="AQ449" s="12">
        <v>0</v>
      </c>
      <c r="AR449" s="12">
        <v>0</v>
      </c>
      <c r="AS449" s="12">
        <v>0</v>
      </c>
      <c r="AT449" s="12">
        <v>0</v>
      </c>
      <c r="AU449" s="12">
        <v>0</v>
      </c>
      <c r="AV449" s="12">
        <v>5.7</v>
      </c>
      <c r="AW449" s="12">
        <v>0</v>
      </c>
      <c r="AX449" s="12">
        <v>0</v>
      </c>
      <c r="AY449" s="12">
        <v>0</v>
      </c>
      <c r="AZ449" s="12">
        <v>0</v>
      </c>
      <c r="BA449" s="12">
        <v>0</v>
      </c>
      <c r="BB449" s="12">
        <v>0</v>
      </c>
      <c r="BC449" s="12">
        <v>0</v>
      </c>
      <c r="BD449" s="12">
        <v>0</v>
      </c>
      <c r="BE449" s="12">
        <v>0</v>
      </c>
      <c r="BF449" s="12">
        <v>0</v>
      </c>
      <c r="BG449" s="12">
        <v>0</v>
      </c>
      <c r="BH449" s="12">
        <v>0</v>
      </c>
      <c r="BI449" s="12">
        <v>0</v>
      </c>
      <c r="BJ449" s="12">
        <v>0</v>
      </c>
      <c r="BK449" s="12">
        <v>0</v>
      </c>
      <c r="BL449" s="12">
        <v>0</v>
      </c>
      <c r="BM449" s="12">
        <v>0</v>
      </c>
      <c r="BN449" s="12">
        <v>0</v>
      </c>
      <c r="BO449" s="12">
        <v>0</v>
      </c>
      <c r="BP449" s="12">
        <v>0</v>
      </c>
      <c r="BQ449" s="13">
        <v>-325.52999999999997</v>
      </c>
      <c r="BR449" s="12">
        <v>325.52999999999997</v>
      </c>
      <c r="BS449" s="12">
        <v>0</v>
      </c>
      <c r="BT449" s="12">
        <v>0</v>
      </c>
      <c r="BU449" s="12">
        <v>640.53</v>
      </c>
      <c r="BV449" s="12">
        <v>0</v>
      </c>
      <c r="BW449" s="13">
        <v>-200.83</v>
      </c>
      <c r="BX449" s="13">
        <v>-170.81</v>
      </c>
      <c r="BY449" s="12">
        <v>30.03</v>
      </c>
      <c r="BZ449" s="12">
        <v>0</v>
      </c>
      <c r="CA449" s="12">
        <v>0</v>
      </c>
      <c r="CB449" s="12">
        <v>0.02</v>
      </c>
      <c r="CC449" s="12">
        <v>0</v>
      </c>
      <c r="CD449" s="12">
        <v>0</v>
      </c>
      <c r="CE449" s="12">
        <v>0</v>
      </c>
      <c r="CF449" s="12">
        <v>0</v>
      </c>
      <c r="CG449" s="12">
        <v>0</v>
      </c>
      <c r="CH449" s="12">
        <v>0</v>
      </c>
      <c r="CI449" s="12">
        <v>0</v>
      </c>
      <c r="CJ449" s="12">
        <v>0</v>
      </c>
      <c r="CK449" s="12">
        <v>0</v>
      </c>
      <c r="CL449" s="12">
        <v>0</v>
      </c>
      <c r="CM449" s="12">
        <v>0</v>
      </c>
      <c r="CN449" s="12">
        <v>0</v>
      </c>
      <c r="CO449" s="12">
        <v>0</v>
      </c>
      <c r="CP449" s="12">
        <v>60.52</v>
      </c>
      <c r="CQ449" s="12">
        <v>0</v>
      </c>
      <c r="CR449" s="12">
        <v>0</v>
      </c>
      <c r="CS449" s="12">
        <v>0</v>
      </c>
      <c r="CT449" s="12">
        <v>0</v>
      </c>
      <c r="CU449" s="12">
        <v>-110.27</v>
      </c>
      <c r="CV449" s="12">
        <v>750.8</v>
      </c>
      <c r="CW449" s="12">
        <v>238.4</v>
      </c>
      <c r="CX449" s="12">
        <v>12.81</v>
      </c>
      <c r="CY449" s="12">
        <v>0</v>
      </c>
      <c r="CZ449" s="12">
        <v>238.4</v>
      </c>
      <c r="DA449" s="12">
        <v>0</v>
      </c>
      <c r="DB449" s="12">
        <v>251.21</v>
      </c>
    </row>
    <row r="450" spans="1:106" x14ac:dyDescent="0.2">
      <c r="A450" s="4" t="s">
        <v>3785</v>
      </c>
      <c r="B450" s="2" t="s">
        <v>3786</v>
      </c>
      <c r="C450" s="2" t="str">
        <f>VLOOKUP(A450,[5]Hoja2!$A$1:$D$604,4,0)</f>
        <v>PROFESOR CBI</v>
      </c>
      <c r="D450" s="2" t="str">
        <f>VLOOKUP(A450,[5]Hoja2!$A$1:$D$604,3,0)</f>
        <v>PLANTEL 13 JALISCO</v>
      </c>
      <c r="E450" s="12">
        <v>465.5</v>
      </c>
      <c r="F450" s="12">
        <v>0</v>
      </c>
      <c r="G450" s="12">
        <v>3684.03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  <c r="M450" s="12">
        <v>0</v>
      </c>
      <c r="N450" s="12">
        <v>0</v>
      </c>
      <c r="O450" s="12">
        <v>0</v>
      </c>
      <c r="P450" s="12">
        <v>136.6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  <c r="AD450" s="12">
        <v>0</v>
      </c>
      <c r="AE450" s="12">
        <v>0</v>
      </c>
      <c r="AF450" s="12">
        <v>0</v>
      </c>
      <c r="AG450" s="12">
        <v>0</v>
      </c>
      <c r="AH450" s="12">
        <v>0</v>
      </c>
      <c r="AI450" s="12">
        <v>0</v>
      </c>
      <c r="AJ450" s="12">
        <v>389.13</v>
      </c>
      <c r="AK450" s="12">
        <v>0</v>
      </c>
      <c r="AL450" s="12">
        <v>0</v>
      </c>
      <c r="AM450" s="12">
        <v>0</v>
      </c>
      <c r="AN450" s="12">
        <v>0</v>
      </c>
      <c r="AO450" s="12">
        <v>0</v>
      </c>
      <c r="AP450" s="12">
        <v>0</v>
      </c>
      <c r="AQ450" s="12">
        <v>0</v>
      </c>
      <c r="AR450" s="12">
        <v>0</v>
      </c>
      <c r="AS450" s="12">
        <v>0</v>
      </c>
      <c r="AT450" s="12">
        <v>0</v>
      </c>
      <c r="AU450" s="12">
        <v>0</v>
      </c>
      <c r="AV450" s="12">
        <v>39.9</v>
      </c>
      <c r="AW450" s="12">
        <v>0</v>
      </c>
      <c r="AX450" s="12">
        <v>0</v>
      </c>
      <c r="AY450" s="12">
        <v>0</v>
      </c>
      <c r="AZ450" s="12">
        <v>0</v>
      </c>
      <c r="BA450" s="12">
        <v>0</v>
      </c>
      <c r="BB450" s="12">
        <v>0</v>
      </c>
      <c r="BC450" s="12">
        <v>0</v>
      </c>
      <c r="BD450" s="12">
        <v>0</v>
      </c>
      <c r="BE450" s="12">
        <v>0</v>
      </c>
      <c r="BF450" s="12">
        <v>0</v>
      </c>
      <c r="BG450" s="12">
        <v>0</v>
      </c>
      <c r="BH450" s="12">
        <v>0</v>
      </c>
      <c r="BI450" s="12">
        <v>0</v>
      </c>
      <c r="BJ450" s="12">
        <v>0</v>
      </c>
      <c r="BK450" s="12">
        <v>0</v>
      </c>
      <c r="BL450" s="12">
        <v>0</v>
      </c>
      <c r="BM450" s="12">
        <v>0</v>
      </c>
      <c r="BN450" s="12">
        <v>0</v>
      </c>
      <c r="BO450" s="12">
        <v>0</v>
      </c>
      <c r="BP450" s="12">
        <v>0</v>
      </c>
      <c r="BQ450" s="13">
        <v>-2394.42</v>
      </c>
      <c r="BR450" s="12">
        <v>2394.42</v>
      </c>
      <c r="BS450" s="12">
        <v>0</v>
      </c>
      <c r="BT450" s="12">
        <v>0</v>
      </c>
      <c r="BU450" s="12">
        <v>4715.16</v>
      </c>
      <c r="BV450" s="12">
        <v>0</v>
      </c>
      <c r="BW450" s="12">
        <v>0</v>
      </c>
      <c r="BX450" s="12">
        <v>0</v>
      </c>
      <c r="BY450" s="12">
        <v>472.5</v>
      </c>
      <c r="BZ450" s="12">
        <v>472.5</v>
      </c>
      <c r="CA450" s="12">
        <v>0</v>
      </c>
      <c r="CB450" s="12">
        <v>0</v>
      </c>
      <c r="CC450" s="12">
        <v>0</v>
      </c>
      <c r="CD450" s="12">
        <v>0</v>
      </c>
      <c r="CE450" s="12">
        <v>0</v>
      </c>
      <c r="CF450" s="12">
        <v>0</v>
      </c>
      <c r="CG450" s="12">
        <v>0</v>
      </c>
      <c r="CH450" s="12">
        <v>0</v>
      </c>
      <c r="CI450" s="12">
        <v>0</v>
      </c>
      <c r="CJ450" s="12">
        <v>0</v>
      </c>
      <c r="CK450" s="12">
        <v>0</v>
      </c>
      <c r="CL450" s="12">
        <v>0</v>
      </c>
      <c r="CM450" s="12">
        <v>0</v>
      </c>
      <c r="CN450" s="12">
        <v>0</v>
      </c>
      <c r="CO450" s="12">
        <v>0</v>
      </c>
      <c r="CP450" s="12">
        <v>423.66</v>
      </c>
      <c r="CQ450" s="12">
        <v>0</v>
      </c>
      <c r="CR450" s="12">
        <v>0</v>
      </c>
      <c r="CS450" s="12">
        <v>0</v>
      </c>
      <c r="CT450" s="12">
        <v>0</v>
      </c>
      <c r="CU450" s="12">
        <v>896.16</v>
      </c>
      <c r="CV450" s="12">
        <v>3819</v>
      </c>
      <c r="CW450" s="12">
        <v>238.4</v>
      </c>
      <c r="CX450" s="12">
        <v>94.3</v>
      </c>
      <c r="CY450" s="12">
        <v>0</v>
      </c>
      <c r="CZ450" s="12">
        <v>238.4</v>
      </c>
      <c r="DA450" s="12">
        <v>0</v>
      </c>
      <c r="DB450" s="12">
        <v>332.7</v>
      </c>
    </row>
    <row r="451" spans="1:106" x14ac:dyDescent="0.2">
      <c r="A451" s="4" t="s">
        <v>3787</v>
      </c>
      <c r="B451" s="2" t="s">
        <v>3788</v>
      </c>
      <c r="C451" s="2" t="str">
        <f>VLOOKUP(A451,[5]Hoja2!$A$1:$D$604,4,0)</f>
        <v>PROFESOR CBIII</v>
      </c>
      <c r="D451" s="2" t="str">
        <f>VLOOKUP(A451,[5]Hoja2!$A$1:$D$604,3,0)</f>
        <v>PLANTEL 14 ZAPOTLANEJO</v>
      </c>
      <c r="E451" s="12">
        <v>465.5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0</v>
      </c>
      <c r="N451" s="12">
        <v>9072.7999999999993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318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2">
        <v>0</v>
      </c>
      <c r="AE451" s="12">
        <v>0</v>
      </c>
      <c r="AF451" s="12">
        <v>0</v>
      </c>
      <c r="AG451" s="12">
        <v>0</v>
      </c>
      <c r="AH451" s="12">
        <v>0</v>
      </c>
      <c r="AI451" s="12">
        <v>0</v>
      </c>
      <c r="AJ451" s="12">
        <v>741.2</v>
      </c>
      <c r="AK451" s="12">
        <v>0</v>
      </c>
      <c r="AL451" s="12">
        <v>0</v>
      </c>
      <c r="AM451" s="12">
        <v>0</v>
      </c>
      <c r="AN451" s="12">
        <v>0</v>
      </c>
      <c r="AO451" s="12">
        <v>0</v>
      </c>
      <c r="AP451" s="12">
        <v>0</v>
      </c>
      <c r="AQ451" s="12">
        <v>390.93</v>
      </c>
      <c r="AR451" s="12">
        <v>0</v>
      </c>
      <c r="AS451" s="12">
        <v>0</v>
      </c>
      <c r="AT451" s="12">
        <v>0</v>
      </c>
      <c r="AU451" s="12">
        <v>0</v>
      </c>
      <c r="AV451" s="12">
        <v>0</v>
      </c>
      <c r="AW451" s="12">
        <v>0</v>
      </c>
      <c r="AX451" s="12">
        <v>0</v>
      </c>
      <c r="AY451" s="12">
        <v>0</v>
      </c>
      <c r="AZ451" s="12">
        <v>100</v>
      </c>
      <c r="BA451" s="12">
        <v>0</v>
      </c>
      <c r="BB451" s="12">
        <v>0</v>
      </c>
      <c r="BC451" s="12">
        <v>0</v>
      </c>
      <c r="BD451" s="12">
        <v>0</v>
      </c>
      <c r="BE451" s="12">
        <v>0</v>
      </c>
      <c r="BF451" s="12">
        <v>0</v>
      </c>
      <c r="BG451" s="12">
        <v>0</v>
      </c>
      <c r="BH451" s="12">
        <v>0</v>
      </c>
      <c r="BI451" s="12">
        <v>0</v>
      </c>
      <c r="BJ451" s="12">
        <v>2460.5700000000002</v>
      </c>
      <c r="BK451" s="12">
        <v>0</v>
      </c>
      <c r="BL451" s="12">
        <v>0</v>
      </c>
      <c r="BM451" s="12">
        <v>0</v>
      </c>
      <c r="BN451" s="12">
        <v>0</v>
      </c>
      <c r="BO451" s="12">
        <v>0</v>
      </c>
      <c r="BP451" s="12">
        <v>0</v>
      </c>
      <c r="BQ451" s="13">
        <v>-6893.74</v>
      </c>
      <c r="BR451" s="12">
        <v>6893.74</v>
      </c>
      <c r="BS451" s="12">
        <v>0</v>
      </c>
      <c r="BT451" s="12">
        <v>0</v>
      </c>
      <c r="BU451" s="12">
        <v>13549</v>
      </c>
      <c r="BV451" s="12">
        <v>9.06</v>
      </c>
      <c r="BW451" s="12">
        <v>0</v>
      </c>
      <c r="BX451" s="12">
        <v>0</v>
      </c>
      <c r="BY451" s="12">
        <v>2418.1</v>
      </c>
      <c r="BZ451" s="12">
        <v>2418.1</v>
      </c>
      <c r="CA451" s="12">
        <v>53.4</v>
      </c>
      <c r="CB451" s="13">
        <v>-0.12</v>
      </c>
      <c r="CC451" s="12">
        <v>0</v>
      </c>
      <c r="CD451" s="12">
        <v>0</v>
      </c>
      <c r="CE451" s="12">
        <v>2500</v>
      </c>
      <c r="CF451" s="12">
        <v>0</v>
      </c>
      <c r="CG451" s="12">
        <v>0</v>
      </c>
      <c r="CH451" s="12">
        <v>0</v>
      </c>
      <c r="CI451" s="12">
        <v>0</v>
      </c>
      <c r="CJ451" s="12">
        <v>136.09</v>
      </c>
      <c r="CK451" s="12">
        <v>0</v>
      </c>
      <c r="CL451" s="12">
        <v>0</v>
      </c>
      <c r="CM451" s="12">
        <v>0</v>
      </c>
      <c r="CN451" s="12">
        <v>0</v>
      </c>
      <c r="CO451" s="12">
        <v>0</v>
      </c>
      <c r="CP451" s="12">
        <v>1088.33</v>
      </c>
      <c r="CQ451" s="12">
        <v>0</v>
      </c>
      <c r="CR451" s="12">
        <v>0</v>
      </c>
      <c r="CS451" s="12">
        <v>0</v>
      </c>
      <c r="CT451" s="12">
        <v>0</v>
      </c>
      <c r="CU451" s="12">
        <v>6195.8</v>
      </c>
      <c r="CV451" s="12">
        <v>7353.2</v>
      </c>
      <c r="CW451" s="12">
        <v>400.36</v>
      </c>
      <c r="CX451" s="12">
        <v>270.98</v>
      </c>
      <c r="CY451" s="12">
        <v>4567.3999999999996</v>
      </c>
      <c r="CZ451" s="12">
        <v>784.1</v>
      </c>
      <c r="DA451" s="12">
        <v>0</v>
      </c>
      <c r="DB451" s="12">
        <v>5622.48</v>
      </c>
    </row>
    <row r="452" spans="1:106" x14ac:dyDescent="0.2">
      <c r="A452" s="4" t="s">
        <v>3789</v>
      </c>
      <c r="B452" s="2" t="s">
        <v>3790</v>
      </c>
      <c r="C452" s="2" t="str">
        <f>VLOOKUP(A452,[5]Hoja2!$A$1:$D$604,4,0)</f>
        <v>PROFESOR CBIII</v>
      </c>
      <c r="D452" s="2" t="str">
        <f>VLOOKUP(A452,[5]Hoja2!$A$1:$D$604,3,0)</f>
        <v>PLANTEL 14 ZAPOTLANEJO</v>
      </c>
      <c r="E452" s="12">
        <v>465.5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0</v>
      </c>
      <c r="N452" s="12">
        <v>6577.78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230.55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2">
        <v>0</v>
      </c>
      <c r="AE452" s="12">
        <v>0</v>
      </c>
      <c r="AF452" s="12">
        <v>0</v>
      </c>
      <c r="AG452" s="12">
        <v>0</v>
      </c>
      <c r="AH452" s="12">
        <v>0</v>
      </c>
      <c r="AI452" s="12">
        <v>0</v>
      </c>
      <c r="AJ452" s="12">
        <v>537.37</v>
      </c>
      <c r="AK452" s="12">
        <v>0</v>
      </c>
      <c r="AL452" s="12">
        <v>0</v>
      </c>
      <c r="AM452" s="12">
        <v>0</v>
      </c>
      <c r="AN452" s="12">
        <v>0</v>
      </c>
      <c r="AO452" s="12">
        <v>0</v>
      </c>
      <c r="AP452" s="12">
        <v>0</v>
      </c>
      <c r="AQ452" s="12">
        <v>390.93</v>
      </c>
      <c r="AR452" s="12">
        <v>0</v>
      </c>
      <c r="AS452" s="12">
        <v>0</v>
      </c>
      <c r="AT452" s="12">
        <v>0</v>
      </c>
      <c r="AU452" s="12">
        <v>0</v>
      </c>
      <c r="AV452" s="12">
        <v>0</v>
      </c>
      <c r="AW452" s="12">
        <v>0</v>
      </c>
      <c r="AX452" s="12">
        <v>0</v>
      </c>
      <c r="AY452" s="12">
        <v>0</v>
      </c>
      <c r="AZ452" s="12">
        <v>72.5</v>
      </c>
      <c r="BA452" s="12">
        <v>0</v>
      </c>
      <c r="BB452" s="12">
        <v>0</v>
      </c>
      <c r="BC452" s="12">
        <v>0</v>
      </c>
      <c r="BD452" s="12">
        <v>0</v>
      </c>
      <c r="BE452" s="12">
        <v>0</v>
      </c>
      <c r="BF452" s="12">
        <v>0</v>
      </c>
      <c r="BG452" s="12">
        <v>0</v>
      </c>
      <c r="BH452" s="12">
        <v>0</v>
      </c>
      <c r="BI452" s="12">
        <v>0</v>
      </c>
      <c r="BJ452" s="12">
        <v>1672.49</v>
      </c>
      <c r="BK452" s="12">
        <v>0</v>
      </c>
      <c r="BL452" s="12">
        <v>0</v>
      </c>
      <c r="BM452" s="12">
        <v>0</v>
      </c>
      <c r="BN452" s="12">
        <v>0</v>
      </c>
      <c r="BO452" s="12">
        <v>0</v>
      </c>
      <c r="BP452" s="12">
        <v>0</v>
      </c>
      <c r="BQ452" s="13">
        <v>-5059.97</v>
      </c>
      <c r="BR452" s="12">
        <v>5059.97</v>
      </c>
      <c r="BS452" s="12">
        <v>0</v>
      </c>
      <c r="BT452" s="12">
        <v>0</v>
      </c>
      <c r="BU452" s="12">
        <v>9947.1200000000008</v>
      </c>
      <c r="BV452" s="12">
        <v>0</v>
      </c>
      <c r="BW452" s="12">
        <v>0</v>
      </c>
      <c r="BX452" s="12">
        <v>0</v>
      </c>
      <c r="BY452" s="12">
        <v>1577.44</v>
      </c>
      <c r="BZ452" s="12">
        <v>1577.44</v>
      </c>
      <c r="CA452" s="12">
        <v>34.65</v>
      </c>
      <c r="CB452" s="13">
        <v>-0.04</v>
      </c>
      <c r="CC452" s="12">
        <v>0</v>
      </c>
      <c r="CD452" s="12">
        <v>0</v>
      </c>
      <c r="CE452" s="12">
        <v>2189</v>
      </c>
      <c r="CF452" s="12">
        <v>0</v>
      </c>
      <c r="CG452" s="12">
        <v>0</v>
      </c>
      <c r="CH452" s="12">
        <v>0</v>
      </c>
      <c r="CI452" s="12">
        <v>0</v>
      </c>
      <c r="CJ452" s="12">
        <v>98.67</v>
      </c>
      <c r="CK452" s="12">
        <v>0</v>
      </c>
      <c r="CL452" s="12">
        <v>0</v>
      </c>
      <c r="CM452" s="12">
        <v>0</v>
      </c>
      <c r="CN452" s="12">
        <v>0</v>
      </c>
      <c r="CO452" s="12">
        <v>0</v>
      </c>
      <c r="CP452" s="12">
        <v>801.4</v>
      </c>
      <c r="CQ452" s="12">
        <v>0</v>
      </c>
      <c r="CR452" s="12">
        <v>0</v>
      </c>
      <c r="CS452" s="12">
        <v>0</v>
      </c>
      <c r="CT452" s="12">
        <v>0</v>
      </c>
      <c r="CU452" s="12">
        <v>4701.12</v>
      </c>
      <c r="CV452" s="12">
        <v>5246</v>
      </c>
      <c r="CW452" s="12">
        <v>309.44</v>
      </c>
      <c r="CX452" s="12">
        <v>198.94</v>
      </c>
      <c r="CY452" s="12">
        <v>2367.5300000000002</v>
      </c>
      <c r="CZ452" s="12">
        <v>508.35</v>
      </c>
      <c r="DA452" s="12">
        <v>0</v>
      </c>
      <c r="DB452" s="12">
        <v>3074.82</v>
      </c>
    </row>
    <row r="453" spans="1:106" x14ac:dyDescent="0.2">
      <c r="A453" s="4" t="s">
        <v>3791</v>
      </c>
      <c r="B453" s="2" t="s">
        <v>3792</v>
      </c>
      <c r="C453" s="2" t="str">
        <f>VLOOKUP(A453,[5]Hoja2!$A$1:$D$604,4,0)</f>
        <v>PROFESOR CBIII</v>
      </c>
      <c r="D453" s="2" t="str">
        <f>VLOOKUP(A453,[5]Hoja2!$A$1:$D$604,3,0)</f>
        <v>PLANTEL 14 ZAPOTLANEJO</v>
      </c>
      <c r="E453" s="12">
        <v>465.5</v>
      </c>
      <c r="F453" s="12">
        <v>1288.5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>
        <v>4990.04</v>
      </c>
      <c r="O453" s="12">
        <v>43.3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174.9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  <c r="AD453" s="12">
        <v>0</v>
      </c>
      <c r="AE453" s="12">
        <v>0</v>
      </c>
      <c r="AF453" s="12">
        <v>0</v>
      </c>
      <c r="AG453" s="12">
        <v>0</v>
      </c>
      <c r="AH453" s="12">
        <v>0</v>
      </c>
      <c r="AI453" s="12">
        <v>0</v>
      </c>
      <c r="AJ453" s="12">
        <v>592.96</v>
      </c>
      <c r="AK453" s="12">
        <v>0</v>
      </c>
      <c r="AL453" s="12">
        <v>0</v>
      </c>
      <c r="AM453" s="12">
        <v>0</v>
      </c>
      <c r="AN453" s="12">
        <v>0</v>
      </c>
      <c r="AO453" s="12">
        <v>0</v>
      </c>
      <c r="AP453" s="12">
        <v>0</v>
      </c>
      <c r="AQ453" s="12">
        <v>390.93</v>
      </c>
      <c r="AR453" s="12">
        <v>0</v>
      </c>
      <c r="AS453" s="12">
        <v>0</v>
      </c>
      <c r="AT453" s="12">
        <v>0</v>
      </c>
      <c r="AU453" s="12">
        <v>0</v>
      </c>
      <c r="AV453" s="12">
        <v>0</v>
      </c>
      <c r="AW453" s="12">
        <v>0</v>
      </c>
      <c r="AX453" s="12">
        <v>0</v>
      </c>
      <c r="AY453" s="12">
        <v>0</v>
      </c>
      <c r="AZ453" s="12">
        <v>55</v>
      </c>
      <c r="BA453" s="12">
        <v>0</v>
      </c>
      <c r="BB453" s="12">
        <v>0</v>
      </c>
      <c r="BC453" s="12">
        <v>0</v>
      </c>
      <c r="BD453" s="12">
        <v>13.5</v>
      </c>
      <c r="BE453" s="12">
        <v>0</v>
      </c>
      <c r="BF453" s="12">
        <v>0</v>
      </c>
      <c r="BG453" s="12">
        <v>0</v>
      </c>
      <c r="BH453" s="12">
        <v>0</v>
      </c>
      <c r="BI453" s="12">
        <v>0</v>
      </c>
      <c r="BJ453" s="12">
        <v>1600.67</v>
      </c>
      <c r="BK453" s="12">
        <v>0</v>
      </c>
      <c r="BL453" s="12">
        <v>0</v>
      </c>
      <c r="BM453" s="12">
        <v>0</v>
      </c>
      <c r="BN453" s="12">
        <v>0</v>
      </c>
      <c r="BO453" s="12">
        <v>0</v>
      </c>
      <c r="BP453" s="12">
        <v>0</v>
      </c>
      <c r="BQ453" s="13">
        <v>-4890.3500000000004</v>
      </c>
      <c r="BR453" s="12">
        <v>4890.3500000000004</v>
      </c>
      <c r="BS453" s="12">
        <v>0</v>
      </c>
      <c r="BT453" s="12">
        <v>0</v>
      </c>
      <c r="BU453" s="12">
        <v>9615.2999999999993</v>
      </c>
      <c r="BV453" s="12">
        <v>0.79</v>
      </c>
      <c r="BW453" s="12">
        <v>0</v>
      </c>
      <c r="BX453" s="12">
        <v>0</v>
      </c>
      <c r="BY453" s="12">
        <v>1506.57</v>
      </c>
      <c r="BZ453" s="12">
        <v>1506.57</v>
      </c>
      <c r="CA453" s="12">
        <v>29.85</v>
      </c>
      <c r="CB453" s="12">
        <v>0.11</v>
      </c>
      <c r="CC453" s="12">
        <v>0</v>
      </c>
      <c r="CD453" s="12">
        <v>0</v>
      </c>
      <c r="CE453" s="12">
        <v>2000</v>
      </c>
      <c r="CF453" s="12">
        <v>0</v>
      </c>
      <c r="CG453" s="12">
        <v>0</v>
      </c>
      <c r="CH453" s="12">
        <v>0</v>
      </c>
      <c r="CI453" s="12">
        <v>0</v>
      </c>
      <c r="CJ453" s="12">
        <v>94.18</v>
      </c>
      <c r="CK453" s="12">
        <v>0</v>
      </c>
      <c r="CL453" s="12">
        <v>0</v>
      </c>
      <c r="CM453" s="12">
        <v>0</v>
      </c>
      <c r="CN453" s="12">
        <v>0</v>
      </c>
      <c r="CO453" s="12">
        <v>0</v>
      </c>
      <c r="CP453" s="12">
        <v>766.99</v>
      </c>
      <c r="CQ453" s="12">
        <v>0</v>
      </c>
      <c r="CR453" s="12">
        <v>0</v>
      </c>
      <c r="CS453" s="12">
        <v>0</v>
      </c>
      <c r="CT453" s="12">
        <v>0</v>
      </c>
      <c r="CU453" s="12">
        <v>4397.7</v>
      </c>
      <c r="CV453" s="12">
        <v>5217.6000000000004</v>
      </c>
      <c r="CW453" s="12">
        <v>328.57</v>
      </c>
      <c r="CX453" s="12">
        <v>192.31</v>
      </c>
      <c r="CY453" s="12">
        <v>2932.22</v>
      </c>
      <c r="CZ453" s="12">
        <v>574.92999999999995</v>
      </c>
      <c r="DA453" s="12">
        <v>0</v>
      </c>
      <c r="DB453" s="12">
        <v>3699.46</v>
      </c>
    </row>
    <row r="454" spans="1:106" x14ac:dyDescent="0.2">
      <c r="A454" s="4" t="s">
        <v>3793</v>
      </c>
      <c r="B454" s="2" t="s">
        <v>3794</v>
      </c>
      <c r="C454" s="2" t="str">
        <f>VLOOKUP(A454,[5]Hoja2!$A$1:$D$604,4,0)</f>
        <v>PROFESOR CBII</v>
      </c>
      <c r="D454" s="2" t="str">
        <f>VLOOKUP(A454,[5]Hoja2!$A$1:$D$604,3,0)</f>
        <v>PLANTEL 14 ZAPOTLANEJO</v>
      </c>
      <c r="E454" s="12">
        <v>69.900000000000006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1179.1199999999999</v>
      </c>
      <c r="M454" s="12">
        <v>0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39.299999999999997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2">
        <v>0</v>
      </c>
      <c r="AE454" s="12">
        <v>0</v>
      </c>
      <c r="AF454" s="12">
        <v>0</v>
      </c>
      <c r="AG454" s="12">
        <v>0</v>
      </c>
      <c r="AH454" s="12">
        <v>0</v>
      </c>
      <c r="AI454" s="12">
        <v>0</v>
      </c>
      <c r="AJ454" s="12">
        <v>111.18</v>
      </c>
      <c r="AK454" s="12">
        <v>0</v>
      </c>
      <c r="AL454" s="12">
        <v>0</v>
      </c>
      <c r="AM454" s="12">
        <v>0</v>
      </c>
      <c r="AN454" s="12">
        <v>0</v>
      </c>
      <c r="AO454" s="12">
        <v>0</v>
      </c>
      <c r="AP454" s="12">
        <v>0</v>
      </c>
      <c r="AQ454" s="12">
        <v>0</v>
      </c>
      <c r="AR454" s="12">
        <v>0</v>
      </c>
      <c r="AS454" s="12">
        <v>0</v>
      </c>
      <c r="AT454" s="12">
        <v>0</v>
      </c>
      <c r="AU454" s="12">
        <v>0</v>
      </c>
      <c r="AV454" s="12">
        <v>0</v>
      </c>
      <c r="AW454" s="12">
        <v>0</v>
      </c>
      <c r="AX454" s="12">
        <v>12.9</v>
      </c>
      <c r="AY454" s="12">
        <v>0</v>
      </c>
      <c r="AZ454" s="12">
        <v>0</v>
      </c>
      <c r="BA454" s="12">
        <v>0</v>
      </c>
      <c r="BB454" s="12">
        <v>0</v>
      </c>
      <c r="BC454" s="12">
        <v>0</v>
      </c>
      <c r="BD454" s="12">
        <v>0</v>
      </c>
      <c r="BE454" s="12">
        <v>0</v>
      </c>
      <c r="BF454" s="12">
        <v>0</v>
      </c>
      <c r="BG454" s="12">
        <v>0</v>
      </c>
      <c r="BH454" s="12">
        <v>0</v>
      </c>
      <c r="BI454" s="12">
        <v>0</v>
      </c>
      <c r="BJ454" s="12">
        <v>259.41000000000003</v>
      </c>
      <c r="BK454" s="12">
        <v>0</v>
      </c>
      <c r="BL454" s="12">
        <v>0</v>
      </c>
      <c r="BM454" s="12">
        <v>0</v>
      </c>
      <c r="BN454" s="12">
        <v>0</v>
      </c>
      <c r="BO454" s="12">
        <v>0</v>
      </c>
      <c r="BP454" s="12">
        <v>0</v>
      </c>
      <c r="BQ454" s="13">
        <v>-850.29</v>
      </c>
      <c r="BR454" s="12">
        <v>850.29</v>
      </c>
      <c r="BS454" s="12">
        <v>0</v>
      </c>
      <c r="BT454" s="12">
        <v>0</v>
      </c>
      <c r="BU454" s="12">
        <v>1671.81</v>
      </c>
      <c r="BV454" s="12">
        <v>0</v>
      </c>
      <c r="BW454" s="13">
        <v>-200.63</v>
      </c>
      <c r="BX454" s="13">
        <v>-104.61</v>
      </c>
      <c r="BY454" s="12">
        <v>96.03</v>
      </c>
      <c r="BZ454" s="12">
        <v>0</v>
      </c>
      <c r="CA454" s="12">
        <v>0</v>
      </c>
      <c r="CB454" s="12">
        <v>0.13</v>
      </c>
      <c r="CC454" s="12">
        <v>0</v>
      </c>
      <c r="CD454" s="12">
        <v>0</v>
      </c>
      <c r="CE454" s="12">
        <v>382</v>
      </c>
      <c r="CF454" s="12">
        <v>0</v>
      </c>
      <c r="CG454" s="12">
        <v>0</v>
      </c>
      <c r="CH454" s="12">
        <v>0</v>
      </c>
      <c r="CI454" s="12">
        <v>0</v>
      </c>
      <c r="CJ454" s="12">
        <v>17.690000000000001</v>
      </c>
      <c r="CK454" s="12">
        <v>0</v>
      </c>
      <c r="CL454" s="12">
        <v>0</v>
      </c>
      <c r="CM454" s="12">
        <v>0</v>
      </c>
      <c r="CN454" s="12">
        <v>0</v>
      </c>
      <c r="CO454" s="12">
        <v>0</v>
      </c>
      <c r="CP454" s="12">
        <v>135.6</v>
      </c>
      <c r="CQ454" s="12">
        <v>0</v>
      </c>
      <c r="CR454" s="12">
        <v>0</v>
      </c>
      <c r="CS454" s="12">
        <v>0</v>
      </c>
      <c r="CT454" s="12">
        <v>0</v>
      </c>
      <c r="CU454" s="12">
        <v>430.81</v>
      </c>
      <c r="CV454" s="12">
        <v>1241</v>
      </c>
      <c r="CW454" s="12">
        <v>238.4</v>
      </c>
      <c r="CX454" s="12">
        <v>33.44</v>
      </c>
      <c r="CY454" s="12">
        <v>0</v>
      </c>
      <c r="CZ454" s="12">
        <v>238.4</v>
      </c>
      <c r="DA454" s="12">
        <v>0</v>
      </c>
      <c r="DB454" s="12">
        <v>271.83999999999997</v>
      </c>
    </row>
    <row r="455" spans="1:106" x14ac:dyDescent="0.2">
      <c r="A455" s="4" t="s">
        <v>3795</v>
      </c>
      <c r="B455" s="2" t="s">
        <v>3796</v>
      </c>
      <c r="C455" s="2" t="str">
        <f>VLOOKUP(A455,[5]Hoja2!$A$1:$D$604,4,0)</f>
        <v>PROFESOR CBIV</v>
      </c>
      <c r="D455" s="2" t="str">
        <f>VLOOKUP(A455,[5]Hoja2!$A$1:$D$604,3,0)</f>
        <v>PLANTEL 14 ZAPOTLANEJO</v>
      </c>
      <c r="E455" s="12">
        <v>465.5</v>
      </c>
      <c r="F455" s="12">
        <v>0</v>
      </c>
      <c r="G455" s="12">
        <v>0</v>
      </c>
      <c r="H455" s="12">
        <v>0</v>
      </c>
      <c r="I455" s="12">
        <v>0</v>
      </c>
      <c r="J455" s="12">
        <v>0</v>
      </c>
      <c r="K455" s="12">
        <v>0</v>
      </c>
      <c r="L455" s="12">
        <v>0</v>
      </c>
      <c r="M455" s="12">
        <v>0</v>
      </c>
      <c r="N455" s="12">
        <v>0</v>
      </c>
      <c r="O455" s="12">
        <v>0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5423.46</v>
      </c>
      <c r="AC455" s="12">
        <v>195.93</v>
      </c>
      <c r="AD455" s="12">
        <v>0</v>
      </c>
      <c r="AE455" s="12">
        <v>0</v>
      </c>
      <c r="AF455" s="12">
        <v>0</v>
      </c>
      <c r="AG455" s="12">
        <v>0</v>
      </c>
      <c r="AH455" s="12">
        <v>0</v>
      </c>
      <c r="AI455" s="12">
        <v>0</v>
      </c>
      <c r="AJ455" s="12">
        <v>389.13</v>
      </c>
      <c r="AK455" s="12">
        <v>0</v>
      </c>
      <c r="AL455" s="12">
        <v>0</v>
      </c>
      <c r="AM455" s="12">
        <v>0</v>
      </c>
      <c r="AN455" s="12">
        <v>0</v>
      </c>
      <c r="AO455" s="12">
        <v>0</v>
      </c>
      <c r="AP455" s="12">
        <v>0</v>
      </c>
      <c r="AQ455" s="12">
        <v>0</v>
      </c>
      <c r="AR455" s="12">
        <v>0</v>
      </c>
      <c r="AS455" s="12">
        <v>658.95</v>
      </c>
      <c r="AT455" s="12">
        <v>0</v>
      </c>
      <c r="AU455" s="12">
        <v>0</v>
      </c>
      <c r="AV455" s="12">
        <v>0</v>
      </c>
      <c r="AW455" s="12">
        <v>0</v>
      </c>
      <c r="AX455" s="12">
        <v>0</v>
      </c>
      <c r="AY455" s="12">
        <v>0</v>
      </c>
      <c r="AZ455" s="12">
        <v>0</v>
      </c>
      <c r="BA455" s="12">
        <v>0</v>
      </c>
      <c r="BB455" s="12">
        <v>61.95</v>
      </c>
      <c r="BC455" s="12">
        <v>0</v>
      </c>
      <c r="BD455" s="12">
        <v>0</v>
      </c>
      <c r="BE455" s="12">
        <v>0</v>
      </c>
      <c r="BF455" s="12">
        <v>0</v>
      </c>
      <c r="BG455" s="12">
        <v>0</v>
      </c>
      <c r="BH455" s="12">
        <v>0</v>
      </c>
      <c r="BI455" s="12">
        <v>0</v>
      </c>
      <c r="BJ455" s="12">
        <v>1338.13</v>
      </c>
      <c r="BK455" s="12">
        <v>0</v>
      </c>
      <c r="BL455" s="12">
        <v>0</v>
      </c>
      <c r="BM455" s="12">
        <v>0</v>
      </c>
      <c r="BN455" s="12">
        <v>0</v>
      </c>
      <c r="BO455" s="12">
        <v>0</v>
      </c>
      <c r="BP455" s="12">
        <v>0</v>
      </c>
      <c r="BQ455" s="13">
        <v>-4340.7299999999996</v>
      </c>
      <c r="BR455" s="12">
        <v>4340.7299999999996</v>
      </c>
      <c r="BS455" s="12">
        <v>0</v>
      </c>
      <c r="BT455" s="12">
        <v>0</v>
      </c>
      <c r="BU455" s="12">
        <v>8533.0499999999993</v>
      </c>
      <c r="BV455" s="12">
        <v>0</v>
      </c>
      <c r="BW455" s="12">
        <v>0</v>
      </c>
      <c r="BX455" s="12">
        <v>0</v>
      </c>
      <c r="BY455" s="12">
        <v>1275.4000000000001</v>
      </c>
      <c r="BZ455" s="12">
        <v>1275.4000000000001</v>
      </c>
      <c r="CA455" s="12">
        <v>27.9</v>
      </c>
      <c r="CB455" s="12">
        <v>0.12</v>
      </c>
      <c r="CC455" s="12">
        <v>0</v>
      </c>
      <c r="CD455" s="12">
        <v>0</v>
      </c>
      <c r="CE455" s="12">
        <v>0</v>
      </c>
      <c r="CF455" s="12">
        <v>0</v>
      </c>
      <c r="CG455" s="12">
        <v>0</v>
      </c>
      <c r="CH455" s="12">
        <v>0</v>
      </c>
      <c r="CI455" s="12">
        <v>0</v>
      </c>
      <c r="CJ455" s="12">
        <v>81.349999999999994</v>
      </c>
      <c r="CK455" s="12">
        <v>0</v>
      </c>
      <c r="CL455" s="12">
        <v>0</v>
      </c>
      <c r="CM455" s="12">
        <v>0</v>
      </c>
      <c r="CN455" s="12">
        <v>0</v>
      </c>
      <c r="CO455" s="12">
        <v>0</v>
      </c>
      <c r="CP455" s="12">
        <v>699.48</v>
      </c>
      <c r="CQ455" s="12">
        <v>0</v>
      </c>
      <c r="CR455" s="12">
        <v>0</v>
      </c>
      <c r="CS455" s="12">
        <v>0</v>
      </c>
      <c r="CT455" s="12">
        <v>0</v>
      </c>
      <c r="CU455" s="12">
        <v>2084.25</v>
      </c>
      <c r="CV455" s="12">
        <v>6448.8</v>
      </c>
      <c r="CW455" s="12">
        <v>300.93</v>
      </c>
      <c r="CX455" s="12">
        <v>166.74</v>
      </c>
      <c r="CY455" s="12">
        <v>2083.9899999999998</v>
      </c>
      <c r="CZ455" s="12">
        <v>476.02</v>
      </c>
      <c r="DA455" s="12">
        <v>0</v>
      </c>
      <c r="DB455" s="12">
        <v>2726.75</v>
      </c>
    </row>
    <row r="456" spans="1:106" x14ac:dyDescent="0.2">
      <c r="A456" s="4" t="s">
        <v>3797</v>
      </c>
      <c r="B456" s="2" t="s">
        <v>3798</v>
      </c>
      <c r="C456" s="2" t="str">
        <f>VLOOKUP(A456,[5]Hoja2!$A$1:$D$604,4,0)</f>
        <v>PROFESOR CBIII</v>
      </c>
      <c r="D456" s="2" t="str">
        <f>VLOOKUP(A456,[5]Hoja2!$A$1:$D$604,3,0)</f>
        <v>PLANTEL 14 ZAPOTLANEJO</v>
      </c>
      <c r="E456" s="12">
        <v>431.05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0</v>
      </c>
      <c r="M456" s="12">
        <v>0</v>
      </c>
      <c r="N456" s="12">
        <v>8392.34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294.14999999999998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  <c r="AD456" s="12">
        <v>0</v>
      </c>
      <c r="AE456" s="12">
        <v>0</v>
      </c>
      <c r="AF456" s="12">
        <v>0</v>
      </c>
      <c r="AG456" s="12">
        <v>0</v>
      </c>
      <c r="AH456" s="12">
        <v>0</v>
      </c>
      <c r="AI456" s="12">
        <v>0</v>
      </c>
      <c r="AJ456" s="12">
        <v>685.61</v>
      </c>
      <c r="AK456" s="12">
        <v>0</v>
      </c>
      <c r="AL456" s="12">
        <v>0</v>
      </c>
      <c r="AM456" s="12">
        <v>0</v>
      </c>
      <c r="AN456" s="12">
        <v>0</v>
      </c>
      <c r="AO456" s="12">
        <v>0</v>
      </c>
      <c r="AP456" s="12">
        <v>0</v>
      </c>
      <c r="AQ456" s="12">
        <v>0</v>
      </c>
      <c r="AR456" s="12">
        <v>0</v>
      </c>
      <c r="AS456" s="12">
        <v>0</v>
      </c>
      <c r="AT456" s="12">
        <v>0</v>
      </c>
      <c r="AU456" s="12">
        <v>0</v>
      </c>
      <c r="AV456" s="12">
        <v>0</v>
      </c>
      <c r="AW456" s="12">
        <v>0</v>
      </c>
      <c r="AX456" s="12">
        <v>0</v>
      </c>
      <c r="AY456" s="12">
        <v>0</v>
      </c>
      <c r="AZ456" s="12">
        <v>92.5</v>
      </c>
      <c r="BA456" s="12">
        <v>0</v>
      </c>
      <c r="BB456" s="12">
        <v>0</v>
      </c>
      <c r="BC456" s="12">
        <v>0</v>
      </c>
      <c r="BD456" s="12">
        <v>0</v>
      </c>
      <c r="BE456" s="12">
        <v>0</v>
      </c>
      <c r="BF456" s="12">
        <v>0</v>
      </c>
      <c r="BG456" s="12">
        <v>0</v>
      </c>
      <c r="BH456" s="12">
        <v>0</v>
      </c>
      <c r="BI456" s="12">
        <v>0</v>
      </c>
      <c r="BJ456" s="12">
        <v>1678.47</v>
      </c>
      <c r="BK456" s="12">
        <v>0</v>
      </c>
      <c r="BL456" s="12">
        <v>0</v>
      </c>
      <c r="BM456" s="12">
        <v>0</v>
      </c>
      <c r="BN456" s="12">
        <v>0</v>
      </c>
      <c r="BO456" s="12">
        <v>0</v>
      </c>
      <c r="BP456" s="12">
        <v>0</v>
      </c>
      <c r="BQ456" s="13">
        <v>-5887.77</v>
      </c>
      <c r="BR456" s="12">
        <v>5887.77</v>
      </c>
      <c r="BS456" s="12">
        <v>326.62</v>
      </c>
      <c r="BT456" s="12">
        <v>0</v>
      </c>
      <c r="BU456" s="12">
        <v>11900.74</v>
      </c>
      <c r="BV456" s="12">
        <v>0</v>
      </c>
      <c r="BW456" s="12">
        <v>0</v>
      </c>
      <c r="BX456" s="12">
        <v>0</v>
      </c>
      <c r="BY456" s="12">
        <v>2030.43</v>
      </c>
      <c r="BZ456" s="12">
        <v>2030.43</v>
      </c>
      <c r="CA456" s="12">
        <v>44.1</v>
      </c>
      <c r="CB456" s="12">
        <v>0.02</v>
      </c>
      <c r="CC456" s="12">
        <v>0</v>
      </c>
      <c r="CD456" s="12">
        <v>70.430000000000007</v>
      </c>
      <c r="CE456" s="12">
        <v>0</v>
      </c>
      <c r="CF456" s="12">
        <v>3022.35</v>
      </c>
      <c r="CG456" s="12">
        <v>0</v>
      </c>
      <c r="CH456" s="12">
        <v>0</v>
      </c>
      <c r="CI456" s="12">
        <v>0</v>
      </c>
      <c r="CJ456" s="12">
        <v>125.89</v>
      </c>
      <c r="CK456" s="12">
        <v>0</v>
      </c>
      <c r="CL456" s="12">
        <v>0</v>
      </c>
      <c r="CM456" s="12">
        <v>0</v>
      </c>
      <c r="CN456" s="12">
        <v>0</v>
      </c>
      <c r="CO456" s="12">
        <v>0</v>
      </c>
      <c r="CP456" s="12">
        <v>965.12</v>
      </c>
      <c r="CQ456" s="12">
        <v>0</v>
      </c>
      <c r="CR456" s="12">
        <v>0</v>
      </c>
      <c r="CS456" s="12">
        <v>0</v>
      </c>
      <c r="CT456" s="12">
        <v>0</v>
      </c>
      <c r="CU456" s="12">
        <v>6258.34</v>
      </c>
      <c r="CV456" s="12">
        <v>5642.4</v>
      </c>
      <c r="CW456" s="12">
        <v>238.4</v>
      </c>
      <c r="CX456" s="12">
        <v>238.01</v>
      </c>
      <c r="CY456" s="12">
        <v>0</v>
      </c>
      <c r="CZ456" s="12">
        <v>238.4</v>
      </c>
      <c r="DA456" s="12">
        <v>0</v>
      </c>
      <c r="DB456" s="12">
        <v>476.41</v>
      </c>
    </row>
    <row r="457" spans="1:106" x14ac:dyDescent="0.2">
      <c r="A457" s="4" t="s">
        <v>3799</v>
      </c>
      <c r="B457" s="2" t="s">
        <v>3800</v>
      </c>
      <c r="C457" s="2" t="str">
        <f>VLOOKUP(A457,[5]Hoja2!$A$1:$D$604,4,0)</f>
        <v>PROFESOR CBII</v>
      </c>
      <c r="D457" s="2" t="str">
        <f>VLOOKUP(A457,[5]Hoja2!$A$1:$D$604,3,0)</f>
        <v>PLANTEL 14 ZAPOTLANEJO</v>
      </c>
      <c r="E457" s="12">
        <v>128.15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2161.7199999999998</v>
      </c>
      <c r="M457" s="12">
        <v>0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72.05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  <c r="AD457" s="12">
        <v>0</v>
      </c>
      <c r="AE457" s="12">
        <v>0</v>
      </c>
      <c r="AF457" s="12">
        <v>0</v>
      </c>
      <c r="AG457" s="12">
        <v>0</v>
      </c>
      <c r="AH457" s="12">
        <v>0</v>
      </c>
      <c r="AI457" s="12">
        <v>0</v>
      </c>
      <c r="AJ457" s="12">
        <v>203.83</v>
      </c>
      <c r="AK457" s="12">
        <v>0</v>
      </c>
      <c r="AL457" s="12">
        <v>0</v>
      </c>
      <c r="AM457" s="12">
        <v>0</v>
      </c>
      <c r="AN457" s="12">
        <v>0</v>
      </c>
      <c r="AO457" s="12">
        <v>0</v>
      </c>
      <c r="AP457" s="12">
        <v>0</v>
      </c>
      <c r="AQ457" s="12">
        <v>0</v>
      </c>
      <c r="AR457" s="12">
        <v>0</v>
      </c>
      <c r="AS457" s="12">
        <v>0</v>
      </c>
      <c r="AT457" s="12">
        <v>0</v>
      </c>
      <c r="AU457" s="12">
        <v>0</v>
      </c>
      <c r="AV457" s="12">
        <v>0</v>
      </c>
      <c r="AW457" s="12">
        <v>0</v>
      </c>
      <c r="AX457" s="12">
        <v>23.65</v>
      </c>
      <c r="AY457" s="12">
        <v>0</v>
      </c>
      <c r="AZ457" s="12">
        <v>0</v>
      </c>
      <c r="BA457" s="12">
        <v>0</v>
      </c>
      <c r="BB457" s="12">
        <v>0</v>
      </c>
      <c r="BC457" s="12">
        <v>0</v>
      </c>
      <c r="BD457" s="12">
        <v>0</v>
      </c>
      <c r="BE457" s="12">
        <v>0</v>
      </c>
      <c r="BF457" s="12">
        <v>0</v>
      </c>
      <c r="BG457" s="12">
        <v>0</v>
      </c>
      <c r="BH457" s="12">
        <v>0</v>
      </c>
      <c r="BI457" s="12">
        <v>0</v>
      </c>
      <c r="BJ457" s="12">
        <v>345.88</v>
      </c>
      <c r="BK457" s="12">
        <v>0</v>
      </c>
      <c r="BL457" s="12">
        <v>0</v>
      </c>
      <c r="BM457" s="12">
        <v>0</v>
      </c>
      <c r="BN457" s="12">
        <v>0</v>
      </c>
      <c r="BO457" s="12">
        <v>0</v>
      </c>
      <c r="BP457" s="12">
        <v>0</v>
      </c>
      <c r="BQ457" s="13">
        <v>-1492.72</v>
      </c>
      <c r="BR457" s="12">
        <v>1492.72</v>
      </c>
      <c r="BS457" s="12">
        <v>0</v>
      </c>
      <c r="BT457" s="12">
        <v>0</v>
      </c>
      <c r="BU457" s="12">
        <v>2935.28</v>
      </c>
      <c r="BV457" s="12">
        <v>0</v>
      </c>
      <c r="BW457" s="13">
        <v>-145.38</v>
      </c>
      <c r="BX457" s="12">
        <v>0</v>
      </c>
      <c r="BY457" s="12">
        <v>215.32</v>
      </c>
      <c r="BZ457" s="12">
        <v>69.94</v>
      </c>
      <c r="CA457" s="12">
        <v>1.65</v>
      </c>
      <c r="CB457" s="12">
        <v>0.06</v>
      </c>
      <c r="CC457" s="12">
        <v>0</v>
      </c>
      <c r="CD457" s="12">
        <v>0</v>
      </c>
      <c r="CE457" s="12">
        <v>0</v>
      </c>
      <c r="CF457" s="12">
        <v>0</v>
      </c>
      <c r="CG457" s="12">
        <v>0</v>
      </c>
      <c r="CH457" s="12">
        <v>0</v>
      </c>
      <c r="CI457" s="12">
        <v>0</v>
      </c>
      <c r="CJ457" s="12">
        <v>32.43</v>
      </c>
      <c r="CK457" s="12">
        <v>0</v>
      </c>
      <c r="CL457" s="12">
        <v>0</v>
      </c>
      <c r="CM457" s="12">
        <v>0</v>
      </c>
      <c r="CN457" s="12">
        <v>0</v>
      </c>
      <c r="CO457" s="12">
        <v>0</v>
      </c>
      <c r="CP457" s="12">
        <v>248.6</v>
      </c>
      <c r="CQ457" s="12">
        <v>0</v>
      </c>
      <c r="CR457" s="12">
        <v>0</v>
      </c>
      <c r="CS457" s="12">
        <v>0</v>
      </c>
      <c r="CT457" s="12">
        <v>0</v>
      </c>
      <c r="CU457" s="12">
        <v>352.68</v>
      </c>
      <c r="CV457" s="12">
        <v>2582.6</v>
      </c>
      <c r="CW457" s="12">
        <v>261.48</v>
      </c>
      <c r="CX457" s="12">
        <v>58.71</v>
      </c>
      <c r="CY457" s="12">
        <v>769.08</v>
      </c>
      <c r="CZ457" s="12">
        <v>326.10000000000002</v>
      </c>
      <c r="DA457" s="12">
        <v>0</v>
      </c>
      <c r="DB457" s="12">
        <v>1153.8900000000001</v>
      </c>
    </row>
    <row r="458" spans="1:106" x14ac:dyDescent="0.2">
      <c r="A458" s="4" t="s">
        <v>3801</v>
      </c>
      <c r="B458" s="2" t="s">
        <v>3802</v>
      </c>
      <c r="C458" s="2" t="str">
        <f>VLOOKUP(A458,[5]Hoja2!$A$1:$D$604,4,0)</f>
        <v>PROFESOR CBIII</v>
      </c>
      <c r="D458" s="2" t="str">
        <f>VLOOKUP(A458,[5]Hoja2!$A$1:$D$604,3,0)</f>
        <v>PLANTEL 14 ZAPOTLANEJO</v>
      </c>
      <c r="E458" s="12">
        <v>151.44999999999999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0</v>
      </c>
      <c r="N458" s="12">
        <v>2948.66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103.35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12">
        <v>0</v>
      </c>
      <c r="AD458" s="12">
        <v>0</v>
      </c>
      <c r="AE458" s="12">
        <v>0</v>
      </c>
      <c r="AF458" s="12">
        <v>0</v>
      </c>
      <c r="AG458" s="12">
        <v>0</v>
      </c>
      <c r="AH458" s="12">
        <v>0</v>
      </c>
      <c r="AI458" s="12">
        <v>0</v>
      </c>
      <c r="AJ458" s="12">
        <v>240.89</v>
      </c>
      <c r="AK458" s="12">
        <v>0</v>
      </c>
      <c r="AL458" s="12">
        <v>0</v>
      </c>
      <c r="AM458" s="12">
        <v>0</v>
      </c>
      <c r="AN458" s="12">
        <v>0</v>
      </c>
      <c r="AO458" s="12">
        <v>0</v>
      </c>
      <c r="AP458" s="12">
        <v>0</v>
      </c>
      <c r="AQ458" s="12">
        <v>0</v>
      </c>
      <c r="AR458" s="12">
        <v>0</v>
      </c>
      <c r="AS458" s="12">
        <v>0</v>
      </c>
      <c r="AT458" s="12">
        <v>0</v>
      </c>
      <c r="AU458" s="12">
        <v>0</v>
      </c>
      <c r="AV458" s="12">
        <v>0</v>
      </c>
      <c r="AW458" s="12">
        <v>0</v>
      </c>
      <c r="AX458" s="12">
        <v>0</v>
      </c>
      <c r="AY458" s="12">
        <v>0</v>
      </c>
      <c r="AZ458" s="12">
        <v>32.5</v>
      </c>
      <c r="BA458" s="12">
        <v>0</v>
      </c>
      <c r="BB458" s="12">
        <v>0</v>
      </c>
      <c r="BC458" s="12">
        <v>0</v>
      </c>
      <c r="BD458" s="12">
        <v>0</v>
      </c>
      <c r="BE458" s="12">
        <v>0</v>
      </c>
      <c r="BF458" s="12">
        <v>0</v>
      </c>
      <c r="BG458" s="12">
        <v>0</v>
      </c>
      <c r="BH458" s="12">
        <v>0</v>
      </c>
      <c r="BI458" s="12">
        <v>0</v>
      </c>
      <c r="BJ458" s="12">
        <v>471.79</v>
      </c>
      <c r="BK458" s="12">
        <v>0</v>
      </c>
      <c r="BL458" s="12">
        <v>0</v>
      </c>
      <c r="BM458" s="12">
        <v>0</v>
      </c>
      <c r="BN458" s="12">
        <v>0</v>
      </c>
      <c r="BO458" s="12">
        <v>0</v>
      </c>
      <c r="BP458" s="12">
        <v>0</v>
      </c>
      <c r="BQ458" s="13">
        <v>-2008.52</v>
      </c>
      <c r="BR458" s="12">
        <v>2008.52</v>
      </c>
      <c r="BS458" s="12">
        <v>0</v>
      </c>
      <c r="BT458" s="12">
        <v>0</v>
      </c>
      <c r="BU458" s="12">
        <v>3948.64</v>
      </c>
      <c r="BV458" s="12">
        <v>0</v>
      </c>
      <c r="BW458" s="12">
        <v>0</v>
      </c>
      <c r="BX458" s="12">
        <v>0</v>
      </c>
      <c r="BY458" s="12">
        <v>340.81</v>
      </c>
      <c r="BZ458" s="12">
        <v>340.81</v>
      </c>
      <c r="CA458" s="12">
        <v>6.45</v>
      </c>
      <c r="CB458" s="13">
        <v>-0.15</v>
      </c>
      <c r="CC458" s="12">
        <v>0</v>
      </c>
      <c r="CD458" s="12">
        <v>0</v>
      </c>
      <c r="CE458" s="12">
        <v>0</v>
      </c>
      <c r="CF458" s="12">
        <v>0</v>
      </c>
      <c r="CG458" s="12">
        <v>0</v>
      </c>
      <c r="CH458" s="12">
        <v>0</v>
      </c>
      <c r="CI458" s="12">
        <v>0</v>
      </c>
      <c r="CJ458" s="12">
        <v>44.23</v>
      </c>
      <c r="CK458" s="12">
        <v>0</v>
      </c>
      <c r="CL458" s="12">
        <v>0</v>
      </c>
      <c r="CM458" s="12">
        <v>0</v>
      </c>
      <c r="CN458" s="12">
        <v>0</v>
      </c>
      <c r="CO458" s="12">
        <v>0</v>
      </c>
      <c r="CP458" s="12">
        <v>339.1</v>
      </c>
      <c r="CQ458" s="12">
        <v>0</v>
      </c>
      <c r="CR458" s="12">
        <v>0</v>
      </c>
      <c r="CS458" s="12">
        <v>0</v>
      </c>
      <c r="CT458" s="12">
        <v>0</v>
      </c>
      <c r="CU458" s="12">
        <v>730.44</v>
      </c>
      <c r="CV458" s="12">
        <v>3218.2</v>
      </c>
      <c r="CW458" s="12">
        <v>261.48</v>
      </c>
      <c r="CX458" s="12">
        <v>78.97</v>
      </c>
      <c r="CY458" s="12">
        <v>769.08</v>
      </c>
      <c r="CZ458" s="12">
        <v>326.10000000000002</v>
      </c>
      <c r="DA458" s="12">
        <v>0</v>
      </c>
      <c r="DB458" s="12">
        <v>1174.1500000000001</v>
      </c>
    </row>
    <row r="459" spans="1:106" x14ac:dyDescent="0.2">
      <c r="A459" s="4" t="s">
        <v>3803</v>
      </c>
      <c r="B459" s="2" t="s">
        <v>3804</v>
      </c>
      <c r="C459" s="2" t="str">
        <f>VLOOKUP(A459,[5]Hoja2!$A$1:$D$604,4,0)</f>
        <v>PROFESOR CBIII</v>
      </c>
      <c r="D459" s="2" t="str">
        <f>VLOOKUP(A459,[5]Hoja2!$A$1:$D$604,3,0)</f>
        <v>PLANTEL 14 ZAPOTLANEJO</v>
      </c>
      <c r="E459" s="12">
        <v>465.5</v>
      </c>
      <c r="F459" s="12">
        <v>0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0</v>
      </c>
      <c r="N459" s="12">
        <v>7031.42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246.45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12">
        <v>0</v>
      </c>
      <c r="AD459" s="12">
        <v>0</v>
      </c>
      <c r="AE459" s="12">
        <v>0</v>
      </c>
      <c r="AF459" s="12">
        <v>0</v>
      </c>
      <c r="AG459" s="12">
        <v>0</v>
      </c>
      <c r="AH459" s="12">
        <v>0</v>
      </c>
      <c r="AI459" s="12">
        <v>0</v>
      </c>
      <c r="AJ459" s="12">
        <v>574.42999999999995</v>
      </c>
      <c r="AK459" s="12">
        <v>0</v>
      </c>
      <c r="AL459" s="12">
        <v>0</v>
      </c>
      <c r="AM459" s="12">
        <v>0</v>
      </c>
      <c r="AN459" s="12">
        <v>0</v>
      </c>
      <c r="AO459" s="12">
        <v>0</v>
      </c>
      <c r="AP459" s="12">
        <v>0</v>
      </c>
      <c r="AQ459" s="12">
        <v>390.93</v>
      </c>
      <c r="AR459" s="12">
        <v>0</v>
      </c>
      <c r="AS459" s="12">
        <v>0</v>
      </c>
      <c r="AT459" s="12">
        <v>0</v>
      </c>
      <c r="AU459" s="12">
        <v>0</v>
      </c>
      <c r="AV459" s="12">
        <v>0</v>
      </c>
      <c r="AW459" s="12">
        <v>0</v>
      </c>
      <c r="AX459" s="12">
        <v>0</v>
      </c>
      <c r="AY459" s="12">
        <v>0</v>
      </c>
      <c r="AZ459" s="12">
        <v>77.5</v>
      </c>
      <c r="BA459" s="12">
        <v>0</v>
      </c>
      <c r="BB459" s="12">
        <v>0</v>
      </c>
      <c r="BC459" s="12">
        <v>0</v>
      </c>
      <c r="BD459" s="12">
        <v>0</v>
      </c>
      <c r="BE459" s="12">
        <v>0</v>
      </c>
      <c r="BF459" s="12">
        <v>0</v>
      </c>
      <c r="BG459" s="12">
        <v>0</v>
      </c>
      <c r="BH459" s="12">
        <v>0</v>
      </c>
      <c r="BI459" s="12">
        <v>0</v>
      </c>
      <c r="BJ459" s="12">
        <v>1187.58</v>
      </c>
      <c r="BK459" s="12">
        <v>0</v>
      </c>
      <c r="BL459" s="12">
        <v>0</v>
      </c>
      <c r="BM459" s="12">
        <v>0</v>
      </c>
      <c r="BN459" s="12">
        <v>0</v>
      </c>
      <c r="BO459" s="12">
        <v>0</v>
      </c>
      <c r="BP459" s="12">
        <v>0</v>
      </c>
      <c r="BQ459" s="13">
        <v>-5073</v>
      </c>
      <c r="BR459" s="12">
        <v>5073</v>
      </c>
      <c r="BS459" s="12">
        <v>0</v>
      </c>
      <c r="BT459" s="12">
        <v>0</v>
      </c>
      <c r="BU459" s="12">
        <v>9973.81</v>
      </c>
      <c r="BV459" s="12">
        <v>0</v>
      </c>
      <c r="BW459" s="12">
        <v>0</v>
      </c>
      <c r="BX459" s="12">
        <v>0</v>
      </c>
      <c r="BY459" s="12">
        <v>1583.14</v>
      </c>
      <c r="BZ459" s="12">
        <v>1583.14</v>
      </c>
      <c r="CA459" s="12">
        <v>34.5</v>
      </c>
      <c r="CB459" s="13">
        <v>-7.0000000000000007E-2</v>
      </c>
      <c r="CC459" s="12">
        <v>0</v>
      </c>
      <c r="CD459" s="12">
        <v>0</v>
      </c>
      <c r="CE459" s="12">
        <v>0</v>
      </c>
      <c r="CF459" s="12">
        <v>0</v>
      </c>
      <c r="CG459" s="12">
        <v>0</v>
      </c>
      <c r="CH459" s="12">
        <v>0</v>
      </c>
      <c r="CI459" s="12">
        <v>0</v>
      </c>
      <c r="CJ459" s="12">
        <v>105.47</v>
      </c>
      <c r="CK459" s="12">
        <v>0</v>
      </c>
      <c r="CL459" s="12">
        <v>0</v>
      </c>
      <c r="CM459" s="12">
        <v>0</v>
      </c>
      <c r="CN459" s="12">
        <v>0</v>
      </c>
      <c r="CO459" s="12">
        <v>0</v>
      </c>
      <c r="CP459" s="12">
        <v>853.57</v>
      </c>
      <c r="CQ459" s="12">
        <v>0</v>
      </c>
      <c r="CR459" s="12">
        <v>0</v>
      </c>
      <c r="CS459" s="12">
        <v>0</v>
      </c>
      <c r="CT459" s="12">
        <v>0</v>
      </c>
      <c r="CU459" s="12">
        <v>2576.61</v>
      </c>
      <c r="CV459" s="12">
        <v>7397.2</v>
      </c>
      <c r="CW459" s="12">
        <v>261.48</v>
      </c>
      <c r="CX459" s="12">
        <v>199.48</v>
      </c>
      <c r="CY459" s="12">
        <v>769.08</v>
      </c>
      <c r="CZ459" s="12">
        <v>326.10000000000002</v>
      </c>
      <c r="DA459" s="12">
        <v>0</v>
      </c>
      <c r="DB459" s="12">
        <v>1294.6600000000001</v>
      </c>
    </row>
    <row r="460" spans="1:106" x14ac:dyDescent="0.2">
      <c r="A460" s="4" t="s">
        <v>3805</v>
      </c>
      <c r="B460" s="2" t="s">
        <v>3806</v>
      </c>
      <c r="C460" s="2" t="str">
        <f>VLOOKUP(A460,[5]Hoja2!$A$1:$D$604,4,0)</f>
        <v>PROFESOR CBI</v>
      </c>
      <c r="D460" s="2" t="str">
        <f>VLOOKUP(A460,[5]Hoja2!$A$1:$D$604,3,0)</f>
        <v>PLANTEL 14 ZAPOTLANEJO</v>
      </c>
      <c r="E460" s="12">
        <v>139.80000000000001</v>
      </c>
      <c r="F460" s="12">
        <v>257.7</v>
      </c>
      <c r="G460" s="12">
        <v>1754.3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0</v>
      </c>
      <c r="N460" s="12">
        <v>0</v>
      </c>
      <c r="O460" s="12">
        <v>8.66</v>
      </c>
      <c r="P460" s="12">
        <v>60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  <c r="AD460" s="12">
        <v>0</v>
      </c>
      <c r="AE460" s="12">
        <v>0</v>
      </c>
      <c r="AF460" s="12">
        <v>0</v>
      </c>
      <c r="AG460" s="12">
        <v>0</v>
      </c>
      <c r="AH460" s="12">
        <v>0</v>
      </c>
      <c r="AI460" s="12">
        <v>0</v>
      </c>
      <c r="AJ460" s="12">
        <v>222.36</v>
      </c>
      <c r="AK460" s="12">
        <v>0</v>
      </c>
      <c r="AL460" s="12">
        <v>0</v>
      </c>
      <c r="AM460" s="12">
        <v>0</v>
      </c>
      <c r="AN460" s="12">
        <v>0</v>
      </c>
      <c r="AO460" s="12">
        <v>0</v>
      </c>
      <c r="AP460" s="12">
        <v>0</v>
      </c>
      <c r="AQ460" s="12">
        <v>0</v>
      </c>
      <c r="AR460" s="12">
        <v>0</v>
      </c>
      <c r="AS460" s="12">
        <v>0</v>
      </c>
      <c r="AT460" s="12">
        <v>0</v>
      </c>
      <c r="AU460" s="12">
        <v>0</v>
      </c>
      <c r="AV460" s="12">
        <v>19</v>
      </c>
      <c r="AW460" s="12">
        <v>0</v>
      </c>
      <c r="AX460" s="12">
        <v>0</v>
      </c>
      <c r="AY460" s="12">
        <v>0</v>
      </c>
      <c r="AZ460" s="12">
        <v>0</v>
      </c>
      <c r="BA460" s="12">
        <v>0</v>
      </c>
      <c r="BB460" s="12">
        <v>0</v>
      </c>
      <c r="BC460" s="12">
        <v>0</v>
      </c>
      <c r="BD460" s="12">
        <v>2.7</v>
      </c>
      <c r="BE460" s="12">
        <v>0</v>
      </c>
      <c r="BF460" s="12">
        <v>0</v>
      </c>
      <c r="BG460" s="12">
        <v>0</v>
      </c>
      <c r="BH460" s="12">
        <v>0</v>
      </c>
      <c r="BI460" s="12">
        <v>0</v>
      </c>
      <c r="BJ460" s="12">
        <v>281.68</v>
      </c>
      <c r="BK460" s="12">
        <v>0</v>
      </c>
      <c r="BL460" s="12">
        <v>0</v>
      </c>
      <c r="BM460" s="12">
        <v>0</v>
      </c>
      <c r="BN460" s="12">
        <v>0</v>
      </c>
      <c r="BO460" s="12">
        <v>0</v>
      </c>
      <c r="BP460" s="12">
        <v>0</v>
      </c>
      <c r="BQ460" s="13">
        <v>-1396.04</v>
      </c>
      <c r="BR460" s="12">
        <v>1396.04</v>
      </c>
      <c r="BS460" s="12">
        <v>0</v>
      </c>
      <c r="BT460" s="12">
        <v>0</v>
      </c>
      <c r="BU460" s="12">
        <v>2746.2</v>
      </c>
      <c r="BV460" s="12">
        <v>0</v>
      </c>
      <c r="BW460" s="13">
        <v>-145.38</v>
      </c>
      <c r="BX460" s="12">
        <v>0</v>
      </c>
      <c r="BY460" s="12">
        <v>194.75</v>
      </c>
      <c r="BZ460" s="12">
        <v>49.37</v>
      </c>
      <c r="CA460" s="12">
        <v>0.6</v>
      </c>
      <c r="CB460" s="12">
        <v>0.05</v>
      </c>
      <c r="CC460" s="12">
        <v>0</v>
      </c>
      <c r="CD460" s="12">
        <v>0</v>
      </c>
      <c r="CE460" s="12">
        <v>651</v>
      </c>
      <c r="CF460" s="12">
        <v>0</v>
      </c>
      <c r="CG460" s="12">
        <v>0</v>
      </c>
      <c r="CH460" s="12">
        <v>0</v>
      </c>
      <c r="CI460" s="12">
        <v>0</v>
      </c>
      <c r="CJ460" s="12">
        <v>0</v>
      </c>
      <c r="CK460" s="12">
        <v>0</v>
      </c>
      <c r="CL460" s="12">
        <v>0</v>
      </c>
      <c r="CM460" s="12">
        <v>0</v>
      </c>
      <c r="CN460" s="12">
        <v>0</v>
      </c>
      <c r="CO460" s="12">
        <v>0</v>
      </c>
      <c r="CP460" s="12">
        <v>231.38</v>
      </c>
      <c r="CQ460" s="12">
        <v>0</v>
      </c>
      <c r="CR460" s="12">
        <v>0</v>
      </c>
      <c r="CS460" s="12">
        <v>0</v>
      </c>
      <c r="CT460" s="12">
        <v>0</v>
      </c>
      <c r="CU460" s="12">
        <v>932.4</v>
      </c>
      <c r="CV460" s="12">
        <v>1813.8</v>
      </c>
      <c r="CW460" s="12">
        <v>261.48</v>
      </c>
      <c r="CX460" s="12">
        <v>54.92</v>
      </c>
      <c r="CY460" s="12">
        <v>769.08</v>
      </c>
      <c r="CZ460" s="12">
        <v>326.10000000000002</v>
      </c>
      <c r="DA460" s="12">
        <v>0</v>
      </c>
      <c r="DB460" s="12">
        <v>1150.0999999999999</v>
      </c>
    </row>
    <row r="461" spans="1:106" x14ac:dyDescent="0.2">
      <c r="A461" s="4" t="s">
        <v>3807</v>
      </c>
      <c r="B461" s="2" t="s">
        <v>3808</v>
      </c>
      <c r="C461" s="2" t="str">
        <f>VLOOKUP(A461,[5]Hoja2!$A$1:$D$604,4,0)</f>
        <v>PROFESOR CBII</v>
      </c>
      <c r="D461" s="2" t="str">
        <f>VLOOKUP(A461,[5]Hoja2!$A$1:$D$604,3,0)</f>
        <v>PLANTEL 14 ZAPOTLANEJO</v>
      </c>
      <c r="E461" s="12">
        <v>174.75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2947.8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98.25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2">
        <v>0</v>
      </c>
      <c r="AE461" s="12">
        <v>0</v>
      </c>
      <c r="AF461" s="12">
        <v>0</v>
      </c>
      <c r="AG461" s="12">
        <v>0</v>
      </c>
      <c r="AH461" s="12">
        <v>0</v>
      </c>
      <c r="AI461" s="12">
        <v>0</v>
      </c>
      <c r="AJ461" s="12">
        <v>277.95</v>
      </c>
      <c r="AK461" s="12">
        <v>0</v>
      </c>
      <c r="AL461" s="12">
        <v>0</v>
      </c>
      <c r="AM461" s="12">
        <v>0</v>
      </c>
      <c r="AN461" s="12">
        <v>0</v>
      </c>
      <c r="AO461" s="12">
        <v>0</v>
      </c>
      <c r="AP461" s="12">
        <v>0</v>
      </c>
      <c r="AQ461" s="12">
        <v>0</v>
      </c>
      <c r="AR461" s="12">
        <v>0</v>
      </c>
      <c r="AS461" s="12">
        <v>0</v>
      </c>
      <c r="AT461" s="12">
        <v>0</v>
      </c>
      <c r="AU461" s="12">
        <v>0</v>
      </c>
      <c r="AV461" s="12">
        <v>0</v>
      </c>
      <c r="AW461" s="12">
        <v>0</v>
      </c>
      <c r="AX461" s="12">
        <v>32.25</v>
      </c>
      <c r="AY461" s="12">
        <v>0</v>
      </c>
      <c r="AZ461" s="12">
        <v>0</v>
      </c>
      <c r="BA461" s="12">
        <v>0</v>
      </c>
      <c r="BB461" s="12">
        <v>0</v>
      </c>
      <c r="BC461" s="12">
        <v>0</v>
      </c>
      <c r="BD461" s="12">
        <v>0</v>
      </c>
      <c r="BE461" s="12">
        <v>0</v>
      </c>
      <c r="BF461" s="12">
        <v>0</v>
      </c>
      <c r="BG461" s="12">
        <v>0</v>
      </c>
      <c r="BH461" s="12">
        <v>0</v>
      </c>
      <c r="BI461" s="12">
        <v>0</v>
      </c>
      <c r="BJ461" s="12">
        <v>471.65</v>
      </c>
      <c r="BK461" s="12">
        <v>0</v>
      </c>
      <c r="BL461" s="12">
        <v>0</v>
      </c>
      <c r="BM461" s="12">
        <v>0</v>
      </c>
      <c r="BN461" s="12">
        <v>0</v>
      </c>
      <c r="BO461" s="12">
        <v>0</v>
      </c>
      <c r="BP461" s="12">
        <v>0</v>
      </c>
      <c r="BQ461" s="13">
        <v>-2035.52</v>
      </c>
      <c r="BR461" s="12">
        <v>2035.52</v>
      </c>
      <c r="BS461" s="12">
        <v>0</v>
      </c>
      <c r="BT461" s="12">
        <v>0</v>
      </c>
      <c r="BU461" s="12">
        <v>4002.65</v>
      </c>
      <c r="BV461" s="12">
        <v>0</v>
      </c>
      <c r="BW461" s="12">
        <v>0</v>
      </c>
      <c r="BX461" s="12">
        <v>0</v>
      </c>
      <c r="BY461" s="12">
        <v>349.45</v>
      </c>
      <c r="BZ461" s="12">
        <v>349.45</v>
      </c>
      <c r="CA461" s="12">
        <v>6.45</v>
      </c>
      <c r="CB461" s="13">
        <v>-7.0000000000000007E-2</v>
      </c>
      <c r="CC461" s="12">
        <v>0</v>
      </c>
      <c r="CD461" s="12">
        <v>0</v>
      </c>
      <c r="CE461" s="12">
        <v>0</v>
      </c>
      <c r="CF461" s="12">
        <v>0</v>
      </c>
      <c r="CG461" s="12">
        <v>0</v>
      </c>
      <c r="CH461" s="12">
        <v>0</v>
      </c>
      <c r="CI461" s="12">
        <v>0</v>
      </c>
      <c r="CJ461" s="12">
        <v>44.22</v>
      </c>
      <c r="CK461" s="12">
        <v>0</v>
      </c>
      <c r="CL461" s="12">
        <v>0</v>
      </c>
      <c r="CM461" s="12">
        <v>0</v>
      </c>
      <c r="CN461" s="12">
        <v>0</v>
      </c>
      <c r="CO461" s="12">
        <v>0</v>
      </c>
      <c r="CP461" s="12">
        <v>339</v>
      </c>
      <c r="CQ461" s="12">
        <v>0</v>
      </c>
      <c r="CR461" s="12">
        <v>0</v>
      </c>
      <c r="CS461" s="12">
        <v>0</v>
      </c>
      <c r="CT461" s="12">
        <v>0</v>
      </c>
      <c r="CU461" s="12">
        <v>739.05</v>
      </c>
      <c r="CV461" s="12">
        <v>3263.6</v>
      </c>
      <c r="CW461" s="12">
        <v>261.48</v>
      </c>
      <c r="CX461" s="12">
        <v>80.05</v>
      </c>
      <c r="CY461" s="12">
        <v>769.08</v>
      </c>
      <c r="CZ461" s="12">
        <v>326.10000000000002</v>
      </c>
      <c r="DA461" s="12">
        <v>0</v>
      </c>
      <c r="DB461" s="12">
        <v>1175.23</v>
      </c>
    </row>
    <row r="462" spans="1:106" x14ac:dyDescent="0.2">
      <c r="A462" s="4" t="s">
        <v>3809</v>
      </c>
      <c r="B462" s="2" t="s">
        <v>3810</v>
      </c>
      <c r="C462" s="2" t="str">
        <f>VLOOKUP(A462,[5]Hoja2!$A$1:$D$604,4,0)</f>
        <v>PROFESOR CBIII</v>
      </c>
      <c r="D462" s="2" t="str">
        <f>VLOOKUP(A462,[5]Hoja2!$A$1:$D$604,3,0)</f>
        <v>PLANTEL 14 ZAPOTLANEJO</v>
      </c>
      <c r="E462" s="12">
        <v>465.5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0</v>
      </c>
      <c r="N462" s="12">
        <v>8845.98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310.05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  <c r="AE462" s="12">
        <v>0</v>
      </c>
      <c r="AF462" s="12">
        <v>0</v>
      </c>
      <c r="AG462" s="12">
        <v>0</v>
      </c>
      <c r="AH462" s="12">
        <v>0</v>
      </c>
      <c r="AI462" s="12">
        <v>0</v>
      </c>
      <c r="AJ462" s="12">
        <v>722.67</v>
      </c>
      <c r="AK462" s="12">
        <v>0</v>
      </c>
      <c r="AL462" s="12">
        <v>0</v>
      </c>
      <c r="AM462" s="12">
        <v>0</v>
      </c>
      <c r="AN462" s="12">
        <v>0</v>
      </c>
      <c r="AO462" s="12">
        <v>0</v>
      </c>
      <c r="AP462" s="12">
        <v>0</v>
      </c>
      <c r="AQ462" s="12">
        <v>390.93</v>
      </c>
      <c r="AR462" s="12">
        <v>0</v>
      </c>
      <c r="AS462" s="12">
        <v>0</v>
      </c>
      <c r="AT462" s="12">
        <v>0</v>
      </c>
      <c r="AU462" s="12">
        <v>0</v>
      </c>
      <c r="AV462" s="12">
        <v>0</v>
      </c>
      <c r="AW462" s="12">
        <v>0</v>
      </c>
      <c r="AX462" s="12">
        <v>0</v>
      </c>
      <c r="AY462" s="12">
        <v>0</v>
      </c>
      <c r="AZ462" s="12">
        <v>97.5</v>
      </c>
      <c r="BA462" s="12">
        <v>0</v>
      </c>
      <c r="BB462" s="12">
        <v>0</v>
      </c>
      <c r="BC462" s="12">
        <v>0</v>
      </c>
      <c r="BD462" s="12">
        <v>0</v>
      </c>
      <c r="BE462" s="12">
        <v>0</v>
      </c>
      <c r="BF462" s="12">
        <v>0</v>
      </c>
      <c r="BG462" s="12">
        <v>0</v>
      </c>
      <c r="BH462" s="12">
        <v>0</v>
      </c>
      <c r="BI462" s="12">
        <v>0</v>
      </c>
      <c r="BJ462" s="12">
        <v>1293.17</v>
      </c>
      <c r="BK462" s="12">
        <v>0</v>
      </c>
      <c r="BL462" s="12">
        <v>0</v>
      </c>
      <c r="BM462" s="12">
        <v>0</v>
      </c>
      <c r="BN462" s="12">
        <v>0</v>
      </c>
      <c r="BO462" s="12">
        <v>0</v>
      </c>
      <c r="BP462" s="12">
        <v>0</v>
      </c>
      <c r="BQ462" s="13">
        <v>-6168.2</v>
      </c>
      <c r="BR462" s="12">
        <v>6168.2</v>
      </c>
      <c r="BS462" s="12">
        <v>0</v>
      </c>
      <c r="BT462" s="12">
        <v>0</v>
      </c>
      <c r="BU462" s="12">
        <v>12125.8</v>
      </c>
      <c r="BV462" s="12">
        <v>0</v>
      </c>
      <c r="BW462" s="12">
        <v>0</v>
      </c>
      <c r="BX462" s="12">
        <v>0</v>
      </c>
      <c r="BY462" s="12">
        <v>2083.36</v>
      </c>
      <c r="BZ462" s="12">
        <v>2083.36</v>
      </c>
      <c r="CA462" s="12">
        <v>45.75</v>
      </c>
      <c r="CB462" s="12">
        <v>0.05</v>
      </c>
      <c r="CC462" s="12">
        <v>0</v>
      </c>
      <c r="CD462" s="12">
        <v>0</v>
      </c>
      <c r="CE462" s="12">
        <v>3079</v>
      </c>
      <c r="CF462" s="12">
        <v>0</v>
      </c>
      <c r="CG462" s="12">
        <v>0</v>
      </c>
      <c r="CH462" s="12">
        <v>0</v>
      </c>
      <c r="CI462" s="12">
        <v>0</v>
      </c>
      <c r="CJ462" s="12">
        <v>0</v>
      </c>
      <c r="CK462" s="12">
        <v>0</v>
      </c>
      <c r="CL462" s="12">
        <v>0</v>
      </c>
      <c r="CM462" s="12">
        <v>0</v>
      </c>
      <c r="CN462" s="12">
        <v>0</v>
      </c>
      <c r="CO462" s="12">
        <v>0</v>
      </c>
      <c r="CP462" s="12">
        <v>1062.24</v>
      </c>
      <c r="CQ462" s="12">
        <v>0</v>
      </c>
      <c r="CR462" s="12">
        <v>0</v>
      </c>
      <c r="CS462" s="12">
        <v>0</v>
      </c>
      <c r="CT462" s="12">
        <v>0</v>
      </c>
      <c r="CU462" s="12">
        <v>6270.4</v>
      </c>
      <c r="CV462" s="12">
        <v>5855.4</v>
      </c>
      <c r="CW462" s="12">
        <v>262.75</v>
      </c>
      <c r="CX462" s="12">
        <v>242.52</v>
      </c>
      <c r="CY462" s="12">
        <v>811.26</v>
      </c>
      <c r="CZ462" s="12">
        <v>330.91</v>
      </c>
      <c r="DA462" s="12">
        <v>0</v>
      </c>
      <c r="DB462" s="12">
        <v>1384.69</v>
      </c>
    </row>
    <row r="463" spans="1:106" x14ac:dyDescent="0.2">
      <c r="A463" s="4" t="s">
        <v>3811</v>
      </c>
      <c r="B463" s="2" t="s">
        <v>3812</v>
      </c>
      <c r="C463" s="2" t="str">
        <f>VLOOKUP(A463,[5]Hoja2!$A$1:$D$604,4,0)</f>
        <v>PROFESOR CBIII</v>
      </c>
      <c r="D463" s="2" t="str">
        <f>VLOOKUP(A463,[5]Hoja2!$A$1:$D$604,3,0)</f>
        <v>PLANTEL 14 ZAPOTLANEJO</v>
      </c>
      <c r="E463" s="12">
        <v>465.5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0</v>
      </c>
      <c r="N463" s="12">
        <v>5670.5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198.75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2">
        <v>0</v>
      </c>
      <c r="AE463" s="12">
        <v>0</v>
      </c>
      <c r="AF463" s="12">
        <v>0</v>
      </c>
      <c r="AG463" s="12">
        <v>0</v>
      </c>
      <c r="AH463" s="12">
        <v>0</v>
      </c>
      <c r="AI463" s="12">
        <v>0</v>
      </c>
      <c r="AJ463" s="12">
        <v>463.25</v>
      </c>
      <c r="AK463" s="12">
        <v>0</v>
      </c>
      <c r="AL463" s="12">
        <v>0</v>
      </c>
      <c r="AM463" s="12">
        <v>0</v>
      </c>
      <c r="AN463" s="12">
        <v>0</v>
      </c>
      <c r="AO463" s="12">
        <v>0</v>
      </c>
      <c r="AP463" s="12">
        <v>0</v>
      </c>
      <c r="AQ463" s="12">
        <v>390.93</v>
      </c>
      <c r="AR463" s="12">
        <v>0</v>
      </c>
      <c r="AS463" s="12">
        <v>0</v>
      </c>
      <c r="AT463" s="12">
        <v>0</v>
      </c>
      <c r="AU463" s="12">
        <v>0</v>
      </c>
      <c r="AV463" s="12">
        <v>0</v>
      </c>
      <c r="AW463" s="12">
        <v>0</v>
      </c>
      <c r="AX463" s="12">
        <v>0</v>
      </c>
      <c r="AY463" s="12">
        <v>0</v>
      </c>
      <c r="AZ463" s="12">
        <v>62.5</v>
      </c>
      <c r="BA463" s="12">
        <v>0</v>
      </c>
      <c r="BB463" s="12">
        <v>0</v>
      </c>
      <c r="BC463" s="12">
        <v>0</v>
      </c>
      <c r="BD463" s="12">
        <v>0</v>
      </c>
      <c r="BE463" s="12">
        <v>0</v>
      </c>
      <c r="BF463" s="12">
        <v>0</v>
      </c>
      <c r="BG463" s="12">
        <v>0</v>
      </c>
      <c r="BH463" s="12">
        <v>0</v>
      </c>
      <c r="BI463" s="12">
        <v>0</v>
      </c>
      <c r="BJ463" s="12">
        <v>848.6</v>
      </c>
      <c r="BK463" s="12">
        <v>0</v>
      </c>
      <c r="BL463" s="12">
        <v>0</v>
      </c>
      <c r="BM463" s="12">
        <v>0</v>
      </c>
      <c r="BN463" s="12">
        <v>0</v>
      </c>
      <c r="BO463" s="12">
        <v>0</v>
      </c>
      <c r="BP463" s="12">
        <v>0</v>
      </c>
      <c r="BQ463" s="13">
        <v>-4119.12</v>
      </c>
      <c r="BR463" s="12">
        <v>4119.12</v>
      </c>
      <c r="BS463" s="12">
        <v>0</v>
      </c>
      <c r="BT463" s="12">
        <v>0</v>
      </c>
      <c r="BU463" s="12">
        <v>8100.03</v>
      </c>
      <c r="BV463" s="12">
        <v>0</v>
      </c>
      <c r="BW463" s="12">
        <v>0</v>
      </c>
      <c r="BX463" s="12">
        <v>0</v>
      </c>
      <c r="BY463" s="12">
        <v>1182.9000000000001</v>
      </c>
      <c r="BZ463" s="12">
        <v>1182.9000000000001</v>
      </c>
      <c r="CA463" s="12">
        <v>26.25</v>
      </c>
      <c r="CB463" s="12">
        <v>0.02</v>
      </c>
      <c r="CC463" s="12">
        <v>0</v>
      </c>
      <c r="CD463" s="12">
        <v>0</v>
      </c>
      <c r="CE463" s="12">
        <v>0</v>
      </c>
      <c r="CF463" s="12">
        <v>0</v>
      </c>
      <c r="CG463" s="12">
        <v>0</v>
      </c>
      <c r="CH463" s="12">
        <v>0</v>
      </c>
      <c r="CI463" s="12">
        <v>0</v>
      </c>
      <c r="CJ463" s="12">
        <v>0</v>
      </c>
      <c r="CK463" s="12">
        <v>0</v>
      </c>
      <c r="CL463" s="12">
        <v>0</v>
      </c>
      <c r="CM463" s="12">
        <v>0</v>
      </c>
      <c r="CN463" s="12">
        <v>0</v>
      </c>
      <c r="CO463" s="12">
        <v>0</v>
      </c>
      <c r="CP463" s="12">
        <v>697.06</v>
      </c>
      <c r="CQ463" s="12">
        <v>0</v>
      </c>
      <c r="CR463" s="12">
        <v>0</v>
      </c>
      <c r="CS463" s="12">
        <v>0</v>
      </c>
      <c r="CT463" s="12">
        <v>0</v>
      </c>
      <c r="CU463" s="12">
        <v>1906.23</v>
      </c>
      <c r="CV463" s="12">
        <v>6193.8</v>
      </c>
      <c r="CW463" s="12">
        <v>266.57</v>
      </c>
      <c r="CX463" s="12">
        <v>162</v>
      </c>
      <c r="CY463" s="12">
        <v>938.91</v>
      </c>
      <c r="CZ463" s="12">
        <v>345.45</v>
      </c>
      <c r="DA463" s="12">
        <v>0</v>
      </c>
      <c r="DB463" s="12">
        <v>1446.36</v>
      </c>
    </row>
    <row r="464" spans="1:106" x14ac:dyDescent="0.2">
      <c r="A464" s="4" t="s">
        <v>3813</v>
      </c>
      <c r="B464" s="2" t="s">
        <v>3814</v>
      </c>
      <c r="C464" s="2" t="str">
        <f>VLOOKUP(A464,[5]Hoja2!$A$1:$D$604,4,0)</f>
        <v>PROFESOR CBIII</v>
      </c>
      <c r="D464" s="2" t="str">
        <f>VLOOKUP(A464,[5]Hoja2!$A$1:$D$604,3,0)</f>
        <v>PLANTEL 14 ZAPOTLANEJO</v>
      </c>
      <c r="E464" s="12">
        <v>465.5</v>
      </c>
      <c r="F464" s="12">
        <v>386.55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0</v>
      </c>
      <c r="N464" s="12">
        <v>4536.3999999999996</v>
      </c>
      <c r="O464" s="12">
        <v>12.99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159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2">
        <v>0</v>
      </c>
      <c r="AE464" s="12">
        <v>0</v>
      </c>
      <c r="AF464" s="12">
        <v>0</v>
      </c>
      <c r="AG464" s="12">
        <v>0</v>
      </c>
      <c r="AH464" s="12">
        <v>0</v>
      </c>
      <c r="AI464" s="12">
        <v>0</v>
      </c>
      <c r="AJ464" s="12">
        <v>426.19</v>
      </c>
      <c r="AK464" s="12">
        <v>0</v>
      </c>
      <c r="AL464" s="12">
        <v>0</v>
      </c>
      <c r="AM464" s="12">
        <v>0</v>
      </c>
      <c r="AN464" s="12">
        <v>0</v>
      </c>
      <c r="AO464" s="12">
        <v>0</v>
      </c>
      <c r="AP464" s="12">
        <v>0</v>
      </c>
      <c r="AQ464" s="12">
        <v>390.93</v>
      </c>
      <c r="AR464" s="12">
        <v>0</v>
      </c>
      <c r="AS464" s="12">
        <v>0</v>
      </c>
      <c r="AT464" s="12">
        <v>0</v>
      </c>
      <c r="AU464" s="12">
        <v>0</v>
      </c>
      <c r="AV464" s="12">
        <v>0</v>
      </c>
      <c r="AW464" s="12">
        <v>0</v>
      </c>
      <c r="AX464" s="12">
        <v>0</v>
      </c>
      <c r="AY464" s="12">
        <v>0</v>
      </c>
      <c r="AZ464" s="12">
        <v>50</v>
      </c>
      <c r="BA464" s="12">
        <v>0</v>
      </c>
      <c r="BB464" s="12">
        <v>0</v>
      </c>
      <c r="BC464" s="12">
        <v>0</v>
      </c>
      <c r="BD464" s="12">
        <v>4.05</v>
      </c>
      <c r="BE464" s="12">
        <v>0</v>
      </c>
      <c r="BF464" s="12">
        <v>0</v>
      </c>
      <c r="BG464" s="12">
        <v>0</v>
      </c>
      <c r="BH464" s="12">
        <v>0</v>
      </c>
      <c r="BI464" s="12">
        <v>0</v>
      </c>
      <c r="BJ464" s="12">
        <v>743.94</v>
      </c>
      <c r="BK464" s="12">
        <v>0</v>
      </c>
      <c r="BL464" s="12">
        <v>0</v>
      </c>
      <c r="BM464" s="12">
        <v>0</v>
      </c>
      <c r="BN464" s="12">
        <v>0</v>
      </c>
      <c r="BO464" s="12">
        <v>0</v>
      </c>
      <c r="BP464" s="12">
        <v>0</v>
      </c>
      <c r="BQ464" s="13">
        <v>-3648.35</v>
      </c>
      <c r="BR464" s="12">
        <v>3648.35</v>
      </c>
      <c r="BS464" s="12">
        <v>0</v>
      </c>
      <c r="BT464" s="12">
        <v>0</v>
      </c>
      <c r="BU464" s="12">
        <v>7175.55</v>
      </c>
      <c r="BV464" s="12">
        <v>0</v>
      </c>
      <c r="BW464" s="12">
        <v>0</v>
      </c>
      <c r="BX464" s="12">
        <v>0</v>
      </c>
      <c r="BY464" s="12">
        <v>985.43</v>
      </c>
      <c r="BZ464" s="12">
        <v>985.43</v>
      </c>
      <c r="CA464" s="12">
        <v>21.3</v>
      </c>
      <c r="CB464" s="12">
        <v>0.08</v>
      </c>
      <c r="CC464" s="12">
        <v>0</v>
      </c>
      <c r="CD464" s="12">
        <v>0</v>
      </c>
      <c r="CE464" s="12">
        <v>0</v>
      </c>
      <c r="CF464" s="12">
        <v>0</v>
      </c>
      <c r="CG464" s="12">
        <v>0</v>
      </c>
      <c r="CH464" s="12">
        <v>0</v>
      </c>
      <c r="CI464" s="12">
        <v>0</v>
      </c>
      <c r="CJ464" s="12">
        <v>73.84</v>
      </c>
      <c r="CK464" s="12">
        <v>0</v>
      </c>
      <c r="CL464" s="12">
        <v>0</v>
      </c>
      <c r="CM464" s="12">
        <v>0</v>
      </c>
      <c r="CN464" s="12">
        <v>0</v>
      </c>
      <c r="CO464" s="12">
        <v>0</v>
      </c>
      <c r="CP464" s="12">
        <v>611.1</v>
      </c>
      <c r="CQ464" s="12">
        <v>0</v>
      </c>
      <c r="CR464" s="12">
        <v>0</v>
      </c>
      <c r="CS464" s="12">
        <v>0</v>
      </c>
      <c r="CT464" s="12">
        <v>0</v>
      </c>
      <c r="CU464" s="12">
        <v>1691.75</v>
      </c>
      <c r="CV464" s="12">
        <v>5483.8</v>
      </c>
      <c r="CW464" s="12">
        <v>295.83999999999997</v>
      </c>
      <c r="CX464" s="12">
        <v>143.51</v>
      </c>
      <c r="CY464" s="12">
        <v>1914.28</v>
      </c>
      <c r="CZ464" s="12">
        <v>456.67</v>
      </c>
      <c r="DA464" s="12">
        <v>0</v>
      </c>
      <c r="DB464" s="12">
        <v>2514.46</v>
      </c>
    </row>
    <row r="465" spans="1:106" x14ac:dyDescent="0.2">
      <c r="A465" s="4" t="s">
        <v>3815</v>
      </c>
      <c r="B465" s="2" t="s">
        <v>3816</v>
      </c>
      <c r="C465" s="2" t="str">
        <f>VLOOKUP(A465,[5]Hoja2!$A$1:$D$604,4,0)</f>
        <v>PROFESOR CBIII</v>
      </c>
      <c r="D465" s="2" t="str">
        <f>VLOOKUP(A465,[5]Hoja2!$A$1:$D$604,3,0)</f>
        <v>PLANTEL 14 ZAPOTLANEJO</v>
      </c>
      <c r="E465" s="12">
        <v>465.5</v>
      </c>
      <c r="F465" s="12">
        <v>386.55</v>
      </c>
      <c r="G465" s="12">
        <v>0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0</v>
      </c>
      <c r="N465" s="12">
        <v>6124.14</v>
      </c>
      <c r="O465" s="12">
        <v>12.99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214.65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2">
        <v>0</v>
      </c>
      <c r="AE465" s="12">
        <v>0</v>
      </c>
      <c r="AF465" s="12">
        <v>0</v>
      </c>
      <c r="AG465" s="12">
        <v>0</v>
      </c>
      <c r="AH465" s="12">
        <v>0</v>
      </c>
      <c r="AI465" s="12">
        <v>0</v>
      </c>
      <c r="AJ465" s="12">
        <v>555.9</v>
      </c>
      <c r="AK465" s="12">
        <v>0</v>
      </c>
      <c r="AL465" s="12">
        <v>0</v>
      </c>
      <c r="AM465" s="12">
        <v>0</v>
      </c>
      <c r="AN465" s="12">
        <v>0</v>
      </c>
      <c r="AO465" s="12">
        <v>0</v>
      </c>
      <c r="AP465" s="12">
        <v>0</v>
      </c>
      <c r="AQ465" s="12">
        <v>390.93</v>
      </c>
      <c r="AR465" s="12">
        <v>0</v>
      </c>
      <c r="AS465" s="12">
        <v>0</v>
      </c>
      <c r="AT465" s="12">
        <v>0</v>
      </c>
      <c r="AU465" s="12">
        <v>0</v>
      </c>
      <c r="AV465" s="12">
        <v>0</v>
      </c>
      <c r="AW465" s="12">
        <v>0</v>
      </c>
      <c r="AX465" s="12">
        <v>0</v>
      </c>
      <c r="AY465" s="12">
        <v>0</v>
      </c>
      <c r="AZ465" s="12">
        <v>67.5</v>
      </c>
      <c r="BA465" s="12">
        <v>0</v>
      </c>
      <c r="BB465" s="12">
        <v>0</v>
      </c>
      <c r="BC465" s="12">
        <v>0</v>
      </c>
      <c r="BD465" s="12">
        <v>4.05</v>
      </c>
      <c r="BE465" s="12">
        <v>0</v>
      </c>
      <c r="BF465" s="12">
        <v>0</v>
      </c>
      <c r="BG465" s="12">
        <v>0</v>
      </c>
      <c r="BH465" s="12">
        <v>0</v>
      </c>
      <c r="BI465" s="12">
        <v>0</v>
      </c>
      <c r="BJ465" s="12">
        <v>966.23</v>
      </c>
      <c r="BK465" s="12">
        <v>0</v>
      </c>
      <c r="BL465" s="12">
        <v>0</v>
      </c>
      <c r="BM465" s="12">
        <v>0</v>
      </c>
      <c r="BN465" s="12">
        <v>0</v>
      </c>
      <c r="BO465" s="12">
        <v>0</v>
      </c>
      <c r="BP465" s="12">
        <v>0</v>
      </c>
      <c r="BQ465" s="13">
        <v>-4672.8999999999996</v>
      </c>
      <c r="BR465" s="12">
        <v>4672.8999999999996</v>
      </c>
      <c r="BS465" s="12">
        <v>1252.05</v>
      </c>
      <c r="BT465" s="12">
        <v>0</v>
      </c>
      <c r="BU465" s="12">
        <v>10440.49</v>
      </c>
      <c r="BV465" s="12">
        <v>0</v>
      </c>
      <c r="BW465" s="12">
        <v>0</v>
      </c>
      <c r="BX465" s="12">
        <v>0</v>
      </c>
      <c r="BY465" s="12">
        <v>1686.97</v>
      </c>
      <c r="BZ465" s="12">
        <v>1686.97</v>
      </c>
      <c r="CA465" s="12">
        <v>34.5</v>
      </c>
      <c r="CB465" s="12">
        <v>0.13</v>
      </c>
      <c r="CC465" s="12">
        <v>0</v>
      </c>
      <c r="CD465" s="12">
        <v>0</v>
      </c>
      <c r="CE465" s="12">
        <v>0</v>
      </c>
      <c r="CF465" s="12">
        <v>0</v>
      </c>
      <c r="CG465" s="12">
        <v>0</v>
      </c>
      <c r="CH465" s="12">
        <v>0</v>
      </c>
      <c r="CI465" s="12">
        <v>0</v>
      </c>
      <c r="CJ465" s="12">
        <v>0</v>
      </c>
      <c r="CK465" s="12">
        <v>0</v>
      </c>
      <c r="CL465" s="12">
        <v>0</v>
      </c>
      <c r="CM465" s="12">
        <v>0</v>
      </c>
      <c r="CN465" s="12">
        <v>0</v>
      </c>
      <c r="CO465" s="12">
        <v>0</v>
      </c>
      <c r="CP465" s="12">
        <v>793.69</v>
      </c>
      <c r="CQ465" s="12">
        <v>0</v>
      </c>
      <c r="CR465" s="12">
        <v>0</v>
      </c>
      <c r="CS465" s="12">
        <v>0</v>
      </c>
      <c r="CT465" s="12">
        <v>0</v>
      </c>
      <c r="CU465" s="12">
        <v>2515.29</v>
      </c>
      <c r="CV465" s="12">
        <v>7925.2</v>
      </c>
      <c r="CW465" s="12">
        <v>262.75</v>
      </c>
      <c r="CX465" s="12">
        <v>208.81</v>
      </c>
      <c r="CY465" s="12">
        <v>811.26</v>
      </c>
      <c r="CZ465" s="12">
        <v>330.91</v>
      </c>
      <c r="DA465" s="12">
        <v>0</v>
      </c>
      <c r="DB465" s="12">
        <v>1350.98</v>
      </c>
    </row>
    <row r="466" spans="1:106" x14ac:dyDescent="0.2">
      <c r="A466" s="4" t="s">
        <v>3817</v>
      </c>
      <c r="B466" s="2" t="s">
        <v>3818</v>
      </c>
      <c r="C466" s="2" t="str">
        <f>VLOOKUP(A466,[5]Hoja2!$A$1:$D$604,4,0)</f>
        <v>PROFESOR CBI</v>
      </c>
      <c r="D466" s="2" t="str">
        <f>VLOOKUP(A466,[5]Hoja2!$A$1:$D$604,3,0)</f>
        <v>PLANTEL 14 ZAPOTLANEJO</v>
      </c>
      <c r="E466" s="12">
        <v>69.900000000000006</v>
      </c>
      <c r="F466" s="12">
        <v>0</v>
      </c>
      <c r="G466" s="12">
        <v>1052.58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0</v>
      </c>
      <c r="N466" s="12">
        <v>0</v>
      </c>
      <c r="O466" s="12">
        <v>0</v>
      </c>
      <c r="P466" s="12">
        <v>36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0</v>
      </c>
      <c r="AD466" s="12">
        <v>0</v>
      </c>
      <c r="AE466" s="12">
        <v>0</v>
      </c>
      <c r="AF466" s="12">
        <v>0</v>
      </c>
      <c r="AG466" s="12">
        <v>0</v>
      </c>
      <c r="AH466" s="12">
        <v>0</v>
      </c>
      <c r="AI466" s="12">
        <v>0</v>
      </c>
      <c r="AJ466" s="12">
        <v>111.18</v>
      </c>
      <c r="AK466" s="12">
        <v>0</v>
      </c>
      <c r="AL466" s="12">
        <v>0</v>
      </c>
      <c r="AM466" s="12">
        <v>0</v>
      </c>
      <c r="AN466" s="12">
        <v>0</v>
      </c>
      <c r="AO466" s="12">
        <v>0</v>
      </c>
      <c r="AP466" s="12">
        <v>0</v>
      </c>
      <c r="AQ466" s="12">
        <v>0</v>
      </c>
      <c r="AR466" s="12">
        <v>0</v>
      </c>
      <c r="AS466" s="12">
        <v>0</v>
      </c>
      <c r="AT466" s="12">
        <v>0</v>
      </c>
      <c r="AU466" s="12">
        <v>0</v>
      </c>
      <c r="AV466" s="12">
        <v>11.4</v>
      </c>
      <c r="AW466" s="12">
        <v>0</v>
      </c>
      <c r="AX466" s="12">
        <v>0</v>
      </c>
      <c r="AY466" s="12">
        <v>0</v>
      </c>
      <c r="AZ466" s="12">
        <v>0</v>
      </c>
      <c r="BA466" s="12">
        <v>0</v>
      </c>
      <c r="BB466" s="12">
        <v>0</v>
      </c>
      <c r="BC466" s="12">
        <v>0</v>
      </c>
      <c r="BD466" s="12">
        <v>0</v>
      </c>
      <c r="BE466" s="12">
        <v>0</v>
      </c>
      <c r="BF466" s="12">
        <v>0</v>
      </c>
      <c r="BG466" s="12">
        <v>0</v>
      </c>
      <c r="BH466" s="12">
        <v>0</v>
      </c>
      <c r="BI466" s="12">
        <v>0</v>
      </c>
      <c r="BJ466" s="12">
        <v>126.31</v>
      </c>
      <c r="BK466" s="12">
        <v>0</v>
      </c>
      <c r="BL466" s="12">
        <v>0</v>
      </c>
      <c r="BM466" s="12">
        <v>0</v>
      </c>
      <c r="BN466" s="12">
        <v>0</v>
      </c>
      <c r="BO466" s="12">
        <v>0</v>
      </c>
      <c r="BP466" s="12">
        <v>0</v>
      </c>
      <c r="BQ466" s="13">
        <v>-715.47</v>
      </c>
      <c r="BR466" s="12">
        <v>715.47</v>
      </c>
      <c r="BS466" s="12">
        <v>0</v>
      </c>
      <c r="BT466" s="12">
        <v>0</v>
      </c>
      <c r="BU466" s="12">
        <v>1407.37</v>
      </c>
      <c r="BV466" s="12">
        <v>0</v>
      </c>
      <c r="BW466" s="13">
        <v>-200.63</v>
      </c>
      <c r="BX466" s="13">
        <v>-121.53</v>
      </c>
      <c r="BY466" s="12">
        <v>79.099999999999994</v>
      </c>
      <c r="BZ466" s="12">
        <v>0</v>
      </c>
      <c r="CA466" s="12">
        <v>0</v>
      </c>
      <c r="CB466" s="12">
        <v>0.06</v>
      </c>
      <c r="CC466" s="12">
        <v>0</v>
      </c>
      <c r="CD466" s="12">
        <v>0</v>
      </c>
      <c r="CE466" s="12">
        <v>0</v>
      </c>
      <c r="CF466" s="12">
        <v>0</v>
      </c>
      <c r="CG466" s="12">
        <v>0</v>
      </c>
      <c r="CH466" s="12">
        <v>0</v>
      </c>
      <c r="CI466" s="12">
        <v>0</v>
      </c>
      <c r="CJ466" s="12">
        <v>15.79</v>
      </c>
      <c r="CK466" s="12">
        <v>0</v>
      </c>
      <c r="CL466" s="12">
        <v>0</v>
      </c>
      <c r="CM466" s="12">
        <v>0</v>
      </c>
      <c r="CN466" s="12">
        <v>0</v>
      </c>
      <c r="CO466" s="12">
        <v>0</v>
      </c>
      <c r="CP466" s="12">
        <v>121.05</v>
      </c>
      <c r="CQ466" s="12">
        <v>0</v>
      </c>
      <c r="CR466" s="12">
        <v>0</v>
      </c>
      <c r="CS466" s="12">
        <v>0</v>
      </c>
      <c r="CT466" s="12">
        <v>0</v>
      </c>
      <c r="CU466" s="12">
        <v>15.37</v>
      </c>
      <c r="CV466" s="12">
        <v>1392</v>
      </c>
      <c r="CW466" s="12">
        <v>238.4</v>
      </c>
      <c r="CX466" s="12">
        <v>28.15</v>
      </c>
      <c r="CY466" s="12">
        <v>0</v>
      </c>
      <c r="CZ466" s="12">
        <v>238.4</v>
      </c>
      <c r="DA466" s="12">
        <v>0</v>
      </c>
      <c r="DB466" s="12">
        <v>266.55</v>
      </c>
    </row>
    <row r="467" spans="1:106" x14ac:dyDescent="0.2">
      <c r="A467" s="4" t="s">
        <v>3819</v>
      </c>
      <c r="B467" s="2" t="s">
        <v>3820</v>
      </c>
      <c r="C467" s="2" t="str">
        <f>VLOOKUP(A467,[5]Hoja2!$A$1:$D$604,4,0)</f>
        <v>PROFESOR CBII</v>
      </c>
      <c r="D467" s="2" t="str">
        <f>VLOOKUP(A467,[5]Hoja2!$A$1:$D$604,3,0)</f>
        <v>PLANTEL 14 ZAPOTLANEJO</v>
      </c>
      <c r="E467" s="12">
        <v>465.5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4913</v>
      </c>
      <c r="M467" s="12">
        <v>0</v>
      </c>
      <c r="N467" s="12">
        <v>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175.98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</v>
      </c>
      <c r="AD467" s="12">
        <v>0</v>
      </c>
      <c r="AE467" s="12">
        <v>0</v>
      </c>
      <c r="AF467" s="12">
        <v>0</v>
      </c>
      <c r="AG467" s="12">
        <v>0</v>
      </c>
      <c r="AH467" s="12">
        <v>0</v>
      </c>
      <c r="AI467" s="12">
        <v>0</v>
      </c>
      <c r="AJ467" s="12">
        <v>463.25</v>
      </c>
      <c r="AK467" s="12">
        <v>0</v>
      </c>
      <c r="AL467" s="12">
        <v>0</v>
      </c>
      <c r="AM467" s="12">
        <v>0</v>
      </c>
      <c r="AN467" s="12">
        <v>0</v>
      </c>
      <c r="AO467" s="12">
        <v>338.85</v>
      </c>
      <c r="AP467" s="12">
        <v>0</v>
      </c>
      <c r="AQ467" s="12">
        <v>0</v>
      </c>
      <c r="AR467" s="12">
        <v>0</v>
      </c>
      <c r="AS467" s="12">
        <v>0</v>
      </c>
      <c r="AT467" s="12">
        <v>0</v>
      </c>
      <c r="AU467" s="12">
        <v>0</v>
      </c>
      <c r="AV467" s="12">
        <v>0</v>
      </c>
      <c r="AW467" s="12">
        <v>0</v>
      </c>
      <c r="AX467" s="12">
        <v>53.75</v>
      </c>
      <c r="AY467" s="12">
        <v>0</v>
      </c>
      <c r="AZ467" s="12">
        <v>0</v>
      </c>
      <c r="BA467" s="12">
        <v>0</v>
      </c>
      <c r="BB467" s="12">
        <v>0</v>
      </c>
      <c r="BC467" s="12">
        <v>0</v>
      </c>
      <c r="BD467" s="12">
        <v>0</v>
      </c>
      <c r="BE467" s="12">
        <v>0</v>
      </c>
      <c r="BF467" s="12">
        <v>0</v>
      </c>
      <c r="BG467" s="12">
        <v>0</v>
      </c>
      <c r="BH467" s="12">
        <v>0</v>
      </c>
      <c r="BI467" s="12">
        <v>0</v>
      </c>
      <c r="BJ467" s="12">
        <v>630.22</v>
      </c>
      <c r="BK467" s="12">
        <v>0</v>
      </c>
      <c r="BL467" s="12">
        <v>0</v>
      </c>
      <c r="BM467" s="12">
        <v>0</v>
      </c>
      <c r="BN467" s="12">
        <v>0</v>
      </c>
      <c r="BO467" s="12">
        <v>0</v>
      </c>
      <c r="BP467" s="12">
        <v>0</v>
      </c>
      <c r="BQ467" s="13">
        <v>-3579.1</v>
      </c>
      <c r="BR467" s="12">
        <v>3579.1</v>
      </c>
      <c r="BS467" s="12">
        <v>0</v>
      </c>
      <c r="BT467" s="12">
        <v>0</v>
      </c>
      <c r="BU467" s="12">
        <v>7040.55</v>
      </c>
      <c r="BV467" s="12">
        <v>0</v>
      </c>
      <c r="BW467" s="12">
        <v>0</v>
      </c>
      <c r="BX467" s="12">
        <v>0</v>
      </c>
      <c r="BY467" s="12">
        <v>956.6</v>
      </c>
      <c r="BZ467" s="12">
        <v>956.6</v>
      </c>
      <c r="CA467" s="12">
        <v>22.05</v>
      </c>
      <c r="CB467" s="13">
        <v>-0.02</v>
      </c>
      <c r="CC467" s="12">
        <v>141.6</v>
      </c>
      <c r="CD467" s="12">
        <v>38.4</v>
      </c>
      <c r="CE467" s="12">
        <v>0</v>
      </c>
      <c r="CF467" s="12">
        <v>1235.98</v>
      </c>
      <c r="CG467" s="12">
        <v>0</v>
      </c>
      <c r="CH467" s="12">
        <v>0</v>
      </c>
      <c r="CI467" s="12">
        <v>0</v>
      </c>
      <c r="CJ467" s="12">
        <v>73.69</v>
      </c>
      <c r="CK467" s="12">
        <v>0</v>
      </c>
      <c r="CL467" s="12">
        <v>2119.4899999999998</v>
      </c>
      <c r="CM467" s="12">
        <v>0</v>
      </c>
      <c r="CN467" s="12">
        <v>0</v>
      </c>
      <c r="CO467" s="12">
        <v>0</v>
      </c>
      <c r="CP467" s="12">
        <v>603.96</v>
      </c>
      <c r="CQ467" s="12">
        <v>0</v>
      </c>
      <c r="CR467" s="12">
        <v>0</v>
      </c>
      <c r="CS467" s="12">
        <v>0</v>
      </c>
      <c r="CT467" s="12">
        <v>0</v>
      </c>
      <c r="CU467" s="12">
        <v>5191.75</v>
      </c>
      <c r="CV467" s="12">
        <v>1848.8</v>
      </c>
      <c r="CW467" s="12">
        <v>277.27</v>
      </c>
      <c r="CX467" s="12">
        <v>140.81</v>
      </c>
      <c r="CY467" s="12">
        <v>1295.1500000000001</v>
      </c>
      <c r="CZ467" s="12">
        <v>386.08</v>
      </c>
      <c r="DA467" s="12">
        <v>0</v>
      </c>
      <c r="DB467" s="12">
        <v>1822.04</v>
      </c>
    </row>
    <row r="468" spans="1:106" x14ac:dyDescent="0.2">
      <c r="A468" s="4" t="s">
        <v>3821</v>
      </c>
      <c r="B468" s="2" t="s">
        <v>3822</v>
      </c>
      <c r="C468" s="2" t="str">
        <f>VLOOKUP(A468,[5]Hoja2!$A$1:$D$604,4,0)</f>
        <v>TECNICO CBI</v>
      </c>
      <c r="D468" s="2" t="str">
        <f>VLOOKUP(A468,[5]Hoja2!$A$1:$D$604,3,0)</f>
        <v>PLANTEL 14 ZAPOTLANEJO</v>
      </c>
      <c r="E468" s="12">
        <v>69.900000000000006</v>
      </c>
      <c r="F468" s="12">
        <v>773.1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0</v>
      </c>
      <c r="N468" s="12">
        <v>0</v>
      </c>
      <c r="O468" s="12">
        <v>25.98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</v>
      </c>
      <c r="AD468" s="12">
        <v>0</v>
      </c>
      <c r="AE468" s="12">
        <v>0</v>
      </c>
      <c r="AF468" s="12">
        <v>0</v>
      </c>
      <c r="AG468" s="12">
        <v>0</v>
      </c>
      <c r="AH468" s="12">
        <v>0</v>
      </c>
      <c r="AI468" s="12">
        <v>0</v>
      </c>
      <c r="AJ468" s="12">
        <v>111.18</v>
      </c>
      <c r="AK468" s="12">
        <v>0</v>
      </c>
      <c r="AL468" s="12">
        <v>0</v>
      </c>
      <c r="AM468" s="12">
        <v>0</v>
      </c>
      <c r="AN468" s="12">
        <v>0</v>
      </c>
      <c r="AO468" s="12">
        <v>0</v>
      </c>
      <c r="AP468" s="12">
        <v>0</v>
      </c>
      <c r="AQ468" s="12">
        <v>0</v>
      </c>
      <c r="AR468" s="12">
        <v>0</v>
      </c>
      <c r="AS468" s="12">
        <v>0</v>
      </c>
      <c r="AT468" s="12">
        <v>0</v>
      </c>
      <c r="AU468" s="12">
        <v>0</v>
      </c>
      <c r="AV468" s="12">
        <v>0</v>
      </c>
      <c r="AW468" s="12">
        <v>0</v>
      </c>
      <c r="AX468" s="12">
        <v>0</v>
      </c>
      <c r="AY468" s="12">
        <v>0</v>
      </c>
      <c r="AZ468" s="12">
        <v>0</v>
      </c>
      <c r="BA468" s="12">
        <v>0</v>
      </c>
      <c r="BB468" s="12">
        <v>0</v>
      </c>
      <c r="BC468" s="12">
        <v>0</v>
      </c>
      <c r="BD468" s="12">
        <v>8.1</v>
      </c>
      <c r="BE468" s="12">
        <v>0</v>
      </c>
      <c r="BF468" s="12">
        <v>0</v>
      </c>
      <c r="BG468" s="12">
        <v>0</v>
      </c>
      <c r="BH468" s="12">
        <v>0</v>
      </c>
      <c r="BI468" s="12">
        <v>0</v>
      </c>
      <c r="BJ468" s="12">
        <v>77.31</v>
      </c>
      <c r="BK468" s="12">
        <v>0</v>
      </c>
      <c r="BL468" s="12">
        <v>0</v>
      </c>
      <c r="BM468" s="12">
        <v>0</v>
      </c>
      <c r="BN468" s="12">
        <v>0</v>
      </c>
      <c r="BO468" s="12">
        <v>0</v>
      </c>
      <c r="BP468" s="12">
        <v>0</v>
      </c>
      <c r="BQ468" s="13">
        <v>-541.29</v>
      </c>
      <c r="BR468" s="12">
        <v>541.29</v>
      </c>
      <c r="BS468" s="12">
        <v>0</v>
      </c>
      <c r="BT468" s="12">
        <v>0</v>
      </c>
      <c r="BU468" s="12">
        <v>1065.57</v>
      </c>
      <c r="BV468" s="12">
        <v>0</v>
      </c>
      <c r="BW468" s="13">
        <v>-200.74</v>
      </c>
      <c r="BX468" s="13">
        <v>-143.51</v>
      </c>
      <c r="BY468" s="12">
        <v>57.23</v>
      </c>
      <c r="BZ468" s="12">
        <v>0</v>
      </c>
      <c r="CA468" s="12">
        <v>0</v>
      </c>
      <c r="CB468" s="13">
        <v>-0.03</v>
      </c>
      <c r="CC468" s="12">
        <v>0</v>
      </c>
      <c r="CD468" s="12">
        <v>0</v>
      </c>
      <c r="CE468" s="12">
        <v>0</v>
      </c>
      <c r="CF468" s="12">
        <v>0</v>
      </c>
      <c r="CG468" s="12">
        <v>0</v>
      </c>
      <c r="CH468" s="12">
        <v>0</v>
      </c>
      <c r="CI468" s="12">
        <v>0</v>
      </c>
      <c r="CJ468" s="12">
        <v>11.6</v>
      </c>
      <c r="CK468" s="12">
        <v>0</v>
      </c>
      <c r="CL468" s="12">
        <v>0</v>
      </c>
      <c r="CM468" s="12">
        <v>0</v>
      </c>
      <c r="CN468" s="12">
        <v>0</v>
      </c>
      <c r="CO468" s="12">
        <v>0</v>
      </c>
      <c r="CP468" s="12">
        <v>88.91</v>
      </c>
      <c r="CQ468" s="12">
        <v>0</v>
      </c>
      <c r="CR468" s="12">
        <v>0</v>
      </c>
      <c r="CS468" s="12">
        <v>0</v>
      </c>
      <c r="CT468" s="12">
        <v>0</v>
      </c>
      <c r="CU468" s="12">
        <v>-43.03</v>
      </c>
      <c r="CV468" s="12">
        <v>1108.5999999999999</v>
      </c>
      <c r="CW468" s="12">
        <v>264.97000000000003</v>
      </c>
      <c r="CX468" s="12">
        <v>21.31</v>
      </c>
      <c r="CY468" s="12">
        <v>885.34</v>
      </c>
      <c r="CZ468" s="12">
        <v>339.36</v>
      </c>
      <c r="DA468" s="12">
        <v>0</v>
      </c>
      <c r="DB468" s="12">
        <v>1246.01</v>
      </c>
    </row>
    <row r="469" spans="1:106" x14ac:dyDescent="0.2">
      <c r="A469" s="4" t="s">
        <v>3823</v>
      </c>
      <c r="B469" s="2" t="s">
        <v>3824</v>
      </c>
      <c r="C469" s="2" t="str">
        <f>VLOOKUP(A469,[5]Hoja2!$A$1:$D$604,4,0)</f>
        <v>PROFESOR CBIII</v>
      </c>
      <c r="D469" s="2" t="str">
        <f>VLOOKUP(A469,[5]Hoja2!$A$1:$D$604,3,0)</f>
        <v>PLANTEL 15 SAN GONZALO</v>
      </c>
      <c r="E469" s="12">
        <v>465.5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0</v>
      </c>
      <c r="N469" s="12">
        <v>7258.24</v>
      </c>
      <c r="O469" s="12">
        <v>0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254.4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2">
        <v>0</v>
      </c>
      <c r="AD469" s="12">
        <v>0</v>
      </c>
      <c r="AE469" s="12">
        <v>0</v>
      </c>
      <c r="AF469" s="12">
        <v>0</v>
      </c>
      <c r="AG469" s="12">
        <v>0</v>
      </c>
      <c r="AH469" s="12">
        <v>0</v>
      </c>
      <c r="AI469" s="12">
        <v>0</v>
      </c>
      <c r="AJ469" s="12">
        <v>592.96</v>
      </c>
      <c r="AK469" s="12">
        <v>0</v>
      </c>
      <c r="AL469" s="12">
        <v>0</v>
      </c>
      <c r="AM469" s="12">
        <v>0</v>
      </c>
      <c r="AN469" s="12">
        <v>0</v>
      </c>
      <c r="AO469" s="12">
        <v>0</v>
      </c>
      <c r="AP469" s="12">
        <v>0</v>
      </c>
      <c r="AQ469" s="12">
        <v>390.93</v>
      </c>
      <c r="AR469" s="12">
        <v>0</v>
      </c>
      <c r="AS469" s="12">
        <v>0</v>
      </c>
      <c r="AT469" s="12">
        <v>0</v>
      </c>
      <c r="AU469" s="12">
        <v>0</v>
      </c>
      <c r="AV469" s="12">
        <v>0</v>
      </c>
      <c r="AW469" s="12">
        <v>0</v>
      </c>
      <c r="AX469" s="12">
        <v>0</v>
      </c>
      <c r="AY469" s="12">
        <v>0</v>
      </c>
      <c r="AZ469" s="12">
        <v>80</v>
      </c>
      <c r="BA469" s="12">
        <v>0</v>
      </c>
      <c r="BB469" s="12">
        <v>0</v>
      </c>
      <c r="BC469" s="12">
        <v>0</v>
      </c>
      <c r="BD469" s="12">
        <v>0</v>
      </c>
      <c r="BE469" s="12">
        <v>0</v>
      </c>
      <c r="BF469" s="12">
        <v>0</v>
      </c>
      <c r="BG469" s="12">
        <v>0</v>
      </c>
      <c r="BH469" s="12">
        <v>0</v>
      </c>
      <c r="BI469" s="12">
        <v>0</v>
      </c>
      <c r="BJ469" s="12">
        <v>1835.8</v>
      </c>
      <c r="BK469" s="12">
        <v>0</v>
      </c>
      <c r="BL469" s="12">
        <v>0</v>
      </c>
      <c r="BM469" s="12">
        <v>0</v>
      </c>
      <c r="BN469" s="12">
        <v>0</v>
      </c>
      <c r="BO469" s="12">
        <v>0</v>
      </c>
      <c r="BP469" s="12">
        <v>0</v>
      </c>
      <c r="BQ469" s="13">
        <v>-5533.76</v>
      </c>
      <c r="BR469" s="12">
        <v>5533.76</v>
      </c>
      <c r="BS469" s="12">
        <v>0</v>
      </c>
      <c r="BT469" s="12">
        <v>0</v>
      </c>
      <c r="BU469" s="12">
        <v>10877.83</v>
      </c>
      <c r="BV469" s="12">
        <v>3.53</v>
      </c>
      <c r="BW469" s="12">
        <v>0</v>
      </c>
      <c r="BX469" s="12">
        <v>0</v>
      </c>
      <c r="BY469" s="12">
        <v>1789.84</v>
      </c>
      <c r="BZ469" s="12">
        <v>1789.84</v>
      </c>
      <c r="CA469" s="12">
        <v>39.9</v>
      </c>
      <c r="CB469" s="13">
        <v>-0.03</v>
      </c>
      <c r="CC469" s="12">
        <v>0</v>
      </c>
      <c r="CD469" s="12">
        <v>0</v>
      </c>
      <c r="CE469" s="12">
        <v>2839</v>
      </c>
      <c r="CF469" s="12">
        <v>0</v>
      </c>
      <c r="CG469" s="12">
        <v>0</v>
      </c>
      <c r="CH469" s="12">
        <v>0</v>
      </c>
      <c r="CI469" s="12">
        <v>0</v>
      </c>
      <c r="CJ469" s="12">
        <v>108.87</v>
      </c>
      <c r="CK469" s="12">
        <v>0</v>
      </c>
      <c r="CL469" s="12">
        <v>0</v>
      </c>
      <c r="CM469" s="12">
        <v>0</v>
      </c>
      <c r="CN469" s="12">
        <v>0</v>
      </c>
      <c r="CO469" s="12">
        <v>0</v>
      </c>
      <c r="CP469" s="12">
        <v>879.65</v>
      </c>
      <c r="CQ469" s="12">
        <v>0</v>
      </c>
      <c r="CR469" s="12">
        <v>0</v>
      </c>
      <c r="CS469" s="12">
        <v>0</v>
      </c>
      <c r="CT469" s="12">
        <v>0</v>
      </c>
      <c r="CU469" s="12">
        <v>5657.23</v>
      </c>
      <c r="CV469" s="12">
        <v>5220.6000000000004</v>
      </c>
      <c r="CW469" s="12">
        <v>352.33</v>
      </c>
      <c r="CX469" s="12">
        <v>217.56</v>
      </c>
      <c r="CY469" s="12">
        <v>3473.36</v>
      </c>
      <c r="CZ469" s="12">
        <v>644.15</v>
      </c>
      <c r="DA469" s="12">
        <v>0</v>
      </c>
      <c r="DB469" s="12">
        <v>4335.07</v>
      </c>
    </row>
    <row r="470" spans="1:106" x14ac:dyDescent="0.2">
      <c r="A470" s="4" t="s">
        <v>3825</v>
      </c>
      <c r="B470" s="2" t="s">
        <v>3826</v>
      </c>
      <c r="C470" s="2" t="str">
        <f>VLOOKUP(A470,[5]Hoja2!$A$1:$D$604,4,0)</f>
        <v>PROFESOR CBIV</v>
      </c>
      <c r="D470" s="2" t="str">
        <f>VLOOKUP(A470,[5]Hoja2!$A$1:$D$604,3,0)</f>
        <v>PLANTEL 15 SAN GONZALO</v>
      </c>
      <c r="E470" s="12">
        <v>465.5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2">
        <v>0</v>
      </c>
      <c r="O470" s="12">
        <v>0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8006.06</v>
      </c>
      <c r="AC470" s="12">
        <v>289.23</v>
      </c>
      <c r="AD470" s="12">
        <v>0</v>
      </c>
      <c r="AE470" s="12">
        <v>0</v>
      </c>
      <c r="AF470" s="12">
        <v>0</v>
      </c>
      <c r="AG470" s="12">
        <v>0</v>
      </c>
      <c r="AH470" s="12">
        <v>0</v>
      </c>
      <c r="AI470" s="12">
        <v>0</v>
      </c>
      <c r="AJ470" s="12">
        <v>574.42999999999995</v>
      </c>
      <c r="AK470" s="12">
        <v>0</v>
      </c>
      <c r="AL470" s="12">
        <v>0</v>
      </c>
      <c r="AM470" s="12">
        <v>0</v>
      </c>
      <c r="AN470" s="12">
        <v>0</v>
      </c>
      <c r="AO470" s="12">
        <v>0</v>
      </c>
      <c r="AP470" s="12">
        <v>0</v>
      </c>
      <c r="AQ470" s="12">
        <v>0</v>
      </c>
      <c r="AR470" s="12">
        <v>0</v>
      </c>
      <c r="AS470" s="12">
        <v>658.95</v>
      </c>
      <c r="AT470" s="12">
        <v>0</v>
      </c>
      <c r="AU470" s="12">
        <v>0</v>
      </c>
      <c r="AV470" s="12">
        <v>0</v>
      </c>
      <c r="AW470" s="12">
        <v>0</v>
      </c>
      <c r="AX470" s="12">
        <v>0</v>
      </c>
      <c r="AY470" s="12">
        <v>0</v>
      </c>
      <c r="AZ470" s="12">
        <v>0</v>
      </c>
      <c r="BA470" s="12">
        <v>0</v>
      </c>
      <c r="BB470" s="12">
        <v>91.45</v>
      </c>
      <c r="BC470" s="12">
        <v>0</v>
      </c>
      <c r="BD470" s="12">
        <v>0</v>
      </c>
      <c r="BE470" s="12">
        <v>0</v>
      </c>
      <c r="BF470" s="12">
        <v>0</v>
      </c>
      <c r="BG470" s="12">
        <v>0</v>
      </c>
      <c r="BH470" s="12">
        <v>0</v>
      </c>
      <c r="BI470" s="12">
        <v>0</v>
      </c>
      <c r="BJ470" s="12">
        <v>2079.6</v>
      </c>
      <c r="BK470" s="12">
        <v>0</v>
      </c>
      <c r="BL470" s="12">
        <v>0</v>
      </c>
      <c r="BM470" s="12">
        <v>0</v>
      </c>
      <c r="BN470" s="12">
        <v>0</v>
      </c>
      <c r="BO470" s="12">
        <v>0</v>
      </c>
      <c r="BP470" s="12">
        <v>0</v>
      </c>
      <c r="BQ470" s="13">
        <v>-6190.06</v>
      </c>
      <c r="BR470" s="12">
        <v>6190.06</v>
      </c>
      <c r="BS470" s="12">
        <v>0</v>
      </c>
      <c r="BT470" s="12">
        <v>0</v>
      </c>
      <c r="BU470" s="12">
        <v>12165.22</v>
      </c>
      <c r="BV470" s="12">
        <v>0</v>
      </c>
      <c r="BW470" s="12">
        <v>0</v>
      </c>
      <c r="BX470" s="12">
        <v>0</v>
      </c>
      <c r="BY470" s="12">
        <v>2092.63</v>
      </c>
      <c r="BZ470" s="12">
        <v>2092.63</v>
      </c>
      <c r="CA470" s="12">
        <v>46.65</v>
      </c>
      <c r="CB470" s="13">
        <v>-0.03</v>
      </c>
      <c r="CC470" s="12">
        <v>0</v>
      </c>
      <c r="CD470" s="12">
        <v>0</v>
      </c>
      <c r="CE470" s="12">
        <v>3552</v>
      </c>
      <c r="CF470" s="12">
        <v>0</v>
      </c>
      <c r="CG470" s="12">
        <v>0</v>
      </c>
      <c r="CH470" s="12">
        <v>0</v>
      </c>
      <c r="CI470" s="12">
        <v>0</v>
      </c>
      <c r="CJ470" s="12">
        <v>120.09</v>
      </c>
      <c r="CK470" s="12">
        <v>0</v>
      </c>
      <c r="CL470" s="12">
        <v>0</v>
      </c>
      <c r="CM470" s="12">
        <v>0</v>
      </c>
      <c r="CN470" s="12">
        <v>0</v>
      </c>
      <c r="CO470" s="12">
        <v>0</v>
      </c>
      <c r="CP470" s="12">
        <v>996.48</v>
      </c>
      <c r="CQ470" s="12">
        <v>0</v>
      </c>
      <c r="CR470" s="12">
        <v>0</v>
      </c>
      <c r="CS470" s="12">
        <v>0</v>
      </c>
      <c r="CT470" s="12">
        <v>0</v>
      </c>
      <c r="CU470" s="12">
        <v>6807.82</v>
      </c>
      <c r="CV470" s="12">
        <v>5357.4</v>
      </c>
      <c r="CW470" s="12">
        <v>238.4</v>
      </c>
      <c r="CX470" s="12">
        <v>237.52</v>
      </c>
      <c r="CY470" s="12">
        <v>0</v>
      </c>
      <c r="CZ470" s="12">
        <v>238.4</v>
      </c>
      <c r="DA470" s="12">
        <v>0</v>
      </c>
      <c r="DB470" s="12">
        <v>475.92</v>
      </c>
    </row>
    <row r="471" spans="1:106" x14ac:dyDescent="0.2">
      <c r="A471" s="4" t="s">
        <v>3827</v>
      </c>
      <c r="B471" s="2" t="s">
        <v>3828</v>
      </c>
      <c r="C471" s="2" t="str">
        <f>VLOOKUP(A471,[5]Hoja2!$A$1:$D$604,4,0)</f>
        <v>PROFESOR CBII</v>
      </c>
      <c r="D471" s="2" t="str">
        <f>VLOOKUP(A471,[5]Hoja2!$A$1:$D$604,3,0)</f>
        <v>PLANTEL 15 SAN GONZALO</v>
      </c>
      <c r="E471" s="12">
        <v>349.5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5895.6</v>
      </c>
      <c r="M471" s="12">
        <v>0</v>
      </c>
      <c r="N471" s="12">
        <v>0</v>
      </c>
      <c r="O471" s="12">
        <v>0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196.5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12">
        <v>0</v>
      </c>
      <c r="AB471" s="12">
        <v>0</v>
      </c>
      <c r="AC471" s="12">
        <v>0</v>
      </c>
      <c r="AD471" s="12">
        <v>0</v>
      </c>
      <c r="AE471" s="12">
        <v>0</v>
      </c>
      <c r="AF471" s="12">
        <v>0</v>
      </c>
      <c r="AG471" s="12">
        <v>0</v>
      </c>
      <c r="AH471" s="12">
        <v>0</v>
      </c>
      <c r="AI471" s="12">
        <v>0</v>
      </c>
      <c r="AJ471" s="12">
        <v>555.9</v>
      </c>
      <c r="AK471" s="12">
        <v>0</v>
      </c>
      <c r="AL471" s="12">
        <v>0</v>
      </c>
      <c r="AM471" s="12">
        <v>0</v>
      </c>
      <c r="AN471" s="12">
        <v>0</v>
      </c>
      <c r="AO471" s="12">
        <v>0</v>
      </c>
      <c r="AP471" s="12">
        <v>0</v>
      </c>
      <c r="AQ471" s="12">
        <v>0</v>
      </c>
      <c r="AR471" s="12">
        <v>0</v>
      </c>
      <c r="AS471" s="12">
        <v>0</v>
      </c>
      <c r="AT471" s="12">
        <v>0</v>
      </c>
      <c r="AU471" s="12">
        <v>0</v>
      </c>
      <c r="AV471" s="12">
        <v>0</v>
      </c>
      <c r="AW471" s="12">
        <v>0</v>
      </c>
      <c r="AX471" s="12">
        <v>64.5</v>
      </c>
      <c r="AY471" s="12">
        <v>0</v>
      </c>
      <c r="AZ471" s="12">
        <v>0</v>
      </c>
      <c r="BA471" s="12">
        <v>0</v>
      </c>
      <c r="BB471" s="12">
        <v>0</v>
      </c>
      <c r="BC471" s="12">
        <v>0</v>
      </c>
      <c r="BD471" s="12">
        <v>0</v>
      </c>
      <c r="BE471" s="12">
        <v>0</v>
      </c>
      <c r="BF471" s="12">
        <v>0</v>
      </c>
      <c r="BG471" s="12">
        <v>0</v>
      </c>
      <c r="BH471" s="12">
        <v>0</v>
      </c>
      <c r="BI471" s="12">
        <v>0</v>
      </c>
      <c r="BJ471" s="12">
        <v>1179.1199999999999</v>
      </c>
      <c r="BK471" s="12">
        <v>0</v>
      </c>
      <c r="BL471" s="12">
        <v>0</v>
      </c>
      <c r="BM471" s="12">
        <v>0</v>
      </c>
      <c r="BN471" s="12">
        <v>0</v>
      </c>
      <c r="BO471" s="12">
        <v>0</v>
      </c>
      <c r="BP471" s="12">
        <v>0</v>
      </c>
      <c r="BQ471" s="13">
        <v>-4191.3100000000004</v>
      </c>
      <c r="BR471" s="12">
        <v>4191.3100000000004</v>
      </c>
      <c r="BS471" s="12">
        <v>0</v>
      </c>
      <c r="BT471" s="12">
        <v>0</v>
      </c>
      <c r="BU471" s="12">
        <v>8241.1200000000008</v>
      </c>
      <c r="BV471" s="12">
        <v>0</v>
      </c>
      <c r="BW471" s="12">
        <v>0</v>
      </c>
      <c r="BX471" s="12">
        <v>0</v>
      </c>
      <c r="BY471" s="12">
        <v>1213.04</v>
      </c>
      <c r="BZ471" s="12">
        <v>1213.04</v>
      </c>
      <c r="CA471" s="12">
        <v>27.3</v>
      </c>
      <c r="CB471" s="13">
        <v>-0.04</v>
      </c>
      <c r="CC471" s="12">
        <v>0</v>
      </c>
      <c r="CD471" s="12">
        <v>0</v>
      </c>
      <c r="CE471" s="12">
        <v>1966</v>
      </c>
      <c r="CF471" s="12">
        <v>0</v>
      </c>
      <c r="CG471" s="12">
        <v>0</v>
      </c>
      <c r="CH471" s="12">
        <v>0</v>
      </c>
      <c r="CI471" s="12">
        <v>0</v>
      </c>
      <c r="CJ471" s="12">
        <v>88.43</v>
      </c>
      <c r="CK471" s="12">
        <v>0</v>
      </c>
      <c r="CL471" s="12">
        <v>0</v>
      </c>
      <c r="CM471" s="12">
        <v>0</v>
      </c>
      <c r="CN471" s="12">
        <v>0</v>
      </c>
      <c r="CO471" s="12">
        <v>0</v>
      </c>
      <c r="CP471" s="12">
        <v>677.99</v>
      </c>
      <c r="CQ471" s="12">
        <v>0</v>
      </c>
      <c r="CR471" s="12">
        <v>0</v>
      </c>
      <c r="CS471" s="12">
        <v>0</v>
      </c>
      <c r="CT471" s="12">
        <v>0</v>
      </c>
      <c r="CU471" s="12">
        <v>3972.72</v>
      </c>
      <c r="CV471" s="12">
        <v>4268.3999999999996</v>
      </c>
      <c r="CW471" s="12">
        <v>238.4</v>
      </c>
      <c r="CX471" s="12">
        <v>164.82</v>
      </c>
      <c r="CY471" s="12">
        <v>0</v>
      </c>
      <c r="CZ471" s="12">
        <v>238.4</v>
      </c>
      <c r="DA471" s="12">
        <v>0</v>
      </c>
      <c r="DB471" s="12">
        <v>403.22</v>
      </c>
    </row>
    <row r="472" spans="1:106" x14ac:dyDescent="0.2">
      <c r="A472" s="4" t="s">
        <v>3829</v>
      </c>
      <c r="B472" s="2" t="s">
        <v>3830</v>
      </c>
      <c r="C472" s="2" t="str">
        <f>VLOOKUP(A472,[5]Hoja2!$A$1:$D$604,4,0)</f>
        <v>PROFESOR CBII</v>
      </c>
      <c r="D472" s="2" t="str">
        <f>VLOOKUP(A472,[5]Hoja2!$A$1:$D$604,3,0)</f>
        <v>PLANTEL 15 SAN GONZALO</v>
      </c>
      <c r="E472" s="12">
        <v>209.7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3537.36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117.9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12">
        <v>0</v>
      </c>
      <c r="AD472" s="12">
        <v>0</v>
      </c>
      <c r="AE472" s="12">
        <v>0</v>
      </c>
      <c r="AF472" s="12">
        <v>0</v>
      </c>
      <c r="AG472" s="12">
        <v>0</v>
      </c>
      <c r="AH472" s="12">
        <v>0</v>
      </c>
      <c r="AI472" s="12">
        <v>0</v>
      </c>
      <c r="AJ472" s="12">
        <v>333.54</v>
      </c>
      <c r="AK472" s="12">
        <v>0</v>
      </c>
      <c r="AL472" s="12">
        <v>0</v>
      </c>
      <c r="AM472" s="12">
        <v>0</v>
      </c>
      <c r="AN472" s="12">
        <v>0</v>
      </c>
      <c r="AO472" s="12">
        <v>0</v>
      </c>
      <c r="AP472" s="12">
        <v>0</v>
      </c>
      <c r="AQ472" s="12">
        <v>0</v>
      </c>
      <c r="AR472" s="12">
        <v>0</v>
      </c>
      <c r="AS472" s="12">
        <v>0</v>
      </c>
      <c r="AT472" s="12">
        <v>0</v>
      </c>
      <c r="AU472" s="12">
        <v>0</v>
      </c>
      <c r="AV472" s="12">
        <v>0</v>
      </c>
      <c r="AW472" s="12">
        <v>0</v>
      </c>
      <c r="AX472" s="12">
        <v>38.700000000000003</v>
      </c>
      <c r="AY472" s="12">
        <v>0</v>
      </c>
      <c r="AZ472" s="12">
        <v>0</v>
      </c>
      <c r="BA472" s="12">
        <v>0</v>
      </c>
      <c r="BB472" s="12">
        <v>0</v>
      </c>
      <c r="BC472" s="12">
        <v>0</v>
      </c>
      <c r="BD472" s="12">
        <v>0</v>
      </c>
      <c r="BE472" s="12">
        <v>0</v>
      </c>
      <c r="BF472" s="12">
        <v>0</v>
      </c>
      <c r="BG472" s="12">
        <v>0</v>
      </c>
      <c r="BH472" s="12">
        <v>0</v>
      </c>
      <c r="BI472" s="12">
        <v>0</v>
      </c>
      <c r="BJ472" s="12">
        <v>636.72</v>
      </c>
      <c r="BK472" s="12">
        <v>0</v>
      </c>
      <c r="BL472" s="12">
        <v>0</v>
      </c>
      <c r="BM472" s="12">
        <v>0</v>
      </c>
      <c r="BN472" s="12">
        <v>0</v>
      </c>
      <c r="BO472" s="12">
        <v>0</v>
      </c>
      <c r="BP472" s="12">
        <v>0</v>
      </c>
      <c r="BQ472" s="13">
        <v>-2478.6999999999998</v>
      </c>
      <c r="BR472" s="12">
        <v>2478.6999999999998</v>
      </c>
      <c r="BS472" s="12">
        <v>0</v>
      </c>
      <c r="BT472" s="12">
        <v>0</v>
      </c>
      <c r="BU472" s="12">
        <v>4873.92</v>
      </c>
      <c r="BV472" s="12">
        <v>0</v>
      </c>
      <c r="BW472" s="12">
        <v>0</v>
      </c>
      <c r="BX472" s="12">
        <v>0</v>
      </c>
      <c r="BY472" s="12">
        <v>500.95</v>
      </c>
      <c r="BZ472" s="12">
        <v>500.95</v>
      </c>
      <c r="CA472" s="12">
        <v>10.5</v>
      </c>
      <c r="CB472" s="12">
        <v>0.01</v>
      </c>
      <c r="CC472" s="12">
        <v>0</v>
      </c>
      <c r="CD472" s="12">
        <v>0</v>
      </c>
      <c r="CE472" s="12">
        <v>1144</v>
      </c>
      <c r="CF472" s="12">
        <v>0</v>
      </c>
      <c r="CG472" s="12">
        <v>0</v>
      </c>
      <c r="CH472" s="12">
        <v>0</v>
      </c>
      <c r="CI472" s="12">
        <v>0</v>
      </c>
      <c r="CJ472" s="12">
        <v>53.06</v>
      </c>
      <c r="CK472" s="12">
        <v>0</v>
      </c>
      <c r="CL472" s="12">
        <v>0</v>
      </c>
      <c r="CM472" s="12">
        <v>0</v>
      </c>
      <c r="CN472" s="12">
        <v>0</v>
      </c>
      <c r="CO472" s="12">
        <v>0</v>
      </c>
      <c r="CP472" s="12">
        <v>406.8</v>
      </c>
      <c r="CQ472" s="12">
        <v>0</v>
      </c>
      <c r="CR472" s="12">
        <v>0</v>
      </c>
      <c r="CS472" s="12">
        <v>0</v>
      </c>
      <c r="CT472" s="12">
        <v>0</v>
      </c>
      <c r="CU472" s="12">
        <v>2115.3200000000002</v>
      </c>
      <c r="CV472" s="12">
        <v>2758.6</v>
      </c>
      <c r="CW472" s="12">
        <v>261.48</v>
      </c>
      <c r="CX472" s="12">
        <v>97.48</v>
      </c>
      <c r="CY472" s="12">
        <v>769.08</v>
      </c>
      <c r="CZ472" s="12">
        <v>326.10000000000002</v>
      </c>
      <c r="DA472" s="12">
        <v>0</v>
      </c>
      <c r="DB472" s="12">
        <v>1192.6600000000001</v>
      </c>
    </row>
    <row r="473" spans="1:106" x14ac:dyDescent="0.2">
      <c r="A473" s="4" t="s">
        <v>3831</v>
      </c>
      <c r="B473" s="2" t="s">
        <v>3832</v>
      </c>
      <c r="C473" s="2" t="str">
        <f>VLOOKUP(A473,[5]Hoja2!$A$1:$D$604,4,0)</f>
        <v>PROFESOR CBII</v>
      </c>
      <c r="D473" s="2" t="str">
        <f>VLOOKUP(A473,[5]Hoja2!$A$1:$D$604,3,0)</f>
        <v>PLANTEL 15 SAN GONZALO</v>
      </c>
      <c r="E473" s="12">
        <v>198.05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3340.84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111.35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12">
        <v>0</v>
      </c>
      <c r="AD473" s="12">
        <v>0</v>
      </c>
      <c r="AE473" s="12">
        <v>0</v>
      </c>
      <c r="AF473" s="12">
        <v>0</v>
      </c>
      <c r="AG473" s="12">
        <v>0</v>
      </c>
      <c r="AH473" s="12">
        <v>0</v>
      </c>
      <c r="AI473" s="12">
        <v>0</v>
      </c>
      <c r="AJ473" s="12">
        <v>315.01</v>
      </c>
      <c r="AK473" s="12">
        <v>0</v>
      </c>
      <c r="AL473" s="12">
        <v>0</v>
      </c>
      <c r="AM473" s="12">
        <v>0</v>
      </c>
      <c r="AN473" s="12">
        <v>0</v>
      </c>
      <c r="AO473" s="12">
        <v>0</v>
      </c>
      <c r="AP473" s="12">
        <v>0</v>
      </c>
      <c r="AQ473" s="12">
        <v>0</v>
      </c>
      <c r="AR473" s="12">
        <v>0</v>
      </c>
      <c r="AS473" s="12">
        <v>0</v>
      </c>
      <c r="AT473" s="12">
        <v>0</v>
      </c>
      <c r="AU473" s="12">
        <v>0</v>
      </c>
      <c r="AV473" s="12">
        <v>0</v>
      </c>
      <c r="AW473" s="12">
        <v>0</v>
      </c>
      <c r="AX473" s="12">
        <v>36.549999999999997</v>
      </c>
      <c r="AY473" s="12">
        <v>0</v>
      </c>
      <c r="AZ473" s="12">
        <v>0</v>
      </c>
      <c r="BA473" s="12">
        <v>0</v>
      </c>
      <c r="BB473" s="12">
        <v>0</v>
      </c>
      <c r="BC473" s="12">
        <v>0</v>
      </c>
      <c r="BD473" s="12">
        <v>0</v>
      </c>
      <c r="BE473" s="12">
        <v>0</v>
      </c>
      <c r="BF473" s="12">
        <v>0</v>
      </c>
      <c r="BG473" s="12">
        <v>0</v>
      </c>
      <c r="BH473" s="12">
        <v>0</v>
      </c>
      <c r="BI473" s="12">
        <v>0</v>
      </c>
      <c r="BJ473" s="12">
        <v>601.35</v>
      </c>
      <c r="BK473" s="12">
        <v>0</v>
      </c>
      <c r="BL473" s="12">
        <v>0</v>
      </c>
      <c r="BM473" s="12">
        <v>0</v>
      </c>
      <c r="BN473" s="12">
        <v>0</v>
      </c>
      <c r="BO473" s="12">
        <v>0</v>
      </c>
      <c r="BP473" s="12">
        <v>0</v>
      </c>
      <c r="BQ473" s="13">
        <v>-2341</v>
      </c>
      <c r="BR473" s="12">
        <v>2341</v>
      </c>
      <c r="BS473" s="12">
        <v>0</v>
      </c>
      <c r="BT473" s="12">
        <v>0</v>
      </c>
      <c r="BU473" s="12">
        <v>4603.1499999999996</v>
      </c>
      <c r="BV473" s="12">
        <v>0</v>
      </c>
      <c r="BW473" s="12">
        <v>0</v>
      </c>
      <c r="BX473" s="12">
        <v>0</v>
      </c>
      <c r="BY473" s="12">
        <v>452.43</v>
      </c>
      <c r="BZ473" s="12">
        <v>452.43</v>
      </c>
      <c r="CA473" s="12">
        <v>9.75</v>
      </c>
      <c r="CB473" s="13">
        <v>-0.12</v>
      </c>
      <c r="CC473" s="12">
        <v>0</v>
      </c>
      <c r="CD473" s="12">
        <v>4.5</v>
      </c>
      <c r="CE473" s="12">
        <v>0</v>
      </c>
      <c r="CF473" s="12">
        <v>232.88</v>
      </c>
      <c r="CG473" s="12">
        <v>0</v>
      </c>
      <c r="CH473" s="12">
        <v>0</v>
      </c>
      <c r="CI473" s="12">
        <v>0</v>
      </c>
      <c r="CJ473" s="12">
        <v>50.11</v>
      </c>
      <c r="CK473" s="12">
        <v>0</v>
      </c>
      <c r="CL473" s="12">
        <v>0</v>
      </c>
      <c r="CM473" s="12">
        <v>0</v>
      </c>
      <c r="CN473" s="12">
        <v>0</v>
      </c>
      <c r="CO473" s="12">
        <v>0</v>
      </c>
      <c r="CP473" s="12">
        <v>384.2</v>
      </c>
      <c r="CQ473" s="12">
        <v>0</v>
      </c>
      <c r="CR473" s="12">
        <v>0</v>
      </c>
      <c r="CS473" s="12">
        <v>0</v>
      </c>
      <c r="CT473" s="12">
        <v>0</v>
      </c>
      <c r="CU473" s="12">
        <v>1133.75</v>
      </c>
      <c r="CV473" s="12">
        <v>3469.4</v>
      </c>
      <c r="CW473" s="12">
        <v>271.82</v>
      </c>
      <c r="CX473" s="12">
        <v>92.06</v>
      </c>
      <c r="CY473" s="12">
        <v>1113.8</v>
      </c>
      <c r="CZ473" s="12">
        <v>365.4</v>
      </c>
      <c r="DA473" s="12">
        <v>0</v>
      </c>
      <c r="DB473" s="12">
        <v>1571.26</v>
      </c>
    </row>
    <row r="474" spans="1:106" x14ac:dyDescent="0.2">
      <c r="A474" s="4" t="s">
        <v>3833</v>
      </c>
      <c r="B474" s="2" t="s">
        <v>3834</v>
      </c>
      <c r="C474" s="2" t="str">
        <f>VLOOKUP(A474,[5]Hoja2!$A$1:$D$604,4,0)</f>
        <v>PROFESOR CBI</v>
      </c>
      <c r="D474" s="2" t="str">
        <f>VLOOKUP(A474,[5]Hoja2!$A$1:$D$604,3,0)</f>
        <v>PLANTEL 15 SAN GONZALO</v>
      </c>
      <c r="E474" s="12">
        <v>174.75</v>
      </c>
      <c r="F474" s="12">
        <v>0</v>
      </c>
      <c r="G474" s="12">
        <v>2631.45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0</v>
      </c>
      <c r="N474" s="12">
        <v>0</v>
      </c>
      <c r="O474" s="12">
        <v>0</v>
      </c>
      <c r="P474" s="12">
        <v>90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12">
        <v>0</v>
      </c>
      <c r="AD474" s="12">
        <v>0</v>
      </c>
      <c r="AE474" s="12">
        <v>0</v>
      </c>
      <c r="AF474" s="12">
        <v>0</v>
      </c>
      <c r="AG474" s="12">
        <v>0</v>
      </c>
      <c r="AH474" s="12">
        <v>0</v>
      </c>
      <c r="AI474" s="12">
        <v>0</v>
      </c>
      <c r="AJ474" s="12">
        <v>277.95</v>
      </c>
      <c r="AK474" s="12">
        <v>0</v>
      </c>
      <c r="AL474" s="12">
        <v>0</v>
      </c>
      <c r="AM474" s="12">
        <v>0</v>
      </c>
      <c r="AN474" s="12">
        <v>0</v>
      </c>
      <c r="AO474" s="12">
        <v>0</v>
      </c>
      <c r="AP474" s="12">
        <v>0</v>
      </c>
      <c r="AQ474" s="12">
        <v>0</v>
      </c>
      <c r="AR474" s="12">
        <v>0</v>
      </c>
      <c r="AS474" s="12">
        <v>0</v>
      </c>
      <c r="AT474" s="12">
        <v>0</v>
      </c>
      <c r="AU474" s="12">
        <v>0</v>
      </c>
      <c r="AV474" s="12">
        <v>28.5</v>
      </c>
      <c r="AW474" s="12">
        <v>0</v>
      </c>
      <c r="AX474" s="12">
        <v>0</v>
      </c>
      <c r="AY474" s="12">
        <v>0</v>
      </c>
      <c r="AZ474" s="12">
        <v>0</v>
      </c>
      <c r="BA474" s="12">
        <v>0</v>
      </c>
      <c r="BB474" s="12">
        <v>0</v>
      </c>
      <c r="BC474" s="12">
        <v>0</v>
      </c>
      <c r="BD474" s="12">
        <v>0</v>
      </c>
      <c r="BE474" s="12">
        <v>0</v>
      </c>
      <c r="BF474" s="12">
        <v>0</v>
      </c>
      <c r="BG474" s="12">
        <v>0</v>
      </c>
      <c r="BH474" s="12">
        <v>0</v>
      </c>
      <c r="BI474" s="12">
        <v>0</v>
      </c>
      <c r="BJ474" s="12">
        <v>421.03</v>
      </c>
      <c r="BK474" s="12">
        <v>0</v>
      </c>
      <c r="BL474" s="12">
        <v>0</v>
      </c>
      <c r="BM474" s="12">
        <v>0</v>
      </c>
      <c r="BN474" s="12">
        <v>0</v>
      </c>
      <c r="BO474" s="12">
        <v>0</v>
      </c>
      <c r="BP474" s="12">
        <v>0</v>
      </c>
      <c r="BQ474" s="13">
        <v>-1842.36</v>
      </c>
      <c r="BR474" s="12">
        <v>1842.36</v>
      </c>
      <c r="BS474" s="12">
        <v>0</v>
      </c>
      <c r="BT474" s="12">
        <v>0</v>
      </c>
      <c r="BU474" s="12">
        <v>3623.68</v>
      </c>
      <c r="BV474" s="12">
        <v>0</v>
      </c>
      <c r="BW474" s="13">
        <v>-107.37</v>
      </c>
      <c r="BX474" s="12">
        <v>0</v>
      </c>
      <c r="BY474" s="12">
        <v>290.22000000000003</v>
      </c>
      <c r="BZ474" s="12">
        <v>182.84</v>
      </c>
      <c r="CA474" s="12">
        <v>4.8</v>
      </c>
      <c r="CB474" s="13">
        <v>-0.05</v>
      </c>
      <c r="CC474" s="12">
        <v>0</v>
      </c>
      <c r="CD474" s="12">
        <v>0</v>
      </c>
      <c r="CE474" s="12">
        <v>0</v>
      </c>
      <c r="CF474" s="12">
        <v>0</v>
      </c>
      <c r="CG474" s="12">
        <v>0</v>
      </c>
      <c r="CH474" s="12">
        <v>0</v>
      </c>
      <c r="CI474" s="12">
        <v>0</v>
      </c>
      <c r="CJ474" s="12">
        <v>39.47</v>
      </c>
      <c r="CK474" s="12">
        <v>0</v>
      </c>
      <c r="CL474" s="12">
        <v>0</v>
      </c>
      <c r="CM474" s="12">
        <v>0</v>
      </c>
      <c r="CN474" s="12">
        <v>0</v>
      </c>
      <c r="CO474" s="12">
        <v>0</v>
      </c>
      <c r="CP474" s="12">
        <v>302.62</v>
      </c>
      <c r="CQ474" s="12">
        <v>0</v>
      </c>
      <c r="CR474" s="12">
        <v>0</v>
      </c>
      <c r="CS474" s="12">
        <v>0</v>
      </c>
      <c r="CT474" s="12">
        <v>0</v>
      </c>
      <c r="CU474" s="12">
        <v>529.67999999999995</v>
      </c>
      <c r="CV474" s="12">
        <v>3094</v>
      </c>
      <c r="CW474" s="12">
        <v>261.48</v>
      </c>
      <c r="CX474" s="12">
        <v>72.47</v>
      </c>
      <c r="CY474" s="12">
        <v>769.08</v>
      </c>
      <c r="CZ474" s="12">
        <v>326.10000000000002</v>
      </c>
      <c r="DA474" s="12">
        <v>0</v>
      </c>
      <c r="DB474" s="12">
        <v>1167.6500000000001</v>
      </c>
    </row>
    <row r="475" spans="1:106" x14ac:dyDescent="0.2">
      <c r="A475" s="4" t="s">
        <v>3835</v>
      </c>
      <c r="B475" s="2" t="s">
        <v>3836</v>
      </c>
      <c r="C475" s="2" t="str">
        <f>VLOOKUP(A475,[5]Hoja2!$A$1:$D$604,4,0)</f>
        <v>PROFESOR CBIII</v>
      </c>
      <c r="D475" s="2" t="str">
        <f>VLOOKUP(A475,[5]Hoja2!$A$1:$D$604,3,0)</f>
        <v>PLANTEL 15 SAN GONZALO</v>
      </c>
      <c r="E475" s="12">
        <v>465.5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0</v>
      </c>
      <c r="N475" s="12">
        <v>7485.06</v>
      </c>
      <c r="O475" s="12">
        <v>0</v>
      </c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262.35000000000002</v>
      </c>
      <c r="X475" s="12">
        <v>0</v>
      </c>
      <c r="Y475" s="12">
        <v>0</v>
      </c>
      <c r="Z475" s="12">
        <v>0</v>
      </c>
      <c r="AA475" s="12">
        <v>0</v>
      </c>
      <c r="AB475" s="12">
        <v>0</v>
      </c>
      <c r="AC475" s="12">
        <v>0</v>
      </c>
      <c r="AD475" s="12">
        <v>0</v>
      </c>
      <c r="AE475" s="12">
        <v>0</v>
      </c>
      <c r="AF475" s="12">
        <v>0</v>
      </c>
      <c r="AG475" s="12">
        <v>0</v>
      </c>
      <c r="AH475" s="12">
        <v>0</v>
      </c>
      <c r="AI475" s="12">
        <v>0</v>
      </c>
      <c r="AJ475" s="12">
        <v>611.49</v>
      </c>
      <c r="AK475" s="12">
        <v>0</v>
      </c>
      <c r="AL475" s="12">
        <v>0</v>
      </c>
      <c r="AM475" s="12">
        <v>0</v>
      </c>
      <c r="AN475" s="12">
        <v>0</v>
      </c>
      <c r="AO475" s="12">
        <v>0</v>
      </c>
      <c r="AP475" s="12">
        <v>0</v>
      </c>
      <c r="AQ475" s="12">
        <v>390.93</v>
      </c>
      <c r="AR475" s="12">
        <v>0</v>
      </c>
      <c r="AS475" s="12">
        <v>0</v>
      </c>
      <c r="AT475" s="12">
        <v>0</v>
      </c>
      <c r="AU475" s="12">
        <v>0</v>
      </c>
      <c r="AV475" s="12">
        <v>0</v>
      </c>
      <c r="AW475" s="12">
        <v>0</v>
      </c>
      <c r="AX475" s="12">
        <v>0</v>
      </c>
      <c r="AY475" s="12">
        <v>0</v>
      </c>
      <c r="AZ475" s="12">
        <v>82.5</v>
      </c>
      <c r="BA475" s="12">
        <v>0</v>
      </c>
      <c r="BB475" s="12">
        <v>0</v>
      </c>
      <c r="BC475" s="12">
        <v>0</v>
      </c>
      <c r="BD475" s="12">
        <v>0</v>
      </c>
      <c r="BE475" s="12">
        <v>0</v>
      </c>
      <c r="BF475" s="12">
        <v>0</v>
      </c>
      <c r="BG475" s="12">
        <v>0</v>
      </c>
      <c r="BH475" s="12">
        <v>0</v>
      </c>
      <c r="BI475" s="12">
        <v>0</v>
      </c>
      <c r="BJ475" s="12">
        <v>1102.6400000000001</v>
      </c>
      <c r="BK475" s="12">
        <v>0</v>
      </c>
      <c r="BL475" s="12">
        <v>0</v>
      </c>
      <c r="BM475" s="12">
        <v>0</v>
      </c>
      <c r="BN475" s="12">
        <v>0</v>
      </c>
      <c r="BO475" s="12">
        <v>0</v>
      </c>
      <c r="BP475" s="12">
        <v>0</v>
      </c>
      <c r="BQ475" s="13">
        <v>-5290.02</v>
      </c>
      <c r="BR475" s="12">
        <v>5290.02</v>
      </c>
      <c r="BS475" s="12">
        <v>0</v>
      </c>
      <c r="BT475" s="12">
        <v>0</v>
      </c>
      <c r="BU475" s="12">
        <v>10400.469999999999</v>
      </c>
      <c r="BV475" s="12">
        <v>0</v>
      </c>
      <c r="BW475" s="12">
        <v>0</v>
      </c>
      <c r="BX475" s="12">
        <v>0</v>
      </c>
      <c r="BY475" s="12">
        <v>1677.56</v>
      </c>
      <c r="BZ475" s="12">
        <v>1677.56</v>
      </c>
      <c r="CA475" s="12">
        <v>37.049999999999997</v>
      </c>
      <c r="CB475" s="12">
        <v>0.04</v>
      </c>
      <c r="CC475" s="12">
        <v>0</v>
      </c>
      <c r="CD475" s="12">
        <v>0</v>
      </c>
      <c r="CE475" s="12">
        <v>930</v>
      </c>
      <c r="CF475" s="12">
        <v>0</v>
      </c>
      <c r="CG475" s="12">
        <v>0</v>
      </c>
      <c r="CH475" s="12">
        <v>0</v>
      </c>
      <c r="CI475" s="12">
        <v>0</v>
      </c>
      <c r="CJ475" s="12">
        <v>112.28</v>
      </c>
      <c r="CK475" s="12">
        <v>0</v>
      </c>
      <c r="CL475" s="12">
        <v>0</v>
      </c>
      <c r="CM475" s="12">
        <v>0</v>
      </c>
      <c r="CN475" s="12">
        <v>0</v>
      </c>
      <c r="CO475" s="12">
        <v>0</v>
      </c>
      <c r="CP475" s="12">
        <v>905.74</v>
      </c>
      <c r="CQ475" s="12">
        <v>0</v>
      </c>
      <c r="CR475" s="12">
        <v>0</v>
      </c>
      <c r="CS475" s="12">
        <v>0</v>
      </c>
      <c r="CT475" s="12">
        <v>0</v>
      </c>
      <c r="CU475" s="12">
        <v>3662.67</v>
      </c>
      <c r="CV475" s="12">
        <v>6737.8</v>
      </c>
      <c r="CW475" s="12">
        <v>238.4</v>
      </c>
      <c r="CX475" s="12">
        <v>208.01</v>
      </c>
      <c r="CY475" s="12">
        <v>0</v>
      </c>
      <c r="CZ475" s="12">
        <v>238.4</v>
      </c>
      <c r="DA475" s="12">
        <v>0</v>
      </c>
      <c r="DB475" s="12">
        <v>446.41</v>
      </c>
    </row>
    <row r="476" spans="1:106" x14ac:dyDescent="0.2">
      <c r="A476" s="4" t="s">
        <v>3837</v>
      </c>
      <c r="B476" s="2" t="s">
        <v>3838</v>
      </c>
      <c r="C476" s="2" t="str">
        <f>VLOOKUP(A476,[5]Hoja2!$A$1:$D$604,4,0)</f>
        <v>PROFESOR CBII</v>
      </c>
      <c r="D476" s="2" t="str">
        <f>VLOOKUP(A476,[5]Hoja2!$A$1:$D$604,3,0)</f>
        <v>PLANTEL 15 SAN GONZALO</v>
      </c>
      <c r="E476" s="12">
        <v>465.5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4323.4399999999996</v>
      </c>
      <c r="M476" s="12">
        <v>0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156.33000000000001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0</v>
      </c>
      <c r="AD476" s="12">
        <v>0</v>
      </c>
      <c r="AE476" s="12">
        <v>0</v>
      </c>
      <c r="AF476" s="12">
        <v>0</v>
      </c>
      <c r="AG476" s="12">
        <v>0</v>
      </c>
      <c r="AH476" s="12">
        <v>0</v>
      </c>
      <c r="AI476" s="12">
        <v>0</v>
      </c>
      <c r="AJ476" s="12">
        <v>407.66</v>
      </c>
      <c r="AK476" s="12">
        <v>0</v>
      </c>
      <c r="AL476" s="12">
        <v>0</v>
      </c>
      <c r="AM476" s="12">
        <v>0</v>
      </c>
      <c r="AN476" s="12">
        <v>0</v>
      </c>
      <c r="AO476" s="12">
        <v>338.85</v>
      </c>
      <c r="AP476" s="12">
        <v>0</v>
      </c>
      <c r="AQ476" s="12">
        <v>0</v>
      </c>
      <c r="AR476" s="12">
        <v>0</v>
      </c>
      <c r="AS476" s="12">
        <v>0</v>
      </c>
      <c r="AT476" s="12">
        <v>0</v>
      </c>
      <c r="AU476" s="12">
        <v>0</v>
      </c>
      <c r="AV476" s="12">
        <v>0</v>
      </c>
      <c r="AW476" s="12">
        <v>0</v>
      </c>
      <c r="AX476" s="12">
        <v>47.3</v>
      </c>
      <c r="AY476" s="12">
        <v>0</v>
      </c>
      <c r="AZ476" s="12">
        <v>0</v>
      </c>
      <c r="BA476" s="12">
        <v>0</v>
      </c>
      <c r="BB476" s="12">
        <v>0</v>
      </c>
      <c r="BC476" s="12">
        <v>0</v>
      </c>
      <c r="BD476" s="12">
        <v>0</v>
      </c>
      <c r="BE476" s="12">
        <v>0</v>
      </c>
      <c r="BF476" s="12">
        <v>0</v>
      </c>
      <c r="BG476" s="12">
        <v>0</v>
      </c>
      <c r="BH476" s="12">
        <v>0</v>
      </c>
      <c r="BI476" s="12">
        <v>0</v>
      </c>
      <c r="BJ476" s="12">
        <v>652.72</v>
      </c>
      <c r="BK476" s="12">
        <v>0</v>
      </c>
      <c r="BL476" s="12">
        <v>0</v>
      </c>
      <c r="BM476" s="12">
        <v>0</v>
      </c>
      <c r="BN476" s="12">
        <v>0</v>
      </c>
      <c r="BO476" s="12">
        <v>0</v>
      </c>
      <c r="BP476" s="12">
        <v>0</v>
      </c>
      <c r="BQ476" s="13">
        <v>-3249.05</v>
      </c>
      <c r="BR476" s="12">
        <v>3249.05</v>
      </c>
      <c r="BS476" s="12">
        <v>0</v>
      </c>
      <c r="BT476" s="12">
        <v>0</v>
      </c>
      <c r="BU476" s="12">
        <v>6391.8</v>
      </c>
      <c r="BV476" s="12">
        <v>0</v>
      </c>
      <c r="BW476" s="12">
        <v>0</v>
      </c>
      <c r="BX476" s="12">
        <v>0</v>
      </c>
      <c r="BY476" s="12">
        <v>818.03</v>
      </c>
      <c r="BZ476" s="12">
        <v>818.03</v>
      </c>
      <c r="CA476" s="12">
        <v>17.55</v>
      </c>
      <c r="CB476" s="12">
        <v>7.0000000000000007E-2</v>
      </c>
      <c r="CC476" s="12">
        <v>0</v>
      </c>
      <c r="CD476" s="12">
        <v>0</v>
      </c>
      <c r="CE476" s="12">
        <v>0</v>
      </c>
      <c r="CF476" s="12">
        <v>0</v>
      </c>
      <c r="CG476" s="12">
        <v>741.14</v>
      </c>
      <c r="CH476" s="12">
        <v>0</v>
      </c>
      <c r="CI476" s="12">
        <v>0</v>
      </c>
      <c r="CJ476" s="12">
        <v>64.849999999999994</v>
      </c>
      <c r="CK476" s="12">
        <v>0</v>
      </c>
      <c r="CL476" s="12">
        <v>0</v>
      </c>
      <c r="CM476" s="12">
        <v>0</v>
      </c>
      <c r="CN476" s="12">
        <v>0</v>
      </c>
      <c r="CO476" s="12">
        <v>0</v>
      </c>
      <c r="CP476" s="12">
        <v>536.16</v>
      </c>
      <c r="CQ476" s="12">
        <v>0</v>
      </c>
      <c r="CR476" s="12">
        <v>0</v>
      </c>
      <c r="CS476" s="12">
        <v>0</v>
      </c>
      <c r="CT476" s="12">
        <v>0</v>
      </c>
      <c r="CU476" s="12">
        <v>2177.8000000000002</v>
      </c>
      <c r="CV476" s="12">
        <v>4214</v>
      </c>
      <c r="CW476" s="12">
        <v>262.75</v>
      </c>
      <c r="CX476" s="12">
        <v>127.84</v>
      </c>
      <c r="CY476" s="12">
        <v>811.26</v>
      </c>
      <c r="CZ476" s="12">
        <v>330.91</v>
      </c>
      <c r="DA476" s="12">
        <v>0</v>
      </c>
      <c r="DB476" s="12">
        <v>1270.01</v>
      </c>
    </row>
    <row r="477" spans="1:106" x14ac:dyDescent="0.2">
      <c r="A477" s="4" t="s">
        <v>3839</v>
      </c>
      <c r="B477" s="2" t="s">
        <v>3840</v>
      </c>
      <c r="C477" s="2" t="str">
        <f>VLOOKUP(A477,[5]Hoja2!$A$1:$D$604,4,0)</f>
        <v>PROFESOR CBI</v>
      </c>
      <c r="D477" s="2" t="str">
        <f>VLOOKUP(A477,[5]Hoja2!$A$1:$D$604,3,0)</f>
        <v>PLANTEL 15 SAN GONZALO</v>
      </c>
      <c r="E477" s="12">
        <v>186.4</v>
      </c>
      <c r="F477" s="12">
        <v>773.1</v>
      </c>
      <c r="G477" s="12">
        <v>1754.3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  <c r="N477" s="12">
        <v>0</v>
      </c>
      <c r="O477" s="12">
        <v>25.98</v>
      </c>
      <c r="P477" s="12">
        <v>60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40.39</v>
      </c>
      <c r="Y477" s="12">
        <v>20.89</v>
      </c>
      <c r="Z477" s="12">
        <v>0</v>
      </c>
      <c r="AA477" s="12">
        <v>0</v>
      </c>
      <c r="AB477" s="12">
        <v>0</v>
      </c>
      <c r="AC477" s="12">
        <v>0</v>
      </c>
      <c r="AD477" s="13">
        <v>-229.02</v>
      </c>
      <c r="AE477" s="13">
        <v>-20.7</v>
      </c>
      <c r="AF477" s="13">
        <v>-7.68</v>
      </c>
      <c r="AG477" s="12">
        <v>0</v>
      </c>
      <c r="AH477" s="12">
        <v>0</v>
      </c>
      <c r="AI477" s="12">
        <v>0</v>
      </c>
      <c r="AJ477" s="12">
        <v>296.48</v>
      </c>
      <c r="AK477" s="12">
        <v>0</v>
      </c>
      <c r="AL477" s="12">
        <v>0</v>
      </c>
      <c r="AM477" s="12">
        <v>0</v>
      </c>
      <c r="AN477" s="12">
        <v>0</v>
      </c>
      <c r="AO477" s="12">
        <v>0</v>
      </c>
      <c r="AP477" s="12">
        <v>0</v>
      </c>
      <c r="AQ477" s="12">
        <v>0</v>
      </c>
      <c r="AR477" s="12">
        <v>0</v>
      </c>
      <c r="AS477" s="12">
        <v>0</v>
      </c>
      <c r="AT477" s="12">
        <v>0</v>
      </c>
      <c r="AU477" s="12">
        <v>0</v>
      </c>
      <c r="AV477" s="12">
        <v>19</v>
      </c>
      <c r="AW477" s="12">
        <v>0</v>
      </c>
      <c r="AX477" s="12">
        <v>0</v>
      </c>
      <c r="AY477" s="12">
        <v>0</v>
      </c>
      <c r="AZ477" s="12">
        <v>0</v>
      </c>
      <c r="BA477" s="12">
        <v>0</v>
      </c>
      <c r="BB477" s="12">
        <v>0</v>
      </c>
      <c r="BC477" s="12">
        <v>0</v>
      </c>
      <c r="BD477" s="12">
        <v>8.1</v>
      </c>
      <c r="BE477" s="12">
        <v>0</v>
      </c>
      <c r="BF477" s="12">
        <v>28.65</v>
      </c>
      <c r="BG477" s="12">
        <v>3.29</v>
      </c>
      <c r="BH477" s="12">
        <v>608.16</v>
      </c>
      <c r="BI477" s="12">
        <v>0</v>
      </c>
      <c r="BJ477" s="12">
        <v>353.84</v>
      </c>
      <c r="BK477" s="12">
        <v>0</v>
      </c>
      <c r="BL477" s="12">
        <v>0</v>
      </c>
      <c r="BM477" s="12">
        <v>0</v>
      </c>
      <c r="BN477" s="13">
        <v>-1.19</v>
      </c>
      <c r="BO477" s="13">
        <v>-14.68</v>
      </c>
      <c r="BP477" s="12">
        <v>0</v>
      </c>
      <c r="BQ477" s="13">
        <v>-1985.26</v>
      </c>
      <c r="BR477" s="12">
        <v>1985.26</v>
      </c>
      <c r="BS477" s="12">
        <v>0</v>
      </c>
      <c r="BT477" s="12">
        <v>0</v>
      </c>
      <c r="BU477" s="12">
        <v>3905.31</v>
      </c>
      <c r="BV477" s="12">
        <v>0</v>
      </c>
      <c r="BW477" s="12">
        <v>0</v>
      </c>
      <c r="BX477" s="12">
        <v>0</v>
      </c>
      <c r="BY477" s="12">
        <v>333.88</v>
      </c>
      <c r="BZ477" s="12">
        <v>333.88</v>
      </c>
      <c r="CA477" s="12">
        <v>8.1</v>
      </c>
      <c r="CB477" s="13">
        <v>-0.17</v>
      </c>
      <c r="CC477" s="12">
        <v>0</v>
      </c>
      <c r="CD477" s="12">
        <v>0</v>
      </c>
      <c r="CE477" s="12">
        <v>0</v>
      </c>
      <c r="CF477" s="12">
        <v>0</v>
      </c>
      <c r="CG477" s="12">
        <v>0</v>
      </c>
      <c r="CH477" s="12">
        <v>0</v>
      </c>
      <c r="CI477" s="12">
        <v>0</v>
      </c>
      <c r="CJ477" s="12">
        <v>37.909999999999997</v>
      </c>
      <c r="CK477" s="12">
        <v>0</v>
      </c>
      <c r="CL477" s="12">
        <v>0</v>
      </c>
      <c r="CM477" s="12">
        <v>0</v>
      </c>
      <c r="CN477" s="12">
        <v>0</v>
      </c>
      <c r="CO477" s="12">
        <v>0</v>
      </c>
      <c r="CP477" s="12">
        <v>290.64999999999998</v>
      </c>
      <c r="CQ477" s="12">
        <v>0</v>
      </c>
      <c r="CR477" s="12">
        <v>0</v>
      </c>
      <c r="CS477" s="12">
        <v>69.94</v>
      </c>
      <c r="CT477" s="12">
        <v>0</v>
      </c>
      <c r="CU477" s="12">
        <v>740.31</v>
      </c>
      <c r="CV477" s="12">
        <v>3165</v>
      </c>
      <c r="CW477" s="12">
        <v>262.75</v>
      </c>
      <c r="CX477" s="12">
        <v>78.11</v>
      </c>
      <c r="CY477" s="12">
        <v>811.26</v>
      </c>
      <c r="CZ477" s="12">
        <v>330.91</v>
      </c>
      <c r="DA477" s="12">
        <v>0</v>
      </c>
      <c r="DB477" s="12">
        <v>1220.28</v>
      </c>
    </row>
    <row r="478" spans="1:106" x14ac:dyDescent="0.2">
      <c r="A478" s="4" t="s">
        <v>3841</v>
      </c>
      <c r="B478" s="2" t="s">
        <v>3842</v>
      </c>
      <c r="C478" s="2" t="str">
        <f>VLOOKUP(A478,[5]Hoja2!$A$1:$D$604,4,0)</f>
        <v>PROFESOR CBII</v>
      </c>
      <c r="D478" s="2" t="str">
        <f>VLOOKUP(A478,[5]Hoja2!$A$1:$D$604,3,0)</f>
        <v>PLANTEL 15 SAN GONZALO</v>
      </c>
      <c r="E478" s="12">
        <v>465.5</v>
      </c>
      <c r="F478" s="12">
        <v>257.7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7467.76</v>
      </c>
      <c r="M478" s="12">
        <v>0</v>
      </c>
      <c r="N478" s="12">
        <v>0</v>
      </c>
      <c r="O478" s="12">
        <v>8.66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261.13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</v>
      </c>
      <c r="AD478" s="12">
        <v>0</v>
      </c>
      <c r="AE478" s="12">
        <v>0</v>
      </c>
      <c r="AF478" s="12">
        <v>0</v>
      </c>
      <c r="AG478" s="12">
        <v>0</v>
      </c>
      <c r="AH478" s="12">
        <v>0</v>
      </c>
      <c r="AI478" s="12">
        <v>0</v>
      </c>
      <c r="AJ478" s="12">
        <v>741.2</v>
      </c>
      <c r="AK478" s="12">
        <v>0</v>
      </c>
      <c r="AL478" s="12">
        <v>0</v>
      </c>
      <c r="AM478" s="12">
        <v>0</v>
      </c>
      <c r="AN478" s="12">
        <v>0</v>
      </c>
      <c r="AO478" s="12">
        <v>338.85</v>
      </c>
      <c r="AP478" s="12">
        <v>0</v>
      </c>
      <c r="AQ478" s="12">
        <v>0</v>
      </c>
      <c r="AR478" s="12">
        <v>0</v>
      </c>
      <c r="AS478" s="12">
        <v>0</v>
      </c>
      <c r="AT478" s="12">
        <v>0</v>
      </c>
      <c r="AU478" s="12">
        <v>0</v>
      </c>
      <c r="AV478" s="12">
        <v>0</v>
      </c>
      <c r="AW478" s="12">
        <v>0</v>
      </c>
      <c r="AX478" s="12">
        <v>81.7</v>
      </c>
      <c r="AY478" s="12">
        <v>0</v>
      </c>
      <c r="AZ478" s="12">
        <v>0</v>
      </c>
      <c r="BA478" s="12">
        <v>0</v>
      </c>
      <c r="BB478" s="12">
        <v>0</v>
      </c>
      <c r="BC478" s="12">
        <v>0</v>
      </c>
      <c r="BD478" s="12">
        <v>2.7</v>
      </c>
      <c r="BE478" s="12">
        <v>0</v>
      </c>
      <c r="BF478" s="12">
        <v>0</v>
      </c>
      <c r="BG478" s="12">
        <v>0</v>
      </c>
      <c r="BH478" s="12">
        <v>0</v>
      </c>
      <c r="BI478" s="12">
        <v>0</v>
      </c>
      <c r="BJ478" s="12">
        <v>1129</v>
      </c>
      <c r="BK478" s="12">
        <v>0</v>
      </c>
      <c r="BL478" s="12">
        <v>0</v>
      </c>
      <c r="BM478" s="12">
        <v>0</v>
      </c>
      <c r="BN478" s="12">
        <v>0</v>
      </c>
      <c r="BO478" s="12">
        <v>0</v>
      </c>
      <c r="BP478" s="12">
        <v>0</v>
      </c>
      <c r="BQ478" s="13">
        <v>-5469.03</v>
      </c>
      <c r="BR478" s="12">
        <v>5469.03</v>
      </c>
      <c r="BS478" s="12">
        <v>0</v>
      </c>
      <c r="BT478" s="12">
        <v>0</v>
      </c>
      <c r="BU478" s="12">
        <v>10754.2</v>
      </c>
      <c r="BV478" s="12">
        <v>0</v>
      </c>
      <c r="BW478" s="12">
        <v>0</v>
      </c>
      <c r="BX478" s="12">
        <v>0</v>
      </c>
      <c r="BY478" s="12">
        <v>1760.76</v>
      </c>
      <c r="BZ478" s="12">
        <v>1760.76</v>
      </c>
      <c r="CA478" s="12">
        <v>39.75</v>
      </c>
      <c r="CB478" s="12">
        <v>0.01</v>
      </c>
      <c r="CC478" s="12">
        <v>210.9</v>
      </c>
      <c r="CD478" s="12">
        <v>52.55</v>
      </c>
      <c r="CE478" s="12">
        <v>0</v>
      </c>
      <c r="CF478" s="12">
        <v>1762.6</v>
      </c>
      <c r="CG478" s="12">
        <v>0</v>
      </c>
      <c r="CH478" s="12">
        <v>0</v>
      </c>
      <c r="CI478" s="12">
        <v>0</v>
      </c>
      <c r="CJ478" s="12">
        <v>115.88</v>
      </c>
      <c r="CK478" s="12">
        <v>0</v>
      </c>
      <c r="CL478" s="12">
        <v>3289.35</v>
      </c>
      <c r="CM478" s="12">
        <v>0</v>
      </c>
      <c r="CN478" s="12">
        <v>0</v>
      </c>
      <c r="CO478" s="12">
        <v>0</v>
      </c>
      <c r="CP478" s="12">
        <v>927.4</v>
      </c>
      <c r="CQ478" s="12">
        <v>0</v>
      </c>
      <c r="CR478" s="12">
        <v>0</v>
      </c>
      <c r="CS478" s="12">
        <v>0</v>
      </c>
      <c r="CT478" s="12">
        <v>0</v>
      </c>
      <c r="CU478" s="12">
        <v>8159.2</v>
      </c>
      <c r="CV478" s="12">
        <v>2595</v>
      </c>
      <c r="CW478" s="12">
        <v>266.57</v>
      </c>
      <c r="CX478" s="12">
        <v>215.08</v>
      </c>
      <c r="CY478" s="12">
        <v>938.91</v>
      </c>
      <c r="CZ478" s="12">
        <v>345.45</v>
      </c>
      <c r="DA478" s="12">
        <v>0</v>
      </c>
      <c r="DB478" s="12">
        <v>1499.44</v>
      </c>
    </row>
    <row r="479" spans="1:106" x14ac:dyDescent="0.2">
      <c r="A479" s="4" t="s">
        <v>3843</v>
      </c>
      <c r="B479" s="2" t="s">
        <v>3844</v>
      </c>
      <c r="C479" s="2" t="str">
        <f>VLOOKUP(A479,[5]Hoja2!$A$1:$D$604,4,0)</f>
        <v>PROFESOR CBI</v>
      </c>
      <c r="D479" s="2" t="str">
        <f>VLOOKUP(A479,[5]Hoja2!$A$1:$D$604,3,0)</f>
        <v>PLANTEL 15 SAN GONZALO</v>
      </c>
      <c r="E479" s="12">
        <v>465.5</v>
      </c>
      <c r="F479" s="12">
        <v>0</v>
      </c>
      <c r="G479" s="12">
        <v>5613.76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0</v>
      </c>
      <c r="N479" s="12">
        <v>0</v>
      </c>
      <c r="O479" s="12">
        <v>0</v>
      </c>
      <c r="P479" s="12">
        <v>202.6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  <c r="AD479" s="12">
        <v>0</v>
      </c>
      <c r="AE479" s="12">
        <v>0</v>
      </c>
      <c r="AF479" s="12">
        <v>0</v>
      </c>
      <c r="AG479" s="12">
        <v>0</v>
      </c>
      <c r="AH479" s="12">
        <v>0</v>
      </c>
      <c r="AI479" s="12">
        <v>0</v>
      </c>
      <c r="AJ479" s="12">
        <v>592.96</v>
      </c>
      <c r="AK479" s="12">
        <v>0</v>
      </c>
      <c r="AL479" s="12">
        <v>0</v>
      </c>
      <c r="AM479" s="12">
        <v>286.52999999999997</v>
      </c>
      <c r="AN479" s="12">
        <v>0</v>
      </c>
      <c r="AO479" s="12">
        <v>0</v>
      </c>
      <c r="AP479" s="12">
        <v>0</v>
      </c>
      <c r="AQ479" s="12">
        <v>0</v>
      </c>
      <c r="AR479" s="12">
        <v>0</v>
      </c>
      <c r="AS479" s="12">
        <v>0</v>
      </c>
      <c r="AT479" s="12">
        <v>0</v>
      </c>
      <c r="AU479" s="12">
        <v>0</v>
      </c>
      <c r="AV479" s="12">
        <v>60.8</v>
      </c>
      <c r="AW479" s="12">
        <v>0</v>
      </c>
      <c r="AX479" s="12">
        <v>0</v>
      </c>
      <c r="AY479" s="12">
        <v>0</v>
      </c>
      <c r="AZ479" s="12">
        <v>0</v>
      </c>
      <c r="BA479" s="12">
        <v>0</v>
      </c>
      <c r="BB479" s="12">
        <v>0</v>
      </c>
      <c r="BC479" s="12">
        <v>0</v>
      </c>
      <c r="BD479" s="12">
        <v>0</v>
      </c>
      <c r="BE479" s="12">
        <v>0</v>
      </c>
      <c r="BF479" s="12">
        <v>0</v>
      </c>
      <c r="BG479" s="12">
        <v>0</v>
      </c>
      <c r="BH479" s="12">
        <v>0</v>
      </c>
      <c r="BI479" s="12">
        <v>0</v>
      </c>
      <c r="BJ479" s="12">
        <v>708.03</v>
      </c>
      <c r="BK479" s="12">
        <v>0</v>
      </c>
      <c r="BL479" s="12">
        <v>0</v>
      </c>
      <c r="BM479" s="12">
        <v>0</v>
      </c>
      <c r="BN479" s="12">
        <v>0</v>
      </c>
      <c r="BO479" s="12">
        <v>0</v>
      </c>
      <c r="BP479" s="12">
        <v>0</v>
      </c>
      <c r="BQ479" s="13">
        <v>-4031.17</v>
      </c>
      <c r="BR479" s="12">
        <v>4031.17</v>
      </c>
      <c r="BS479" s="12">
        <v>0</v>
      </c>
      <c r="BT479" s="12">
        <v>0</v>
      </c>
      <c r="BU479" s="12">
        <v>7930.18</v>
      </c>
      <c r="BV479" s="12">
        <v>0</v>
      </c>
      <c r="BW479" s="12">
        <v>0</v>
      </c>
      <c r="BX479" s="12">
        <v>0</v>
      </c>
      <c r="BY479" s="12">
        <v>1146.6199999999999</v>
      </c>
      <c r="BZ479" s="12">
        <v>1146.6199999999999</v>
      </c>
      <c r="CA479" s="12">
        <v>24</v>
      </c>
      <c r="CB479" s="13">
        <v>-0.03</v>
      </c>
      <c r="CC479" s="12">
        <v>0</v>
      </c>
      <c r="CD479" s="12">
        <v>0</v>
      </c>
      <c r="CE479" s="12">
        <v>1436.45</v>
      </c>
      <c r="CF479" s="12">
        <v>0</v>
      </c>
      <c r="CG479" s="12">
        <v>0</v>
      </c>
      <c r="CH479" s="12">
        <v>0</v>
      </c>
      <c r="CI479" s="12">
        <v>0</v>
      </c>
      <c r="CJ479" s="12">
        <v>84.21</v>
      </c>
      <c r="CK479" s="12">
        <v>0</v>
      </c>
      <c r="CL479" s="12">
        <v>0</v>
      </c>
      <c r="CM479" s="12">
        <v>0</v>
      </c>
      <c r="CN479" s="12">
        <v>0</v>
      </c>
      <c r="CO479" s="12">
        <v>0</v>
      </c>
      <c r="CP479" s="12">
        <v>678.53</v>
      </c>
      <c r="CQ479" s="12">
        <v>0</v>
      </c>
      <c r="CR479" s="12">
        <v>0</v>
      </c>
      <c r="CS479" s="12">
        <v>0</v>
      </c>
      <c r="CT479" s="12">
        <v>0</v>
      </c>
      <c r="CU479" s="12">
        <v>3369.78</v>
      </c>
      <c r="CV479" s="12">
        <v>4560.3999999999996</v>
      </c>
      <c r="CW479" s="12">
        <v>238.4</v>
      </c>
      <c r="CX479" s="12">
        <v>158.6</v>
      </c>
      <c r="CY479" s="12">
        <v>0</v>
      </c>
      <c r="CZ479" s="12">
        <v>238.4</v>
      </c>
      <c r="DA479" s="12">
        <v>0</v>
      </c>
      <c r="DB479" s="12">
        <v>397</v>
      </c>
    </row>
    <row r="480" spans="1:106" x14ac:dyDescent="0.2">
      <c r="A480" s="4" t="s">
        <v>3845</v>
      </c>
      <c r="B480" s="2" t="s">
        <v>3846</v>
      </c>
      <c r="C480" s="2" t="str">
        <f>VLOOKUP(A480,[5]Hoja2!$A$1:$D$604,4,0)</f>
        <v>PROFESOR CBI</v>
      </c>
      <c r="D480" s="2" t="str">
        <f>VLOOKUP(A480,[5]Hoja2!$A$1:$D$604,3,0)</f>
        <v>PLANTEL 15 SAN GONZALO</v>
      </c>
      <c r="E480" s="12">
        <v>465.5</v>
      </c>
      <c r="F480" s="12">
        <v>1030.8</v>
      </c>
      <c r="G480" s="12">
        <v>3508.6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2">
        <v>0</v>
      </c>
      <c r="N480" s="12">
        <v>0</v>
      </c>
      <c r="O480" s="12">
        <v>34.64</v>
      </c>
      <c r="P480" s="12">
        <v>130.6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>
        <v>0</v>
      </c>
      <c r="AE480" s="12">
        <v>0</v>
      </c>
      <c r="AF480" s="12">
        <v>0</v>
      </c>
      <c r="AG480" s="12">
        <v>0</v>
      </c>
      <c r="AH480" s="12">
        <v>0</v>
      </c>
      <c r="AI480" s="12">
        <v>0</v>
      </c>
      <c r="AJ480" s="12">
        <v>518.84</v>
      </c>
      <c r="AK480" s="12">
        <v>0</v>
      </c>
      <c r="AL480" s="12">
        <v>0</v>
      </c>
      <c r="AM480" s="12">
        <v>286.52999999999997</v>
      </c>
      <c r="AN480" s="12">
        <v>0</v>
      </c>
      <c r="AO480" s="12">
        <v>0</v>
      </c>
      <c r="AP480" s="12">
        <v>0</v>
      </c>
      <c r="AQ480" s="12">
        <v>0</v>
      </c>
      <c r="AR480" s="12">
        <v>0</v>
      </c>
      <c r="AS480" s="12">
        <v>0</v>
      </c>
      <c r="AT480" s="12">
        <v>0</v>
      </c>
      <c r="AU480" s="12">
        <v>0</v>
      </c>
      <c r="AV480" s="12">
        <v>38</v>
      </c>
      <c r="AW480" s="12">
        <v>0</v>
      </c>
      <c r="AX480" s="12">
        <v>0</v>
      </c>
      <c r="AY480" s="12">
        <v>0</v>
      </c>
      <c r="AZ480" s="12">
        <v>0</v>
      </c>
      <c r="BA480" s="12">
        <v>0</v>
      </c>
      <c r="BB480" s="12">
        <v>0</v>
      </c>
      <c r="BC480" s="12">
        <v>0</v>
      </c>
      <c r="BD480" s="12">
        <v>10.8</v>
      </c>
      <c r="BE480" s="12">
        <v>0</v>
      </c>
      <c r="BF480" s="12">
        <v>0</v>
      </c>
      <c r="BG480" s="12">
        <v>0</v>
      </c>
      <c r="BH480" s="12">
        <v>0</v>
      </c>
      <c r="BI480" s="12">
        <v>0</v>
      </c>
      <c r="BJ480" s="12">
        <v>482.59</v>
      </c>
      <c r="BK480" s="12">
        <v>0</v>
      </c>
      <c r="BL480" s="12">
        <v>0</v>
      </c>
      <c r="BM480" s="12">
        <v>0</v>
      </c>
      <c r="BN480" s="12">
        <v>0</v>
      </c>
      <c r="BO480" s="12">
        <v>0</v>
      </c>
      <c r="BP480" s="12">
        <v>0</v>
      </c>
      <c r="BQ480" s="13">
        <v>-3306.54</v>
      </c>
      <c r="BR480" s="12">
        <v>3306.54</v>
      </c>
      <c r="BS480" s="12">
        <v>0</v>
      </c>
      <c r="BT480" s="12">
        <v>0</v>
      </c>
      <c r="BU480" s="12">
        <v>6506.9</v>
      </c>
      <c r="BV480" s="12">
        <v>6.34</v>
      </c>
      <c r="BW480" s="12">
        <v>0</v>
      </c>
      <c r="BX480" s="12">
        <v>0</v>
      </c>
      <c r="BY480" s="12">
        <v>842.61</v>
      </c>
      <c r="BZ480" s="12">
        <v>842.61</v>
      </c>
      <c r="CA480" s="12">
        <v>17.850000000000001</v>
      </c>
      <c r="CB480" s="13">
        <v>-0.04</v>
      </c>
      <c r="CC480" s="12">
        <v>0</v>
      </c>
      <c r="CD480" s="12">
        <v>0</v>
      </c>
      <c r="CE480" s="12">
        <v>1621.21</v>
      </c>
      <c r="CF480" s="12">
        <v>0</v>
      </c>
      <c r="CG480" s="12">
        <v>0</v>
      </c>
      <c r="CH480" s="12">
        <v>0</v>
      </c>
      <c r="CI480" s="12">
        <v>0</v>
      </c>
      <c r="CJ480" s="12">
        <v>68.09</v>
      </c>
      <c r="CK480" s="12">
        <v>0</v>
      </c>
      <c r="CL480" s="12">
        <v>0</v>
      </c>
      <c r="CM480" s="12">
        <v>0</v>
      </c>
      <c r="CN480" s="12">
        <v>0</v>
      </c>
      <c r="CO480" s="12">
        <v>0</v>
      </c>
      <c r="CP480" s="12">
        <v>554.98</v>
      </c>
      <c r="CQ480" s="12">
        <v>0</v>
      </c>
      <c r="CR480" s="12">
        <v>0</v>
      </c>
      <c r="CS480" s="12">
        <v>0</v>
      </c>
      <c r="CT480" s="12">
        <v>0</v>
      </c>
      <c r="CU480" s="12">
        <v>3104.7</v>
      </c>
      <c r="CV480" s="12">
        <v>3402.2</v>
      </c>
      <c r="CW480" s="12">
        <v>376.74</v>
      </c>
      <c r="CX480" s="12">
        <v>130.13999999999999</v>
      </c>
      <c r="CY480" s="12">
        <v>4029.43</v>
      </c>
      <c r="CZ480" s="12">
        <v>715.29</v>
      </c>
      <c r="DA480" s="12">
        <v>0</v>
      </c>
      <c r="DB480" s="12">
        <v>4874.8599999999997</v>
      </c>
    </row>
    <row r="481" spans="1:106" x14ac:dyDescent="0.2">
      <c r="A481" s="4" t="s">
        <v>3847</v>
      </c>
      <c r="B481" s="2" t="s">
        <v>3848</v>
      </c>
      <c r="C481" s="2" t="str">
        <f>VLOOKUP(A481,[5]Hoja2!$A$1:$D$604,4,0)</f>
        <v>PROFESOR CBI</v>
      </c>
      <c r="D481" s="2" t="str">
        <f>VLOOKUP(A481,[5]Hoja2!$A$1:$D$604,3,0)</f>
        <v>PLANTEL 15 SAN GONZALO</v>
      </c>
      <c r="E481" s="12">
        <v>221.35</v>
      </c>
      <c r="F481" s="12">
        <v>0</v>
      </c>
      <c r="G481" s="12">
        <v>3333.17</v>
      </c>
      <c r="H481" s="12">
        <v>0</v>
      </c>
      <c r="I481" s="12">
        <v>0</v>
      </c>
      <c r="J481" s="12">
        <v>0</v>
      </c>
      <c r="K481" s="12">
        <v>0</v>
      </c>
      <c r="L481" s="12">
        <v>0</v>
      </c>
      <c r="M481" s="12">
        <v>0</v>
      </c>
      <c r="N481" s="12">
        <v>0</v>
      </c>
      <c r="O481" s="12">
        <v>0</v>
      </c>
      <c r="P481" s="12">
        <v>114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12">
        <v>0</v>
      </c>
      <c r="AD481" s="12">
        <v>0</v>
      </c>
      <c r="AE481" s="12">
        <v>0</v>
      </c>
      <c r="AF481" s="12">
        <v>0</v>
      </c>
      <c r="AG481" s="12">
        <v>0</v>
      </c>
      <c r="AH481" s="12">
        <v>0</v>
      </c>
      <c r="AI481" s="12">
        <v>0</v>
      </c>
      <c r="AJ481" s="12">
        <v>352.07</v>
      </c>
      <c r="AK481" s="12">
        <v>0</v>
      </c>
      <c r="AL481" s="12">
        <v>0</v>
      </c>
      <c r="AM481" s="12">
        <v>0</v>
      </c>
      <c r="AN481" s="12">
        <v>0</v>
      </c>
      <c r="AO481" s="12">
        <v>0</v>
      </c>
      <c r="AP481" s="12">
        <v>0</v>
      </c>
      <c r="AQ481" s="12">
        <v>0</v>
      </c>
      <c r="AR481" s="12">
        <v>0</v>
      </c>
      <c r="AS481" s="12">
        <v>0</v>
      </c>
      <c r="AT481" s="12">
        <v>0</v>
      </c>
      <c r="AU481" s="12">
        <v>0</v>
      </c>
      <c r="AV481" s="12">
        <v>36.1</v>
      </c>
      <c r="AW481" s="12">
        <v>0</v>
      </c>
      <c r="AX481" s="12">
        <v>0</v>
      </c>
      <c r="AY481" s="12">
        <v>0</v>
      </c>
      <c r="AZ481" s="12">
        <v>0</v>
      </c>
      <c r="BA481" s="12">
        <v>0</v>
      </c>
      <c r="BB481" s="12">
        <v>0</v>
      </c>
      <c r="BC481" s="12">
        <v>0</v>
      </c>
      <c r="BD481" s="12">
        <v>0</v>
      </c>
      <c r="BE481" s="12">
        <v>0</v>
      </c>
      <c r="BF481" s="12">
        <v>0</v>
      </c>
      <c r="BG481" s="12">
        <v>0</v>
      </c>
      <c r="BH481" s="12">
        <v>0</v>
      </c>
      <c r="BI481" s="12">
        <v>0</v>
      </c>
      <c r="BJ481" s="12">
        <v>333.32</v>
      </c>
      <c r="BK481" s="12">
        <v>0</v>
      </c>
      <c r="BL481" s="12">
        <v>0</v>
      </c>
      <c r="BM481" s="12">
        <v>0</v>
      </c>
      <c r="BN481" s="12">
        <v>0</v>
      </c>
      <c r="BO481" s="12">
        <v>0</v>
      </c>
      <c r="BP481" s="12">
        <v>0</v>
      </c>
      <c r="BQ481" s="13">
        <v>-2231.67</v>
      </c>
      <c r="BR481" s="12">
        <v>2231.67</v>
      </c>
      <c r="BS481" s="12">
        <v>0</v>
      </c>
      <c r="BT481" s="12">
        <v>0</v>
      </c>
      <c r="BU481" s="12">
        <v>4390.01</v>
      </c>
      <c r="BV481" s="12">
        <v>7.0000000000000007E-2</v>
      </c>
      <c r="BW481" s="12">
        <v>0</v>
      </c>
      <c r="BX481" s="12">
        <v>0</v>
      </c>
      <c r="BY481" s="12">
        <v>414.23</v>
      </c>
      <c r="BZ481" s="12">
        <v>414.23</v>
      </c>
      <c r="CA481" s="12">
        <v>8.6999999999999993</v>
      </c>
      <c r="CB481" s="12">
        <v>0.16</v>
      </c>
      <c r="CC481" s="12">
        <v>0</v>
      </c>
      <c r="CD481" s="12">
        <v>0</v>
      </c>
      <c r="CE481" s="12">
        <v>1588.41</v>
      </c>
      <c r="CF481" s="12">
        <v>0</v>
      </c>
      <c r="CG481" s="12">
        <v>0</v>
      </c>
      <c r="CH481" s="12">
        <v>0</v>
      </c>
      <c r="CI481" s="12">
        <v>0</v>
      </c>
      <c r="CJ481" s="12">
        <v>50</v>
      </c>
      <c r="CK481" s="12">
        <v>0</v>
      </c>
      <c r="CL481" s="12">
        <v>0</v>
      </c>
      <c r="CM481" s="12">
        <v>0</v>
      </c>
      <c r="CN481" s="12">
        <v>0</v>
      </c>
      <c r="CO481" s="12">
        <v>0</v>
      </c>
      <c r="CP481" s="12">
        <v>383.31</v>
      </c>
      <c r="CQ481" s="12">
        <v>0</v>
      </c>
      <c r="CR481" s="12">
        <v>0</v>
      </c>
      <c r="CS481" s="12">
        <v>0</v>
      </c>
      <c r="CT481" s="12">
        <v>0</v>
      </c>
      <c r="CU481" s="12">
        <v>2444.81</v>
      </c>
      <c r="CV481" s="12">
        <v>1945.2</v>
      </c>
      <c r="CW481" s="12">
        <v>322.3</v>
      </c>
      <c r="CX481" s="12">
        <v>87.8</v>
      </c>
      <c r="CY481" s="12">
        <v>2789.32</v>
      </c>
      <c r="CZ481" s="12">
        <v>556.66</v>
      </c>
      <c r="DA481" s="12">
        <v>0</v>
      </c>
      <c r="DB481" s="12">
        <v>3433.78</v>
      </c>
    </row>
    <row r="482" spans="1:106" x14ac:dyDescent="0.2">
      <c r="A482" s="4" t="s">
        <v>3849</v>
      </c>
      <c r="B482" s="2" t="s">
        <v>3850</v>
      </c>
      <c r="C482" s="2" t="str">
        <f>VLOOKUP(A482,[5]Hoja2!$A$1:$D$604,4,0)</f>
        <v>PROFESOR CBI</v>
      </c>
      <c r="D482" s="2" t="str">
        <f>VLOOKUP(A482,[5]Hoja2!$A$1:$D$604,3,0)</f>
        <v>PLANTEL 15 SAN GONZALO</v>
      </c>
      <c r="E482" s="12">
        <v>151.44999999999999</v>
      </c>
      <c r="F482" s="12">
        <v>0</v>
      </c>
      <c r="G482" s="12">
        <v>2280.59</v>
      </c>
      <c r="H482" s="12">
        <v>0</v>
      </c>
      <c r="I482" s="12">
        <v>0</v>
      </c>
      <c r="J482" s="12">
        <v>0</v>
      </c>
      <c r="K482" s="12">
        <v>0</v>
      </c>
      <c r="L482" s="12">
        <v>0</v>
      </c>
      <c r="M482" s="12">
        <v>0</v>
      </c>
      <c r="N482" s="12">
        <v>0</v>
      </c>
      <c r="O482" s="12">
        <v>0</v>
      </c>
      <c r="P482" s="12">
        <v>78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12">
        <v>0</v>
      </c>
      <c r="AB482" s="12">
        <v>0</v>
      </c>
      <c r="AC482" s="12">
        <v>0</v>
      </c>
      <c r="AD482" s="12">
        <v>0</v>
      </c>
      <c r="AE482" s="12">
        <v>0</v>
      </c>
      <c r="AF482" s="12">
        <v>0</v>
      </c>
      <c r="AG482" s="12">
        <v>0</v>
      </c>
      <c r="AH482" s="12">
        <v>0</v>
      </c>
      <c r="AI482" s="12">
        <v>0</v>
      </c>
      <c r="AJ482" s="12">
        <v>240.89</v>
      </c>
      <c r="AK482" s="12">
        <v>0</v>
      </c>
      <c r="AL482" s="12">
        <v>0</v>
      </c>
      <c r="AM482" s="12">
        <v>0</v>
      </c>
      <c r="AN482" s="12">
        <v>0</v>
      </c>
      <c r="AO482" s="12">
        <v>0</v>
      </c>
      <c r="AP482" s="12">
        <v>0</v>
      </c>
      <c r="AQ482" s="12">
        <v>0</v>
      </c>
      <c r="AR482" s="12">
        <v>0</v>
      </c>
      <c r="AS482" s="12">
        <v>0</v>
      </c>
      <c r="AT482" s="12">
        <v>0</v>
      </c>
      <c r="AU482" s="12">
        <v>0</v>
      </c>
      <c r="AV482" s="12">
        <v>24.7</v>
      </c>
      <c r="AW482" s="12">
        <v>0</v>
      </c>
      <c r="AX482" s="12">
        <v>0</v>
      </c>
      <c r="AY482" s="12">
        <v>0</v>
      </c>
      <c r="AZ482" s="12">
        <v>0</v>
      </c>
      <c r="BA482" s="12">
        <v>0</v>
      </c>
      <c r="BB482" s="12">
        <v>0</v>
      </c>
      <c r="BC482" s="12">
        <v>0</v>
      </c>
      <c r="BD482" s="12">
        <v>0</v>
      </c>
      <c r="BE482" s="12">
        <v>0</v>
      </c>
      <c r="BF482" s="12">
        <v>0</v>
      </c>
      <c r="BG482" s="12">
        <v>0</v>
      </c>
      <c r="BH482" s="12">
        <v>0</v>
      </c>
      <c r="BI482" s="12">
        <v>0</v>
      </c>
      <c r="BJ482" s="12">
        <v>228.06</v>
      </c>
      <c r="BK482" s="12">
        <v>0</v>
      </c>
      <c r="BL482" s="12">
        <v>0</v>
      </c>
      <c r="BM482" s="12">
        <v>0</v>
      </c>
      <c r="BN482" s="12">
        <v>0</v>
      </c>
      <c r="BO482" s="12">
        <v>0</v>
      </c>
      <c r="BP482" s="12">
        <v>0</v>
      </c>
      <c r="BQ482" s="13">
        <v>-1526.93</v>
      </c>
      <c r="BR482" s="12">
        <v>1526.93</v>
      </c>
      <c r="BS482" s="12">
        <v>0</v>
      </c>
      <c r="BT482" s="12">
        <v>0</v>
      </c>
      <c r="BU482" s="12">
        <v>3003.69</v>
      </c>
      <c r="BV482" s="12">
        <v>0</v>
      </c>
      <c r="BW482" s="13">
        <v>-145.38</v>
      </c>
      <c r="BX482" s="12">
        <v>0</v>
      </c>
      <c r="BY482" s="12">
        <v>222.76</v>
      </c>
      <c r="BZ482" s="12">
        <v>77.39</v>
      </c>
      <c r="CA482" s="12">
        <v>2.25</v>
      </c>
      <c r="CB482" s="13">
        <v>-0.03</v>
      </c>
      <c r="CC482" s="12">
        <v>0</v>
      </c>
      <c r="CD482" s="12">
        <v>0</v>
      </c>
      <c r="CE482" s="12">
        <v>0</v>
      </c>
      <c r="CF482" s="12">
        <v>0</v>
      </c>
      <c r="CG482" s="12">
        <v>0</v>
      </c>
      <c r="CH482" s="12">
        <v>0</v>
      </c>
      <c r="CI482" s="12">
        <v>0</v>
      </c>
      <c r="CJ482" s="12">
        <v>34.21</v>
      </c>
      <c r="CK482" s="12">
        <v>0</v>
      </c>
      <c r="CL482" s="12">
        <v>0</v>
      </c>
      <c r="CM482" s="12">
        <v>0</v>
      </c>
      <c r="CN482" s="12">
        <v>0</v>
      </c>
      <c r="CO482" s="12">
        <v>0</v>
      </c>
      <c r="CP482" s="12">
        <v>262.27</v>
      </c>
      <c r="CQ482" s="12">
        <v>0</v>
      </c>
      <c r="CR482" s="12">
        <v>0</v>
      </c>
      <c r="CS482" s="12">
        <v>0</v>
      </c>
      <c r="CT482" s="12">
        <v>0</v>
      </c>
      <c r="CU482" s="12">
        <v>376.09</v>
      </c>
      <c r="CV482" s="12">
        <v>2627.6</v>
      </c>
      <c r="CW482" s="12">
        <v>264.97000000000003</v>
      </c>
      <c r="CX482" s="12">
        <v>60.07</v>
      </c>
      <c r="CY482" s="12">
        <v>885.34</v>
      </c>
      <c r="CZ482" s="12">
        <v>339.36</v>
      </c>
      <c r="DA482" s="12">
        <v>0</v>
      </c>
      <c r="DB482" s="12">
        <v>1284.77</v>
      </c>
    </row>
    <row r="483" spans="1:106" x14ac:dyDescent="0.2">
      <c r="A483" s="4" t="s">
        <v>3851</v>
      </c>
      <c r="B483" s="2" t="s">
        <v>3852</v>
      </c>
      <c r="C483" s="2" t="str">
        <f>VLOOKUP(A483,[5]Hoja2!$A$1:$D$604,4,0)</f>
        <v>PROFESOR CBI</v>
      </c>
      <c r="D483" s="2" t="str">
        <f>VLOOKUP(A483,[5]Hoja2!$A$1:$D$604,3,0)</f>
        <v>PLANTEL 15 SAN GONZALO</v>
      </c>
      <c r="E483" s="12">
        <v>104.85</v>
      </c>
      <c r="F483" s="12">
        <v>386.55</v>
      </c>
      <c r="G483" s="12">
        <v>1052.58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0</v>
      </c>
      <c r="N483" s="12">
        <v>0</v>
      </c>
      <c r="O483" s="12">
        <v>12.99</v>
      </c>
      <c r="P483" s="12">
        <v>36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12">
        <v>0</v>
      </c>
      <c r="AD483" s="12">
        <v>0</v>
      </c>
      <c r="AE483" s="12">
        <v>0</v>
      </c>
      <c r="AF483" s="12">
        <v>0</v>
      </c>
      <c r="AG483" s="12">
        <v>0</v>
      </c>
      <c r="AH483" s="12">
        <v>0</v>
      </c>
      <c r="AI483" s="12">
        <v>0</v>
      </c>
      <c r="AJ483" s="12">
        <v>166.77</v>
      </c>
      <c r="AK483" s="12">
        <v>0</v>
      </c>
      <c r="AL483" s="12">
        <v>0</v>
      </c>
      <c r="AM483" s="12">
        <v>0</v>
      </c>
      <c r="AN483" s="12">
        <v>0</v>
      </c>
      <c r="AO483" s="12">
        <v>0</v>
      </c>
      <c r="AP483" s="12">
        <v>0</v>
      </c>
      <c r="AQ483" s="12">
        <v>0</v>
      </c>
      <c r="AR483" s="12">
        <v>0</v>
      </c>
      <c r="AS483" s="12">
        <v>0</v>
      </c>
      <c r="AT483" s="12">
        <v>0</v>
      </c>
      <c r="AU483" s="12">
        <v>0</v>
      </c>
      <c r="AV483" s="12">
        <v>11.4</v>
      </c>
      <c r="AW483" s="12">
        <v>0</v>
      </c>
      <c r="AX483" s="12">
        <v>0</v>
      </c>
      <c r="AY483" s="12">
        <v>0</v>
      </c>
      <c r="AZ483" s="12">
        <v>0</v>
      </c>
      <c r="BA483" s="12">
        <v>0</v>
      </c>
      <c r="BB483" s="12">
        <v>0</v>
      </c>
      <c r="BC483" s="12">
        <v>0</v>
      </c>
      <c r="BD483" s="12">
        <v>4.05</v>
      </c>
      <c r="BE483" s="12">
        <v>0</v>
      </c>
      <c r="BF483" s="12">
        <v>0</v>
      </c>
      <c r="BG483" s="12">
        <v>0</v>
      </c>
      <c r="BH483" s="12">
        <v>0</v>
      </c>
      <c r="BI483" s="12">
        <v>0</v>
      </c>
      <c r="BJ483" s="12">
        <v>143.91</v>
      </c>
      <c r="BK483" s="12">
        <v>0</v>
      </c>
      <c r="BL483" s="12">
        <v>0</v>
      </c>
      <c r="BM483" s="12">
        <v>0</v>
      </c>
      <c r="BN483" s="12">
        <v>0</v>
      </c>
      <c r="BO483" s="12">
        <v>0</v>
      </c>
      <c r="BP483" s="12">
        <v>0</v>
      </c>
      <c r="BQ483" s="13">
        <v>-975.38</v>
      </c>
      <c r="BR483" s="12">
        <v>975.38</v>
      </c>
      <c r="BS483" s="12">
        <v>0</v>
      </c>
      <c r="BT483" s="12">
        <v>0</v>
      </c>
      <c r="BU483" s="12">
        <v>1919.1</v>
      </c>
      <c r="BV483" s="12">
        <v>0</v>
      </c>
      <c r="BW483" s="13">
        <v>-188.71</v>
      </c>
      <c r="BX483" s="13">
        <v>-76.86</v>
      </c>
      <c r="BY483" s="12">
        <v>111.85</v>
      </c>
      <c r="BZ483" s="12">
        <v>0</v>
      </c>
      <c r="CA483" s="12">
        <v>0</v>
      </c>
      <c r="CB483" s="13">
        <v>-0.13</v>
      </c>
      <c r="CC483" s="12">
        <v>0</v>
      </c>
      <c r="CD483" s="12">
        <v>0</v>
      </c>
      <c r="CE483" s="12">
        <v>466</v>
      </c>
      <c r="CF483" s="12">
        <v>0</v>
      </c>
      <c r="CG483" s="12">
        <v>0</v>
      </c>
      <c r="CH483" s="12">
        <v>0</v>
      </c>
      <c r="CI483" s="12">
        <v>0</v>
      </c>
      <c r="CJ483" s="12">
        <v>21.59</v>
      </c>
      <c r="CK483" s="12">
        <v>0</v>
      </c>
      <c r="CL483" s="12">
        <v>0</v>
      </c>
      <c r="CM483" s="12">
        <v>0</v>
      </c>
      <c r="CN483" s="12">
        <v>0</v>
      </c>
      <c r="CO483" s="12">
        <v>0</v>
      </c>
      <c r="CP483" s="12">
        <v>165.5</v>
      </c>
      <c r="CQ483" s="12">
        <v>0</v>
      </c>
      <c r="CR483" s="12">
        <v>0</v>
      </c>
      <c r="CS483" s="12">
        <v>0</v>
      </c>
      <c r="CT483" s="12">
        <v>0</v>
      </c>
      <c r="CU483" s="12">
        <v>576.1</v>
      </c>
      <c r="CV483" s="12">
        <v>1343</v>
      </c>
      <c r="CW483" s="12">
        <v>264.97000000000003</v>
      </c>
      <c r="CX483" s="12">
        <v>38.380000000000003</v>
      </c>
      <c r="CY483" s="12">
        <v>885.34</v>
      </c>
      <c r="CZ483" s="12">
        <v>339.36</v>
      </c>
      <c r="DA483" s="12">
        <v>0</v>
      </c>
      <c r="DB483" s="12">
        <v>1263.08</v>
      </c>
    </row>
    <row r="484" spans="1:106" x14ac:dyDescent="0.2">
      <c r="A484" s="4" t="s">
        <v>3853</v>
      </c>
      <c r="B484" s="2" t="s">
        <v>3854</v>
      </c>
      <c r="C484" s="2" t="str">
        <f>VLOOKUP(A484,[5]Hoja2!$A$1:$D$604,4,0)</f>
        <v>TECNICO CBI</v>
      </c>
      <c r="D484" s="2" t="str">
        <f>VLOOKUP(A484,[5]Hoja2!$A$1:$D$604,3,0)</f>
        <v>PLANTEL 15 SAN GONZALO</v>
      </c>
      <c r="E484" s="12">
        <v>93.2</v>
      </c>
      <c r="F484" s="12">
        <v>1030.8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>
        <v>0</v>
      </c>
      <c r="O484" s="12">
        <v>34.64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0</v>
      </c>
      <c r="AD484" s="12">
        <v>0</v>
      </c>
      <c r="AE484" s="12">
        <v>0</v>
      </c>
      <c r="AF484" s="12">
        <v>0</v>
      </c>
      <c r="AG484" s="12">
        <v>0</v>
      </c>
      <c r="AH484" s="12">
        <v>0</v>
      </c>
      <c r="AI484" s="12">
        <v>0</v>
      </c>
      <c r="AJ484" s="12">
        <v>148.24</v>
      </c>
      <c r="AK484" s="12">
        <v>0</v>
      </c>
      <c r="AL484" s="12">
        <v>0</v>
      </c>
      <c r="AM484" s="12">
        <v>0</v>
      </c>
      <c r="AN484" s="12">
        <v>0</v>
      </c>
      <c r="AO484" s="12">
        <v>0</v>
      </c>
      <c r="AP484" s="12">
        <v>0</v>
      </c>
      <c r="AQ484" s="12">
        <v>0</v>
      </c>
      <c r="AR484" s="12">
        <v>0</v>
      </c>
      <c r="AS484" s="12">
        <v>0</v>
      </c>
      <c r="AT484" s="12">
        <v>0</v>
      </c>
      <c r="AU484" s="12">
        <v>0</v>
      </c>
      <c r="AV484" s="12">
        <v>0</v>
      </c>
      <c r="AW484" s="12">
        <v>0</v>
      </c>
      <c r="AX484" s="12">
        <v>0</v>
      </c>
      <c r="AY484" s="12">
        <v>0</v>
      </c>
      <c r="AZ484" s="12">
        <v>0</v>
      </c>
      <c r="BA484" s="12">
        <v>0</v>
      </c>
      <c r="BB484" s="12">
        <v>0</v>
      </c>
      <c r="BC484" s="12">
        <v>0</v>
      </c>
      <c r="BD484" s="12">
        <v>10.8</v>
      </c>
      <c r="BE484" s="12">
        <v>0</v>
      </c>
      <c r="BF484" s="12">
        <v>0</v>
      </c>
      <c r="BG484" s="12">
        <v>0</v>
      </c>
      <c r="BH484" s="12">
        <v>0</v>
      </c>
      <c r="BI484" s="12">
        <v>0</v>
      </c>
      <c r="BJ484" s="12">
        <v>103.08</v>
      </c>
      <c r="BK484" s="12">
        <v>0</v>
      </c>
      <c r="BL484" s="12">
        <v>0</v>
      </c>
      <c r="BM484" s="12">
        <v>0</v>
      </c>
      <c r="BN484" s="12">
        <v>0</v>
      </c>
      <c r="BO484" s="12">
        <v>0</v>
      </c>
      <c r="BP484" s="12">
        <v>0</v>
      </c>
      <c r="BQ484" s="13">
        <v>-721.72</v>
      </c>
      <c r="BR484" s="12">
        <v>721.72</v>
      </c>
      <c r="BS484" s="12">
        <v>0</v>
      </c>
      <c r="BT484" s="12">
        <v>0</v>
      </c>
      <c r="BU484" s="12">
        <v>1420.76</v>
      </c>
      <c r="BV484" s="12">
        <v>0</v>
      </c>
      <c r="BW484" s="13">
        <v>-200.63</v>
      </c>
      <c r="BX484" s="13">
        <v>-120.67</v>
      </c>
      <c r="BY484" s="12">
        <v>79.959999999999994</v>
      </c>
      <c r="BZ484" s="12">
        <v>0</v>
      </c>
      <c r="CA484" s="12">
        <v>0</v>
      </c>
      <c r="CB484" s="12">
        <v>0.09</v>
      </c>
      <c r="CC484" s="12">
        <v>0</v>
      </c>
      <c r="CD484" s="12">
        <v>0</v>
      </c>
      <c r="CE484" s="12">
        <v>296</v>
      </c>
      <c r="CF484" s="12">
        <v>0</v>
      </c>
      <c r="CG484" s="12">
        <v>0</v>
      </c>
      <c r="CH484" s="12">
        <v>0</v>
      </c>
      <c r="CI484" s="12">
        <v>0</v>
      </c>
      <c r="CJ484" s="12">
        <v>0</v>
      </c>
      <c r="CK484" s="12">
        <v>0</v>
      </c>
      <c r="CL484" s="12">
        <v>0</v>
      </c>
      <c r="CM484" s="12">
        <v>0</v>
      </c>
      <c r="CN484" s="12">
        <v>0</v>
      </c>
      <c r="CO484" s="12">
        <v>0</v>
      </c>
      <c r="CP484" s="12">
        <v>118.54</v>
      </c>
      <c r="CQ484" s="12">
        <v>0</v>
      </c>
      <c r="CR484" s="12">
        <v>0</v>
      </c>
      <c r="CS484" s="12">
        <v>0</v>
      </c>
      <c r="CT484" s="12">
        <v>0</v>
      </c>
      <c r="CU484" s="12">
        <v>293.95999999999998</v>
      </c>
      <c r="CV484" s="12">
        <v>1126.8</v>
      </c>
      <c r="CW484" s="12">
        <v>264.97000000000003</v>
      </c>
      <c r="CX484" s="12">
        <v>28.42</v>
      </c>
      <c r="CY484" s="12">
        <v>885.34</v>
      </c>
      <c r="CZ484" s="12">
        <v>339.36</v>
      </c>
      <c r="DA484" s="12">
        <v>0</v>
      </c>
      <c r="DB484" s="12">
        <v>1253.1199999999999</v>
      </c>
    </row>
    <row r="485" spans="1:106" x14ac:dyDescent="0.2">
      <c r="A485" s="4" t="s">
        <v>3855</v>
      </c>
      <c r="B485" s="2" t="s">
        <v>3856</v>
      </c>
      <c r="C485" s="2" t="str">
        <f>VLOOKUP(A485,[5]Hoja2!$A$1:$D$604,4,0)</f>
        <v>PROFESOR CBI</v>
      </c>
      <c r="D485" s="2" t="str">
        <f>VLOOKUP(A485,[5]Hoja2!$A$1:$D$604,3,0)</f>
        <v>PLANTEL 15 SAN GONZALO</v>
      </c>
      <c r="E485" s="12">
        <v>104.85</v>
      </c>
      <c r="F485" s="12">
        <v>0</v>
      </c>
      <c r="G485" s="12">
        <v>1578.87</v>
      </c>
      <c r="H485" s="12">
        <v>0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12">
        <v>0</v>
      </c>
      <c r="O485" s="12">
        <v>0</v>
      </c>
      <c r="P485" s="12">
        <v>54</v>
      </c>
      <c r="Q485" s="12">
        <v>0</v>
      </c>
      <c r="R485" s="12">
        <v>0</v>
      </c>
      <c r="S485" s="12">
        <v>0</v>
      </c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12">
        <v>0</v>
      </c>
      <c r="AD485" s="12">
        <v>0</v>
      </c>
      <c r="AE485" s="12">
        <v>0</v>
      </c>
      <c r="AF485" s="12">
        <v>0</v>
      </c>
      <c r="AG485" s="12">
        <v>0</v>
      </c>
      <c r="AH485" s="12">
        <v>0</v>
      </c>
      <c r="AI485" s="12">
        <v>0</v>
      </c>
      <c r="AJ485" s="12">
        <v>0</v>
      </c>
      <c r="AK485" s="12">
        <v>0</v>
      </c>
      <c r="AL485" s="12">
        <v>0</v>
      </c>
      <c r="AM485" s="12">
        <v>0</v>
      </c>
      <c r="AN485" s="12">
        <v>0</v>
      </c>
      <c r="AO485" s="12">
        <v>0</v>
      </c>
      <c r="AP485" s="12">
        <v>0</v>
      </c>
      <c r="AQ485" s="12">
        <v>0</v>
      </c>
      <c r="AR485" s="12">
        <v>0</v>
      </c>
      <c r="AS485" s="12">
        <v>0</v>
      </c>
      <c r="AT485" s="12">
        <v>0</v>
      </c>
      <c r="AU485" s="12">
        <v>0</v>
      </c>
      <c r="AV485" s="12">
        <v>0</v>
      </c>
      <c r="AW485" s="12">
        <v>0</v>
      </c>
      <c r="AX485" s="12">
        <v>0</v>
      </c>
      <c r="AY485" s="12">
        <v>0</v>
      </c>
      <c r="AZ485" s="12">
        <v>0</v>
      </c>
      <c r="BA485" s="12">
        <v>0</v>
      </c>
      <c r="BB485" s="12">
        <v>0</v>
      </c>
      <c r="BC485" s="12">
        <v>0</v>
      </c>
      <c r="BD485" s="12">
        <v>0</v>
      </c>
      <c r="BE485" s="12">
        <v>0</v>
      </c>
      <c r="BF485" s="12">
        <v>0</v>
      </c>
      <c r="BG485" s="12">
        <v>0</v>
      </c>
      <c r="BH485" s="12">
        <v>0</v>
      </c>
      <c r="BI485" s="12">
        <v>0</v>
      </c>
      <c r="BJ485" s="12">
        <v>0</v>
      </c>
      <c r="BK485" s="12">
        <v>0</v>
      </c>
      <c r="BL485" s="12">
        <v>0</v>
      </c>
      <c r="BM485" s="12">
        <v>0</v>
      </c>
      <c r="BN485" s="12">
        <v>0</v>
      </c>
      <c r="BO485" s="12">
        <v>0</v>
      </c>
      <c r="BP485" s="12">
        <v>0</v>
      </c>
      <c r="BQ485" s="13">
        <v>-884.65</v>
      </c>
      <c r="BR485" s="12">
        <v>884.65</v>
      </c>
      <c r="BS485" s="12">
        <v>0</v>
      </c>
      <c r="BT485" s="12">
        <v>0</v>
      </c>
      <c r="BU485" s="12">
        <v>1737.72</v>
      </c>
      <c r="BV485" s="12">
        <v>0</v>
      </c>
      <c r="BW485" s="13">
        <v>-193.8</v>
      </c>
      <c r="BX485" s="13">
        <v>-93.56</v>
      </c>
      <c r="BY485" s="12">
        <v>100.25</v>
      </c>
      <c r="BZ485" s="12">
        <v>0</v>
      </c>
      <c r="CA485" s="12">
        <v>0</v>
      </c>
      <c r="CB485" s="13">
        <v>-0.09</v>
      </c>
      <c r="CC485" s="12">
        <v>0</v>
      </c>
      <c r="CD485" s="12">
        <v>0</v>
      </c>
      <c r="CE485" s="12">
        <v>0</v>
      </c>
      <c r="CF485" s="12">
        <v>0</v>
      </c>
      <c r="CG485" s="12">
        <v>0</v>
      </c>
      <c r="CH485" s="12">
        <v>0</v>
      </c>
      <c r="CI485" s="12">
        <v>0</v>
      </c>
      <c r="CJ485" s="12">
        <v>0</v>
      </c>
      <c r="CK485" s="12">
        <v>0</v>
      </c>
      <c r="CL485" s="12">
        <v>0</v>
      </c>
      <c r="CM485" s="12">
        <v>0</v>
      </c>
      <c r="CN485" s="12">
        <v>0</v>
      </c>
      <c r="CO485" s="12">
        <v>0</v>
      </c>
      <c r="CP485" s="12">
        <v>181.57</v>
      </c>
      <c r="CQ485" s="12">
        <v>0</v>
      </c>
      <c r="CR485" s="12">
        <v>0</v>
      </c>
      <c r="CS485" s="12">
        <v>0</v>
      </c>
      <c r="CT485" s="12">
        <v>0</v>
      </c>
      <c r="CU485" s="12">
        <v>87.92</v>
      </c>
      <c r="CV485" s="12">
        <v>1649.8</v>
      </c>
      <c r="CW485" s="12">
        <v>238.4</v>
      </c>
      <c r="CX485" s="12">
        <v>34.75</v>
      </c>
      <c r="CY485" s="12">
        <v>0</v>
      </c>
      <c r="CZ485" s="12">
        <v>238.4</v>
      </c>
      <c r="DA485" s="12">
        <v>0</v>
      </c>
      <c r="DB485" s="12">
        <v>273.14999999999998</v>
      </c>
    </row>
    <row r="486" spans="1:106" x14ac:dyDescent="0.2">
      <c r="A486" s="4" t="s">
        <v>3857</v>
      </c>
      <c r="B486" s="2" t="s">
        <v>3858</v>
      </c>
      <c r="C486" s="2" t="str">
        <f>VLOOKUP(A486,[5]Hoja2!$A$1:$D$604,4,0)</f>
        <v>PROFESOR CBI</v>
      </c>
      <c r="D486" s="2" t="str">
        <f>VLOOKUP(A486,[5]Hoja2!$A$1:$D$604,3,0)</f>
        <v>PLANTEL 15 SAN GONZALO</v>
      </c>
      <c r="E486" s="12">
        <v>465.5</v>
      </c>
      <c r="F486" s="12">
        <v>0</v>
      </c>
      <c r="G486" s="12">
        <v>5262.9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12">
        <v>0</v>
      </c>
      <c r="P486" s="12">
        <v>190.6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12">
        <v>0</v>
      </c>
      <c r="AB486" s="12">
        <v>0</v>
      </c>
      <c r="AC486" s="12">
        <v>0</v>
      </c>
      <c r="AD486" s="12">
        <v>0</v>
      </c>
      <c r="AE486" s="12">
        <v>0</v>
      </c>
      <c r="AF486" s="12">
        <v>0</v>
      </c>
      <c r="AG486" s="12">
        <v>0</v>
      </c>
      <c r="AH486" s="12">
        <v>0</v>
      </c>
      <c r="AI486" s="12">
        <v>0</v>
      </c>
      <c r="AJ486" s="12">
        <v>555.9</v>
      </c>
      <c r="AK486" s="12">
        <v>0</v>
      </c>
      <c r="AL486" s="12">
        <v>0</v>
      </c>
      <c r="AM486" s="12">
        <v>0</v>
      </c>
      <c r="AN486" s="12">
        <v>0</v>
      </c>
      <c r="AO486" s="12">
        <v>0</v>
      </c>
      <c r="AP486" s="12">
        <v>0</v>
      </c>
      <c r="AQ486" s="12">
        <v>0</v>
      </c>
      <c r="AR486" s="12">
        <v>0</v>
      </c>
      <c r="AS486" s="12">
        <v>0</v>
      </c>
      <c r="AT486" s="12">
        <v>0</v>
      </c>
      <c r="AU486" s="12">
        <v>0</v>
      </c>
      <c r="AV486" s="12">
        <v>57</v>
      </c>
      <c r="AW486" s="12">
        <v>0</v>
      </c>
      <c r="AX486" s="12">
        <v>0</v>
      </c>
      <c r="AY486" s="12">
        <v>0</v>
      </c>
      <c r="AZ486" s="12">
        <v>0</v>
      </c>
      <c r="BA486" s="12">
        <v>0</v>
      </c>
      <c r="BB486" s="12">
        <v>0</v>
      </c>
      <c r="BC486" s="12">
        <v>0</v>
      </c>
      <c r="BD486" s="12">
        <v>0</v>
      </c>
      <c r="BE486" s="12">
        <v>0</v>
      </c>
      <c r="BF486" s="12">
        <v>0</v>
      </c>
      <c r="BG486" s="12">
        <v>0</v>
      </c>
      <c r="BH486" s="12">
        <v>0</v>
      </c>
      <c r="BI486" s="12">
        <v>0</v>
      </c>
      <c r="BJ486" s="12">
        <v>0</v>
      </c>
      <c r="BK486" s="12">
        <v>0</v>
      </c>
      <c r="BL486" s="12">
        <v>0</v>
      </c>
      <c r="BM486" s="12">
        <v>0</v>
      </c>
      <c r="BN486" s="12">
        <v>0</v>
      </c>
      <c r="BO486" s="12">
        <v>0</v>
      </c>
      <c r="BP486" s="12">
        <v>0</v>
      </c>
      <c r="BQ486" s="13">
        <v>-3318.58</v>
      </c>
      <c r="BR486" s="12">
        <v>3318.58</v>
      </c>
      <c r="BS486" s="12">
        <v>0</v>
      </c>
      <c r="BT486" s="12">
        <v>0</v>
      </c>
      <c r="BU486" s="12">
        <v>6531.9</v>
      </c>
      <c r="BV486" s="12">
        <v>0</v>
      </c>
      <c r="BW486" s="12">
        <v>0</v>
      </c>
      <c r="BX486" s="12">
        <v>0</v>
      </c>
      <c r="BY486" s="12">
        <v>847.95</v>
      </c>
      <c r="BZ486" s="12">
        <v>847.95</v>
      </c>
      <c r="CA486" s="12">
        <v>15</v>
      </c>
      <c r="CB486" s="12">
        <v>0.12</v>
      </c>
      <c r="CC486" s="12">
        <v>0</v>
      </c>
      <c r="CD486" s="12">
        <v>0</v>
      </c>
      <c r="CE486" s="12">
        <v>0</v>
      </c>
      <c r="CF486" s="12">
        <v>0</v>
      </c>
      <c r="CG486" s="12">
        <v>0</v>
      </c>
      <c r="CH486" s="12">
        <v>0</v>
      </c>
      <c r="CI486" s="12">
        <v>0</v>
      </c>
      <c r="CJ486" s="12">
        <v>0</v>
      </c>
      <c r="CK486" s="12">
        <v>0</v>
      </c>
      <c r="CL486" s="12">
        <v>0</v>
      </c>
      <c r="CM486" s="12">
        <v>0</v>
      </c>
      <c r="CN486" s="12">
        <v>0</v>
      </c>
      <c r="CO486" s="12">
        <v>0</v>
      </c>
      <c r="CP486" s="12">
        <v>605.23</v>
      </c>
      <c r="CQ486" s="12">
        <v>0</v>
      </c>
      <c r="CR486" s="12">
        <v>0</v>
      </c>
      <c r="CS486" s="12">
        <v>0</v>
      </c>
      <c r="CT486" s="12">
        <v>0</v>
      </c>
      <c r="CU486" s="12">
        <v>1468.3</v>
      </c>
      <c r="CV486" s="12">
        <v>5063.6000000000004</v>
      </c>
      <c r="CW486" s="12">
        <v>238.4</v>
      </c>
      <c r="CX486" s="12">
        <v>130.63999999999999</v>
      </c>
      <c r="CY486" s="12">
        <v>0</v>
      </c>
      <c r="CZ486" s="12">
        <v>238.4</v>
      </c>
      <c r="DA486" s="12">
        <v>0</v>
      </c>
      <c r="DB486" s="12">
        <v>369.04</v>
      </c>
    </row>
    <row r="487" spans="1:106" x14ac:dyDescent="0.2">
      <c r="A487" s="4" t="s">
        <v>3859</v>
      </c>
      <c r="B487" s="2" t="s">
        <v>3860</v>
      </c>
      <c r="C487" s="2" t="str">
        <f>VLOOKUP(A487,[5]Hoja2!$A$1:$D$604,4,0)</f>
        <v>PROFESOR CBI</v>
      </c>
      <c r="D487" s="2" t="str">
        <f>VLOOKUP(A487,[5]Hoja2!$A$1:$D$604,3,0)</f>
        <v>PLANTEL 15 SAN GONZALO</v>
      </c>
      <c r="E487" s="12">
        <v>465.5</v>
      </c>
      <c r="F487" s="12">
        <v>0</v>
      </c>
      <c r="G487" s="12">
        <v>4210.32</v>
      </c>
      <c r="H487" s="12">
        <v>0</v>
      </c>
      <c r="I487" s="12">
        <v>0</v>
      </c>
      <c r="J487" s="12">
        <v>0</v>
      </c>
      <c r="K487" s="12">
        <v>0</v>
      </c>
      <c r="L487" s="12">
        <v>0</v>
      </c>
      <c r="M487" s="12">
        <v>0</v>
      </c>
      <c r="N487" s="12">
        <v>0</v>
      </c>
      <c r="O487" s="12">
        <v>0</v>
      </c>
      <c r="P487" s="12">
        <v>154.6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12">
        <v>0</v>
      </c>
      <c r="AB487" s="12">
        <v>0</v>
      </c>
      <c r="AC487" s="12">
        <v>0</v>
      </c>
      <c r="AD487" s="12">
        <v>0</v>
      </c>
      <c r="AE487" s="12">
        <v>0</v>
      </c>
      <c r="AF487" s="12">
        <v>0</v>
      </c>
      <c r="AG487" s="12">
        <v>0</v>
      </c>
      <c r="AH487" s="12">
        <v>0</v>
      </c>
      <c r="AI487" s="12">
        <v>0</v>
      </c>
      <c r="AJ487" s="12">
        <v>444.72</v>
      </c>
      <c r="AK487" s="12">
        <v>0</v>
      </c>
      <c r="AL487" s="12">
        <v>0</v>
      </c>
      <c r="AM487" s="12">
        <v>0</v>
      </c>
      <c r="AN487" s="12">
        <v>0</v>
      </c>
      <c r="AO487" s="12">
        <v>0</v>
      </c>
      <c r="AP487" s="12">
        <v>0</v>
      </c>
      <c r="AQ487" s="12">
        <v>0</v>
      </c>
      <c r="AR487" s="12">
        <v>0</v>
      </c>
      <c r="AS487" s="12">
        <v>0</v>
      </c>
      <c r="AT487" s="12">
        <v>0</v>
      </c>
      <c r="AU487" s="12">
        <v>0</v>
      </c>
      <c r="AV487" s="12">
        <v>45.6</v>
      </c>
      <c r="AW487" s="12">
        <v>0</v>
      </c>
      <c r="AX487" s="12">
        <v>0</v>
      </c>
      <c r="AY487" s="12">
        <v>0</v>
      </c>
      <c r="AZ487" s="12">
        <v>0</v>
      </c>
      <c r="BA487" s="12">
        <v>0</v>
      </c>
      <c r="BB487" s="12">
        <v>0</v>
      </c>
      <c r="BC487" s="12">
        <v>0</v>
      </c>
      <c r="BD487" s="12">
        <v>0</v>
      </c>
      <c r="BE487" s="12">
        <v>0</v>
      </c>
      <c r="BF487" s="12">
        <v>0</v>
      </c>
      <c r="BG487" s="12">
        <v>0</v>
      </c>
      <c r="BH487" s="12">
        <v>0</v>
      </c>
      <c r="BI487" s="12">
        <v>0</v>
      </c>
      <c r="BJ487" s="12">
        <v>0</v>
      </c>
      <c r="BK487" s="12">
        <v>0</v>
      </c>
      <c r="BL487" s="12">
        <v>0</v>
      </c>
      <c r="BM487" s="12">
        <v>0</v>
      </c>
      <c r="BN487" s="12">
        <v>0</v>
      </c>
      <c r="BO487" s="12">
        <v>0</v>
      </c>
      <c r="BP487" s="12">
        <v>0</v>
      </c>
      <c r="BQ487" s="13">
        <v>-2702.47</v>
      </c>
      <c r="BR487" s="12">
        <v>2702.47</v>
      </c>
      <c r="BS487" s="12">
        <v>0</v>
      </c>
      <c r="BT487" s="12">
        <v>0</v>
      </c>
      <c r="BU487" s="12">
        <v>5320.74</v>
      </c>
      <c r="BV487" s="12">
        <v>0</v>
      </c>
      <c r="BW487" s="12">
        <v>0</v>
      </c>
      <c r="BX487" s="12">
        <v>0</v>
      </c>
      <c r="BY487" s="12">
        <v>589.25</v>
      </c>
      <c r="BZ487" s="12">
        <v>589.25</v>
      </c>
      <c r="CA487" s="12">
        <v>9.4499999999999993</v>
      </c>
      <c r="CB487" s="12">
        <v>0.05</v>
      </c>
      <c r="CC487" s="12">
        <v>0</v>
      </c>
      <c r="CD487" s="12">
        <v>0</v>
      </c>
      <c r="CE487" s="12">
        <v>0</v>
      </c>
      <c r="CF487" s="12">
        <v>0</v>
      </c>
      <c r="CG487" s="12">
        <v>0</v>
      </c>
      <c r="CH487" s="12">
        <v>0</v>
      </c>
      <c r="CI487" s="12">
        <v>0</v>
      </c>
      <c r="CJ487" s="12">
        <v>0</v>
      </c>
      <c r="CK487" s="12">
        <v>0</v>
      </c>
      <c r="CL487" s="12">
        <v>0</v>
      </c>
      <c r="CM487" s="12">
        <v>0</v>
      </c>
      <c r="CN487" s="12">
        <v>0</v>
      </c>
      <c r="CO487" s="12">
        <v>0</v>
      </c>
      <c r="CP487" s="12">
        <v>484.19</v>
      </c>
      <c r="CQ487" s="12">
        <v>0</v>
      </c>
      <c r="CR487" s="12">
        <v>0</v>
      </c>
      <c r="CS487" s="12">
        <v>0</v>
      </c>
      <c r="CT487" s="12">
        <v>0</v>
      </c>
      <c r="CU487" s="12">
        <v>1082.94</v>
      </c>
      <c r="CV487" s="12">
        <v>4237.8</v>
      </c>
      <c r="CW487" s="12">
        <v>238.4</v>
      </c>
      <c r="CX487" s="12">
        <v>106.41</v>
      </c>
      <c r="CY487" s="12">
        <v>0</v>
      </c>
      <c r="CZ487" s="12">
        <v>238.4</v>
      </c>
      <c r="DA487" s="12">
        <v>0</v>
      </c>
      <c r="DB487" s="12">
        <v>344.81</v>
      </c>
    </row>
    <row r="488" spans="1:106" x14ac:dyDescent="0.2">
      <c r="A488" s="4" t="s">
        <v>3861</v>
      </c>
      <c r="B488" s="2" t="s">
        <v>3862</v>
      </c>
      <c r="C488" s="2" t="str">
        <f>VLOOKUP(A488,[5]Hoja2!$A$1:$D$604,4,0)</f>
        <v>PROFESOR CBI</v>
      </c>
      <c r="D488" s="2" t="str">
        <f>VLOOKUP(A488,[5]Hoja2!$A$1:$D$604,3,0)</f>
        <v>PLANTEL 15 SAN GONZALO</v>
      </c>
      <c r="E488" s="12">
        <v>465.5</v>
      </c>
      <c r="F488" s="12">
        <v>0</v>
      </c>
      <c r="G488" s="12">
        <v>3859.46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2">
        <v>0</v>
      </c>
      <c r="O488" s="12">
        <v>0</v>
      </c>
      <c r="P488" s="12">
        <v>142.6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12">
        <v>0</v>
      </c>
      <c r="AD488" s="12">
        <v>0</v>
      </c>
      <c r="AE488" s="12">
        <v>0</v>
      </c>
      <c r="AF488" s="12">
        <v>0</v>
      </c>
      <c r="AG488" s="12">
        <v>0</v>
      </c>
      <c r="AH488" s="12">
        <v>0</v>
      </c>
      <c r="AI488" s="12">
        <v>0</v>
      </c>
      <c r="AJ488" s="12">
        <v>407.66</v>
      </c>
      <c r="AK488" s="12">
        <v>0</v>
      </c>
      <c r="AL488" s="12">
        <v>0</v>
      </c>
      <c r="AM488" s="12">
        <v>0</v>
      </c>
      <c r="AN488" s="12">
        <v>0</v>
      </c>
      <c r="AO488" s="12">
        <v>0</v>
      </c>
      <c r="AP488" s="12">
        <v>0</v>
      </c>
      <c r="AQ488" s="12">
        <v>0</v>
      </c>
      <c r="AR488" s="12">
        <v>0</v>
      </c>
      <c r="AS488" s="12">
        <v>0</v>
      </c>
      <c r="AT488" s="12">
        <v>0</v>
      </c>
      <c r="AU488" s="12">
        <v>0</v>
      </c>
      <c r="AV488" s="12">
        <v>0</v>
      </c>
      <c r="AW488" s="12">
        <v>0</v>
      </c>
      <c r="AX488" s="12">
        <v>0</v>
      </c>
      <c r="AY488" s="12">
        <v>0</v>
      </c>
      <c r="AZ488" s="12">
        <v>0</v>
      </c>
      <c r="BA488" s="12">
        <v>0</v>
      </c>
      <c r="BB488" s="12">
        <v>0</v>
      </c>
      <c r="BC488" s="12">
        <v>0</v>
      </c>
      <c r="BD488" s="12">
        <v>0</v>
      </c>
      <c r="BE488" s="12">
        <v>0</v>
      </c>
      <c r="BF488" s="12">
        <v>0</v>
      </c>
      <c r="BG488" s="12">
        <v>0</v>
      </c>
      <c r="BH488" s="12">
        <v>0</v>
      </c>
      <c r="BI488" s="12">
        <v>0</v>
      </c>
      <c r="BJ488" s="12">
        <v>0</v>
      </c>
      <c r="BK488" s="12">
        <v>0</v>
      </c>
      <c r="BL488" s="12">
        <v>0</v>
      </c>
      <c r="BM488" s="12">
        <v>0</v>
      </c>
      <c r="BN488" s="12">
        <v>0</v>
      </c>
      <c r="BO488" s="12">
        <v>0</v>
      </c>
      <c r="BP488" s="12">
        <v>0</v>
      </c>
      <c r="BQ488" s="13">
        <v>-2476.1999999999998</v>
      </c>
      <c r="BR488" s="12">
        <v>2476.1999999999998</v>
      </c>
      <c r="BS488" s="12">
        <v>0</v>
      </c>
      <c r="BT488" s="12">
        <v>0</v>
      </c>
      <c r="BU488" s="12">
        <v>4875.22</v>
      </c>
      <c r="BV488" s="12">
        <v>0</v>
      </c>
      <c r="BW488" s="12">
        <v>0</v>
      </c>
      <c r="BX488" s="12">
        <v>0</v>
      </c>
      <c r="BY488" s="12">
        <v>501.18</v>
      </c>
      <c r="BZ488" s="12">
        <v>501.18</v>
      </c>
      <c r="CA488" s="12">
        <v>6.9</v>
      </c>
      <c r="CB488" s="13">
        <v>-0.1</v>
      </c>
      <c r="CC488" s="12">
        <v>0</v>
      </c>
      <c r="CD488" s="12">
        <v>0</v>
      </c>
      <c r="CE488" s="12">
        <v>0</v>
      </c>
      <c r="CF488" s="12">
        <v>0</v>
      </c>
      <c r="CG488" s="12">
        <v>0</v>
      </c>
      <c r="CH488" s="12">
        <v>0</v>
      </c>
      <c r="CI488" s="12">
        <v>0</v>
      </c>
      <c r="CJ488" s="12">
        <v>0</v>
      </c>
      <c r="CK488" s="12">
        <v>0</v>
      </c>
      <c r="CL488" s="12">
        <v>0</v>
      </c>
      <c r="CM488" s="12">
        <v>0</v>
      </c>
      <c r="CN488" s="12">
        <v>0</v>
      </c>
      <c r="CO488" s="12">
        <v>0</v>
      </c>
      <c r="CP488" s="12">
        <v>443.84</v>
      </c>
      <c r="CQ488" s="12">
        <v>0</v>
      </c>
      <c r="CR488" s="12">
        <v>0</v>
      </c>
      <c r="CS488" s="12">
        <v>0</v>
      </c>
      <c r="CT488" s="12">
        <v>0</v>
      </c>
      <c r="CU488" s="12">
        <v>951.82</v>
      </c>
      <c r="CV488" s="12">
        <v>3923.4</v>
      </c>
      <c r="CW488" s="12">
        <v>238.4</v>
      </c>
      <c r="CX488" s="12">
        <v>97.5</v>
      </c>
      <c r="CY488" s="12">
        <v>0</v>
      </c>
      <c r="CZ488" s="12">
        <v>238.4</v>
      </c>
      <c r="DA488" s="12">
        <v>0</v>
      </c>
      <c r="DB488" s="12">
        <v>335.9</v>
      </c>
    </row>
    <row r="489" spans="1:106" x14ac:dyDescent="0.2">
      <c r="A489" s="4" t="s">
        <v>3863</v>
      </c>
      <c r="B489" s="2" t="s">
        <v>3864</v>
      </c>
      <c r="C489" s="2" t="str">
        <f>VLOOKUP(A489,[5]Hoja2!$A$1:$D$604,4,0)</f>
        <v>TECNICO CBI</v>
      </c>
      <c r="D489" s="2" t="str">
        <f>VLOOKUP(A489,[5]Hoja2!$A$1:$D$604,3,0)</f>
        <v>PLANTEL 15 SAN GONZALO</v>
      </c>
      <c r="E489" s="12">
        <v>23.3</v>
      </c>
      <c r="F489" s="12">
        <v>257.7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12">
        <v>0</v>
      </c>
      <c r="O489" s="12">
        <v>8.66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12">
        <v>0</v>
      </c>
      <c r="AB489" s="12">
        <v>0</v>
      </c>
      <c r="AC489" s="12">
        <v>0</v>
      </c>
      <c r="AD489" s="12">
        <v>0</v>
      </c>
      <c r="AE489" s="12">
        <v>0</v>
      </c>
      <c r="AF489" s="12">
        <v>0</v>
      </c>
      <c r="AG489" s="12">
        <v>0</v>
      </c>
      <c r="AH489" s="12">
        <v>0</v>
      </c>
      <c r="AI489" s="12">
        <v>15.98</v>
      </c>
      <c r="AJ489" s="12">
        <v>37.06</v>
      </c>
      <c r="AK489" s="12">
        <v>0</v>
      </c>
      <c r="AL489" s="12">
        <v>0</v>
      </c>
      <c r="AM489" s="12">
        <v>0</v>
      </c>
      <c r="AN489" s="12">
        <v>0</v>
      </c>
      <c r="AO489" s="12">
        <v>0</v>
      </c>
      <c r="AP489" s="12">
        <v>0</v>
      </c>
      <c r="AQ489" s="12">
        <v>0</v>
      </c>
      <c r="AR489" s="12">
        <v>0</v>
      </c>
      <c r="AS489" s="12">
        <v>0</v>
      </c>
      <c r="AT489" s="12">
        <v>0</v>
      </c>
      <c r="AU489" s="12">
        <v>0</v>
      </c>
      <c r="AV489" s="12">
        <v>0</v>
      </c>
      <c r="AW489" s="12">
        <v>0</v>
      </c>
      <c r="AX489" s="12">
        <v>0</v>
      </c>
      <c r="AY489" s="12">
        <v>0</v>
      </c>
      <c r="AZ489" s="12">
        <v>0</v>
      </c>
      <c r="BA489" s="12">
        <v>0</v>
      </c>
      <c r="BB489" s="12">
        <v>0</v>
      </c>
      <c r="BC489" s="12">
        <v>0</v>
      </c>
      <c r="BD489" s="12">
        <v>2.7</v>
      </c>
      <c r="BE489" s="12">
        <v>0</v>
      </c>
      <c r="BF489" s="12">
        <v>0</v>
      </c>
      <c r="BG489" s="12">
        <v>0</v>
      </c>
      <c r="BH489" s="12">
        <v>0</v>
      </c>
      <c r="BI489" s="12">
        <v>0</v>
      </c>
      <c r="BJ489" s="12">
        <v>0</v>
      </c>
      <c r="BK489" s="12">
        <v>0</v>
      </c>
      <c r="BL489" s="12">
        <v>0</v>
      </c>
      <c r="BM489" s="12">
        <v>0</v>
      </c>
      <c r="BN489" s="12">
        <v>0</v>
      </c>
      <c r="BO489" s="12">
        <v>0</v>
      </c>
      <c r="BP489" s="12">
        <v>0</v>
      </c>
      <c r="BQ489" s="13">
        <v>-175.44</v>
      </c>
      <c r="BR489" s="12">
        <v>175.44</v>
      </c>
      <c r="BS489" s="12">
        <v>0</v>
      </c>
      <c r="BT489" s="12">
        <v>0</v>
      </c>
      <c r="BU489" s="12">
        <v>345.4</v>
      </c>
      <c r="BV489" s="12">
        <v>0</v>
      </c>
      <c r="BW489" s="13">
        <v>-200.83</v>
      </c>
      <c r="BX489" s="13">
        <v>-189.69</v>
      </c>
      <c r="BY489" s="12">
        <v>11.14</v>
      </c>
      <c r="BZ489" s="12">
        <v>0</v>
      </c>
      <c r="CA489" s="12">
        <v>0</v>
      </c>
      <c r="CB489" s="12">
        <v>0.05</v>
      </c>
      <c r="CC489" s="12">
        <v>0</v>
      </c>
      <c r="CD489" s="12">
        <v>0</v>
      </c>
      <c r="CE489" s="12">
        <v>0</v>
      </c>
      <c r="CF489" s="12">
        <v>0</v>
      </c>
      <c r="CG489" s="12">
        <v>0</v>
      </c>
      <c r="CH489" s="12">
        <v>0</v>
      </c>
      <c r="CI489" s="12">
        <v>0</v>
      </c>
      <c r="CJ489" s="12">
        <v>0</v>
      </c>
      <c r="CK489" s="12">
        <v>0</v>
      </c>
      <c r="CL489" s="12">
        <v>0</v>
      </c>
      <c r="CM489" s="12">
        <v>0</v>
      </c>
      <c r="CN489" s="12">
        <v>0</v>
      </c>
      <c r="CO489" s="12">
        <v>0</v>
      </c>
      <c r="CP489" s="12">
        <v>29.64</v>
      </c>
      <c r="CQ489" s="12">
        <v>0</v>
      </c>
      <c r="CR489" s="12">
        <v>0</v>
      </c>
      <c r="CS489" s="12">
        <v>0</v>
      </c>
      <c r="CT489" s="12">
        <v>0</v>
      </c>
      <c r="CU489" s="12">
        <v>-160</v>
      </c>
      <c r="CV489" s="12">
        <v>505.4</v>
      </c>
      <c r="CW489" s="12">
        <v>238.4</v>
      </c>
      <c r="CX489" s="12">
        <v>6.91</v>
      </c>
      <c r="CY489" s="12">
        <v>0</v>
      </c>
      <c r="CZ489" s="12">
        <v>238.4</v>
      </c>
      <c r="DA489" s="12">
        <v>0</v>
      </c>
      <c r="DB489" s="12">
        <v>245.31</v>
      </c>
    </row>
    <row r="490" spans="1:106" x14ac:dyDescent="0.2">
      <c r="A490" s="4" t="s">
        <v>3865</v>
      </c>
      <c r="B490" s="2" t="s">
        <v>3866</v>
      </c>
      <c r="C490" s="2" t="str">
        <f>VLOOKUP(A490,[5]Hoja2!$A$1:$D$604,4,0)</f>
        <v>PROFESOR CBIII</v>
      </c>
      <c r="D490" s="2" t="str">
        <f>VLOOKUP(A490,[5]Hoja2!$A$1:$D$604,3,0)</f>
        <v>PLANTEL 16 MESA DE LOS OCOTES</v>
      </c>
      <c r="E490" s="12">
        <v>465.5</v>
      </c>
      <c r="F490" s="12">
        <v>0</v>
      </c>
      <c r="G490" s="12">
        <v>0</v>
      </c>
      <c r="H490" s="12">
        <v>0</v>
      </c>
      <c r="I490" s="12">
        <v>0</v>
      </c>
      <c r="J490" s="12">
        <v>0</v>
      </c>
      <c r="K490" s="12">
        <v>0</v>
      </c>
      <c r="L490" s="12">
        <v>0</v>
      </c>
      <c r="M490" s="12">
        <v>0</v>
      </c>
      <c r="N490" s="12">
        <v>7031.42</v>
      </c>
      <c r="O490" s="12">
        <v>0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246.45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0</v>
      </c>
      <c r="AD490" s="12">
        <v>0</v>
      </c>
      <c r="AE490" s="12">
        <v>0</v>
      </c>
      <c r="AF490" s="12">
        <v>0</v>
      </c>
      <c r="AG490" s="12">
        <v>0</v>
      </c>
      <c r="AH490" s="12">
        <v>0</v>
      </c>
      <c r="AI490" s="12">
        <v>0</v>
      </c>
      <c r="AJ490" s="12">
        <v>574.42999999999995</v>
      </c>
      <c r="AK490" s="12">
        <v>0</v>
      </c>
      <c r="AL490" s="12">
        <v>0</v>
      </c>
      <c r="AM490" s="12">
        <v>0</v>
      </c>
      <c r="AN490" s="12">
        <v>0</v>
      </c>
      <c r="AO490" s="12">
        <v>0</v>
      </c>
      <c r="AP490" s="12">
        <v>0</v>
      </c>
      <c r="AQ490" s="12">
        <v>390.93</v>
      </c>
      <c r="AR490" s="12">
        <v>0</v>
      </c>
      <c r="AS490" s="12">
        <v>0</v>
      </c>
      <c r="AT490" s="12">
        <v>0</v>
      </c>
      <c r="AU490" s="12">
        <v>0</v>
      </c>
      <c r="AV490" s="12">
        <v>0</v>
      </c>
      <c r="AW490" s="12">
        <v>0</v>
      </c>
      <c r="AX490" s="12">
        <v>0</v>
      </c>
      <c r="AY490" s="12">
        <v>0</v>
      </c>
      <c r="AZ490" s="12">
        <v>77.5</v>
      </c>
      <c r="BA490" s="12">
        <v>0</v>
      </c>
      <c r="BB490" s="12">
        <v>0</v>
      </c>
      <c r="BC490" s="12">
        <v>0</v>
      </c>
      <c r="BD490" s="12">
        <v>0</v>
      </c>
      <c r="BE490" s="12">
        <v>0</v>
      </c>
      <c r="BF490" s="12">
        <v>0</v>
      </c>
      <c r="BG490" s="12">
        <v>0</v>
      </c>
      <c r="BH490" s="12">
        <v>0</v>
      </c>
      <c r="BI490" s="12">
        <v>0</v>
      </c>
      <c r="BJ490" s="12">
        <v>2523.6</v>
      </c>
      <c r="BK490" s="12">
        <v>0</v>
      </c>
      <c r="BL490" s="12">
        <v>0</v>
      </c>
      <c r="BM490" s="12">
        <v>0</v>
      </c>
      <c r="BN490" s="12">
        <v>0</v>
      </c>
      <c r="BO490" s="12">
        <v>0</v>
      </c>
      <c r="BP490" s="12">
        <v>0</v>
      </c>
      <c r="BQ490" s="13">
        <v>-5754.37</v>
      </c>
      <c r="BR490" s="12">
        <v>5754.37</v>
      </c>
      <c r="BS490" s="12">
        <v>0</v>
      </c>
      <c r="BT490" s="12">
        <v>0</v>
      </c>
      <c r="BU490" s="12">
        <v>11309.83</v>
      </c>
      <c r="BV490" s="12">
        <v>8.6999999999999993</v>
      </c>
      <c r="BW490" s="12">
        <v>0</v>
      </c>
      <c r="BX490" s="12">
        <v>0</v>
      </c>
      <c r="BY490" s="12">
        <v>1891.44</v>
      </c>
      <c r="BZ490" s="12">
        <v>1891.44</v>
      </c>
      <c r="CA490" s="12">
        <v>40.950000000000003</v>
      </c>
      <c r="CB490" s="12">
        <v>0</v>
      </c>
      <c r="CC490" s="12">
        <v>0</v>
      </c>
      <c r="CD490" s="12">
        <v>0</v>
      </c>
      <c r="CE490" s="12">
        <v>0</v>
      </c>
      <c r="CF490" s="12">
        <v>0</v>
      </c>
      <c r="CG490" s="12">
        <v>0</v>
      </c>
      <c r="CH490" s="12">
        <v>0</v>
      </c>
      <c r="CI490" s="12">
        <v>0</v>
      </c>
      <c r="CJ490" s="12">
        <v>105.47</v>
      </c>
      <c r="CK490" s="12">
        <v>0</v>
      </c>
      <c r="CL490" s="12">
        <v>0</v>
      </c>
      <c r="CM490" s="12">
        <v>0</v>
      </c>
      <c r="CN490" s="12">
        <v>0</v>
      </c>
      <c r="CO490" s="12">
        <v>0</v>
      </c>
      <c r="CP490" s="12">
        <v>853.57</v>
      </c>
      <c r="CQ490" s="12">
        <v>0</v>
      </c>
      <c r="CR490" s="12">
        <v>0</v>
      </c>
      <c r="CS490" s="12">
        <v>0</v>
      </c>
      <c r="CT490" s="12">
        <v>0</v>
      </c>
      <c r="CU490" s="12">
        <v>2891.43</v>
      </c>
      <c r="CV490" s="12">
        <v>8418.4</v>
      </c>
      <c r="CW490" s="12">
        <v>397.25</v>
      </c>
      <c r="CX490" s="12">
        <v>226.2</v>
      </c>
      <c r="CY490" s="12">
        <v>4496.4799999999996</v>
      </c>
      <c r="CZ490" s="12">
        <v>775.03</v>
      </c>
      <c r="DA490" s="12">
        <v>0</v>
      </c>
      <c r="DB490" s="12">
        <v>5497.71</v>
      </c>
    </row>
    <row r="491" spans="1:106" x14ac:dyDescent="0.2">
      <c r="A491" s="4" t="s">
        <v>3867</v>
      </c>
      <c r="B491" s="2" t="s">
        <v>3868</v>
      </c>
      <c r="C491" s="2" t="str">
        <f>VLOOKUP(A491,[5]Hoja2!$A$1:$D$604,4,0)</f>
        <v>PROFESOR CBI</v>
      </c>
      <c r="D491" s="2" t="str">
        <f>VLOOKUP(A491,[5]Hoja2!$A$1:$D$604,3,0)</f>
        <v>PLANTEL 16 MESA DE LOS OCOTES</v>
      </c>
      <c r="E491" s="12">
        <v>291.25</v>
      </c>
      <c r="F491" s="12">
        <v>0</v>
      </c>
      <c r="G491" s="12">
        <v>4385.75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0</v>
      </c>
      <c r="N491" s="12">
        <v>0</v>
      </c>
      <c r="O491" s="12">
        <v>0</v>
      </c>
      <c r="P491" s="12">
        <v>150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0</v>
      </c>
      <c r="AD491" s="12">
        <v>0</v>
      </c>
      <c r="AE491" s="12">
        <v>0</v>
      </c>
      <c r="AF491" s="12">
        <v>0</v>
      </c>
      <c r="AG491" s="12">
        <v>0</v>
      </c>
      <c r="AH491" s="12">
        <v>0</v>
      </c>
      <c r="AI491" s="12">
        <v>0</v>
      </c>
      <c r="AJ491" s="12">
        <v>463.25</v>
      </c>
      <c r="AK491" s="12">
        <v>0</v>
      </c>
      <c r="AL491" s="12">
        <v>0</v>
      </c>
      <c r="AM491" s="12">
        <v>0</v>
      </c>
      <c r="AN491" s="12">
        <v>0</v>
      </c>
      <c r="AO491" s="12">
        <v>0</v>
      </c>
      <c r="AP491" s="12">
        <v>0</v>
      </c>
      <c r="AQ491" s="12">
        <v>0</v>
      </c>
      <c r="AR491" s="12">
        <v>0</v>
      </c>
      <c r="AS491" s="12">
        <v>0</v>
      </c>
      <c r="AT491" s="12">
        <v>0</v>
      </c>
      <c r="AU491" s="12">
        <v>0</v>
      </c>
      <c r="AV491" s="12">
        <v>47.5</v>
      </c>
      <c r="AW491" s="12">
        <v>0</v>
      </c>
      <c r="AX491" s="12">
        <v>0</v>
      </c>
      <c r="AY491" s="12">
        <v>0</v>
      </c>
      <c r="AZ491" s="12">
        <v>0</v>
      </c>
      <c r="BA491" s="12">
        <v>0</v>
      </c>
      <c r="BB491" s="12">
        <v>0</v>
      </c>
      <c r="BC491" s="12">
        <v>0</v>
      </c>
      <c r="BD491" s="12">
        <v>0</v>
      </c>
      <c r="BE491" s="12">
        <v>0</v>
      </c>
      <c r="BF491" s="12">
        <v>0</v>
      </c>
      <c r="BG491" s="12">
        <v>0</v>
      </c>
      <c r="BH491" s="12">
        <v>0</v>
      </c>
      <c r="BI491" s="12">
        <v>0</v>
      </c>
      <c r="BJ491" s="12">
        <v>1140.3</v>
      </c>
      <c r="BK491" s="12">
        <v>0</v>
      </c>
      <c r="BL491" s="12">
        <v>0</v>
      </c>
      <c r="BM491" s="12">
        <v>0</v>
      </c>
      <c r="BN491" s="12">
        <v>0</v>
      </c>
      <c r="BO491" s="12">
        <v>0</v>
      </c>
      <c r="BP491" s="12">
        <v>0</v>
      </c>
      <c r="BQ491" s="13">
        <v>-3294.29</v>
      </c>
      <c r="BR491" s="12">
        <v>3294.29</v>
      </c>
      <c r="BS491" s="12">
        <v>0</v>
      </c>
      <c r="BT491" s="12">
        <v>0</v>
      </c>
      <c r="BU491" s="12">
        <v>6478.05</v>
      </c>
      <c r="BV491" s="12">
        <v>26.04</v>
      </c>
      <c r="BW491" s="12">
        <v>0</v>
      </c>
      <c r="BX491" s="12">
        <v>0</v>
      </c>
      <c r="BY491" s="12">
        <v>836.45</v>
      </c>
      <c r="BZ491" s="12">
        <v>836.45</v>
      </c>
      <c r="CA491" s="12">
        <v>18.149999999999999</v>
      </c>
      <c r="CB491" s="12">
        <v>0.09</v>
      </c>
      <c r="CC491" s="12">
        <v>0</v>
      </c>
      <c r="CD491" s="12">
        <v>0</v>
      </c>
      <c r="CE491" s="12">
        <v>1418</v>
      </c>
      <c r="CF491" s="12">
        <v>0</v>
      </c>
      <c r="CG491" s="12">
        <v>0</v>
      </c>
      <c r="CH491" s="12">
        <v>0</v>
      </c>
      <c r="CI491" s="12">
        <v>0</v>
      </c>
      <c r="CJ491" s="12">
        <v>0</v>
      </c>
      <c r="CK491" s="12">
        <v>0</v>
      </c>
      <c r="CL491" s="12">
        <v>0</v>
      </c>
      <c r="CM491" s="12">
        <v>0</v>
      </c>
      <c r="CN491" s="12">
        <v>0</v>
      </c>
      <c r="CO491" s="12">
        <v>0</v>
      </c>
      <c r="CP491" s="12">
        <v>504.36</v>
      </c>
      <c r="CQ491" s="12">
        <v>0</v>
      </c>
      <c r="CR491" s="12">
        <v>0</v>
      </c>
      <c r="CS491" s="12">
        <v>0</v>
      </c>
      <c r="CT491" s="12">
        <v>0</v>
      </c>
      <c r="CU491" s="12">
        <v>2777.05</v>
      </c>
      <c r="CV491" s="12">
        <v>3701</v>
      </c>
      <c r="CW491" s="12">
        <v>311.23</v>
      </c>
      <c r="CX491" s="12">
        <v>129.56</v>
      </c>
      <c r="CY491" s="12">
        <v>3093.94</v>
      </c>
      <c r="CZ491" s="12">
        <v>502.77</v>
      </c>
      <c r="DA491" s="12">
        <v>0</v>
      </c>
      <c r="DB491" s="12">
        <v>3726.27</v>
      </c>
    </row>
    <row r="492" spans="1:106" x14ac:dyDescent="0.2">
      <c r="A492" s="4" t="s">
        <v>3869</v>
      </c>
      <c r="B492" s="2" t="s">
        <v>3870</v>
      </c>
      <c r="C492" s="2" t="str">
        <f>VLOOKUP(A492,[5]Hoja2!$A$1:$D$604,4,0)</f>
        <v>PROFESOR CBIV</v>
      </c>
      <c r="D492" s="2" t="str">
        <f>VLOOKUP(A492,[5]Hoja2!$A$1:$D$604,3,0)</f>
        <v>PLANTEL 16 MESA DE LOS OCOTES</v>
      </c>
      <c r="E492" s="12">
        <v>465.5</v>
      </c>
      <c r="F492" s="12">
        <v>0</v>
      </c>
      <c r="G492" s="12">
        <v>0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0</v>
      </c>
      <c r="N492" s="12">
        <v>0</v>
      </c>
      <c r="O492" s="12">
        <v>0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6714.76</v>
      </c>
      <c r="AC492" s="12">
        <v>242.58</v>
      </c>
      <c r="AD492" s="12">
        <v>0</v>
      </c>
      <c r="AE492" s="12">
        <v>0</v>
      </c>
      <c r="AF492" s="12">
        <v>0</v>
      </c>
      <c r="AG492" s="12">
        <v>0</v>
      </c>
      <c r="AH492" s="12">
        <v>0</v>
      </c>
      <c r="AI492" s="12">
        <v>0</v>
      </c>
      <c r="AJ492" s="12">
        <v>481.78</v>
      </c>
      <c r="AK492" s="12">
        <v>0</v>
      </c>
      <c r="AL492" s="12">
        <v>0</v>
      </c>
      <c r="AM492" s="12">
        <v>0</v>
      </c>
      <c r="AN492" s="12">
        <v>0</v>
      </c>
      <c r="AO492" s="12">
        <v>0</v>
      </c>
      <c r="AP492" s="12">
        <v>0</v>
      </c>
      <c r="AQ492" s="12">
        <v>0</v>
      </c>
      <c r="AR492" s="12">
        <v>0</v>
      </c>
      <c r="AS492" s="12">
        <v>658.95</v>
      </c>
      <c r="AT492" s="12">
        <v>0</v>
      </c>
      <c r="AU492" s="12">
        <v>0</v>
      </c>
      <c r="AV492" s="12">
        <v>0</v>
      </c>
      <c r="AW492" s="12">
        <v>0</v>
      </c>
      <c r="AX492" s="12">
        <v>0</v>
      </c>
      <c r="AY492" s="12">
        <v>0</v>
      </c>
      <c r="AZ492" s="12">
        <v>0</v>
      </c>
      <c r="BA492" s="12">
        <v>0</v>
      </c>
      <c r="BB492" s="12">
        <v>76.7</v>
      </c>
      <c r="BC492" s="12">
        <v>0</v>
      </c>
      <c r="BD492" s="12">
        <v>0</v>
      </c>
      <c r="BE492" s="12">
        <v>0</v>
      </c>
      <c r="BF492" s="12">
        <v>0</v>
      </c>
      <c r="BG492" s="12">
        <v>0</v>
      </c>
      <c r="BH492" s="12">
        <v>0</v>
      </c>
      <c r="BI492" s="12">
        <v>0</v>
      </c>
      <c r="BJ492" s="12">
        <v>1474.74</v>
      </c>
      <c r="BK492" s="12">
        <v>0</v>
      </c>
      <c r="BL492" s="12">
        <v>0</v>
      </c>
      <c r="BM492" s="12">
        <v>0</v>
      </c>
      <c r="BN492" s="12">
        <v>0</v>
      </c>
      <c r="BO492" s="12">
        <v>0</v>
      </c>
      <c r="BP492" s="12">
        <v>0</v>
      </c>
      <c r="BQ492" s="13">
        <v>-5145.99</v>
      </c>
      <c r="BR492" s="12">
        <v>5145.99</v>
      </c>
      <c r="BS492" s="12">
        <v>0</v>
      </c>
      <c r="BT492" s="12">
        <v>0</v>
      </c>
      <c r="BU492" s="12">
        <v>10115.01</v>
      </c>
      <c r="BV492" s="12">
        <v>0</v>
      </c>
      <c r="BW492" s="12">
        <v>0</v>
      </c>
      <c r="BX492" s="12">
        <v>0</v>
      </c>
      <c r="BY492" s="12">
        <v>1613.3</v>
      </c>
      <c r="BZ492" s="12">
        <v>1613.3</v>
      </c>
      <c r="CA492" s="12">
        <v>36</v>
      </c>
      <c r="CB492" s="12">
        <v>0.01</v>
      </c>
      <c r="CC492" s="12">
        <v>0</v>
      </c>
      <c r="CD492" s="12">
        <v>0</v>
      </c>
      <c r="CE492" s="12">
        <v>2090</v>
      </c>
      <c r="CF492" s="12">
        <v>0</v>
      </c>
      <c r="CG492" s="12">
        <v>0</v>
      </c>
      <c r="CH492" s="12">
        <v>0</v>
      </c>
      <c r="CI492" s="12">
        <v>0</v>
      </c>
      <c r="CJ492" s="12">
        <v>100.72</v>
      </c>
      <c r="CK492" s="12">
        <v>0</v>
      </c>
      <c r="CL492" s="12">
        <v>0</v>
      </c>
      <c r="CM492" s="12">
        <v>0</v>
      </c>
      <c r="CN492" s="12">
        <v>0</v>
      </c>
      <c r="CO492" s="12">
        <v>0</v>
      </c>
      <c r="CP492" s="12">
        <v>847.98</v>
      </c>
      <c r="CQ492" s="12">
        <v>0</v>
      </c>
      <c r="CR492" s="12">
        <v>0</v>
      </c>
      <c r="CS492" s="12">
        <v>0</v>
      </c>
      <c r="CT492" s="12">
        <v>0</v>
      </c>
      <c r="CU492" s="12">
        <v>4688.01</v>
      </c>
      <c r="CV492" s="12">
        <v>5427</v>
      </c>
      <c r="CW492" s="12">
        <v>275.54000000000002</v>
      </c>
      <c r="CX492" s="12">
        <v>197.45</v>
      </c>
      <c r="CY492" s="12">
        <v>1237.6500000000001</v>
      </c>
      <c r="CZ492" s="12">
        <v>379.53</v>
      </c>
      <c r="DA492" s="12">
        <v>0</v>
      </c>
      <c r="DB492" s="12">
        <v>1814.63</v>
      </c>
    </row>
    <row r="493" spans="1:106" x14ac:dyDescent="0.2">
      <c r="A493" s="4" t="s">
        <v>3871</v>
      </c>
      <c r="B493" s="2" t="s">
        <v>3872</v>
      </c>
      <c r="C493" s="2" t="str">
        <f>VLOOKUP(A493,[5]Hoja2!$A$1:$D$604,4,0)</f>
        <v>PROFESOR CBII</v>
      </c>
      <c r="D493" s="2" t="str">
        <f>VLOOKUP(A493,[5]Hoja2!$A$1:$D$604,3,0)</f>
        <v>PLANTEL 16 MESA DE LOS OCOTES</v>
      </c>
      <c r="E493" s="12">
        <v>128.15</v>
      </c>
      <c r="F493" s="12">
        <v>0</v>
      </c>
      <c r="G493" s="12">
        <v>0</v>
      </c>
      <c r="H493" s="12">
        <v>0</v>
      </c>
      <c r="I493" s="12">
        <v>0</v>
      </c>
      <c r="J493" s="12">
        <v>0</v>
      </c>
      <c r="K493" s="12">
        <v>0</v>
      </c>
      <c r="L493" s="12">
        <v>2161.7199999999998</v>
      </c>
      <c r="M493" s="12">
        <v>0</v>
      </c>
      <c r="N493" s="12">
        <v>0</v>
      </c>
      <c r="O493" s="12">
        <v>0</v>
      </c>
      <c r="P493" s="12">
        <v>0</v>
      </c>
      <c r="Q493" s="12">
        <v>0</v>
      </c>
      <c r="R493" s="12">
        <v>0</v>
      </c>
      <c r="S493" s="12">
        <v>0</v>
      </c>
      <c r="T493" s="12">
        <v>0</v>
      </c>
      <c r="U493" s="12">
        <v>72.05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12">
        <v>0</v>
      </c>
      <c r="AB493" s="12">
        <v>0</v>
      </c>
      <c r="AC493" s="12">
        <v>0</v>
      </c>
      <c r="AD493" s="12">
        <v>0</v>
      </c>
      <c r="AE493" s="12">
        <v>0</v>
      </c>
      <c r="AF493" s="12">
        <v>0</v>
      </c>
      <c r="AG493" s="12">
        <v>0</v>
      </c>
      <c r="AH493" s="12">
        <v>0</v>
      </c>
      <c r="AI493" s="12">
        <v>0</v>
      </c>
      <c r="AJ493" s="12">
        <v>203.83</v>
      </c>
      <c r="AK493" s="12">
        <v>0</v>
      </c>
      <c r="AL493" s="12">
        <v>0</v>
      </c>
      <c r="AM493" s="12">
        <v>0</v>
      </c>
      <c r="AN493" s="12">
        <v>0</v>
      </c>
      <c r="AO493" s="12">
        <v>0</v>
      </c>
      <c r="AP493" s="12">
        <v>0</v>
      </c>
      <c r="AQ493" s="12">
        <v>0</v>
      </c>
      <c r="AR493" s="12">
        <v>0</v>
      </c>
      <c r="AS493" s="12">
        <v>0</v>
      </c>
      <c r="AT493" s="12">
        <v>0</v>
      </c>
      <c r="AU493" s="12">
        <v>0</v>
      </c>
      <c r="AV493" s="12">
        <v>0</v>
      </c>
      <c r="AW493" s="12">
        <v>0</v>
      </c>
      <c r="AX493" s="12">
        <v>23.65</v>
      </c>
      <c r="AY493" s="12">
        <v>0</v>
      </c>
      <c r="AZ493" s="12">
        <v>0</v>
      </c>
      <c r="BA493" s="12">
        <v>0</v>
      </c>
      <c r="BB493" s="12">
        <v>0</v>
      </c>
      <c r="BC493" s="12">
        <v>0</v>
      </c>
      <c r="BD493" s="12">
        <v>0</v>
      </c>
      <c r="BE493" s="12">
        <v>0</v>
      </c>
      <c r="BF493" s="12">
        <v>0</v>
      </c>
      <c r="BG493" s="12">
        <v>0</v>
      </c>
      <c r="BH493" s="12">
        <v>0</v>
      </c>
      <c r="BI493" s="12">
        <v>0</v>
      </c>
      <c r="BJ493" s="12">
        <v>389.11</v>
      </c>
      <c r="BK493" s="12">
        <v>0</v>
      </c>
      <c r="BL493" s="12">
        <v>0</v>
      </c>
      <c r="BM493" s="12">
        <v>0</v>
      </c>
      <c r="BN493" s="12">
        <v>0</v>
      </c>
      <c r="BO493" s="12">
        <v>0</v>
      </c>
      <c r="BP493" s="12">
        <v>0</v>
      </c>
      <c r="BQ493" s="13">
        <v>-1514.76</v>
      </c>
      <c r="BR493" s="12">
        <v>1514.76</v>
      </c>
      <c r="BS493" s="12">
        <v>0</v>
      </c>
      <c r="BT493" s="12">
        <v>0</v>
      </c>
      <c r="BU493" s="12">
        <v>2978.51</v>
      </c>
      <c r="BV493" s="12">
        <v>0</v>
      </c>
      <c r="BW493" s="13">
        <v>-145.38</v>
      </c>
      <c r="BX493" s="12">
        <v>0</v>
      </c>
      <c r="BY493" s="12">
        <v>220.02</v>
      </c>
      <c r="BZ493" s="12">
        <v>74.650000000000006</v>
      </c>
      <c r="CA493" s="12">
        <v>1.8</v>
      </c>
      <c r="CB493" s="13">
        <v>-0.17</v>
      </c>
      <c r="CC493" s="12">
        <v>0</v>
      </c>
      <c r="CD493" s="12">
        <v>0</v>
      </c>
      <c r="CE493" s="12">
        <v>0</v>
      </c>
      <c r="CF493" s="12">
        <v>0</v>
      </c>
      <c r="CG493" s="12">
        <v>0</v>
      </c>
      <c r="CH493" s="12">
        <v>0</v>
      </c>
      <c r="CI493" s="12">
        <v>0</v>
      </c>
      <c r="CJ493" s="12">
        <v>32.43</v>
      </c>
      <c r="CK493" s="12">
        <v>0</v>
      </c>
      <c r="CL493" s="12">
        <v>0</v>
      </c>
      <c r="CM493" s="12">
        <v>0</v>
      </c>
      <c r="CN493" s="12">
        <v>0</v>
      </c>
      <c r="CO493" s="12">
        <v>0</v>
      </c>
      <c r="CP493" s="12">
        <v>248.6</v>
      </c>
      <c r="CQ493" s="12">
        <v>0</v>
      </c>
      <c r="CR493" s="12">
        <v>0</v>
      </c>
      <c r="CS493" s="12">
        <v>0</v>
      </c>
      <c r="CT493" s="12">
        <v>0</v>
      </c>
      <c r="CU493" s="12">
        <v>357.31</v>
      </c>
      <c r="CV493" s="12">
        <v>2621.1999999999998</v>
      </c>
      <c r="CW493" s="12">
        <v>261.48</v>
      </c>
      <c r="CX493" s="12">
        <v>59.57</v>
      </c>
      <c r="CY493" s="12">
        <v>769.08</v>
      </c>
      <c r="CZ493" s="12">
        <v>326.10000000000002</v>
      </c>
      <c r="DA493" s="12">
        <v>0</v>
      </c>
      <c r="DB493" s="12">
        <v>1154.75</v>
      </c>
    </row>
    <row r="494" spans="1:106" x14ac:dyDescent="0.2">
      <c r="A494" s="4" t="s">
        <v>3873</v>
      </c>
      <c r="B494" s="2" t="s">
        <v>3874</v>
      </c>
      <c r="C494" s="2" t="str">
        <f>VLOOKUP(A494,[5]Hoja2!$A$1:$D$604,4,0)</f>
        <v>PROFESOR CBI</v>
      </c>
      <c r="D494" s="2" t="str">
        <f>VLOOKUP(A494,[5]Hoja2!$A$1:$D$604,3,0)</f>
        <v>PLANTEL 16 MESA DE LOS OCOTES</v>
      </c>
      <c r="E494" s="12">
        <v>326.2</v>
      </c>
      <c r="F494" s="12">
        <v>773.1</v>
      </c>
      <c r="G494" s="12">
        <v>3859.46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0</v>
      </c>
      <c r="N494" s="12">
        <v>0</v>
      </c>
      <c r="O494" s="12">
        <v>25.98</v>
      </c>
      <c r="P494" s="12">
        <v>132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2">
        <v>0</v>
      </c>
      <c r="AD494" s="12">
        <v>0</v>
      </c>
      <c r="AE494" s="12">
        <v>0</v>
      </c>
      <c r="AF494" s="12">
        <v>0</v>
      </c>
      <c r="AG494" s="12">
        <v>0</v>
      </c>
      <c r="AH494" s="12">
        <v>0</v>
      </c>
      <c r="AI494" s="12">
        <v>0</v>
      </c>
      <c r="AJ494" s="12">
        <v>518.84</v>
      </c>
      <c r="AK494" s="12">
        <v>0</v>
      </c>
      <c r="AL494" s="12">
        <v>0</v>
      </c>
      <c r="AM494" s="12">
        <v>0</v>
      </c>
      <c r="AN494" s="12">
        <v>0</v>
      </c>
      <c r="AO494" s="12">
        <v>0</v>
      </c>
      <c r="AP494" s="12">
        <v>0</v>
      </c>
      <c r="AQ494" s="12">
        <v>0</v>
      </c>
      <c r="AR494" s="12">
        <v>0</v>
      </c>
      <c r="AS494" s="12">
        <v>0</v>
      </c>
      <c r="AT494" s="12">
        <v>0</v>
      </c>
      <c r="AU494" s="12">
        <v>0</v>
      </c>
      <c r="AV494" s="12">
        <v>41.8</v>
      </c>
      <c r="AW494" s="12">
        <v>0</v>
      </c>
      <c r="AX494" s="12">
        <v>0</v>
      </c>
      <c r="AY494" s="12">
        <v>0</v>
      </c>
      <c r="AZ494" s="12">
        <v>0</v>
      </c>
      <c r="BA494" s="12">
        <v>0</v>
      </c>
      <c r="BB494" s="12">
        <v>0</v>
      </c>
      <c r="BC494" s="12">
        <v>0</v>
      </c>
      <c r="BD494" s="12">
        <v>8.1</v>
      </c>
      <c r="BE494" s="12">
        <v>0</v>
      </c>
      <c r="BF494" s="12">
        <v>0</v>
      </c>
      <c r="BG494" s="12">
        <v>0</v>
      </c>
      <c r="BH494" s="12">
        <v>0</v>
      </c>
      <c r="BI494" s="12">
        <v>0</v>
      </c>
      <c r="BJ494" s="12">
        <v>648.55999999999995</v>
      </c>
      <c r="BK494" s="12">
        <v>0</v>
      </c>
      <c r="BL494" s="12">
        <v>0</v>
      </c>
      <c r="BM494" s="12">
        <v>0</v>
      </c>
      <c r="BN494" s="12">
        <v>0</v>
      </c>
      <c r="BO494" s="12">
        <v>0</v>
      </c>
      <c r="BP494" s="12">
        <v>0</v>
      </c>
      <c r="BQ494" s="13">
        <v>-3219.83</v>
      </c>
      <c r="BR494" s="12">
        <v>3219.83</v>
      </c>
      <c r="BS494" s="12">
        <v>0</v>
      </c>
      <c r="BT494" s="12">
        <v>0</v>
      </c>
      <c r="BU494" s="12">
        <v>6334.04</v>
      </c>
      <c r="BV494" s="12">
        <v>0</v>
      </c>
      <c r="BW494" s="12">
        <v>0</v>
      </c>
      <c r="BX494" s="12">
        <v>0</v>
      </c>
      <c r="BY494" s="12">
        <v>805.69</v>
      </c>
      <c r="BZ494" s="12">
        <v>805.69</v>
      </c>
      <c r="CA494" s="12">
        <v>18.3</v>
      </c>
      <c r="CB494" s="12">
        <v>0</v>
      </c>
      <c r="CC494" s="12">
        <v>38.93</v>
      </c>
      <c r="CD494" s="12">
        <v>0</v>
      </c>
      <c r="CE494" s="12">
        <v>771.28</v>
      </c>
      <c r="CF494" s="12">
        <v>0</v>
      </c>
      <c r="CG494" s="12">
        <v>0</v>
      </c>
      <c r="CH494" s="12">
        <v>0</v>
      </c>
      <c r="CI494" s="12">
        <v>0</v>
      </c>
      <c r="CJ494" s="12">
        <v>69.489999999999995</v>
      </c>
      <c r="CK494" s="12">
        <v>0</v>
      </c>
      <c r="CL494" s="12">
        <v>936.81</v>
      </c>
      <c r="CM494" s="12">
        <v>0</v>
      </c>
      <c r="CN494" s="12">
        <v>0</v>
      </c>
      <c r="CO494" s="12">
        <v>0</v>
      </c>
      <c r="CP494" s="12">
        <v>532.74</v>
      </c>
      <c r="CQ494" s="12">
        <v>0</v>
      </c>
      <c r="CR494" s="12">
        <v>0</v>
      </c>
      <c r="CS494" s="12">
        <v>0</v>
      </c>
      <c r="CT494" s="12">
        <v>0</v>
      </c>
      <c r="CU494" s="12">
        <v>3173.24</v>
      </c>
      <c r="CV494" s="12">
        <v>3160.8</v>
      </c>
      <c r="CW494" s="12">
        <v>262.75</v>
      </c>
      <c r="CX494" s="12">
        <v>126.68</v>
      </c>
      <c r="CY494" s="12">
        <v>811.26</v>
      </c>
      <c r="CZ494" s="12">
        <v>330.91</v>
      </c>
      <c r="DA494" s="12">
        <v>0</v>
      </c>
      <c r="DB494" s="12">
        <v>1268.8499999999999</v>
      </c>
    </row>
    <row r="495" spans="1:106" x14ac:dyDescent="0.2">
      <c r="A495" s="4" t="s">
        <v>3875</v>
      </c>
      <c r="B495" s="2" t="s">
        <v>3876</v>
      </c>
      <c r="C495" s="2" t="str">
        <f>VLOOKUP(A495,[5]Hoja2!$A$1:$D$604,4,0)</f>
        <v>PROFESOR CBI</v>
      </c>
      <c r="D495" s="2" t="str">
        <f>VLOOKUP(A495,[5]Hoja2!$A$1:$D$604,3,0)</f>
        <v>PLANTEL 16 MESA DE LOS OCOTES</v>
      </c>
      <c r="E495" s="12">
        <v>465.5</v>
      </c>
      <c r="F495" s="12">
        <v>0</v>
      </c>
      <c r="G495" s="12">
        <v>4912.04</v>
      </c>
      <c r="H495" s="12">
        <v>0</v>
      </c>
      <c r="I495" s="12">
        <v>0</v>
      </c>
      <c r="J495" s="12">
        <v>0</v>
      </c>
      <c r="K495" s="12">
        <v>0</v>
      </c>
      <c r="L495" s="12">
        <v>0</v>
      </c>
      <c r="M495" s="12">
        <v>0</v>
      </c>
      <c r="N495" s="12">
        <v>0</v>
      </c>
      <c r="O495" s="12">
        <v>0</v>
      </c>
      <c r="P495" s="12">
        <v>178.6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0</v>
      </c>
      <c r="AD495" s="12">
        <v>0</v>
      </c>
      <c r="AE495" s="12">
        <v>0</v>
      </c>
      <c r="AF495" s="12">
        <v>0</v>
      </c>
      <c r="AG495" s="12">
        <v>0</v>
      </c>
      <c r="AH495" s="12">
        <v>0</v>
      </c>
      <c r="AI495" s="12">
        <v>0</v>
      </c>
      <c r="AJ495" s="12">
        <v>0</v>
      </c>
      <c r="AK495" s="12">
        <v>0</v>
      </c>
      <c r="AL495" s="12">
        <v>0</v>
      </c>
      <c r="AM495" s="12">
        <v>0</v>
      </c>
      <c r="AN495" s="12">
        <v>0</v>
      </c>
      <c r="AO495" s="12">
        <v>0</v>
      </c>
      <c r="AP495" s="12">
        <v>0</v>
      </c>
      <c r="AQ495" s="12">
        <v>0</v>
      </c>
      <c r="AR495" s="12">
        <v>0</v>
      </c>
      <c r="AS495" s="12">
        <v>0</v>
      </c>
      <c r="AT495" s="12">
        <v>0</v>
      </c>
      <c r="AU495" s="12">
        <v>0</v>
      </c>
      <c r="AV495" s="12">
        <v>0</v>
      </c>
      <c r="AW495" s="12">
        <v>0</v>
      </c>
      <c r="AX495" s="12">
        <v>0</v>
      </c>
      <c r="AY495" s="12">
        <v>0</v>
      </c>
      <c r="AZ495" s="12">
        <v>0</v>
      </c>
      <c r="BA495" s="12">
        <v>0</v>
      </c>
      <c r="BB495" s="12">
        <v>0</v>
      </c>
      <c r="BC495" s="12">
        <v>0</v>
      </c>
      <c r="BD495" s="12">
        <v>0</v>
      </c>
      <c r="BE495" s="12">
        <v>0</v>
      </c>
      <c r="BF495" s="12">
        <v>0</v>
      </c>
      <c r="BG495" s="12">
        <v>0</v>
      </c>
      <c r="BH495" s="12">
        <v>0</v>
      </c>
      <c r="BI495" s="12">
        <v>0</v>
      </c>
      <c r="BJ495" s="12">
        <v>687.69</v>
      </c>
      <c r="BK495" s="12">
        <v>0</v>
      </c>
      <c r="BL495" s="12">
        <v>0</v>
      </c>
      <c r="BM495" s="12">
        <v>0</v>
      </c>
      <c r="BN495" s="12">
        <v>0</v>
      </c>
      <c r="BO495" s="12">
        <v>0</v>
      </c>
      <c r="BP495" s="12">
        <v>0</v>
      </c>
      <c r="BQ495" s="13">
        <v>-3177.91</v>
      </c>
      <c r="BR495" s="12">
        <v>3177.91</v>
      </c>
      <c r="BS495" s="12">
        <v>0</v>
      </c>
      <c r="BT495" s="12">
        <v>0</v>
      </c>
      <c r="BU495" s="12">
        <v>6243.83</v>
      </c>
      <c r="BV495" s="12">
        <v>5.32</v>
      </c>
      <c r="BW495" s="12">
        <v>0</v>
      </c>
      <c r="BX495" s="12">
        <v>0</v>
      </c>
      <c r="BY495" s="12">
        <v>786.42</v>
      </c>
      <c r="BZ495" s="12">
        <v>786.42</v>
      </c>
      <c r="CA495" s="12">
        <v>14.7</v>
      </c>
      <c r="CB495" s="13">
        <v>-0.08</v>
      </c>
      <c r="CC495" s="12">
        <v>138.6</v>
      </c>
      <c r="CD495" s="12">
        <v>0</v>
      </c>
      <c r="CE495" s="12">
        <v>0</v>
      </c>
      <c r="CF495" s="12">
        <v>0</v>
      </c>
      <c r="CG495" s="12">
        <v>0</v>
      </c>
      <c r="CH495" s="12">
        <v>0</v>
      </c>
      <c r="CI495" s="12">
        <v>0</v>
      </c>
      <c r="CJ495" s="12">
        <v>0</v>
      </c>
      <c r="CK495" s="12">
        <v>0</v>
      </c>
      <c r="CL495" s="12">
        <v>2161.71</v>
      </c>
      <c r="CM495" s="12">
        <v>0</v>
      </c>
      <c r="CN495" s="12">
        <v>0</v>
      </c>
      <c r="CO495" s="12">
        <v>0</v>
      </c>
      <c r="CP495" s="12">
        <v>564.88</v>
      </c>
      <c r="CQ495" s="12">
        <v>0</v>
      </c>
      <c r="CR495" s="12">
        <v>0</v>
      </c>
      <c r="CS495" s="12">
        <v>0</v>
      </c>
      <c r="CT495" s="12">
        <v>0</v>
      </c>
      <c r="CU495" s="12">
        <v>3666.23</v>
      </c>
      <c r="CV495" s="12">
        <v>2577.6</v>
      </c>
      <c r="CW495" s="12">
        <v>367.92</v>
      </c>
      <c r="CX495" s="12">
        <v>124.88</v>
      </c>
      <c r="CY495" s="12">
        <v>3828.58</v>
      </c>
      <c r="CZ495" s="12">
        <v>689.59</v>
      </c>
      <c r="DA495" s="12">
        <v>0</v>
      </c>
      <c r="DB495" s="12">
        <v>4643.05</v>
      </c>
    </row>
    <row r="496" spans="1:106" x14ac:dyDescent="0.2">
      <c r="A496" s="4" t="s">
        <v>3877</v>
      </c>
      <c r="B496" s="2" t="s">
        <v>3878</v>
      </c>
      <c r="C496" s="2" t="str">
        <f>VLOOKUP(A496,[5]Hoja2!$A$1:$D$604,4,0)</f>
        <v>PROFESOR CBII</v>
      </c>
      <c r="D496" s="2" t="str">
        <f>VLOOKUP(A496,[5]Hoja2!$A$1:$D$604,3,0)</f>
        <v>PLANTEL 16 MESA DE LOS OCOTES</v>
      </c>
      <c r="E496" s="12">
        <v>465.5</v>
      </c>
      <c r="F496" s="12">
        <v>257.7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7074.72</v>
      </c>
      <c r="M496" s="12">
        <v>0</v>
      </c>
      <c r="N496" s="12">
        <v>0</v>
      </c>
      <c r="O496" s="12">
        <v>8.66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248.03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0</v>
      </c>
      <c r="AD496" s="12">
        <v>0</v>
      </c>
      <c r="AE496" s="12">
        <v>0</v>
      </c>
      <c r="AF496" s="12">
        <v>0</v>
      </c>
      <c r="AG496" s="12">
        <v>0</v>
      </c>
      <c r="AH496" s="12">
        <v>2500</v>
      </c>
      <c r="AI496" s="12">
        <v>0</v>
      </c>
      <c r="AJ496" s="12">
        <v>704.14</v>
      </c>
      <c r="AK496" s="12">
        <v>0</v>
      </c>
      <c r="AL496" s="12">
        <v>0</v>
      </c>
      <c r="AM496" s="12">
        <v>0</v>
      </c>
      <c r="AN496" s="12">
        <v>0</v>
      </c>
      <c r="AO496" s="12">
        <v>338.85</v>
      </c>
      <c r="AP496" s="12">
        <v>0</v>
      </c>
      <c r="AQ496" s="12">
        <v>0</v>
      </c>
      <c r="AR496" s="12">
        <v>0</v>
      </c>
      <c r="AS496" s="12">
        <v>0</v>
      </c>
      <c r="AT496" s="12">
        <v>0</v>
      </c>
      <c r="AU496" s="12">
        <v>0</v>
      </c>
      <c r="AV496" s="12">
        <v>0</v>
      </c>
      <c r="AW496" s="12">
        <v>0</v>
      </c>
      <c r="AX496" s="12">
        <v>77.400000000000006</v>
      </c>
      <c r="AY496" s="12">
        <v>0</v>
      </c>
      <c r="AZ496" s="12">
        <v>0</v>
      </c>
      <c r="BA496" s="12">
        <v>0</v>
      </c>
      <c r="BB496" s="12">
        <v>0</v>
      </c>
      <c r="BC496" s="12">
        <v>0</v>
      </c>
      <c r="BD496" s="12">
        <v>2.7</v>
      </c>
      <c r="BE496" s="12">
        <v>0</v>
      </c>
      <c r="BF496" s="12">
        <v>0</v>
      </c>
      <c r="BG496" s="12">
        <v>0</v>
      </c>
      <c r="BH496" s="12">
        <v>0</v>
      </c>
      <c r="BI496" s="12">
        <v>0</v>
      </c>
      <c r="BJ496" s="12">
        <v>920.55</v>
      </c>
      <c r="BK496" s="12">
        <v>0</v>
      </c>
      <c r="BL496" s="12">
        <v>0</v>
      </c>
      <c r="BM496" s="12">
        <v>0</v>
      </c>
      <c r="BN496" s="12">
        <v>0</v>
      </c>
      <c r="BO496" s="12">
        <v>0</v>
      </c>
      <c r="BP496" s="13">
        <v>-938.16</v>
      </c>
      <c r="BQ496" s="13">
        <v>-6385.04</v>
      </c>
      <c r="BR496" s="12">
        <v>6385.04</v>
      </c>
      <c r="BS496" s="12">
        <v>0</v>
      </c>
      <c r="BT496" s="12">
        <v>0</v>
      </c>
      <c r="BU496" s="12">
        <v>11660.09</v>
      </c>
      <c r="BV496" s="12">
        <v>0</v>
      </c>
      <c r="BW496" s="12">
        <v>0</v>
      </c>
      <c r="BX496" s="12">
        <v>0</v>
      </c>
      <c r="BY496" s="12">
        <v>1409.33</v>
      </c>
      <c r="BZ496" s="12">
        <v>1409.33</v>
      </c>
      <c r="CA496" s="12">
        <v>33.450000000000003</v>
      </c>
      <c r="CB496" s="13">
        <v>-0.13</v>
      </c>
      <c r="CC496" s="12">
        <v>210.9</v>
      </c>
      <c r="CD496" s="12">
        <v>0</v>
      </c>
      <c r="CE496" s="12">
        <v>0</v>
      </c>
      <c r="CF496" s="12">
        <v>0</v>
      </c>
      <c r="CG496" s="12">
        <v>0</v>
      </c>
      <c r="CH496" s="12">
        <v>0</v>
      </c>
      <c r="CI496" s="12">
        <v>0</v>
      </c>
      <c r="CJ496" s="12">
        <v>109.99</v>
      </c>
      <c r="CK496" s="12">
        <v>0</v>
      </c>
      <c r="CL496" s="12">
        <v>3289.35</v>
      </c>
      <c r="CM496" s="12">
        <v>0</v>
      </c>
      <c r="CN496" s="12">
        <v>0</v>
      </c>
      <c r="CO496" s="12">
        <v>0</v>
      </c>
      <c r="CP496" s="12">
        <v>882.2</v>
      </c>
      <c r="CQ496" s="12">
        <v>0</v>
      </c>
      <c r="CR496" s="12">
        <v>0</v>
      </c>
      <c r="CS496" s="12">
        <v>0</v>
      </c>
      <c r="CT496" s="12">
        <v>0</v>
      </c>
      <c r="CU496" s="12">
        <v>5935.09</v>
      </c>
      <c r="CV496" s="12">
        <v>5725</v>
      </c>
      <c r="CW496" s="12">
        <v>263.92</v>
      </c>
      <c r="CX496" s="12">
        <v>183.2</v>
      </c>
      <c r="CY496" s="12">
        <v>850.51</v>
      </c>
      <c r="CZ496" s="12">
        <v>335.38</v>
      </c>
      <c r="DA496" s="12">
        <v>0</v>
      </c>
      <c r="DB496" s="12">
        <v>1369.09</v>
      </c>
    </row>
    <row r="497" spans="1:106" x14ac:dyDescent="0.2">
      <c r="A497" s="4" t="s">
        <v>3879</v>
      </c>
      <c r="B497" s="2" t="s">
        <v>3880</v>
      </c>
      <c r="C497" s="2" t="str">
        <f>VLOOKUP(A497,[5]Hoja2!$A$1:$D$604,4,0)</f>
        <v>TECNICO CBI</v>
      </c>
      <c r="D497" s="2" t="str">
        <f>VLOOKUP(A497,[5]Hoja2!$A$1:$D$604,3,0)</f>
        <v>PLANTEL 16 MESA DE LOS OCOTES</v>
      </c>
      <c r="E497" s="12">
        <v>326.2</v>
      </c>
      <c r="F497" s="12">
        <v>3607.8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0</v>
      </c>
      <c r="N497" s="12">
        <v>0</v>
      </c>
      <c r="O497" s="12">
        <v>121.24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12">
        <v>0</v>
      </c>
      <c r="AB497" s="12">
        <v>0</v>
      </c>
      <c r="AC497" s="12">
        <v>0</v>
      </c>
      <c r="AD497" s="13">
        <v>-121.56</v>
      </c>
      <c r="AE497" s="13">
        <v>-9.7899999999999991</v>
      </c>
      <c r="AF497" s="13">
        <v>-3.46</v>
      </c>
      <c r="AG497" s="12">
        <v>0</v>
      </c>
      <c r="AH497" s="12">
        <v>0</v>
      </c>
      <c r="AI497" s="12">
        <v>0</v>
      </c>
      <c r="AJ497" s="12">
        <v>518.84</v>
      </c>
      <c r="AK497" s="12">
        <v>0</v>
      </c>
      <c r="AL497" s="12">
        <v>0</v>
      </c>
      <c r="AM497" s="12">
        <v>0</v>
      </c>
      <c r="AN497" s="12">
        <v>0</v>
      </c>
      <c r="AO497" s="12">
        <v>0</v>
      </c>
      <c r="AP497" s="12">
        <v>0</v>
      </c>
      <c r="AQ497" s="12">
        <v>0</v>
      </c>
      <c r="AR497" s="12">
        <v>0</v>
      </c>
      <c r="AS497" s="12">
        <v>0</v>
      </c>
      <c r="AT497" s="12">
        <v>0</v>
      </c>
      <c r="AU497" s="12">
        <v>0</v>
      </c>
      <c r="AV497" s="12">
        <v>0</v>
      </c>
      <c r="AW497" s="12">
        <v>0</v>
      </c>
      <c r="AX497" s="12">
        <v>0</v>
      </c>
      <c r="AY497" s="12">
        <v>0</v>
      </c>
      <c r="AZ497" s="12">
        <v>0</v>
      </c>
      <c r="BA497" s="12">
        <v>0</v>
      </c>
      <c r="BB497" s="12">
        <v>0</v>
      </c>
      <c r="BC497" s="12">
        <v>0</v>
      </c>
      <c r="BD497" s="12">
        <v>37.799999999999997</v>
      </c>
      <c r="BE497" s="12">
        <v>0</v>
      </c>
      <c r="BF497" s="12">
        <v>0</v>
      </c>
      <c r="BG497" s="12">
        <v>0</v>
      </c>
      <c r="BH497" s="12">
        <v>0</v>
      </c>
      <c r="BI497" s="12">
        <v>0</v>
      </c>
      <c r="BJ497" s="12">
        <v>360.78</v>
      </c>
      <c r="BK497" s="12">
        <v>0</v>
      </c>
      <c r="BL497" s="12">
        <v>0</v>
      </c>
      <c r="BM497" s="12">
        <v>0</v>
      </c>
      <c r="BN497" s="12">
        <v>0</v>
      </c>
      <c r="BO497" s="12">
        <v>0</v>
      </c>
      <c r="BP497" s="12">
        <v>0</v>
      </c>
      <c r="BQ497" s="13">
        <v>-2457.4</v>
      </c>
      <c r="BR497" s="12">
        <v>2457.4</v>
      </c>
      <c r="BS497" s="12">
        <v>0</v>
      </c>
      <c r="BT497" s="12">
        <v>0</v>
      </c>
      <c r="BU497" s="12">
        <v>4837.8500000000004</v>
      </c>
      <c r="BV497" s="12">
        <v>0</v>
      </c>
      <c r="BW497" s="12">
        <v>0</v>
      </c>
      <c r="BX497" s="12">
        <v>0</v>
      </c>
      <c r="BY497" s="12">
        <v>494.48</v>
      </c>
      <c r="BZ497" s="12">
        <v>494.48</v>
      </c>
      <c r="CA497" s="12">
        <v>10.5</v>
      </c>
      <c r="CB497" s="12">
        <v>0.05</v>
      </c>
      <c r="CC497" s="12">
        <v>0</v>
      </c>
      <c r="CD497" s="12">
        <v>0</v>
      </c>
      <c r="CE497" s="12">
        <v>0</v>
      </c>
      <c r="CF497" s="12">
        <v>0</v>
      </c>
      <c r="CG497" s="12">
        <v>0</v>
      </c>
      <c r="CH497" s="12">
        <v>0</v>
      </c>
      <c r="CI497" s="12">
        <v>0</v>
      </c>
      <c r="CJ497" s="12">
        <v>54.12</v>
      </c>
      <c r="CK497" s="12">
        <v>0</v>
      </c>
      <c r="CL497" s="12">
        <v>0</v>
      </c>
      <c r="CM497" s="12">
        <v>0</v>
      </c>
      <c r="CN497" s="12">
        <v>0</v>
      </c>
      <c r="CO497" s="12">
        <v>0</v>
      </c>
      <c r="CP497" s="12">
        <v>414.9</v>
      </c>
      <c r="CQ497" s="12">
        <v>0</v>
      </c>
      <c r="CR497" s="12">
        <v>0</v>
      </c>
      <c r="CS497" s="12">
        <v>0</v>
      </c>
      <c r="CT497" s="12">
        <v>0</v>
      </c>
      <c r="CU497" s="12">
        <v>974.05</v>
      </c>
      <c r="CV497" s="12">
        <v>3863.8</v>
      </c>
      <c r="CW497" s="12">
        <v>264.97000000000003</v>
      </c>
      <c r="CX497" s="12">
        <v>96.76</v>
      </c>
      <c r="CY497" s="12">
        <v>885.34</v>
      </c>
      <c r="CZ497" s="12">
        <v>339.36</v>
      </c>
      <c r="DA497" s="12">
        <v>0</v>
      </c>
      <c r="DB497" s="12">
        <v>1321.46</v>
      </c>
    </row>
    <row r="498" spans="1:106" x14ac:dyDescent="0.2">
      <c r="A498" s="4" t="s">
        <v>3881</v>
      </c>
      <c r="B498" s="2" t="s">
        <v>3882</v>
      </c>
      <c r="C498" s="2" t="str">
        <f>VLOOKUP(A498,[5]Hoja2!$A$1:$D$604,4,0)</f>
        <v>PROFESOR CBI</v>
      </c>
      <c r="D498" s="2" t="str">
        <f>VLOOKUP(A498,[5]Hoja2!$A$1:$D$604,3,0)</f>
        <v>PLANTEL 16 MESA DE LOS OCOTES</v>
      </c>
      <c r="E498" s="12">
        <v>465.5</v>
      </c>
      <c r="F498" s="12">
        <v>0</v>
      </c>
      <c r="G498" s="12">
        <v>6490.91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0</v>
      </c>
      <c r="N498" s="12">
        <v>0</v>
      </c>
      <c r="O498" s="12">
        <v>0</v>
      </c>
      <c r="P498" s="12">
        <v>232.6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12">
        <v>0</v>
      </c>
      <c r="AB498" s="12">
        <v>0</v>
      </c>
      <c r="AC498" s="12">
        <v>0</v>
      </c>
      <c r="AD498" s="12">
        <v>0</v>
      </c>
      <c r="AE498" s="12">
        <v>0</v>
      </c>
      <c r="AF498" s="12">
        <v>0</v>
      </c>
      <c r="AG498" s="12">
        <v>0</v>
      </c>
      <c r="AH498" s="12">
        <v>0</v>
      </c>
      <c r="AI498" s="12">
        <v>0</v>
      </c>
      <c r="AJ498" s="12">
        <v>685.61</v>
      </c>
      <c r="AK498" s="12">
        <v>0</v>
      </c>
      <c r="AL498" s="12">
        <v>0</v>
      </c>
      <c r="AM498" s="12">
        <v>286.52999999999997</v>
      </c>
      <c r="AN498" s="12">
        <v>0</v>
      </c>
      <c r="AO498" s="12">
        <v>0</v>
      </c>
      <c r="AP498" s="12">
        <v>0</v>
      </c>
      <c r="AQ498" s="12">
        <v>0</v>
      </c>
      <c r="AR498" s="12">
        <v>0</v>
      </c>
      <c r="AS498" s="12">
        <v>0</v>
      </c>
      <c r="AT498" s="12">
        <v>0</v>
      </c>
      <c r="AU498" s="12">
        <v>0</v>
      </c>
      <c r="AV498" s="12">
        <v>70.3</v>
      </c>
      <c r="AW498" s="12">
        <v>0</v>
      </c>
      <c r="AX498" s="12">
        <v>0</v>
      </c>
      <c r="AY498" s="12">
        <v>0</v>
      </c>
      <c r="AZ498" s="12">
        <v>0</v>
      </c>
      <c r="BA498" s="12">
        <v>0</v>
      </c>
      <c r="BB498" s="12">
        <v>0</v>
      </c>
      <c r="BC498" s="12">
        <v>0</v>
      </c>
      <c r="BD498" s="12">
        <v>0</v>
      </c>
      <c r="BE498" s="12">
        <v>0</v>
      </c>
      <c r="BF498" s="12">
        <v>0</v>
      </c>
      <c r="BG498" s="12">
        <v>0</v>
      </c>
      <c r="BH498" s="12">
        <v>0</v>
      </c>
      <c r="BI498" s="12">
        <v>0</v>
      </c>
      <c r="BJ498" s="12">
        <v>677.74</v>
      </c>
      <c r="BK498" s="12">
        <v>0</v>
      </c>
      <c r="BL498" s="12">
        <v>0</v>
      </c>
      <c r="BM498" s="12">
        <v>0</v>
      </c>
      <c r="BN498" s="12">
        <v>0</v>
      </c>
      <c r="BO498" s="12">
        <v>0</v>
      </c>
      <c r="BP498" s="12">
        <v>0</v>
      </c>
      <c r="BQ498" s="13">
        <v>-4529.1499999999996</v>
      </c>
      <c r="BR498" s="12">
        <v>4529.1499999999996</v>
      </c>
      <c r="BS498" s="12">
        <v>0</v>
      </c>
      <c r="BT498" s="12">
        <v>0</v>
      </c>
      <c r="BU498" s="12">
        <v>8909.19</v>
      </c>
      <c r="BV498" s="12">
        <v>2.57</v>
      </c>
      <c r="BW498" s="12">
        <v>0</v>
      </c>
      <c r="BX498" s="12">
        <v>0</v>
      </c>
      <c r="BY498" s="12">
        <v>1355.74</v>
      </c>
      <c r="BZ498" s="12">
        <v>1355.74</v>
      </c>
      <c r="CA498" s="12">
        <v>29.55</v>
      </c>
      <c r="CB498" s="12">
        <v>0.13</v>
      </c>
      <c r="CC498" s="12">
        <v>0</v>
      </c>
      <c r="CD498" s="12">
        <v>0</v>
      </c>
      <c r="CE498" s="12">
        <v>2260</v>
      </c>
      <c r="CF498" s="12">
        <v>0</v>
      </c>
      <c r="CG498" s="12">
        <v>0</v>
      </c>
      <c r="CH498" s="12">
        <v>0</v>
      </c>
      <c r="CI498" s="12">
        <v>0</v>
      </c>
      <c r="CJ498" s="12">
        <v>97.36</v>
      </c>
      <c r="CK498" s="12">
        <v>0</v>
      </c>
      <c r="CL498" s="12">
        <v>0</v>
      </c>
      <c r="CM498" s="12">
        <v>0</v>
      </c>
      <c r="CN498" s="12">
        <v>0</v>
      </c>
      <c r="CO498" s="12">
        <v>0</v>
      </c>
      <c r="CP498" s="12">
        <v>779.41</v>
      </c>
      <c r="CQ498" s="12">
        <v>0</v>
      </c>
      <c r="CR498" s="12">
        <v>0</v>
      </c>
      <c r="CS498" s="12">
        <v>0</v>
      </c>
      <c r="CT498" s="12">
        <v>0</v>
      </c>
      <c r="CU498" s="12">
        <v>4522.1899999999996</v>
      </c>
      <c r="CV498" s="12">
        <v>4387</v>
      </c>
      <c r="CW498" s="12">
        <v>343.98</v>
      </c>
      <c r="CX498" s="12">
        <v>178.18</v>
      </c>
      <c r="CY498" s="12">
        <v>3283.14</v>
      </c>
      <c r="CZ498" s="12">
        <v>619.83000000000004</v>
      </c>
      <c r="DA498" s="12">
        <v>0</v>
      </c>
      <c r="DB498" s="12">
        <v>4081.15</v>
      </c>
    </row>
    <row r="499" spans="1:106" x14ac:dyDescent="0.2">
      <c r="A499" s="4" t="s">
        <v>3883</v>
      </c>
      <c r="B499" s="2" t="s">
        <v>3884</v>
      </c>
      <c r="C499" s="2" t="str">
        <f>VLOOKUP(A499,[5]Hoja2!$A$1:$D$604,4,0)</f>
        <v>PROFESOR CBI</v>
      </c>
      <c r="D499" s="2" t="str">
        <f>VLOOKUP(A499,[5]Hoja2!$A$1:$D$604,3,0)</f>
        <v>PLANTEL 16 MESA DE LOS OCOTES</v>
      </c>
      <c r="E499" s="12">
        <v>302.89999999999998</v>
      </c>
      <c r="F499" s="12">
        <v>0</v>
      </c>
      <c r="G499" s="12">
        <v>4561.18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  <c r="M499" s="12">
        <v>0</v>
      </c>
      <c r="N499" s="12">
        <v>0</v>
      </c>
      <c r="O499" s="12">
        <v>0</v>
      </c>
      <c r="P499" s="12">
        <v>156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12">
        <v>0</v>
      </c>
      <c r="AD499" s="12">
        <v>0</v>
      </c>
      <c r="AE499" s="12">
        <v>0</v>
      </c>
      <c r="AF499" s="12">
        <v>0</v>
      </c>
      <c r="AG499" s="12">
        <v>0</v>
      </c>
      <c r="AH499" s="12">
        <v>0</v>
      </c>
      <c r="AI499" s="12">
        <v>0</v>
      </c>
      <c r="AJ499" s="12">
        <v>481.78</v>
      </c>
      <c r="AK499" s="12">
        <v>0</v>
      </c>
      <c r="AL499" s="12">
        <v>0</v>
      </c>
      <c r="AM499" s="12">
        <v>0</v>
      </c>
      <c r="AN499" s="12">
        <v>0</v>
      </c>
      <c r="AO499" s="12">
        <v>0</v>
      </c>
      <c r="AP499" s="12">
        <v>0</v>
      </c>
      <c r="AQ499" s="12">
        <v>0</v>
      </c>
      <c r="AR499" s="12">
        <v>0</v>
      </c>
      <c r="AS499" s="12">
        <v>0</v>
      </c>
      <c r="AT499" s="12">
        <v>0</v>
      </c>
      <c r="AU499" s="12">
        <v>0</v>
      </c>
      <c r="AV499" s="12">
        <v>49.4</v>
      </c>
      <c r="AW499" s="12">
        <v>0</v>
      </c>
      <c r="AX499" s="12">
        <v>0</v>
      </c>
      <c r="AY499" s="12">
        <v>0</v>
      </c>
      <c r="AZ499" s="12">
        <v>0</v>
      </c>
      <c r="BA499" s="12">
        <v>0</v>
      </c>
      <c r="BB499" s="12">
        <v>0</v>
      </c>
      <c r="BC499" s="12">
        <v>0</v>
      </c>
      <c r="BD499" s="12">
        <v>0</v>
      </c>
      <c r="BE499" s="12">
        <v>0</v>
      </c>
      <c r="BF499" s="12">
        <v>0</v>
      </c>
      <c r="BG499" s="12">
        <v>0</v>
      </c>
      <c r="BH499" s="12">
        <v>0</v>
      </c>
      <c r="BI499" s="12">
        <v>0</v>
      </c>
      <c r="BJ499" s="12">
        <v>0</v>
      </c>
      <c r="BK499" s="12">
        <v>0</v>
      </c>
      <c r="BL499" s="12">
        <v>0</v>
      </c>
      <c r="BM499" s="12">
        <v>0</v>
      </c>
      <c r="BN499" s="12">
        <v>0</v>
      </c>
      <c r="BO499" s="12">
        <v>0</v>
      </c>
      <c r="BP499" s="12">
        <v>0</v>
      </c>
      <c r="BQ499" s="13">
        <v>-2821.24</v>
      </c>
      <c r="BR499" s="12">
        <v>2821.24</v>
      </c>
      <c r="BS499" s="12">
        <v>0</v>
      </c>
      <c r="BT499" s="12">
        <v>0</v>
      </c>
      <c r="BU499" s="12">
        <v>5551.26</v>
      </c>
      <c r="BV499" s="12">
        <v>0</v>
      </c>
      <c r="BW499" s="12">
        <v>0</v>
      </c>
      <c r="BX499" s="12">
        <v>0</v>
      </c>
      <c r="BY499" s="12">
        <v>638.49</v>
      </c>
      <c r="BZ499" s="12">
        <v>638.49</v>
      </c>
      <c r="CA499" s="12">
        <v>13.65</v>
      </c>
      <c r="CB499" s="13">
        <v>-0.04</v>
      </c>
      <c r="CC499" s="12">
        <v>0</v>
      </c>
      <c r="CD499" s="12">
        <v>0</v>
      </c>
      <c r="CE499" s="12">
        <v>993</v>
      </c>
      <c r="CF499" s="12">
        <v>0</v>
      </c>
      <c r="CG499" s="12">
        <v>0</v>
      </c>
      <c r="CH499" s="12">
        <v>0</v>
      </c>
      <c r="CI499" s="12">
        <v>0</v>
      </c>
      <c r="CJ499" s="12">
        <v>68.42</v>
      </c>
      <c r="CK499" s="12">
        <v>0</v>
      </c>
      <c r="CL499" s="12">
        <v>0</v>
      </c>
      <c r="CM499" s="12">
        <v>0</v>
      </c>
      <c r="CN499" s="12">
        <v>0</v>
      </c>
      <c r="CO499" s="12">
        <v>0</v>
      </c>
      <c r="CP499" s="12">
        <v>524.54</v>
      </c>
      <c r="CQ499" s="12">
        <v>0</v>
      </c>
      <c r="CR499" s="12">
        <v>0</v>
      </c>
      <c r="CS499" s="12">
        <v>0</v>
      </c>
      <c r="CT499" s="12">
        <v>0</v>
      </c>
      <c r="CU499" s="12">
        <v>2238.06</v>
      </c>
      <c r="CV499" s="12">
        <v>3313.2</v>
      </c>
      <c r="CW499" s="12">
        <v>238.4</v>
      </c>
      <c r="CX499" s="12">
        <v>111.03</v>
      </c>
      <c r="CY499" s="12">
        <v>0</v>
      </c>
      <c r="CZ499" s="12">
        <v>238.4</v>
      </c>
      <c r="DA499" s="12">
        <v>0</v>
      </c>
      <c r="DB499" s="12">
        <v>349.43</v>
      </c>
    </row>
    <row r="500" spans="1:106" x14ac:dyDescent="0.2">
      <c r="A500" s="4" t="s">
        <v>3885</v>
      </c>
      <c r="B500" s="2" t="s">
        <v>3886</v>
      </c>
      <c r="C500" s="2" t="str">
        <f>VLOOKUP(A500,[5]Hoja2!$A$1:$D$604,4,0)</f>
        <v>PROFESOR CBI</v>
      </c>
      <c r="D500" s="2" t="str">
        <f>VLOOKUP(A500,[5]Hoja2!$A$1:$D$604,3,0)</f>
        <v>PLANTEL 16 MESA DE LOS OCOTES</v>
      </c>
      <c r="E500" s="12">
        <v>198.05</v>
      </c>
      <c r="F500" s="12">
        <v>0</v>
      </c>
      <c r="G500" s="12">
        <v>2982.31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  <c r="N500" s="12">
        <v>0</v>
      </c>
      <c r="O500" s="12">
        <v>0</v>
      </c>
      <c r="P500" s="12">
        <v>102</v>
      </c>
      <c r="Q500" s="12">
        <v>0</v>
      </c>
      <c r="R500" s="12">
        <v>0</v>
      </c>
      <c r="S500" s="12">
        <v>0</v>
      </c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12">
        <v>0</v>
      </c>
      <c r="AB500" s="12">
        <v>0</v>
      </c>
      <c r="AC500" s="12">
        <v>0</v>
      </c>
      <c r="AD500" s="13">
        <v>-625.1</v>
      </c>
      <c r="AE500" s="13">
        <v>-42.78</v>
      </c>
      <c r="AF500" s="13">
        <v>-22.03</v>
      </c>
      <c r="AG500" s="12">
        <v>0</v>
      </c>
      <c r="AH500" s="12">
        <v>0</v>
      </c>
      <c r="AI500" s="12">
        <v>0</v>
      </c>
      <c r="AJ500" s="12">
        <v>315.01</v>
      </c>
      <c r="AK500" s="12">
        <v>0</v>
      </c>
      <c r="AL500" s="12">
        <v>0</v>
      </c>
      <c r="AM500" s="12">
        <v>0</v>
      </c>
      <c r="AN500" s="12">
        <v>0</v>
      </c>
      <c r="AO500" s="12">
        <v>0</v>
      </c>
      <c r="AP500" s="12">
        <v>0</v>
      </c>
      <c r="AQ500" s="12">
        <v>0</v>
      </c>
      <c r="AR500" s="12">
        <v>0</v>
      </c>
      <c r="AS500" s="12">
        <v>0</v>
      </c>
      <c r="AT500" s="12">
        <v>0</v>
      </c>
      <c r="AU500" s="12">
        <v>0</v>
      </c>
      <c r="AV500" s="12">
        <v>32.299999999999997</v>
      </c>
      <c r="AW500" s="12">
        <v>0</v>
      </c>
      <c r="AX500" s="12">
        <v>0</v>
      </c>
      <c r="AY500" s="12">
        <v>0</v>
      </c>
      <c r="AZ500" s="12">
        <v>0</v>
      </c>
      <c r="BA500" s="12">
        <v>0</v>
      </c>
      <c r="BB500" s="12">
        <v>0</v>
      </c>
      <c r="BC500" s="12">
        <v>0</v>
      </c>
      <c r="BD500" s="12">
        <v>0</v>
      </c>
      <c r="BE500" s="12">
        <v>0</v>
      </c>
      <c r="BF500" s="12">
        <v>0</v>
      </c>
      <c r="BG500" s="12">
        <v>0</v>
      </c>
      <c r="BH500" s="12">
        <v>0</v>
      </c>
      <c r="BI500" s="12">
        <v>0</v>
      </c>
      <c r="BJ500" s="12">
        <v>0</v>
      </c>
      <c r="BK500" s="12">
        <v>0</v>
      </c>
      <c r="BL500" s="12">
        <v>0</v>
      </c>
      <c r="BM500" s="12">
        <v>0</v>
      </c>
      <c r="BN500" s="12">
        <v>0</v>
      </c>
      <c r="BO500" s="12">
        <v>0</v>
      </c>
      <c r="BP500" s="12">
        <v>0</v>
      </c>
      <c r="BQ500" s="13">
        <v>-1493.45</v>
      </c>
      <c r="BR500" s="12">
        <v>1493.45</v>
      </c>
      <c r="BS500" s="12">
        <v>0</v>
      </c>
      <c r="BT500" s="12">
        <v>0</v>
      </c>
      <c r="BU500" s="12">
        <v>2939.76</v>
      </c>
      <c r="BV500" s="12">
        <v>0</v>
      </c>
      <c r="BW500" s="13">
        <v>-145.38</v>
      </c>
      <c r="BX500" s="12">
        <v>0</v>
      </c>
      <c r="BY500" s="12">
        <v>215.81</v>
      </c>
      <c r="BZ500" s="12">
        <v>70.430000000000007</v>
      </c>
      <c r="CA500" s="12">
        <v>2.5499999999999998</v>
      </c>
      <c r="CB500" s="12">
        <v>0.01</v>
      </c>
      <c r="CC500" s="12">
        <v>0</v>
      </c>
      <c r="CD500" s="12">
        <v>0</v>
      </c>
      <c r="CE500" s="12">
        <v>0</v>
      </c>
      <c r="CF500" s="12">
        <v>0</v>
      </c>
      <c r="CG500" s="12">
        <v>0</v>
      </c>
      <c r="CH500" s="12">
        <v>0</v>
      </c>
      <c r="CI500" s="12">
        <v>0</v>
      </c>
      <c r="CJ500" s="12">
        <v>0</v>
      </c>
      <c r="CK500" s="12">
        <v>0</v>
      </c>
      <c r="CL500" s="12">
        <v>0</v>
      </c>
      <c r="CM500" s="12">
        <v>0</v>
      </c>
      <c r="CN500" s="12">
        <v>0</v>
      </c>
      <c r="CO500" s="12">
        <v>0</v>
      </c>
      <c r="CP500" s="12">
        <v>342.97</v>
      </c>
      <c r="CQ500" s="12">
        <v>0</v>
      </c>
      <c r="CR500" s="12">
        <v>0</v>
      </c>
      <c r="CS500" s="12">
        <v>0</v>
      </c>
      <c r="CT500" s="12">
        <v>0</v>
      </c>
      <c r="CU500" s="12">
        <v>415.96</v>
      </c>
      <c r="CV500" s="12">
        <v>2523.8000000000002</v>
      </c>
      <c r="CW500" s="12">
        <v>238.4</v>
      </c>
      <c r="CX500" s="12">
        <v>58.8</v>
      </c>
      <c r="CY500" s="12">
        <v>0</v>
      </c>
      <c r="CZ500" s="12">
        <v>238.4</v>
      </c>
      <c r="DA500" s="12">
        <v>0</v>
      </c>
      <c r="DB500" s="12">
        <v>297.2</v>
      </c>
    </row>
    <row r="501" spans="1:106" x14ac:dyDescent="0.2">
      <c r="A501" s="4" t="s">
        <v>3887</v>
      </c>
      <c r="B501" s="2" t="s">
        <v>3888</v>
      </c>
      <c r="C501" s="2" t="str">
        <f>VLOOKUP(A501,[5]Hoja2!$A$1:$D$604,4,0)</f>
        <v>PROFESOR CBI</v>
      </c>
      <c r="D501" s="2" t="str">
        <f>VLOOKUP(A501,[5]Hoja2!$A$1:$D$604,3,0)</f>
        <v>PLANTEL 16 MESA DE LOS OCOTES</v>
      </c>
      <c r="E501" s="12">
        <v>291.25</v>
      </c>
      <c r="F501" s="12">
        <v>0</v>
      </c>
      <c r="G501" s="12">
        <v>4385.75</v>
      </c>
      <c r="H501" s="12">
        <v>0</v>
      </c>
      <c r="I501" s="12">
        <v>0</v>
      </c>
      <c r="J501" s="12">
        <v>0</v>
      </c>
      <c r="K501" s="12">
        <v>0</v>
      </c>
      <c r="L501" s="12">
        <v>0</v>
      </c>
      <c r="M501" s="12">
        <v>0</v>
      </c>
      <c r="N501" s="12">
        <v>0</v>
      </c>
      <c r="O501" s="12">
        <v>0</v>
      </c>
      <c r="P501" s="12">
        <v>150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12">
        <v>0</v>
      </c>
      <c r="AB501" s="12">
        <v>0</v>
      </c>
      <c r="AC501" s="12">
        <v>0</v>
      </c>
      <c r="AD501" s="12">
        <v>0</v>
      </c>
      <c r="AE501" s="12">
        <v>0</v>
      </c>
      <c r="AF501" s="13">
        <v>-79.19</v>
      </c>
      <c r="AG501" s="12">
        <v>0</v>
      </c>
      <c r="AH501" s="12">
        <v>0</v>
      </c>
      <c r="AI501" s="12">
        <v>0</v>
      </c>
      <c r="AJ501" s="12">
        <v>463.25</v>
      </c>
      <c r="AK501" s="12">
        <v>0</v>
      </c>
      <c r="AL501" s="12">
        <v>0</v>
      </c>
      <c r="AM501" s="12">
        <v>0</v>
      </c>
      <c r="AN501" s="12">
        <v>0</v>
      </c>
      <c r="AO501" s="12">
        <v>0</v>
      </c>
      <c r="AP501" s="12">
        <v>0</v>
      </c>
      <c r="AQ501" s="12">
        <v>0</v>
      </c>
      <c r="AR501" s="12">
        <v>0</v>
      </c>
      <c r="AS501" s="12">
        <v>0</v>
      </c>
      <c r="AT501" s="12">
        <v>0</v>
      </c>
      <c r="AU501" s="12">
        <v>0</v>
      </c>
      <c r="AV501" s="12">
        <v>47.5</v>
      </c>
      <c r="AW501" s="12">
        <v>0</v>
      </c>
      <c r="AX501" s="12">
        <v>0</v>
      </c>
      <c r="AY501" s="12">
        <v>0</v>
      </c>
      <c r="AZ501" s="12">
        <v>0</v>
      </c>
      <c r="BA501" s="12">
        <v>0</v>
      </c>
      <c r="BB501" s="12">
        <v>0</v>
      </c>
      <c r="BC501" s="12">
        <v>0</v>
      </c>
      <c r="BD501" s="12">
        <v>0</v>
      </c>
      <c r="BE501" s="12">
        <v>0</v>
      </c>
      <c r="BF501" s="12">
        <v>0</v>
      </c>
      <c r="BG501" s="12">
        <v>0</v>
      </c>
      <c r="BH501" s="12">
        <v>0</v>
      </c>
      <c r="BI501" s="12">
        <v>0</v>
      </c>
      <c r="BJ501" s="12">
        <v>0</v>
      </c>
      <c r="BK501" s="12">
        <v>0</v>
      </c>
      <c r="BL501" s="12">
        <v>0</v>
      </c>
      <c r="BM501" s="12">
        <v>0</v>
      </c>
      <c r="BN501" s="12">
        <v>0</v>
      </c>
      <c r="BO501" s="12">
        <v>0</v>
      </c>
      <c r="BP501" s="12">
        <v>0</v>
      </c>
      <c r="BQ501" s="13">
        <v>-2673.14</v>
      </c>
      <c r="BR501" s="12">
        <v>2673.14</v>
      </c>
      <c r="BS501" s="12">
        <v>0</v>
      </c>
      <c r="BT501" s="12">
        <v>0</v>
      </c>
      <c r="BU501" s="12">
        <v>5258.56</v>
      </c>
      <c r="BV501" s="12">
        <v>0</v>
      </c>
      <c r="BW501" s="12">
        <v>0</v>
      </c>
      <c r="BX501" s="12">
        <v>0</v>
      </c>
      <c r="BY501" s="12">
        <v>575.97</v>
      </c>
      <c r="BZ501" s="12">
        <v>575.97</v>
      </c>
      <c r="CA501" s="12">
        <v>10.199999999999999</v>
      </c>
      <c r="CB501" s="12">
        <v>0.03</v>
      </c>
      <c r="CC501" s="12">
        <v>0</v>
      </c>
      <c r="CD501" s="12">
        <v>0</v>
      </c>
      <c r="CE501" s="12">
        <v>0</v>
      </c>
      <c r="CF501" s="12">
        <v>0</v>
      </c>
      <c r="CG501" s="12">
        <v>0</v>
      </c>
      <c r="CH501" s="12">
        <v>0</v>
      </c>
      <c r="CI501" s="12">
        <v>0</v>
      </c>
      <c r="CJ501" s="12">
        <v>0</v>
      </c>
      <c r="CK501" s="12">
        <v>0</v>
      </c>
      <c r="CL501" s="12">
        <v>0</v>
      </c>
      <c r="CM501" s="12">
        <v>0</v>
      </c>
      <c r="CN501" s="12">
        <v>0</v>
      </c>
      <c r="CO501" s="12">
        <v>0</v>
      </c>
      <c r="CP501" s="12">
        <v>504.36</v>
      </c>
      <c r="CQ501" s="12">
        <v>0</v>
      </c>
      <c r="CR501" s="12">
        <v>0</v>
      </c>
      <c r="CS501" s="12">
        <v>0</v>
      </c>
      <c r="CT501" s="12">
        <v>0</v>
      </c>
      <c r="CU501" s="12">
        <v>1090.56</v>
      </c>
      <c r="CV501" s="12">
        <v>4168</v>
      </c>
      <c r="CW501" s="12">
        <v>238.4</v>
      </c>
      <c r="CX501" s="12">
        <v>105.17</v>
      </c>
      <c r="CY501" s="12">
        <v>0</v>
      </c>
      <c r="CZ501" s="12">
        <v>238.4</v>
      </c>
      <c r="DA501" s="12">
        <v>0</v>
      </c>
      <c r="DB501" s="12">
        <v>343.57</v>
      </c>
    </row>
    <row r="502" spans="1:106" x14ac:dyDescent="0.2">
      <c r="A502" s="4" t="s">
        <v>3889</v>
      </c>
      <c r="B502" s="2" t="s">
        <v>3890</v>
      </c>
      <c r="C502" s="2" t="str">
        <f>VLOOKUP(A502,[5]Hoja2!$A$1:$D$604,4,0)</f>
        <v>PROFESOR CBI</v>
      </c>
      <c r="D502" s="2" t="str">
        <f>VLOOKUP(A502,[5]Hoja2!$A$1:$D$604,3,0)</f>
        <v>PLANTEL 16 MESA DE LOS OCOTES</v>
      </c>
      <c r="E502" s="12">
        <v>163.1</v>
      </c>
      <c r="F502" s="12">
        <v>386.55</v>
      </c>
      <c r="G502" s="12">
        <v>1929.73</v>
      </c>
      <c r="H502" s="12">
        <v>0</v>
      </c>
      <c r="I502" s="12">
        <v>0</v>
      </c>
      <c r="J502" s="12">
        <v>0</v>
      </c>
      <c r="K502" s="12">
        <v>0</v>
      </c>
      <c r="L502" s="12">
        <v>0</v>
      </c>
      <c r="M502" s="12">
        <v>0</v>
      </c>
      <c r="N502" s="12">
        <v>0</v>
      </c>
      <c r="O502" s="12">
        <v>12.99</v>
      </c>
      <c r="P502" s="12">
        <v>66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12">
        <v>0</v>
      </c>
      <c r="AB502" s="12">
        <v>0</v>
      </c>
      <c r="AC502" s="12">
        <v>0</v>
      </c>
      <c r="AD502" s="12">
        <v>0</v>
      </c>
      <c r="AE502" s="12">
        <v>0</v>
      </c>
      <c r="AF502" s="12">
        <v>0</v>
      </c>
      <c r="AG502" s="12">
        <v>0</v>
      </c>
      <c r="AH502" s="12">
        <v>0</v>
      </c>
      <c r="AI502" s="12">
        <v>0</v>
      </c>
      <c r="AJ502" s="12">
        <v>259.42</v>
      </c>
      <c r="AK502" s="12">
        <v>0</v>
      </c>
      <c r="AL502" s="12">
        <v>0</v>
      </c>
      <c r="AM502" s="12">
        <v>0</v>
      </c>
      <c r="AN502" s="12">
        <v>0</v>
      </c>
      <c r="AO502" s="12">
        <v>0</v>
      </c>
      <c r="AP502" s="12">
        <v>0</v>
      </c>
      <c r="AQ502" s="12">
        <v>0</v>
      </c>
      <c r="AR502" s="12">
        <v>0</v>
      </c>
      <c r="AS502" s="12">
        <v>0</v>
      </c>
      <c r="AT502" s="12">
        <v>0</v>
      </c>
      <c r="AU502" s="12">
        <v>0</v>
      </c>
      <c r="AV502" s="12">
        <v>20.9</v>
      </c>
      <c r="AW502" s="12">
        <v>0</v>
      </c>
      <c r="AX502" s="12">
        <v>0</v>
      </c>
      <c r="AY502" s="12">
        <v>0</v>
      </c>
      <c r="AZ502" s="12">
        <v>0</v>
      </c>
      <c r="BA502" s="12">
        <v>0</v>
      </c>
      <c r="BB502" s="12">
        <v>0</v>
      </c>
      <c r="BC502" s="12">
        <v>0</v>
      </c>
      <c r="BD502" s="12">
        <v>0</v>
      </c>
      <c r="BE502" s="12">
        <v>0</v>
      </c>
      <c r="BF502" s="12">
        <v>0</v>
      </c>
      <c r="BG502" s="12">
        <v>0</v>
      </c>
      <c r="BH502" s="12">
        <v>0</v>
      </c>
      <c r="BI502" s="12">
        <v>0</v>
      </c>
      <c r="BJ502" s="12">
        <v>0</v>
      </c>
      <c r="BK502" s="12">
        <v>0</v>
      </c>
      <c r="BL502" s="12">
        <v>0</v>
      </c>
      <c r="BM502" s="12">
        <v>0</v>
      </c>
      <c r="BN502" s="12">
        <v>0</v>
      </c>
      <c r="BO502" s="12">
        <v>0</v>
      </c>
      <c r="BP502" s="12">
        <v>0</v>
      </c>
      <c r="BQ502" s="13">
        <v>-1442.51</v>
      </c>
      <c r="BR502" s="12">
        <v>1442.51</v>
      </c>
      <c r="BS502" s="12">
        <v>0</v>
      </c>
      <c r="BT502" s="12">
        <v>0</v>
      </c>
      <c r="BU502" s="12">
        <v>2838.69</v>
      </c>
      <c r="BV502" s="12">
        <v>0</v>
      </c>
      <c r="BW502" s="13">
        <v>-145.38</v>
      </c>
      <c r="BX502" s="12">
        <v>0</v>
      </c>
      <c r="BY502" s="12">
        <v>204.81</v>
      </c>
      <c r="BZ502" s="12">
        <v>59.43</v>
      </c>
      <c r="CA502" s="12">
        <v>0</v>
      </c>
      <c r="CB502" s="13">
        <v>-0.11</v>
      </c>
      <c r="CC502" s="12">
        <v>0</v>
      </c>
      <c r="CD502" s="12">
        <v>0</v>
      </c>
      <c r="CE502" s="12">
        <v>0</v>
      </c>
      <c r="CF502" s="12">
        <v>0</v>
      </c>
      <c r="CG502" s="12">
        <v>0</v>
      </c>
      <c r="CH502" s="12">
        <v>0</v>
      </c>
      <c r="CI502" s="12">
        <v>0</v>
      </c>
      <c r="CJ502" s="12">
        <v>0</v>
      </c>
      <c r="CK502" s="12">
        <v>0</v>
      </c>
      <c r="CL502" s="12">
        <v>0</v>
      </c>
      <c r="CM502" s="12">
        <v>0</v>
      </c>
      <c r="CN502" s="12">
        <v>0</v>
      </c>
      <c r="CO502" s="12">
        <v>0</v>
      </c>
      <c r="CP502" s="12">
        <v>266.37</v>
      </c>
      <c r="CQ502" s="12">
        <v>0</v>
      </c>
      <c r="CR502" s="12">
        <v>0</v>
      </c>
      <c r="CS502" s="12">
        <v>0</v>
      </c>
      <c r="CT502" s="12">
        <v>0</v>
      </c>
      <c r="CU502" s="12">
        <v>325.69</v>
      </c>
      <c r="CV502" s="12">
        <v>2513</v>
      </c>
      <c r="CW502" s="12">
        <v>238.4</v>
      </c>
      <c r="CX502" s="12">
        <v>56.77</v>
      </c>
      <c r="CY502" s="12">
        <v>0</v>
      </c>
      <c r="CZ502" s="12">
        <v>238.4</v>
      </c>
      <c r="DA502" s="12">
        <v>0</v>
      </c>
      <c r="DB502" s="12">
        <v>295.17</v>
      </c>
    </row>
    <row r="503" spans="1:106" x14ac:dyDescent="0.2">
      <c r="A503" s="4" t="s">
        <v>3891</v>
      </c>
      <c r="B503" s="2" t="s">
        <v>3892</v>
      </c>
      <c r="C503" s="2" t="str">
        <f>VLOOKUP(A503,[5]Hoja2!$A$1:$D$604,4,0)</f>
        <v>PROFESOR CBI</v>
      </c>
      <c r="D503" s="2" t="str">
        <f>VLOOKUP(A503,[5]Hoja2!$A$1:$D$604,3,0)</f>
        <v>PLANTEL 16 MESA DE LOS OCOTES</v>
      </c>
      <c r="E503" s="12">
        <v>267.95</v>
      </c>
      <c r="F503" s="12">
        <v>0</v>
      </c>
      <c r="G503" s="12">
        <v>4034.89</v>
      </c>
      <c r="H503" s="12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0</v>
      </c>
      <c r="N503" s="12">
        <v>0</v>
      </c>
      <c r="O503" s="12">
        <v>0</v>
      </c>
      <c r="P503" s="12">
        <v>138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12">
        <v>0</v>
      </c>
      <c r="AD503" s="12">
        <v>0</v>
      </c>
      <c r="AE503" s="12">
        <v>0</v>
      </c>
      <c r="AF503" s="12">
        <v>0</v>
      </c>
      <c r="AG503" s="12">
        <v>0</v>
      </c>
      <c r="AH503" s="12">
        <v>0</v>
      </c>
      <c r="AI503" s="12">
        <v>0</v>
      </c>
      <c r="AJ503" s="12">
        <v>426.19</v>
      </c>
      <c r="AK503" s="12">
        <v>0</v>
      </c>
      <c r="AL503" s="12">
        <v>0</v>
      </c>
      <c r="AM503" s="12">
        <v>0</v>
      </c>
      <c r="AN503" s="12">
        <v>0</v>
      </c>
      <c r="AO503" s="12">
        <v>0</v>
      </c>
      <c r="AP503" s="12">
        <v>0</v>
      </c>
      <c r="AQ503" s="12">
        <v>0</v>
      </c>
      <c r="AR503" s="12">
        <v>0</v>
      </c>
      <c r="AS503" s="12">
        <v>0</v>
      </c>
      <c r="AT503" s="12">
        <v>0</v>
      </c>
      <c r="AU503" s="12">
        <v>0</v>
      </c>
      <c r="AV503" s="12">
        <v>43.7</v>
      </c>
      <c r="AW503" s="12">
        <v>0</v>
      </c>
      <c r="AX503" s="12">
        <v>0</v>
      </c>
      <c r="AY503" s="12">
        <v>0</v>
      </c>
      <c r="AZ503" s="12">
        <v>0</v>
      </c>
      <c r="BA503" s="12">
        <v>0</v>
      </c>
      <c r="BB503" s="12">
        <v>0</v>
      </c>
      <c r="BC503" s="12">
        <v>0</v>
      </c>
      <c r="BD503" s="12">
        <v>0</v>
      </c>
      <c r="BE503" s="12">
        <v>0</v>
      </c>
      <c r="BF503" s="12">
        <v>0</v>
      </c>
      <c r="BG503" s="12">
        <v>0</v>
      </c>
      <c r="BH503" s="12">
        <v>0</v>
      </c>
      <c r="BI503" s="12">
        <v>0</v>
      </c>
      <c r="BJ503" s="12">
        <v>0</v>
      </c>
      <c r="BK503" s="12">
        <v>0</v>
      </c>
      <c r="BL503" s="12">
        <v>0</v>
      </c>
      <c r="BM503" s="12">
        <v>0</v>
      </c>
      <c r="BN503" s="12">
        <v>0</v>
      </c>
      <c r="BO503" s="12">
        <v>0</v>
      </c>
      <c r="BP503" s="12">
        <v>0</v>
      </c>
      <c r="BQ503" s="13">
        <v>-2495.71</v>
      </c>
      <c r="BR503" s="12">
        <v>2495.71</v>
      </c>
      <c r="BS503" s="12">
        <v>0</v>
      </c>
      <c r="BT503" s="12">
        <v>0</v>
      </c>
      <c r="BU503" s="12">
        <v>4910.7299999999996</v>
      </c>
      <c r="BV503" s="12">
        <v>0</v>
      </c>
      <c r="BW503" s="12">
        <v>0</v>
      </c>
      <c r="BX503" s="12">
        <v>0</v>
      </c>
      <c r="BY503" s="12">
        <v>507.54</v>
      </c>
      <c r="BZ503" s="12">
        <v>507.54</v>
      </c>
      <c r="CA503" s="12">
        <v>8.25</v>
      </c>
      <c r="CB503" s="13">
        <v>-7.0000000000000007E-2</v>
      </c>
      <c r="CC503" s="12">
        <v>0</v>
      </c>
      <c r="CD503" s="12">
        <v>0</v>
      </c>
      <c r="CE503" s="12">
        <v>0</v>
      </c>
      <c r="CF503" s="12">
        <v>0</v>
      </c>
      <c r="CG503" s="12">
        <v>0</v>
      </c>
      <c r="CH503" s="12">
        <v>0</v>
      </c>
      <c r="CI503" s="12">
        <v>0</v>
      </c>
      <c r="CJ503" s="12">
        <v>0</v>
      </c>
      <c r="CK503" s="12">
        <v>0</v>
      </c>
      <c r="CL503" s="12">
        <v>0</v>
      </c>
      <c r="CM503" s="12">
        <v>0</v>
      </c>
      <c r="CN503" s="12">
        <v>0</v>
      </c>
      <c r="CO503" s="12">
        <v>0</v>
      </c>
      <c r="CP503" s="12">
        <v>464.01</v>
      </c>
      <c r="CQ503" s="12">
        <v>0</v>
      </c>
      <c r="CR503" s="12">
        <v>0</v>
      </c>
      <c r="CS503" s="12">
        <v>0</v>
      </c>
      <c r="CT503" s="12">
        <v>0</v>
      </c>
      <c r="CU503" s="12">
        <v>979.73</v>
      </c>
      <c r="CV503" s="12">
        <v>3931</v>
      </c>
      <c r="CW503" s="12">
        <v>238.4</v>
      </c>
      <c r="CX503" s="12">
        <v>98.21</v>
      </c>
      <c r="CY503" s="12">
        <v>0</v>
      </c>
      <c r="CZ503" s="12">
        <v>238.4</v>
      </c>
      <c r="DA503" s="12">
        <v>0</v>
      </c>
      <c r="DB503" s="12">
        <v>336.61</v>
      </c>
    </row>
    <row r="504" spans="1:106" x14ac:dyDescent="0.2">
      <c r="A504" s="4" t="s">
        <v>3893</v>
      </c>
      <c r="B504" s="2" t="s">
        <v>3894</v>
      </c>
      <c r="C504" s="2" t="str">
        <f>VLOOKUP(A504,[5]Hoja2!$A$1:$D$604,4,0)</f>
        <v>PROFESOR CBI</v>
      </c>
      <c r="D504" s="2" t="str">
        <f>VLOOKUP(A504,[5]Hoja2!$A$1:$D$604,3,0)</f>
        <v>PLANTEL 16 MESA DE LOS OCOTES</v>
      </c>
      <c r="E504" s="12">
        <v>174.75</v>
      </c>
      <c r="F504" s="12">
        <v>0</v>
      </c>
      <c r="G504" s="12">
        <v>2631.45</v>
      </c>
      <c r="H504" s="12">
        <v>0</v>
      </c>
      <c r="I504" s="12">
        <v>0</v>
      </c>
      <c r="J504" s="12">
        <v>0</v>
      </c>
      <c r="K504" s="12">
        <v>0</v>
      </c>
      <c r="L504" s="12">
        <v>0</v>
      </c>
      <c r="M504" s="12">
        <v>0</v>
      </c>
      <c r="N504" s="12">
        <v>0</v>
      </c>
      <c r="O504" s="12">
        <v>0</v>
      </c>
      <c r="P504" s="12">
        <v>90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2">
        <v>0</v>
      </c>
      <c r="AD504" s="12">
        <v>0</v>
      </c>
      <c r="AE504" s="12">
        <v>0</v>
      </c>
      <c r="AF504" s="12">
        <v>0</v>
      </c>
      <c r="AG504" s="12">
        <v>0</v>
      </c>
      <c r="AH504" s="12">
        <v>0</v>
      </c>
      <c r="AI504" s="12">
        <v>0</v>
      </c>
      <c r="AJ504" s="12">
        <v>277.95</v>
      </c>
      <c r="AK504" s="12">
        <v>0</v>
      </c>
      <c r="AL504" s="12">
        <v>0</v>
      </c>
      <c r="AM504" s="12">
        <v>0</v>
      </c>
      <c r="AN504" s="12">
        <v>0</v>
      </c>
      <c r="AO504" s="12">
        <v>0</v>
      </c>
      <c r="AP504" s="12">
        <v>0</v>
      </c>
      <c r="AQ504" s="12">
        <v>0</v>
      </c>
      <c r="AR504" s="12">
        <v>0</v>
      </c>
      <c r="AS504" s="12">
        <v>0</v>
      </c>
      <c r="AT504" s="12">
        <v>0</v>
      </c>
      <c r="AU504" s="12">
        <v>0</v>
      </c>
      <c r="AV504" s="12">
        <v>28.5</v>
      </c>
      <c r="AW504" s="12">
        <v>0</v>
      </c>
      <c r="AX504" s="12">
        <v>0</v>
      </c>
      <c r="AY504" s="12">
        <v>0</v>
      </c>
      <c r="AZ504" s="12">
        <v>0</v>
      </c>
      <c r="BA504" s="12">
        <v>0</v>
      </c>
      <c r="BB504" s="12">
        <v>0</v>
      </c>
      <c r="BC504" s="12">
        <v>0</v>
      </c>
      <c r="BD504" s="12">
        <v>0</v>
      </c>
      <c r="BE504" s="12">
        <v>0</v>
      </c>
      <c r="BF504" s="12">
        <v>0</v>
      </c>
      <c r="BG504" s="12">
        <v>0</v>
      </c>
      <c r="BH504" s="12">
        <v>0</v>
      </c>
      <c r="BI504" s="12">
        <v>0</v>
      </c>
      <c r="BJ504" s="12">
        <v>0</v>
      </c>
      <c r="BK504" s="12">
        <v>0</v>
      </c>
      <c r="BL504" s="12">
        <v>0</v>
      </c>
      <c r="BM504" s="12">
        <v>0</v>
      </c>
      <c r="BN504" s="12">
        <v>0</v>
      </c>
      <c r="BO504" s="12">
        <v>0</v>
      </c>
      <c r="BP504" s="12">
        <v>0</v>
      </c>
      <c r="BQ504" s="13">
        <v>-1627.64</v>
      </c>
      <c r="BR504" s="12">
        <v>1627.64</v>
      </c>
      <c r="BS504" s="12">
        <v>0</v>
      </c>
      <c r="BT504" s="12">
        <v>0</v>
      </c>
      <c r="BU504" s="12">
        <v>3202.65</v>
      </c>
      <c r="BV504" s="12">
        <v>0</v>
      </c>
      <c r="BW504" s="13">
        <v>-125.1</v>
      </c>
      <c r="BX504" s="12">
        <v>0</v>
      </c>
      <c r="BY504" s="12">
        <v>244.41</v>
      </c>
      <c r="BZ504" s="12">
        <v>119.31</v>
      </c>
      <c r="CA504" s="12">
        <v>0.75</v>
      </c>
      <c r="CB504" s="13">
        <v>-0.03</v>
      </c>
      <c r="CC504" s="12">
        <v>0</v>
      </c>
      <c r="CD504" s="12">
        <v>0</v>
      </c>
      <c r="CE504" s="12">
        <v>0</v>
      </c>
      <c r="CF504" s="12">
        <v>0</v>
      </c>
      <c r="CG504" s="12">
        <v>0</v>
      </c>
      <c r="CH504" s="12">
        <v>0</v>
      </c>
      <c r="CI504" s="12">
        <v>0</v>
      </c>
      <c r="CJ504" s="12">
        <v>0</v>
      </c>
      <c r="CK504" s="12">
        <v>0</v>
      </c>
      <c r="CL504" s="12">
        <v>0</v>
      </c>
      <c r="CM504" s="12">
        <v>0</v>
      </c>
      <c r="CN504" s="12">
        <v>0</v>
      </c>
      <c r="CO504" s="12">
        <v>0</v>
      </c>
      <c r="CP504" s="12">
        <v>302.62</v>
      </c>
      <c r="CQ504" s="12">
        <v>0</v>
      </c>
      <c r="CR504" s="12">
        <v>0</v>
      </c>
      <c r="CS504" s="12">
        <v>0</v>
      </c>
      <c r="CT504" s="12">
        <v>0</v>
      </c>
      <c r="CU504" s="12">
        <v>422.65</v>
      </c>
      <c r="CV504" s="12">
        <v>2780</v>
      </c>
      <c r="CW504" s="12">
        <v>238.4</v>
      </c>
      <c r="CX504" s="12">
        <v>64.05</v>
      </c>
      <c r="CY504" s="12">
        <v>0</v>
      </c>
      <c r="CZ504" s="12">
        <v>238.4</v>
      </c>
      <c r="DA504" s="12">
        <v>0</v>
      </c>
      <c r="DB504" s="12">
        <v>302.45</v>
      </c>
    </row>
    <row r="505" spans="1:106" x14ac:dyDescent="0.2">
      <c r="A505" s="4" t="s">
        <v>3895</v>
      </c>
      <c r="B505" s="2" t="s">
        <v>3896</v>
      </c>
      <c r="C505" s="2" t="str">
        <f>VLOOKUP(A505,[5]Hoja2!$A$1:$D$604,4,0)</f>
        <v>PROFESOR CBI</v>
      </c>
      <c r="D505" s="2" t="str">
        <f>VLOOKUP(A505,[5]Hoja2!$A$1:$D$604,3,0)</f>
        <v>PLANTEL 16 MESA DE LOS OCOTES</v>
      </c>
      <c r="E505" s="12">
        <v>209.7</v>
      </c>
      <c r="F505" s="12">
        <v>0</v>
      </c>
      <c r="G505" s="12">
        <v>3157.74</v>
      </c>
      <c r="H505" s="12">
        <v>0</v>
      </c>
      <c r="I505" s="12">
        <v>0</v>
      </c>
      <c r="J505" s="12">
        <v>0</v>
      </c>
      <c r="K505" s="12">
        <v>0</v>
      </c>
      <c r="L505" s="12">
        <v>0</v>
      </c>
      <c r="M505" s="12">
        <v>0</v>
      </c>
      <c r="N505" s="12">
        <v>0</v>
      </c>
      <c r="O505" s="12">
        <v>0</v>
      </c>
      <c r="P505" s="12">
        <v>108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2">
        <v>0</v>
      </c>
      <c r="AD505" s="12">
        <v>0</v>
      </c>
      <c r="AE505" s="12">
        <v>0</v>
      </c>
      <c r="AF505" s="12">
        <v>0</v>
      </c>
      <c r="AG505" s="12">
        <v>0</v>
      </c>
      <c r="AH505" s="12">
        <v>0</v>
      </c>
      <c r="AI505" s="12">
        <v>0</v>
      </c>
      <c r="AJ505" s="12">
        <v>333.54</v>
      </c>
      <c r="AK505" s="12">
        <v>0</v>
      </c>
      <c r="AL505" s="12">
        <v>0</v>
      </c>
      <c r="AM505" s="12">
        <v>0</v>
      </c>
      <c r="AN505" s="12">
        <v>0</v>
      </c>
      <c r="AO505" s="12">
        <v>0</v>
      </c>
      <c r="AP505" s="12">
        <v>0</v>
      </c>
      <c r="AQ505" s="12">
        <v>0</v>
      </c>
      <c r="AR505" s="12">
        <v>0</v>
      </c>
      <c r="AS505" s="12">
        <v>0</v>
      </c>
      <c r="AT505" s="12">
        <v>0</v>
      </c>
      <c r="AU505" s="12">
        <v>0</v>
      </c>
      <c r="AV505" s="12">
        <v>34.200000000000003</v>
      </c>
      <c r="AW505" s="12">
        <v>0</v>
      </c>
      <c r="AX505" s="12">
        <v>0</v>
      </c>
      <c r="AY505" s="12">
        <v>0</v>
      </c>
      <c r="AZ505" s="12">
        <v>0</v>
      </c>
      <c r="BA505" s="12">
        <v>0</v>
      </c>
      <c r="BB505" s="12">
        <v>0</v>
      </c>
      <c r="BC505" s="12">
        <v>0</v>
      </c>
      <c r="BD505" s="12">
        <v>0</v>
      </c>
      <c r="BE505" s="12">
        <v>0</v>
      </c>
      <c r="BF505" s="12">
        <v>0</v>
      </c>
      <c r="BG505" s="12">
        <v>0</v>
      </c>
      <c r="BH505" s="12">
        <v>0</v>
      </c>
      <c r="BI505" s="12">
        <v>0</v>
      </c>
      <c r="BJ505" s="12">
        <v>0</v>
      </c>
      <c r="BK505" s="12">
        <v>0</v>
      </c>
      <c r="BL505" s="12">
        <v>0</v>
      </c>
      <c r="BM505" s="12">
        <v>0</v>
      </c>
      <c r="BN505" s="12">
        <v>0</v>
      </c>
      <c r="BO505" s="12">
        <v>0</v>
      </c>
      <c r="BP505" s="12">
        <v>0</v>
      </c>
      <c r="BQ505" s="13">
        <v>-1953.17</v>
      </c>
      <c r="BR505" s="12">
        <v>1953.17</v>
      </c>
      <c r="BS505" s="12">
        <v>0</v>
      </c>
      <c r="BT505" s="12">
        <v>0</v>
      </c>
      <c r="BU505" s="12">
        <v>3843.18</v>
      </c>
      <c r="BV505" s="12">
        <v>0</v>
      </c>
      <c r="BW505" s="12">
        <v>0</v>
      </c>
      <c r="BX505" s="12">
        <v>0</v>
      </c>
      <c r="BY505" s="12">
        <v>323.94</v>
      </c>
      <c r="BZ505" s="12">
        <v>323.94</v>
      </c>
      <c r="CA505" s="12">
        <v>3.3</v>
      </c>
      <c r="CB505" s="12">
        <v>0</v>
      </c>
      <c r="CC505" s="12">
        <v>0</v>
      </c>
      <c r="CD505" s="12">
        <v>0</v>
      </c>
      <c r="CE505" s="12">
        <v>0</v>
      </c>
      <c r="CF505" s="12">
        <v>0</v>
      </c>
      <c r="CG505" s="12">
        <v>0</v>
      </c>
      <c r="CH505" s="12">
        <v>0</v>
      </c>
      <c r="CI505" s="12">
        <v>0</v>
      </c>
      <c r="CJ505" s="12">
        <v>0</v>
      </c>
      <c r="CK505" s="12">
        <v>0</v>
      </c>
      <c r="CL505" s="12">
        <v>0</v>
      </c>
      <c r="CM505" s="12">
        <v>0</v>
      </c>
      <c r="CN505" s="12">
        <v>0</v>
      </c>
      <c r="CO505" s="12">
        <v>0</v>
      </c>
      <c r="CP505" s="12">
        <v>363.14</v>
      </c>
      <c r="CQ505" s="12">
        <v>0</v>
      </c>
      <c r="CR505" s="12">
        <v>0</v>
      </c>
      <c r="CS505" s="12">
        <v>0</v>
      </c>
      <c r="CT505" s="12">
        <v>0</v>
      </c>
      <c r="CU505" s="12">
        <v>690.38</v>
      </c>
      <c r="CV505" s="12">
        <v>3152.8</v>
      </c>
      <c r="CW505" s="12">
        <v>238.4</v>
      </c>
      <c r="CX505" s="12">
        <v>76.86</v>
      </c>
      <c r="CY505" s="12">
        <v>0</v>
      </c>
      <c r="CZ505" s="12">
        <v>238.4</v>
      </c>
      <c r="DA505" s="12">
        <v>0</v>
      </c>
      <c r="DB505" s="12">
        <v>315.26</v>
      </c>
    </row>
    <row r="506" spans="1:106" x14ac:dyDescent="0.2">
      <c r="A506" s="4" t="s">
        <v>3897</v>
      </c>
      <c r="B506" s="2" t="s">
        <v>3898</v>
      </c>
      <c r="C506" s="2" t="str">
        <f>VLOOKUP(A506,[5]Hoja2!$A$1:$D$604,4,0)</f>
        <v>PROFESOR CBI</v>
      </c>
      <c r="D506" s="2" t="str">
        <f>VLOOKUP(A506,[5]Hoja2!$A$1:$D$604,3,0)</f>
        <v>PLANTEL 16 MESA DE LOS OCOTES</v>
      </c>
      <c r="E506" s="12">
        <v>465.5</v>
      </c>
      <c r="F506" s="12">
        <v>0</v>
      </c>
      <c r="G506" s="12">
        <v>3508.6</v>
      </c>
      <c r="H506" s="12">
        <v>0</v>
      </c>
      <c r="I506" s="12">
        <v>0</v>
      </c>
      <c r="J506" s="12">
        <v>0</v>
      </c>
      <c r="K506" s="12">
        <v>0</v>
      </c>
      <c r="L506" s="12">
        <v>0</v>
      </c>
      <c r="M506" s="12">
        <v>0</v>
      </c>
      <c r="N506" s="12">
        <v>0</v>
      </c>
      <c r="O506" s="12">
        <v>0</v>
      </c>
      <c r="P506" s="12">
        <v>130.6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12">
        <v>0</v>
      </c>
      <c r="AD506" s="12">
        <v>0</v>
      </c>
      <c r="AE506" s="12">
        <v>0</v>
      </c>
      <c r="AF506" s="12">
        <v>0</v>
      </c>
      <c r="AG506" s="12">
        <v>0</v>
      </c>
      <c r="AH506" s="12">
        <v>0</v>
      </c>
      <c r="AI506" s="12">
        <v>0</v>
      </c>
      <c r="AJ506" s="12">
        <v>370.6</v>
      </c>
      <c r="AK506" s="12">
        <v>0</v>
      </c>
      <c r="AL506" s="12">
        <v>0</v>
      </c>
      <c r="AM506" s="12">
        <v>0</v>
      </c>
      <c r="AN506" s="12">
        <v>0</v>
      </c>
      <c r="AO506" s="12">
        <v>0</v>
      </c>
      <c r="AP506" s="12">
        <v>0</v>
      </c>
      <c r="AQ506" s="12">
        <v>0</v>
      </c>
      <c r="AR506" s="12">
        <v>0</v>
      </c>
      <c r="AS506" s="12">
        <v>0</v>
      </c>
      <c r="AT506" s="12">
        <v>0</v>
      </c>
      <c r="AU506" s="12">
        <v>0</v>
      </c>
      <c r="AV506" s="12">
        <v>38</v>
      </c>
      <c r="AW506" s="12">
        <v>0</v>
      </c>
      <c r="AX506" s="12">
        <v>0</v>
      </c>
      <c r="AY506" s="12">
        <v>0</v>
      </c>
      <c r="AZ506" s="12">
        <v>0</v>
      </c>
      <c r="BA506" s="12">
        <v>0</v>
      </c>
      <c r="BB506" s="12">
        <v>0</v>
      </c>
      <c r="BC506" s="12">
        <v>0</v>
      </c>
      <c r="BD506" s="12">
        <v>0</v>
      </c>
      <c r="BE506" s="12">
        <v>0</v>
      </c>
      <c r="BF506" s="12">
        <v>0</v>
      </c>
      <c r="BG506" s="12">
        <v>0</v>
      </c>
      <c r="BH506" s="12">
        <v>0</v>
      </c>
      <c r="BI506" s="12">
        <v>0</v>
      </c>
      <c r="BJ506" s="12">
        <v>0</v>
      </c>
      <c r="BK506" s="12">
        <v>0</v>
      </c>
      <c r="BL506" s="12">
        <v>0</v>
      </c>
      <c r="BM506" s="12">
        <v>0</v>
      </c>
      <c r="BN506" s="12">
        <v>0</v>
      </c>
      <c r="BO506" s="12">
        <v>0</v>
      </c>
      <c r="BP506" s="12">
        <v>0</v>
      </c>
      <c r="BQ506" s="13">
        <v>-2291.7399999999998</v>
      </c>
      <c r="BR506" s="12">
        <v>2291.7399999999998</v>
      </c>
      <c r="BS506" s="12">
        <v>0</v>
      </c>
      <c r="BT506" s="12">
        <v>0</v>
      </c>
      <c r="BU506" s="12">
        <v>4513.3</v>
      </c>
      <c r="BV506" s="12">
        <v>0</v>
      </c>
      <c r="BW506" s="12">
        <v>0</v>
      </c>
      <c r="BX506" s="12">
        <v>0</v>
      </c>
      <c r="BY506" s="12">
        <v>436.32</v>
      </c>
      <c r="BZ506" s="12">
        <v>436.32</v>
      </c>
      <c r="CA506" s="12">
        <v>5.7</v>
      </c>
      <c r="CB506" s="13">
        <v>-0.01</v>
      </c>
      <c r="CC506" s="12">
        <v>0</v>
      </c>
      <c r="CD506" s="12">
        <v>0</v>
      </c>
      <c r="CE506" s="12">
        <v>0</v>
      </c>
      <c r="CF506" s="12">
        <v>0</v>
      </c>
      <c r="CG506" s="12">
        <v>0</v>
      </c>
      <c r="CH506" s="12">
        <v>0</v>
      </c>
      <c r="CI506" s="12">
        <v>0</v>
      </c>
      <c r="CJ506" s="12">
        <v>0</v>
      </c>
      <c r="CK506" s="12">
        <v>0</v>
      </c>
      <c r="CL506" s="12">
        <v>0</v>
      </c>
      <c r="CM506" s="12">
        <v>0</v>
      </c>
      <c r="CN506" s="12">
        <v>0</v>
      </c>
      <c r="CO506" s="12">
        <v>0</v>
      </c>
      <c r="CP506" s="12">
        <v>403.49</v>
      </c>
      <c r="CQ506" s="12">
        <v>0</v>
      </c>
      <c r="CR506" s="12">
        <v>0</v>
      </c>
      <c r="CS506" s="12">
        <v>0</v>
      </c>
      <c r="CT506" s="12">
        <v>0</v>
      </c>
      <c r="CU506" s="12">
        <v>845.5</v>
      </c>
      <c r="CV506" s="12">
        <v>3667.8</v>
      </c>
      <c r="CW506" s="12">
        <v>238.4</v>
      </c>
      <c r="CX506" s="12">
        <v>90.27</v>
      </c>
      <c r="CY506" s="12">
        <v>0</v>
      </c>
      <c r="CZ506" s="12">
        <v>238.4</v>
      </c>
      <c r="DA506" s="12">
        <v>0</v>
      </c>
      <c r="DB506" s="12">
        <v>328.67</v>
      </c>
    </row>
    <row r="507" spans="1:106" x14ac:dyDescent="0.2">
      <c r="A507" s="4" t="s">
        <v>3899</v>
      </c>
      <c r="B507" s="2" t="s">
        <v>3900</v>
      </c>
      <c r="C507" s="2" t="str">
        <f>VLOOKUP(A507,[5]Hoja2!$A$1:$D$604,4,0)</f>
        <v>PROFESOR CBIV</v>
      </c>
      <c r="D507" s="2" t="str">
        <f>VLOOKUP(A507,[5]Hoja2!$A$1:$D$604,3,0)</f>
        <v>PLANTEL 17 SAN ANTONIO DE LOS VAZQUEZ</v>
      </c>
      <c r="E507" s="12">
        <v>465.5</v>
      </c>
      <c r="F507" s="12">
        <v>386.55</v>
      </c>
      <c r="G507" s="12">
        <v>0</v>
      </c>
      <c r="H507" s="12">
        <v>0</v>
      </c>
      <c r="I507" s="12">
        <v>0</v>
      </c>
      <c r="J507" s="12">
        <v>0</v>
      </c>
      <c r="K507" s="12">
        <v>0</v>
      </c>
      <c r="L507" s="12">
        <v>0</v>
      </c>
      <c r="M507" s="12">
        <v>0</v>
      </c>
      <c r="N507" s="12">
        <v>0</v>
      </c>
      <c r="O507" s="12">
        <v>12.99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12">
        <v>0</v>
      </c>
      <c r="AB507" s="12">
        <v>7231.28</v>
      </c>
      <c r="AC507" s="12">
        <v>261.24</v>
      </c>
      <c r="AD507" s="12">
        <v>0</v>
      </c>
      <c r="AE507" s="12">
        <v>0</v>
      </c>
      <c r="AF507" s="12">
        <v>0</v>
      </c>
      <c r="AG507" s="12">
        <v>0</v>
      </c>
      <c r="AH507" s="12">
        <v>0</v>
      </c>
      <c r="AI507" s="12">
        <v>0</v>
      </c>
      <c r="AJ507" s="12">
        <v>574.42999999999995</v>
      </c>
      <c r="AK507" s="12">
        <v>0</v>
      </c>
      <c r="AL507" s="12">
        <v>0</v>
      </c>
      <c r="AM507" s="12">
        <v>0</v>
      </c>
      <c r="AN507" s="12">
        <v>0</v>
      </c>
      <c r="AO507" s="12">
        <v>0</v>
      </c>
      <c r="AP507" s="12">
        <v>0</v>
      </c>
      <c r="AQ507" s="12">
        <v>0</v>
      </c>
      <c r="AR507" s="12">
        <v>0</v>
      </c>
      <c r="AS507" s="12">
        <v>658.95</v>
      </c>
      <c r="AT507" s="12">
        <v>0</v>
      </c>
      <c r="AU507" s="12">
        <v>0</v>
      </c>
      <c r="AV507" s="12">
        <v>0</v>
      </c>
      <c r="AW507" s="12">
        <v>0</v>
      </c>
      <c r="AX507" s="12">
        <v>0</v>
      </c>
      <c r="AY507" s="12">
        <v>0</v>
      </c>
      <c r="AZ507" s="12">
        <v>0</v>
      </c>
      <c r="BA507" s="12">
        <v>0</v>
      </c>
      <c r="BB507" s="12">
        <v>82.6</v>
      </c>
      <c r="BC507" s="12">
        <v>0</v>
      </c>
      <c r="BD507" s="12">
        <v>0</v>
      </c>
      <c r="BE507" s="12">
        <v>0</v>
      </c>
      <c r="BF507" s="12">
        <v>0</v>
      </c>
      <c r="BG507" s="12">
        <v>0</v>
      </c>
      <c r="BH507" s="12">
        <v>0</v>
      </c>
      <c r="BI507" s="12">
        <v>0</v>
      </c>
      <c r="BJ507" s="12">
        <v>2979.64</v>
      </c>
      <c r="BK507" s="12">
        <v>0</v>
      </c>
      <c r="BL507" s="12">
        <v>0</v>
      </c>
      <c r="BM507" s="12">
        <v>0</v>
      </c>
      <c r="BN507" s="12">
        <v>0</v>
      </c>
      <c r="BO507" s="12">
        <v>0</v>
      </c>
      <c r="BP507" s="12">
        <v>0</v>
      </c>
      <c r="BQ507" s="13">
        <v>-6439.15</v>
      </c>
      <c r="BR507" s="12">
        <v>6439.15</v>
      </c>
      <c r="BS507" s="12">
        <v>0</v>
      </c>
      <c r="BT507" s="12">
        <v>0</v>
      </c>
      <c r="BU507" s="12">
        <v>12653.18</v>
      </c>
      <c r="BV507" s="12">
        <v>1.4</v>
      </c>
      <c r="BW507" s="12">
        <v>0</v>
      </c>
      <c r="BX507" s="12">
        <v>0</v>
      </c>
      <c r="BY507" s="12">
        <v>2207.4</v>
      </c>
      <c r="BZ507" s="12">
        <v>2207.4</v>
      </c>
      <c r="CA507" s="12">
        <v>46.95</v>
      </c>
      <c r="CB507" s="12">
        <v>0</v>
      </c>
      <c r="CC507" s="12">
        <v>0</v>
      </c>
      <c r="CD507" s="12">
        <v>0</v>
      </c>
      <c r="CE507" s="12">
        <v>0</v>
      </c>
      <c r="CF507" s="12">
        <v>0</v>
      </c>
      <c r="CG507" s="12">
        <v>0</v>
      </c>
      <c r="CH507" s="12">
        <v>0</v>
      </c>
      <c r="CI507" s="12">
        <v>0</v>
      </c>
      <c r="CJ507" s="12">
        <v>0</v>
      </c>
      <c r="CK507" s="12">
        <v>0</v>
      </c>
      <c r="CL507" s="12">
        <v>0</v>
      </c>
      <c r="CM507" s="12">
        <v>0</v>
      </c>
      <c r="CN507" s="12">
        <v>0</v>
      </c>
      <c r="CO507" s="12">
        <v>0</v>
      </c>
      <c r="CP507" s="12">
        <v>951.83</v>
      </c>
      <c r="CQ507" s="12">
        <v>0</v>
      </c>
      <c r="CR507" s="12">
        <v>0</v>
      </c>
      <c r="CS507" s="12">
        <v>0</v>
      </c>
      <c r="CT507" s="12">
        <v>0</v>
      </c>
      <c r="CU507" s="12">
        <v>3206.18</v>
      </c>
      <c r="CV507" s="12">
        <v>9447</v>
      </c>
      <c r="CW507" s="12">
        <v>333.79</v>
      </c>
      <c r="CX507" s="12">
        <v>247.84</v>
      </c>
      <c r="CY507" s="12">
        <v>3051.14</v>
      </c>
      <c r="CZ507" s="12">
        <v>590.14</v>
      </c>
      <c r="DA507" s="12">
        <v>0</v>
      </c>
      <c r="DB507" s="12">
        <v>3889.12</v>
      </c>
    </row>
    <row r="508" spans="1:106" x14ac:dyDescent="0.2">
      <c r="A508" s="4" t="s">
        <v>3901</v>
      </c>
      <c r="B508" s="2" t="s">
        <v>3902</v>
      </c>
      <c r="C508" s="2" t="str">
        <f>VLOOKUP(A508,[5]Hoja2!$A$1:$D$604,4,0)</f>
        <v>PROFESOR CBIV</v>
      </c>
      <c r="D508" s="2" t="str">
        <f>VLOOKUP(A508,[5]Hoja2!$A$1:$D$604,3,0)</f>
        <v>PLANTEL 17 SAN ANTONIO DE LOS VAZQUEZ</v>
      </c>
      <c r="E508" s="12">
        <v>465.5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0</v>
      </c>
      <c r="N508" s="12">
        <v>0</v>
      </c>
      <c r="O508" s="12">
        <v>0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12">
        <v>0</v>
      </c>
      <c r="AB508" s="12">
        <v>8006.06</v>
      </c>
      <c r="AC508" s="12">
        <v>289.23</v>
      </c>
      <c r="AD508" s="12">
        <v>0</v>
      </c>
      <c r="AE508" s="12">
        <v>0</v>
      </c>
      <c r="AF508" s="12">
        <v>0</v>
      </c>
      <c r="AG508" s="12">
        <v>0</v>
      </c>
      <c r="AH508" s="12">
        <v>0</v>
      </c>
      <c r="AI508" s="12">
        <v>0</v>
      </c>
      <c r="AJ508" s="12">
        <v>574.42999999999995</v>
      </c>
      <c r="AK508" s="12">
        <v>0</v>
      </c>
      <c r="AL508" s="12">
        <v>0</v>
      </c>
      <c r="AM508" s="12">
        <v>0</v>
      </c>
      <c r="AN508" s="12">
        <v>0</v>
      </c>
      <c r="AO508" s="12">
        <v>0</v>
      </c>
      <c r="AP508" s="12">
        <v>0</v>
      </c>
      <c r="AQ508" s="12">
        <v>0</v>
      </c>
      <c r="AR508" s="12">
        <v>0</v>
      </c>
      <c r="AS508" s="12">
        <v>658.95</v>
      </c>
      <c r="AT508" s="12">
        <v>0</v>
      </c>
      <c r="AU508" s="12">
        <v>0</v>
      </c>
      <c r="AV508" s="12">
        <v>0</v>
      </c>
      <c r="AW508" s="12">
        <v>0</v>
      </c>
      <c r="AX508" s="12">
        <v>0</v>
      </c>
      <c r="AY508" s="12">
        <v>0</v>
      </c>
      <c r="AZ508" s="12">
        <v>0</v>
      </c>
      <c r="BA508" s="12">
        <v>0</v>
      </c>
      <c r="BB508" s="12">
        <v>91.45</v>
      </c>
      <c r="BC508" s="12">
        <v>0</v>
      </c>
      <c r="BD508" s="12">
        <v>0</v>
      </c>
      <c r="BE508" s="12">
        <v>0</v>
      </c>
      <c r="BF508" s="12">
        <v>0</v>
      </c>
      <c r="BG508" s="12">
        <v>0</v>
      </c>
      <c r="BH508" s="12">
        <v>0</v>
      </c>
      <c r="BI508" s="12">
        <v>0</v>
      </c>
      <c r="BJ508" s="12">
        <v>2599.5</v>
      </c>
      <c r="BK508" s="12">
        <v>0</v>
      </c>
      <c r="BL508" s="12">
        <v>0</v>
      </c>
      <c r="BM508" s="12">
        <v>0</v>
      </c>
      <c r="BN508" s="12">
        <v>0</v>
      </c>
      <c r="BO508" s="12">
        <v>0</v>
      </c>
      <c r="BP508" s="12">
        <v>0</v>
      </c>
      <c r="BQ508" s="13">
        <v>-6455.21</v>
      </c>
      <c r="BR508" s="12">
        <v>6455.21</v>
      </c>
      <c r="BS508" s="12">
        <v>557.84</v>
      </c>
      <c r="BT508" s="12">
        <v>0</v>
      </c>
      <c r="BU508" s="12">
        <v>13242.96</v>
      </c>
      <c r="BV508" s="12">
        <v>0</v>
      </c>
      <c r="BW508" s="12">
        <v>0</v>
      </c>
      <c r="BX508" s="12">
        <v>0</v>
      </c>
      <c r="BY508" s="12">
        <v>2346.12</v>
      </c>
      <c r="BZ508" s="12">
        <v>2346.12</v>
      </c>
      <c r="CA508" s="12">
        <v>50.55</v>
      </c>
      <c r="CB508" s="13">
        <v>-0.03</v>
      </c>
      <c r="CC508" s="12">
        <v>202.5</v>
      </c>
      <c r="CD508" s="12">
        <v>0</v>
      </c>
      <c r="CE508" s="12">
        <v>0</v>
      </c>
      <c r="CF508" s="12">
        <v>0</v>
      </c>
      <c r="CG508" s="12">
        <v>0</v>
      </c>
      <c r="CH508" s="12">
        <v>0</v>
      </c>
      <c r="CI508" s="12">
        <v>0</v>
      </c>
      <c r="CJ508" s="12">
        <v>0</v>
      </c>
      <c r="CK508" s="12">
        <v>0</v>
      </c>
      <c r="CL508" s="12">
        <v>4155.9399999999996</v>
      </c>
      <c r="CM508" s="12">
        <v>0</v>
      </c>
      <c r="CN508" s="12">
        <v>0</v>
      </c>
      <c r="CO508" s="12">
        <v>0</v>
      </c>
      <c r="CP508" s="12">
        <v>996.48</v>
      </c>
      <c r="CQ508" s="12">
        <v>0</v>
      </c>
      <c r="CR508" s="12">
        <v>0</v>
      </c>
      <c r="CS508" s="12">
        <v>0</v>
      </c>
      <c r="CT508" s="12">
        <v>0</v>
      </c>
      <c r="CU508" s="12">
        <v>7751.56</v>
      </c>
      <c r="CV508" s="12">
        <v>5491.4</v>
      </c>
      <c r="CW508" s="12">
        <v>320.32</v>
      </c>
      <c r="CX508" s="12">
        <v>259.07</v>
      </c>
      <c r="CY508" s="12">
        <v>2729.98</v>
      </c>
      <c r="CZ508" s="12">
        <v>549.69000000000005</v>
      </c>
      <c r="DA508" s="12">
        <v>0</v>
      </c>
      <c r="DB508" s="12">
        <v>3538.74</v>
      </c>
    </row>
    <row r="509" spans="1:106" x14ac:dyDescent="0.2">
      <c r="A509" s="4" t="s">
        <v>3903</v>
      </c>
      <c r="B509" s="2" t="s">
        <v>3904</v>
      </c>
      <c r="C509" s="2" t="str">
        <f>VLOOKUP(A509,[5]Hoja2!$A$1:$D$604,4,0)</f>
        <v>PROFESOR CBIV</v>
      </c>
      <c r="D509" s="2" t="str">
        <f>VLOOKUP(A509,[5]Hoja2!$A$1:$D$604,3,0)</f>
        <v>PLANTEL 17 SAN ANTONIO DE LOS VAZQUEZ</v>
      </c>
      <c r="E509" s="12">
        <v>465.5</v>
      </c>
      <c r="F509" s="12">
        <v>257.7</v>
      </c>
      <c r="G509" s="12">
        <v>0</v>
      </c>
      <c r="H509" s="12">
        <v>0</v>
      </c>
      <c r="I509" s="12">
        <v>0</v>
      </c>
      <c r="J509" s="12">
        <v>0</v>
      </c>
      <c r="K509" s="12">
        <v>0</v>
      </c>
      <c r="L509" s="12">
        <v>0</v>
      </c>
      <c r="M509" s="12">
        <v>0</v>
      </c>
      <c r="N509" s="12">
        <v>0</v>
      </c>
      <c r="O509" s="12">
        <v>8.66</v>
      </c>
      <c r="P509" s="12">
        <v>0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12">
        <v>0</v>
      </c>
      <c r="AB509" s="12">
        <v>5681.72</v>
      </c>
      <c r="AC509" s="12">
        <v>205.26</v>
      </c>
      <c r="AD509" s="12">
        <v>0</v>
      </c>
      <c r="AE509" s="12">
        <v>0</v>
      </c>
      <c r="AF509" s="12">
        <v>0</v>
      </c>
      <c r="AG509" s="12">
        <v>0</v>
      </c>
      <c r="AH509" s="12">
        <v>0</v>
      </c>
      <c r="AI509" s="12">
        <v>0</v>
      </c>
      <c r="AJ509" s="12">
        <v>444.72</v>
      </c>
      <c r="AK509" s="12">
        <v>0</v>
      </c>
      <c r="AL509" s="12">
        <v>0</v>
      </c>
      <c r="AM509" s="12">
        <v>0</v>
      </c>
      <c r="AN509" s="12">
        <v>0</v>
      </c>
      <c r="AO509" s="12">
        <v>0</v>
      </c>
      <c r="AP509" s="12">
        <v>0</v>
      </c>
      <c r="AQ509" s="12">
        <v>0</v>
      </c>
      <c r="AR509" s="12">
        <v>0</v>
      </c>
      <c r="AS509" s="12">
        <v>658.95</v>
      </c>
      <c r="AT509" s="12">
        <v>0</v>
      </c>
      <c r="AU509" s="12">
        <v>0</v>
      </c>
      <c r="AV509" s="12">
        <v>0</v>
      </c>
      <c r="AW509" s="12">
        <v>0</v>
      </c>
      <c r="AX509" s="12">
        <v>0</v>
      </c>
      <c r="AY509" s="12">
        <v>0</v>
      </c>
      <c r="AZ509" s="12">
        <v>0</v>
      </c>
      <c r="BA509" s="12">
        <v>0</v>
      </c>
      <c r="BB509" s="12">
        <v>64.900000000000006</v>
      </c>
      <c r="BC509" s="12">
        <v>0</v>
      </c>
      <c r="BD509" s="12">
        <v>2.7</v>
      </c>
      <c r="BE509" s="12">
        <v>0</v>
      </c>
      <c r="BF509" s="12">
        <v>0</v>
      </c>
      <c r="BG509" s="12">
        <v>0</v>
      </c>
      <c r="BH509" s="12">
        <v>0</v>
      </c>
      <c r="BI509" s="12">
        <v>0</v>
      </c>
      <c r="BJ509" s="12">
        <v>2111.48</v>
      </c>
      <c r="BK509" s="12">
        <v>0</v>
      </c>
      <c r="BL509" s="12">
        <v>0</v>
      </c>
      <c r="BM509" s="12">
        <v>0</v>
      </c>
      <c r="BN509" s="12">
        <v>0</v>
      </c>
      <c r="BO509" s="12">
        <v>0</v>
      </c>
      <c r="BP509" s="12">
        <v>0</v>
      </c>
      <c r="BQ509" s="13">
        <v>-5037.8900000000003</v>
      </c>
      <c r="BR509" s="12">
        <v>5037.8900000000003</v>
      </c>
      <c r="BS509" s="12">
        <v>0</v>
      </c>
      <c r="BT509" s="12">
        <v>0</v>
      </c>
      <c r="BU509" s="12">
        <v>9901.59</v>
      </c>
      <c r="BV509" s="12">
        <v>0</v>
      </c>
      <c r="BW509" s="12">
        <v>0</v>
      </c>
      <c r="BX509" s="12">
        <v>0</v>
      </c>
      <c r="BY509" s="12">
        <v>1567.72</v>
      </c>
      <c r="BZ509" s="12">
        <v>1567.72</v>
      </c>
      <c r="CA509" s="12">
        <v>34.5</v>
      </c>
      <c r="CB509" s="12">
        <v>0.03</v>
      </c>
      <c r="CC509" s="12">
        <v>146.4</v>
      </c>
      <c r="CD509" s="12">
        <v>0</v>
      </c>
      <c r="CE509" s="12">
        <v>0</v>
      </c>
      <c r="CF509" s="12">
        <v>0</v>
      </c>
      <c r="CG509" s="12">
        <v>0</v>
      </c>
      <c r="CH509" s="12">
        <v>0</v>
      </c>
      <c r="CI509" s="12">
        <v>0</v>
      </c>
      <c r="CJ509" s="12">
        <v>0</v>
      </c>
      <c r="CK509" s="12">
        <v>0</v>
      </c>
      <c r="CL509" s="12">
        <v>2753.53</v>
      </c>
      <c r="CM509" s="12">
        <v>0</v>
      </c>
      <c r="CN509" s="12">
        <v>0</v>
      </c>
      <c r="CO509" s="12">
        <v>0</v>
      </c>
      <c r="CP509" s="12">
        <v>758.81</v>
      </c>
      <c r="CQ509" s="12">
        <v>0</v>
      </c>
      <c r="CR509" s="12">
        <v>0</v>
      </c>
      <c r="CS509" s="12">
        <v>0</v>
      </c>
      <c r="CT509" s="12">
        <v>0</v>
      </c>
      <c r="CU509" s="12">
        <v>5260.99</v>
      </c>
      <c r="CV509" s="12">
        <v>4640.6000000000004</v>
      </c>
      <c r="CW509" s="12">
        <v>311.17</v>
      </c>
      <c r="CX509" s="12">
        <v>193.93</v>
      </c>
      <c r="CY509" s="12">
        <v>2425.0300000000002</v>
      </c>
      <c r="CZ509" s="12">
        <v>514.91999999999996</v>
      </c>
      <c r="DA509" s="12">
        <v>0</v>
      </c>
      <c r="DB509" s="12">
        <v>3133.88</v>
      </c>
    </row>
    <row r="510" spans="1:106" x14ac:dyDescent="0.2">
      <c r="A510" s="4" t="s">
        <v>3905</v>
      </c>
      <c r="B510" s="2" t="s">
        <v>3906</v>
      </c>
      <c r="C510" s="2" t="str">
        <f>VLOOKUP(A510,[5]Hoja2!$A$1:$D$604,4,0)</f>
        <v>PROFESOR CBIII</v>
      </c>
      <c r="D510" s="2" t="str">
        <f>VLOOKUP(A510,[5]Hoja2!$A$1:$D$604,3,0)</f>
        <v>PLANTEL 17 SAN ANTONIO DE LOS VAZQUEZ</v>
      </c>
      <c r="E510" s="12">
        <v>465.5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0</v>
      </c>
      <c r="N510" s="12">
        <v>7031.42</v>
      </c>
      <c r="O510" s="12">
        <v>0</v>
      </c>
      <c r="P510" s="12">
        <v>0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246.45</v>
      </c>
      <c r="X510" s="12">
        <v>0</v>
      </c>
      <c r="Y510" s="12">
        <v>0</v>
      </c>
      <c r="Z510" s="12">
        <v>0</v>
      </c>
      <c r="AA510" s="12">
        <v>0</v>
      </c>
      <c r="AB510" s="12">
        <v>0</v>
      </c>
      <c r="AC510" s="12">
        <v>0</v>
      </c>
      <c r="AD510" s="12">
        <v>0</v>
      </c>
      <c r="AE510" s="12">
        <v>0</v>
      </c>
      <c r="AF510" s="12">
        <v>0</v>
      </c>
      <c r="AG510" s="12">
        <v>0</v>
      </c>
      <c r="AH510" s="12">
        <v>0</v>
      </c>
      <c r="AI510" s="12">
        <v>0</v>
      </c>
      <c r="AJ510" s="12">
        <v>574.42999999999995</v>
      </c>
      <c r="AK510" s="12">
        <v>0</v>
      </c>
      <c r="AL510" s="12">
        <v>0</v>
      </c>
      <c r="AM510" s="12">
        <v>0</v>
      </c>
      <c r="AN510" s="12">
        <v>0</v>
      </c>
      <c r="AO510" s="12">
        <v>0</v>
      </c>
      <c r="AP510" s="12">
        <v>0</v>
      </c>
      <c r="AQ510" s="12">
        <v>390.93</v>
      </c>
      <c r="AR510" s="12">
        <v>0</v>
      </c>
      <c r="AS510" s="12">
        <v>0</v>
      </c>
      <c r="AT510" s="12">
        <v>0</v>
      </c>
      <c r="AU510" s="12">
        <v>0</v>
      </c>
      <c r="AV510" s="12">
        <v>0</v>
      </c>
      <c r="AW510" s="12">
        <v>0</v>
      </c>
      <c r="AX510" s="12">
        <v>0</v>
      </c>
      <c r="AY510" s="12">
        <v>0</v>
      </c>
      <c r="AZ510" s="12">
        <v>77.5</v>
      </c>
      <c r="BA510" s="12">
        <v>0</v>
      </c>
      <c r="BB510" s="12">
        <v>0</v>
      </c>
      <c r="BC510" s="12">
        <v>0</v>
      </c>
      <c r="BD510" s="12">
        <v>0</v>
      </c>
      <c r="BE510" s="12">
        <v>0</v>
      </c>
      <c r="BF510" s="12">
        <v>0</v>
      </c>
      <c r="BG510" s="12">
        <v>0</v>
      </c>
      <c r="BH510" s="12">
        <v>0</v>
      </c>
      <c r="BI510" s="12">
        <v>0</v>
      </c>
      <c r="BJ510" s="12">
        <v>2375.15</v>
      </c>
      <c r="BK510" s="12">
        <v>0</v>
      </c>
      <c r="BL510" s="12">
        <v>0</v>
      </c>
      <c r="BM510" s="12">
        <v>0</v>
      </c>
      <c r="BN510" s="12">
        <v>0</v>
      </c>
      <c r="BO510" s="12">
        <v>0</v>
      </c>
      <c r="BP510" s="12">
        <v>0</v>
      </c>
      <c r="BQ510" s="13">
        <v>-5678.67</v>
      </c>
      <c r="BR510" s="12">
        <v>5678.67</v>
      </c>
      <c r="BS510" s="12">
        <v>0</v>
      </c>
      <c r="BT510" s="12">
        <v>0</v>
      </c>
      <c r="BU510" s="12">
        <v>11161.38</v>
      </c>
      <c r="BV510" s="12">
        <v>0</v>
      </c>
      <c r="BW510" s="12">
        <v>0</v>
      </c>
      <c r="BX510" s="12">
        <v>0</v>
      </c>
      <c r="BY510" s="12">
        <v>1856.53</v>
      </c>
      <c r="BZ510" s="12">
        <v>1856.53</v>
      </c>
      <c r="CA510" s="12">
        <v>40.799999999999997</v>
      </c>
      <c r="CB510" s="12">
        <v>0.01</v>
      </c>
      <c r="CC510" s="12">
        <v>0</v>
      </c>
      <c r="CD510" s="12">
        <v>0</v>
      </c>
      <c r="CE510" s="12">
        <v>0</v>
      </c>
      <c r="CF510" s="12">
        <v>0</v>
      </c>
      <c r="CG510" s="12">
        <v>0</v>
      </c>
      <c r="CH510" s="12">
        <v>0</v>
      </c>
      <c r="CI510" s="12">
        <v>0</v>
      </c>
      <c r="CJ510" s="12">
        <v>105.47</v>
      </c>
      <c r="CK510" s="12">
        <v>0</v>
      </c>
      <c r="CL510" s="12">
        <v>0</v>
      </c>
      <c r="CM510" s="12">
        <v>0</v>
      </c>
      <c r="CN510" s="12">
        <v>0</v>
      </c>
      <c r="CO510" s="12">
        <v>0</v>
      </c>
      <c r="CP510" s="12">
        <v>853.57</v>
      </c>
      <c r="CQ510" s="12">
        <v>0</v>
      </c>
      <c r="CR510" s="12">
        <v>0</v>
      </c>
      <c r="CS510" s="12">
        <v>0</v>
      </c>
      <c r="CT510" s="12">
        <v>0</v>
      </c>
      <c r="CU510" s="12">
        <v>2856.38</v>
      </c>
      <c r="CV510" s="12">
        <v>8305</v>
      </c>
      <c r="CW510" s="12">
        <v>301.52999999999997</v>
      </c>
      <c r="CX510" s="12">
        <v>223.23</v>
      </c>
      <c r="CY510" s="12">
        <v>2103.87</v>
      </c>
      <c r="CZ510" s="12">
        <v>478.29</v>
      </c>
      <c r="DA510" s="12">
        <v>0</v>
      </c>
      <c r="DB510" s="12">
        <v>2805.39</v>
      </c>
    </row>
    <row r="511" spans="1:106" x14ac:dyDescent="0.2">
      <c r="A511" s="4" t="s">
        <v>3907</v>
      </c>
      <c r="B511" s="2" t="s">
        <v>3908</v>
      </c>
      <c r="C511" s="2" t="str">
        <f>VLOOKUP(A511,[5]Hoja2!$A$1:$D$604,4,0)</f>
        <v>PROFESOR CBIV</v>
      </c>
      <c r="D511" s="2" t="str">
        <f>VLOOKUP(A511,[5]Hoja2!$A$1:$D$604,3,0)</f>
        <v>PLANTEL 17 SAN ANTONIO DE LOS VAZQUEZ</v>
      </c>
      <c r="E511" s="12">
        <v>465.5</v>
      </c>
      <c r="F511" s="12">
        <v>0</v>
      </c>
      <c r="G511" s="12">
        <v>0</v>
      </c>
      <c r="H511" s="12">
        <v>0</v>
      </c>
      <c r="I511" s="12">
        <v>0</v>
      </c>
      <c r="J511" s="12">
        <v>0</v>
      </c>
      <c r="K511" s="12">
        <v>0</v>
      </c>
      <c r="L511" s="12">
        <v>0</v>
      </c>
      <c r="M511" s="12">
        <v>0</v>
      </c>
      <c r="N511" s="12">
        <v>0</v>
      </c>
      <c r="O511" s="12">
        <v>0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12">
        <v>0</v>
      </c>
      <c r="AB511" s="12">
        <v>6198.24</v>
      </c>
      <c r="AC511" s="12">
        <v>223.92</v>
      </c>
      <c r="AD511" s="12">
        <v>0</v>
      </c>
      <c r="AE511" s="12">
        <v>0</v>
      </c>
      <c r="AF511" s="12">
        <v>0</v>
      </c>
      <c r="AG511" s="12">
        <v>0</v>
      </c>
      <c r="AH511" s="12">
        <v>0</v>
      </c>
      <c r="AI511" s="12">
        <v>0</v>
      </c>
      <c r="AJ511" s="12">
        <v>444.72</v>
      </c>
      <c r="AK511" s="12">
        <v>0</v>
      </c>
      <c r="AL511" s="12">
        <v>0</v>
      </c>
      <c r="AM511" s="12">
        <v>0</v>
      </c>
      <c r="AN511" s="12">
        <v>0</v>
      </c>
      <c r="AO511" s="12">
        <v>0</v>
      </c>
      <c r="AP511" s="12">
        <v>0</v>
      </c>
      <c r="AQ511" s="12">
        <v>0</v>
      </c>
      <c r="AR511" s="12">
        <v>0</v>
      </c>
      <c r="AS511" s="12">
        <v>658.95</v>
      </c>
      <c r="AT511" s="12">
        <v>0</v>
      </c>
      <c r="AU511" s="12">
        <v>0</v>
      </c>
      <c r="AV511" s="12">
        <v>0</v>
      </c>
      <c r="AW511" s="12">
        <v>0</v>
      </c>
      <c r="AX511" s="12">
        <v>0</v>
      </c>
      <c r="AY511" s="12">
        <v>0</v>
      </c>
      <c r="AZ511" s="12">
        <v>0</v>
      </c>
      <c r="BA511" s="12">
        <v>0</v>
      </c>
      <c r="BB511" s="12">
        <v>70.8</v>
      </c>
      <c r="BC511" s="12">
        <v>0</v>
      </c>
      <c r="BD511" s="12">
        <v>0</v>
      </c>
      <c r="BE511" s="12">
        <v>0</v>
      </c>
      <c r="BF511" s="12">
        <v>0</v>
      </c>
      <c r="BG511" s="12">
        <v>0</v>
      </c>
      <c r="BH511" s="12">
        <v>0</v>
      </c>
      <c r="BI511" s="12">
        <v>0</v>
      </c>
      <c r="BJ511" s="12">
        <v>2194.3000000000002</v>
      </c>
      <c r="BK511" s="12">
        <v>0</v>
      </c>
      <c r="BL511" s="12">
        <v>0</v>
      </c>
      <c r="BM511" s="12">
        <v>0</v>
      </c>
      <c r="BN511" s="12">
        <v>0</v>
      </c>
      <c r="BO511" s="12">
        <v>0</v>
      </c>
      <c r="BP511" s="12">
        <v>0</v>
      </c>
      <c r="BQ511" s="13">
        <v>-5218.7299999999996</v>
      </c>
      <c r="BR511" s="12">
        <v>5218.7299999999996</v>
      </c>
      <c r="BS511" s="12">
        <v>0</v>
      </c>
      <c r="BT511" s="12">
        <v>0</v>
      </c>
      <c r="BU511" s="12">
        <v>10256.43</v>
      </c>
      <c r="BV511" s="12">
        <v>0</v>
      </c>
      <c r="BW511" s="12">
        <v>0</v>
      </c>
      <c r="BX511" s="12">
        <v>0</v>
      </c>
      <c r="BY511" s="12">
        <v>1643.68</v>
      </c>
      <c r="BZ511" s="12">
        <v>1643.68</v>
      </c>
      <c r="CA511" s="12">
        <v>36.6</v>
      </c>
      <c r="CB511" s="12">
        <v>0</v>
      </c>
      <c r="CC511" s="12">
        <v>0</v>
      </c>
      <c r="CD511" s="12">
        <v>0</v>
      </c>
      <c r="CE511" s="12">
        <v>0</v>
      </c>
      <c r="CF511" s="12">
        <v>0</v>
      </c>
      <c r="CG511" s="12">
        <v>0</v>
      </c>
      <c r="CH511" s="12">
        <v>0</v>
      </c>
      <c r="CI511" s="12">
        <v>0</v>
      </c>
      <c r="CJ511" s="12">
        <v>92.97</v>
      </c>
      <c r="CK511" s="12">
        <v>0</v>
      </c>
      <c r="CL511" s="12">
        <v>0</v>
      </c>
      <c r="CM511" s="12">
        <v>0</v>
      </c>
      <c r="CN511" s="12">
        <v>0</v>
      </c>
      <c r="CO511" s="12">
        <v>0</v>
      </c>
      <c r="CP511" s="12">
        <v>788.58</v>
      </c>
      <c r="CQ511" s="12">
        <v>0</v>
      </c>
      <c r="CR511" s="12">
        <v>0</v>
      </c>
      <c r="CS511" s="12">
        <v>0</v>
      </c>
      <c r="CT511" s="12">
        <v>0</v>
      </c>
      <c r="CU511" s="12">
        <v>2561.83</v>
      </c>
      <c r="CV511" s="12">
        <v>7694.6</v>
      </c>
      <c r="CW511" s="12">
        <v>320.97000000000003</v>
      </c>
      <c r="CX511" s="12">
        <v>200.65</v>
      </c>
      <c r="CY511" s="12">
        <v>2751.51</v>
      </c>
      <c r="CZ511" s="12">
        <v>552.14</v>
      </c>
      <c r="DA511" s="12">
        <v>0</v>
      </c>
      <c r="DB511" s="12">
        <v>3504.3</v>
      </c>
    </row>
    <row r="512" spans="1:106" x14ac:dyDescent="0.2">
      <c r="A512" s="4" t="s">
        <v>3909</v>
      </c>
      <c r="B512" s="2" t="s">
        <v>3910</v>
      </c>
      <c r="C512" s="2" t="str">
        <f>VLOOKUP(A512,[5]Hoja2!$A$1:$D$604,4,0)</f>
        <v>PROFESOR CBIII</v>
      </c>
      <c r="D512" s="2" t="str">
        <f>VLOOKUP(A512,[5]Hoja2!$A$1:$D$604,3,0)</f>
        <v>PLANTEL 17 SAN ANTONIO DE LOS VAZQUEZ</v>
      </c>
      <c r="E512" s="12">
        <v>465.5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v>0</v>
      </c>
      <c r="L512" s="12">
        <v>0</v>
      </c>
      <c r="M512" s="12">
        <v>0</v>
      </c>
      <c r="N512" s="12">
        <v>7031.42</v>
      </c>
      <c r="O512" s="12">
        <v>0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246.45</v>
      </c>
      <c r="X512" s="12">
        <v>0</v>
      </c>
      <c r="Y512" s="12">
        <v>0</v>
      </c>
      <c r="Z512" s="12">
        <v>0</v>
      </c>
      <c r="AA512" s="12">
        <v>0</v>
      </c>
      <c r="AB512" s="12">
        <v>0</v>
      </c>
      <c r="AC512" s="12">
        <v>0</v>
      </c>
      <c r="AD512" s="12">
        <v>0</v>
      </c>
      <c r="AE512" s="12">
        <v>0</v>
      </c>
      <c r="AF512" s="12">
        <v>0</v>
      </c>
      <c r="AG512" s="12">
        <v>0</v>
      </c>
      <c r="AH512" s="12">
        <v>0</v>
      </c>
      <c r="AI512" s="12">
        <v>0</v>
      </c>
      <c r="AJ512" s="12">
        <v>574.42999999999995</v>
      </c>
      <c r="AK512" s="12">
        <v>0</v>
      </c>
      <c r="AL512" s="12">
        <v>0</v>
      </c>
      <c r="AM512" s="12">
        <v>0</v>
      </c>
      <c r="AN512" s="12">
        <v>0</v>
      </c>
      <c r="AO512" s="12">
        <v>0</v>
      </c>
      <c r="AP512" s="12">
        <v>0</v>
      </c>
      <c r="AQ512" s="12">
        <v>390.93</v>
      </c>
      <c r="AR512" s="12">
        <v>0</v>
      </c>
      <c r="AS512" s="12">
        <v>0</v>
      </c>
      <c r="AT512" s="12">
        <v>0</v>
      </c>
      <c r="AU512" s="12">
        <v>0</v>
      </c>
      <c r="AV512" s="12">
        <v>0</v>
      </c>
      <c r="AW512" s="12">
        <v>0</v>
      </c>
      <c r="AX512" s="12">
        <v>0</v>
      </c>
      <c r="AY512" s="12">
        <v>0</v>
      </c>
      <c r="AZ512" s="12">
        <v>77.5</v>
      </c>
      <c r="BA512" s="12">
        <v>0</v>
      </c>
      <c r="BB512" s="12">
        <v>0</v>
      </c>
      <c r="BC512" s="12">
        <v>0</v>
      </c>
      <c r="BD512" s="12">
        <v>0</v>
      </c>
      <c r="BE512" s="12">
        <v>0</v>
      </c>
      <c r="BF512" s="12">
        <v>0</v>
      </c>
      <c r="BG512" s="12">
        <v>0</v>
      </c>
      <c r="BH512" s="12">
        <v>0</v>
      </c>
      <c r="BI512" s="12">
        <v>0</v>
      </c>
      <c r="BJ512" s="12">
        <v>2375.15</v>
      </c>
      <c r="BK512" s="12">
        <v>0</v>
      </c>
      <c r="BL512" s="12">
        <v>0</v>
      </c>
      <c r="BM512" s="12">
        <v>0</v>
      </c>
      <c r="BN512" s="12">
        <v>0</v>
      </c>
      <c r="BO512" s="12">
        <v>0</v>
      </c>
      <c r="BP512" s="12">
        <v>0</v>
      </c>
      <c r="BQ512" s="13">
        <v>-5678.67</v>
      </c>
      <c r="BR512" s="12">
        <v>5678.67</v>
      </c>
      <c r="BS512" s="12">
        <v>0</v>
      </c>
      <c r="BT512" s="12">
        <v>0</v>
      </c>
      <c r="BU512" s="12">
        <v>11161.38</v>
      </c>
      <c r="BV512" s="12">
        <v>5.64</v>
      </c>
      <c r="BW512" s="12">
        <v>0</v>
      </c>
      <c r="BX512" s="12">
        <v>0</v>
      </c>
      <c r="BY512" s="12">
        <v>1856.53</v>
      </c>
      <c r="BZ512" s="12">
        <v>1856.53</v>
      </c>
      <c r="CA512" s="12">
        <v>40.799999999999997</v>
      </c>
      <c r="CB512" s="12">
        <v>0.08</v>
      </c>
      <c r="CC512" s="12">
        <v>0</v>
      </c>
      <c r="CD512" s="12">
        <v>0</v>
      </c>
      <c r="CE512" s="12">
        <v>0</v>
      </c>
      <c r="CF512" s="12">
        <v>0</v>
      </c>
      <c r="CG512" s="12">
        <v>0</v>
      </c>
      <c r="CH512" s="12">
        <v>0</v>
      </c>
      <c r="CI512" s="12">
        <v>0</v>
      </c>
      <c r="CJ512" s="12">
        <v>0</v>
      </c>
      <c r="CK512" s="12">
        <v>0</v>
      </c>
      <c r="CL512" s="12">
        <v>0</v>
      </c>
      <c r="CM512" s="12">
        <v>0</v>
      </c>
      <c r="CN512" s="12">
        <v>0</v>
      </c>
      <c r="CO512" s="12">
        <v>0</v>
      </c>
      <c r="CP512" s="12">
        <v>853.57</v>
      </c>
      <c r="CQ512" s="12">
        <v>0</v>
      </c>
      <c r="CR512" s="12">
        <v>0</v>
      </c>
      <c r="CS512" s="12">
        <v>0</v>
      </c>
      <c r="CT512" s="12">
        <v>0</v>
      </c>
      <c r="CU512" s="12">
        <v>2750.98</v>
      </c>
      <c r="CV512" s="12">
        <v>8410.4</v>
      </c>
      <c r="CW512" s="12">
        <v>370.63</v>
      </c>
      <c r="CX512" s="12">
        <v>223.23</v>
      </c>
      <c r="CY512" s="12">
        <v>3890.13</v>
      </c>
      <c r="CZ512" s="12">
        <v>697.47</v>
      </c>
      <c r="DA512" s="12">
        <v>0</v>
      </c>
      <c r="DB512" s="12">
        <v>4810.83</v>
      </c>
    </row>
    <row r="513" spans="1:106" x14ac:dyDescent="0.2">
      <c r="A513" s="4" t="s">
        <v>3911</v>
      </c>
      <c r="B513" s="2" t="s">
        <v>3912</v>
      </c>
      <c r="C513" s="2" t="str">
        <f>VLOOKUP(A513,[5]Hoja2!$A$1:$D$604,4,0)</f>
        <v>PROFESOR CBI</v>
      </c>
      <c r="D513" s="2" t="str">
        <f>VLOOKUP(A513,[5]Hoja2!$A$1:$D$604,3,0)</f>
        <v>PLANTEL 17 SAN ANTONIO DE LOS VAZQUEZ</v>
      </c>
      <c r="E513" s="12">
        <v>104.85</v>
      </c>
      <c r="F513" s="12">
        <v>0</v>
      </c>
      <c r="G513" s="12">
        <v>1578.87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0</v>
      </c>
      <c r="N513" s="12">
        <v>0</v>
      </c>
      <c r="O513" s="12">
        <v>0</v>
      </c>
      <c r="P513" s="12">
        <v>54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12">
        <v>0</v>
      </c>
      <c r="AB513" s="12">
        <v>0</v>
      </c>
      <c r="AC513" s="12">
        <v>0</v>
      </c>
      <c r="AD513" s="12">
        <v>0</v>
      </c>
      <c r="AE513" s="12">
        <v>0</v>
      </c>
      <c r="AF513" s="12">
        <v>0</v>
      </c>
      <c r="AG513" s="12">
        <v>0</v>
      </c>
      <c r="AH513" s="12">
        <v>0</v>
      </c>
      <c r="AI513" s="12">
        <v>0</v>
      </c>
      <c r="AJ513" s="12">
        <v>0</v>
      </c>
      <c r="AK513" s="12">
        <v>0</v>
      </c>
      <c r="AL513" s="12">
        <v>0</v>
      </c>
      <c r="AM513" s="12">
        <v>0</v>
      </c>
      <c r="AN513" s="12">
        <v>0</v>
      </c>
      <c r="AO513" s="12">
        <v>0</v>
      </c>
      <c r="AP513" s="12">
        <v>0</v>
      </c>
      <c r="AQ513" s="12">
        <v>0</v>
      </c>
      <c r="AR513" s="12">
        <v>0</v>
      </c>
      <c r="AS513" s="12">
        <v>0</v>
      </c>
      <c r="AT513" s="12">
        <v>0</v>
      </c>
      <c r="AU513" s="12">
        <v>0</v>
      </c>
      <c r="AV513" s="12">
        <v>0</v>
      </c>
      <c r="AW513" s="12">
        <v>0</v>
      </c>
      <c r="AX513" s="12">
        <v>0</v>
      </c>
      <c r="AY513" s="12">
        <v>0</v>
      </c>
      <c r="AZ513" s="12">
        <v>0</v>
      </c>
      <c r="BA513" s="12">
        <v>0</v>
      </c>
      <c r="BB513" s="12">
        <v>0</v>
      </c>
      <c r="BC513" s="12">
        <v>0</v>
      </c>
      <c r="BD513" s="12">
        <v>0</v>
      </c>
      <c r="BE513" s="12">
        <v>0</v>
      </c>
      <c r="BF513" s="12">
        <v>0</v>
      </c>
      <c r="BG513" s="12">
        <v>0</v>
      </c>
      <c r="BH513" s="12">
        <v>0</v>
      </c>
      <c r="BI513" s="12">
        <v>0</v>
      </c>
      <c r="BJ513" s="12">
        <v>410.51</v>
      </c>
      <c r="BK513" s="12">
        <v>0</v>
      </c>
      <c r="BL513" s="12">
        <v>0</v>
      </c>
      <c r="BM513" s="12">
        <v>0</v>
      </c>
      <c r="BN513" s="12">
        <v>0</v>
      </c>
      <c r="BO513" s="12">
        <v>0</v>
      </c>
      <c r="BP513" s="12">
        <v>0</v>
      </c>
      <c r="BQ513" s="13">
        <v>-1094.01</v>
      </c>
      <c r="BR513" s="12">
        <v>1094.01</v>
      </c>
      <c r="BS513" s="12">
        <v>0</v>
      </c>
      <c r="BT513" s="12">
        <v>0</v>
      </c>
      <c r="BU513" s="12">
        <v>2148.23</v>
      </c>
      <c r="BV513" s="12">
        <v>0</v>
      </c>
      <c r="BW513" s="13">
        <v>-188.71</v>
      </c>
      <c r="BX513" s="13">
        <v>-59.03</v>
      </c>
      <c r="BY513" s="12">
        <v>129.69</v>
      </c>
      <c r="BZ513" s="12">
        <v>0</v>
      </c>
      <c r="CA513" s="12">
        <v>0</v>
      </c>
      <c r="CB513" s="13">
        <v>-0.11</v>
      </c>
      <c r="CC513" s="12">
        <v>0</v>
      </c>
      <c r="CD513" s="12">
        <v>0</v>
      </c>
      <c r="CE513" s="12">
        <v>0</v>
      </c>
      <c r="CF513" s="12">
        <v>0</v>
      </c>
      <c r="CG513" s="12">
        <v>0</v>
      </c>
      <c r="CH513" s="12">
        <v>0</v>
      </c>
      <c r="CI513" s="12">
        <v>0</v>
      </c>
      <c r="CJ513" s="12">
        <v>0</v>
      </c>
      <c r="CK513" s="12">
        <v>0</v>
      </c>
      <c r="CL513" s="12">
        <v>0</v>
      </c>
      <c r="CM513" s="12">
        <v>0</v>
      </c>
      <c r="CN513" s="12">
        <v>0</v>
      </c>
      <c r="CO513" s="12">
        <v>0</v>
      </c>
      <c r="CP513" s="12">
        <v>181.57</v>
      </c>
      <c r="CQ513" s="12">
        <v>0</v>
      </c>
      <c r="CR513" s="12">
        <v>0</v>
      </c>
      <c r="CS513" s="12">
        <v>0</v>
      </c>
      <c r="CT513" s="12">
        <v>0</v>
      </c>
      <c r="CU513" s="12">
        <v>122.43</v>
      </c>
      <c r="CV513" s="12">
        <v>2025.8</v>
      </c>
      <c r="CW513" s="12">
        <v>238.4</v>
      </c>
      <c r="CX513" s="12">
        <v>42.96</v>
      </c>
      <c r="CY513" s="12">
        <v>0</v>
      </c>
      <c r="CZ513" s="12">
        <v>238.4</v>
      </c>
      <c r="DA513" s="12">
        <v>0</v>
      </c>
      <c r="DB513" s="12">
        <v>281.36</v>
      </c>
    </row>
    <row r="514" spans="1:106" x14ac:dyDescent="0.2">
      <c r="A514" s="4" t="s">
        <v>3913</v>
      </c>
      <c r="B514" s="2" t="s">
        <v>3914</v>
      </c>
      <c r="C514" s="2" t="str">
        <f>VLOOKUP(A514,[5]Hoja2!$A$1:$D$604,4,0)</f>
        <v>PROFESOR CBI</v>
      </c>
      <c r="D514" s="2" t="str">
        <f>VLOOKUP(A514,[5]Hoja2!$A$1:$D$604,3,0)</f>
        <v>PLANTEL 17 SAN ANTONIO DE LOS VAZQUEZ</v>
      </c>
      <c r="E514" s="12">
        <v>104.85</v>
      </c>
      <c r="F514" s="12">
        <v>644.25</v>
      </c>
      <c r="G514" s="12">
        <v>701.72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  <c r="M514" s="12">
        <v>0</v>
      </c>
      <c r="N514" s="12">
        <v>0</v>
      </c>
      <c r="O514" s="12">
        <v>21.65</v>
      </c>
      <c r="P514" s="12">
        <v>24</v>
      </c>
      <c r="Q514" s="12">
        <v>0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12">
        <v>0</v>
      </c>
      <c r="AB514" s="12">
        <v>0</v>
      </c>
      <c r="AC514" s="12">
        <v>0</v>
      </c>
      <c r="AD514" s="12">
        <v>0</v>
      </c>
      <c r="AE514" s="12">
        <v>0</v>
      </c>
      <c r="AF514" s="12">
        <v>0</v>
      </c>
      <c r="AG514" s="12">
        <v>0</v>
      </c>
      <c r="AH514" s="12">
        <v>0</v>
      </c>
      <c r="AI514" s="12">
        <v>0</v>
      </c>
      <c r="AJ514" s="12">
        <v>166.77</v>
      </c>
      <c r="AK514" s="12">
        <v>0</v>
      </c>
      <c r="AL514" s="12">
        <v>0</v>
      </c>
      <c r="AM514" s="12">
        <v>0</v>
      </c>
      <c r="AN514" s="12">
        <v>0</v>
      </c>
      <c r="AO514" s="12">
        <v>0</v>
      </c>
      <c r="AP514" s="12">
        <v>0</v>
      </c>
      <c r="AQ514" s="12">
        <v>0</v>
      </c>
      <c r="AR514" s="12">
        <v>0</v>
      </c>
      <c r="AS514" s="12">
        <v>0</v>
      </c>
      <c r="AT514" s="12">
        <v>0</v>
      </c>
      <c r="AU514" s="12">
        <v>0</v>
      </c>
      <c r="AV514" s="12">
        <v>7.6</v>
      </c>
      <c r="AW514" s="12">
        <v>0</v>
      </c>
      <c r="AX514" s="12">
        <v>0</v>
      </c>
      <c r="AY514" s="12">
        <v>0</v>
      </c>
      <c r="AZ514" s="12">
        <v>0</v>
      </c>
      <c r="BA514" s="12">
        <v>0</v>
      </c>
      <c r="BB514" s="12">
        <v>0</v>
      </c>
      <c r="BC514" s="12">
        <v>0</v>
      </c>
      <c r="BD514" s="12">
        <v>6.75</v>
      </c>
      <c r="BE514" s="12">
        <v>0</v>
      </c>
      <c r="BF514" s="12">
        <v>0</v>
      </c>
      <c r="BG514" s="12">
        <v>0</v>
      </c>
      <c r="BH514" s="12">
        <v>0</v>
      </c>
      <c r="BI514" s="12">
        <v>0</v>
      </c>
      <c r="BJ514" s="12">
        <v>323.02999999999997</v>
      </c>
      <c r="BK514" s="12">
        <v>0</v>
      </c>
      <c r="BL514" s="12">
        <v>0</v>
      </c>
      <c r="BM514" s="12">
        <v>0</v>
      </c>
      <c r="BN514" s="12">
        <v>0</v>
      </c>
      <c r="BO514" s="12">
        <v>0</v>
      </c>
      <c r="BP514" s="12">
        <v>0</v>
      </c>
      <c r="BQ514" s="13">
        <v>-1017</v>
      </c>
      <c r="BR514" s="12">
        <v>1017</v>
      </c>
      <c r="BS514" s="12">
        <v>0</v>
      </c>
      <c r="BT514" s="12">
        <v>0</v>
      </c>
      <c r="BU514" s="12">
        <v>2000.62</v>
      </c>
      <c r="BV514" s="12">
        <v>0</v>
      </c>
      <c r="BW514" s="13">
        <v>-188.71</v>
      </c>
      <c r="BX514" s="13">
        <v>-71.64</v>
      </c>
      <c r="BY514" s="12">
        <v>117.07</v>
      </c>
      <c r="BZ514" s="12">
        <v>0</v>
      </c>
      <c r="CA514" s="12">
        <v>0</v>
      </c>
      <c r="CB514" s="12">
        <v>0.08</v>
      </c>
      <c r="CC514" s="12">
        <v>0</v>
      </c>
      <c r="CD514" s="12">
        <v>0</v>
      </c>
      <c r="CE514" s="12">
        <v>0</v>
      </c>
      <c r="CF514" s="12">
        <v>0</v>
      </c>
      <c r="CG514" s="12">
        <v>0</v>
      </c>
      <c r="CH514" s="12">
        <v>0</v>
      </c>
      <c r="CI514" s="12">
        <v>0</v>
      </c>
      <c r="CJ514" s="12">
        <v>20.190000000000001</v>
      </c>
      <c r="CK514" s="12">
        <v>0</v>
      </c>
      <c r="CL514" s="12">
        <v>0</v>
      </c>
      <c r="CM514" s="12">
        <v>0</v>
      </c>
      <c r="CN514" s="12">
        <v>0</v>
      </c>
      <c r="CO514" s="12">
        <v>0</v>
      </c>
      <c r="CP514" s="12">
        <v>154.79</v>
      </c>
      <c r="CQ514" s="12">
        <v>0</v>
      </c>
      <c r="CR514" s="12">
        <v>0</v>
      </c>
      <c r="CS514" s="12">
        <v>0</v>
      </c>
      <c r="CT514" s="12">
        <v>0</v>
      </c>
      <c r="CU514" s="12">
        <v>103.42</v>
      </c>
      <c r="CV514" s="12">
        <v>1897.2</v>
      </c>
      <c r="CW514" s="12">
        <v>261.48</v>
      </c>
      <c r="CX514" s="12">
        <v>40.01</v>
      </c>
      <c r="CY514" s="12">
        <v>769.08</v>
      </c>
      <c r="CZ514" s="12">
        <v>326.10000000000002</v>
      </c>
      <c r="DA514" s="12">
        <v>0</v>
      </c>
      <c r="DB514" s="12">
        <v>1135.19</v>
      </c>
    </row>
    <row r="515" spans="1:106" x14ac:dyDescent="0.2">
      <c r="A515" s="4" t="s">
        <v>3915</v>
      </c>
      <c r="B515" s="2" t="s">
        <v>3916</v>
      </c>
      <c r="C515" s="2" t="str">
        <f>VLOOKUP(A515,[5]Hoja2!$A$1:$D$604,4,0)</f>
        <v>PROFESOR CBII</v>
      </c>
      <c r="D515" s="2" t="str">
        <f>VLOOKUP(A515,[5]Hoja2!$A$1:$D$604,3,0)</f>
        <v>PLANTEL 17 SAN ANTONIO DE LOS VAZQUEZ</v>
      </c>
      <c r="E515" s="12">
        <v>465.5</v>
      </c>
      <c r="F515" s="12">
        <v>0</v>
      </c>
      <c r="G515" s="12">
        <v>0</v>
      </c>
      <c r="H515" s="12">
        <v>0</v>
      </c>
      <c r="I515" s="12">
        <v>0</v>
      </c>
      <c r="J515" s="12">
        <v>0</v>
      </c>
      <c r="K515" s="12">
        <v>0</v>
      </c>
      <c r="L515" s="12">
        <v>5109.5200000000004</v>
      </c>
      <c r="M515" s="12">
        <v>0</v>
      </c>
      <c r="N515" s="12">
        <v>0</v>
      </c>
      <c r="O515" s="12">
        <v>0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182.53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12">
        <v>0</v>
      </c>
      <c r="AB515" s="12">
        <v>0</v>
      </c>
      <c r="AC515" s="12">
        <v>0</v>
      </c>
      <c r="AD515" s="12">
        <v>0</v>
      </c>
      <c r="AE515" s="12">
        <v>0</v>
      </c>
      <c r="AF515" s="12">
        <v>0</v>
      </c>
      <c r="AG515" s="12">
        <v>4017.2</v>
      </c>
      <c r="AH515" s="12">
        <v>0</v>
      </c>
      <c r="AI515" s="12">
        <v>0</v>
      </c>
      <c r="AJ515" s="12">
        <v>481.78</v>
      </c>
      <c r="AK515" s="12">
        <v>0</v>
      </c>
      <c r="AL515" s="12">
        <v>0</v>
      </c>
      <c r="AM515" s="12">
        <v>0</v>
      </c>
      <c r="AN515" s="12">
        <v>0</v>
      </c>
      <c r="AO515" s="12">
        <v>338.85</v>
      </c>
      <c r="AP515" s="12">
        <v>0</v>
      </c>
      <c r="AQ515" s="12">
        <v>0</v>
      </c>
      <c r="AR515" s="12">
        <v>0</v>
      </c>
      <c r="AS515" s="12">
        <v>0</v>
      </c>
      <c r="AT515" s="12">
        <v>0</v>
      </c>
      <c r="AU515" s="12">
        <v>0</v>
      </c>
      <c r="AV515" s="12">
        <v>0</v>
      </c>
      <c r="AW515" s="12">
        <v>0</v>
      </c>
      <c r="AX515" s="12">
        <v>55.9</v>
      </c>
      <c r="AY515" s="12">
        <v>0</v>
      </c>
      <c r="AZ515" s="12">
        <v>0</v>
      </c>
      <c r="BA515" s="12">
        <v>0</v>
      </c>
      <c r="BB515" s="12">
        <v>0</v>
      </c>
      <c r="BC515" s="12">
        <v>0</v>
      </c>
      <c r="BD515" s="12">
        <v>0</v>
      </c>
      <c r="BE515" s="12">
        <v>0</v>
      </c>
      <c r="BF515" s="12">
        <v>0</v>
      </c>
      <c r="BG515" s="12">
        <v>0</v>
      </c>
      <c r="BH515" s="12">
        <v>0</v>
      </c>
      <c r="BI515" s="12">
        <v>0</v>
      </c>
      <c r="BJ515" s="12">
        <v>1089.67</v>
      </c>
      <c r="BK515" s="12">
        <v>0</v>
      </c>
      <c r="BL515" s="12">
        <v>0</v>
      </c>
      <c r="BM515" s="12">
        <v>0</v>
      </c>
      <c r="BN515" s="12">
        <v>0</v>
      </c>
      <c r="BO515" s="12">
        <v>0</v>
      </c>
      <c r="BP515" s="12">
        <v>0</v>
      </c>
      <c r="BQ515" s="13">
        <v>-5935.86</v>
      </c>
      <c r="BR515" s="12">
        <v>5935.86</v>
      </c>
      <c r="BS515" s="12">
        <v>0</v>
      </c>
      <c r="BT515" s="12">
        <v>0</v>
      </c>
      <c r="BU515" s="12">
        <v>11740.95</v>
      </c>
      <c r="BV515" s="12">
        <v>0</v>
      </c>
      <c r="BW515" s="12">
        <v>0</v>
      </c>
      <c r="BX515" s="12">
        <v>0</v>
      </c>
      <c r="BY515" s="12">
        <v>1992.84</v>
      </c>
      <c r="BZ515" s="12">
        <v>1992.84</v>
      </c>
      <c r="CA515" s="12">
        <v>22.8</v>
      </c>
      <c r="CB515" s="13">
        <v>-0.09</v>
      </c>
      <c r="CC515" s="12">
        <v>0</v>
      </c>
      <c r="CD515" s="12">
        <v>0</v>
      </c>
      <c r="CE515" s="12">
        <v>0</v>
      </c>
      <c r="CF515" s="12">
        <v>0</v>
      </c>
      <c r="CG515" s="12">
        <v>0</v>
      </c>
      <c r="CH515" s="12">
        <v>0</v>
      </c>
      <c r="CI515" s="12">
        <v>0</v>
      </c>
      <c r="CJ515" s="12">
        <v>76.64</v>
      </c>
      <c r="CK515" s="12">
        <v>0</v>
      </c>
      <c r="CL515" s="12">
        <v>0</v>
      </c>
      <c r="CM515" s="12">
        <v>0</v>
      </c>
      <c r="CN515" s="12">
        <v>0</v>
      </c>
      <c r="CO515" s="12">
        <v>0</v>
      </c>
      <c r="CP515" s="12">
        <v>626.55999999999995</v>
      </c>
      <c r="CQ515" s="12">
        <v>0</v>
      </c>
      <c r="CR515" s="12">
        <v>0</v>
      </c>
      <c r="CS515" s="12">
        <v>0</v>
      </c>
      <c r="CT515" s="12">
        <v>0</v>
      </c>
      <c r="CU515" s="12">
        <v>2718.75</v>
      </c>
      <c r="CV515" s="12">
        <v>9022.2000000000007</v>
      </c>
      <c r="CW515" s="12">
        <v>286.68</v>
      </c>
      <c r="CX515" s="12">
        <v>234.82</v>
      </c>
      <c r="CY515" s="12">
        <v>1608.83</v>
      </c>
      <c r="CZ515" s="12">
        <v>421.86</v>
      </c>
      <c r="DA515" s="12">
        <v>0</v>
      </c>
      <c r="DB515" s="12">
        <v>2265.5100000000002</v>
      </c>
    </row>
    <row r="516" spans="1:106" x14ac:dyDescent="0.2">
      <c r="A516" s="4" t="s">
        <v>3917</v>
      </c>
      <c r="B516" s="2" t="s">
        <v>3918</v>
      </c>
      <c r="C516" s="2" t="str">
        <f>VLOOKUP(A516,[5]Hoja2!$A$1:$D$604,4,0)</f>
        <v>PROFESOR CBI</v>
      </c>
      <c r="D516" s="2" t="str">
        <f>VLOOKUP(A516,[5]Hoja2!$A$1:$D$604,3,0)</f>
        <v>PLANTEL 17 SAN ANTONIO DE LOS VAZQUEZ</v>
      </c>
      <c r="E516" s="12">
        <v>198.05</v>
      </c>
      <c r="F516" s="12">
        <v>1417.35</v>
      </c>
      <c r="G516" s="12">
        <v>1052.58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0</v>
      </c>
      <c r="N516" s="12">
        <v>0</v>
      </c>
      <c r="O516" s="12">
        <v>47.63</v>
      </c>
      <c r="P516" s="12">
        <v>36</v>
      </c>
      <c r="Q516" s="12">
        <v>0</v>
      </c>
      <c r="R516" s="12">
        <v>0</v>
      </c>
      <c r="S516" s="12">
        <v>0</v>
      </c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v>0</v>
      </c>
      <c r="AA516" s="12">
        <v>0</v>
      </c>
      <c r="AB516" s="12">
        <v>0</v>
      </c>
      <c r="AC516" s="12">
        <v>0</v>
      </c>
      <c r="AD516" s="12">
        <v>0</v>
      </c>
      <c r="AE516" s="12">
        <v>0</v>
      </c>
      <c r="AF516" s="12">
        <v>0</v>
      </c>
      <c r="AG516" s="12">
        <v>0</v>
      </c>
      <c r="AH516" s="12">
        <v>0</v>
      </c>
      <c r="AI516" s="12">
        <v>0</v>
      </c>
      <c r="AJ516" s="12">
        <v>315.01</v>
      </c>
      <c r="AK516" s="12">
        <v>0</v>
      </c>
      <c r="AL516" s="12">
        <v>0</v>
      </c>
      <c r="AM516" s="12">
        <v>0</v>
      </c>
      <c r="AN516" s="12">
        <v>0</v>
      </c>
      <c r="AO516" s="12">
        <v>0</v>
      </c>
      <c r="AP516" s="12">
        <v>0</v>
      </c>
      <c r="AQ516" s="12">
        <v>0</v>
      </c>
      <c r="AR516" s="12">
        <v>0</v>
      </c>
      <c r="AS516" s="12">
        <v>0</v>
      </c>
      <c r="AT516" s="12">
        <v>0</v>
      </c>
      <c r="AU516" s="12">
        <v>0</v>
      </c>
      <c r="AV516" s="12">
        <v>11.4</v>
      </c>
      <c r="AW516" s="12">
        <v>0</v>
      </c>
      <c r="AX516" s="12">
        <v>0</v>
      </c>
      <c r="AY516" s="12">
        <v>0</v>
      </c>
      <c r="AZ516" s="12">
        <v>0</v>
      </c>
      <c r="BA516" s="12">
        <v>0</v>
      </c>
      <c r="BB516" s="12">
        <v>0</v>
      </c>
      <c r="BC516" s="12">
        <v>0</v>
      </c>
      <c r="BD516" s="12">
        <v>14.85</v>
      </c>
      <c r="BE516" s="12">
        <v>0</v>
      </c>
      <c r="BF516" s="12">
        <v>0</v>
      </c>
      <c r="BG516" s="12">
        <v>0</v>
      </c>
      <c r="BH516" s="12">
        <v>0</v>
      </c>
      <c r="BI516" s="12">
        <v>0</v>
      </c>
      <c r="BJ516" s="12">
        <v>395.19</v>
      </c>
      <c r="BK516" s="12">
        <v>0</v>
      </c>
      <c r="BL516" s="12">
        <v>0</v>
      </c>
      <c r="BM516" s="12">
        <v>0</v>
      </c>
      <c r="BN516" s="12">
        <v>0</v>
      </c>
      <c r="BO516" s="12">
        <v>0</v>
      </c>
      <c r="BP516" s="12">
        <v>0</v>
      </c>
      <c r="BQ516" s="13">
        <v>-1772.68</v>
      </c>
      <c r="BR516" s="12">
        <v>1772.68</v>
      </c>
      <c r="BS516" s="12">
        <v>0</v>
      </c>
      <c r="BT516" s="12">
        <v>0</v>
      </c>
      <c r="BU516" s="12">
        <v>3488.06</v>
      </c>
      <c r="BV516" s="12">
        <v>0</v>
      </c>
      <c r="BW516" s="13">
        <v>-125.1</v>
      </c>
      <c r="BX516" s="12">
        <v>0</v>
      </c>
      <c r="BY516" s="12">
        <v>275.45999999999998</v>
      </c>
      <c r="BZ516" s="12">
        <v>150.36000000000001</v>
      </c>
      <c r="CA516" s="12">
        <v>3.75</v>
      </c>
      <c r="CB516" s="13">
        <v>-0.14000000000000001</v>
      </c>
      <c r="CC516" s="12">
        <v>0</v>
      </c>
      <c r="CD516" s="12">
        <v>0</v>
      </c>
      <c r="CE516" s="12">
        <v>659</v>
      </c>
      <c r="CF516" s="12">
        <v>0</v>
      </c>
      <c r="CG516" s="12">
        <v>0</v>
      </c>
      <c r="CH516" s="12">
        <v>0</v>
      </c>
      <c r="CI516" s="12">
        <v>0</v>
      </c>
      <c r="CJ516" s="12">
        <v>37.049999999999997</v>
      </c>
      <c r="CK516" s="12">
        <v>0</v>
      </c>
      <c r="CL516" s="12">
        <v>0</v>
      </c>
      <c r="CM516" s="12">
        <v>0</v>
      </c>
      <c r="CN516" s="12">
        <v>0</v>
      </c>
      <c r="CO516" s="12">
        <v>0</v>
      </c>
      <c r="CP516" s="12">
        <v>284.04000000000002</v>
      </c>
      <c r="CQ516" s="12">
        <v>0</v>
      </c>
      <c r="CR516" s="12">
        <v>0</v>
      </c>
      <c r="CS516" s="12">
        <v>0</v>
      </c>
      <c r="CT516" s="12">
        <v>0</v>
      </c>
      <c r="CU516" s="12">
        <v>1134.06</v>
      </c>
      <c r="CV516" s="12">
        <v>2354</v>
      </c>
      <c r="CW516" s="12">
        <v>238.4</v>
      </c>
      <c r="CX516" s="12">
        <v>69.760000000000005</v>
      </c>
      <c r="CY516" s="12">
        <v>0</v>
      </c>
      <c r="CZ516" s="12">
        <v>238.4</v>
      </c>
      <c r="DA516" s="12">
        <v>0</v>
      </c>
      <c r="DB516" s="12">
        <v>308.16000000000003</v>
      </c>
    </row>
    <row r="517" spans="1:106" x14ac:dyDescent="0.2">
      <c r="A517" s="4" t="s">
        <v>3919</v>
      </c>
      <c r="B517" s="2" t="s">
        <v>3920</v>
      </c>
      <c r="C517" s="2" t="str">
        <f>VLOOKUP(A517,[5]Hoja2!$A$1:$D$604,4,0)</f>
        <v>PROFESOR CBI</v>
      </c>
      <c r="D517" s="2" t="str">
        <f>VLOOKUP(A517,[5]Hoja2!$A$1:$D$604,3,0)</f>
        <v>PLANTEL 17 SAN ANTONIO DE LOS VAZQUEZ</v>
      </c>
      <c r="E517" s="12">
        <v>209.7</v>
      </c>
      <c r="F517" s="12">
        <v>0</v>
      </c>
      <c r="G517" s="12">
        <v>3157.74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0</v>
      </c>
      <c r="N517" s="12">
        <v>0</v>
      </c>
      <c r="O517" s="12">
        <v>0</v>
      </c>
      <c r="P517" s="12">
        <v>108</v>
      </c>
      <c r="Q517" s="12">
        <v>0</v>
      </c>
      <c r="R517" s="12">
        <v>0</v>
      </c>
      <c r="S517" s="12">
        <v>0</v>
      </c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0</v>
      </c>
      <c r="AA517" s="12">
        <v>0</v>
      </c>
      <c r="AB517" s="12">
        <v>0</v>
      </c>
      <c r="AC517" s="12">
        <v>0</v>
      </c>
      <c r="AD517" s="12">
        <v>0</v>
      </c>
      <c r="AE517" s="12">
        <v>0</v>
      </c>
      <c r="AF517" s="12">
        <v>0</v>
      </c>
      <c r="AG517" s="12">
        <v>0</v>
      </c>
      <c r="AH517" s="12">
        <v>0</v>
      </c>
      <c r="AI517" s="12">
        <v>0</v>
      </c>
      <c r="AJ517" s="12">
        <v>333.54</v>
      </c>
      <c r="AK517" s="12">
        <v>0</v>
      </c>
      <c r="AL517" s="12">
        <v>0</v>
      </c>
      <c r="AM517" s="12">
        <v>0</v>
      </c>
      <c r="AN517" s="12">
        <v>0</v>
      </c>
      <c r="AO517" s="12">
        <v>0</v>
      </c>
      <c r="AP517" s="12">
        <v>0</v>
      </c>
      <c r="AQ517" s="12">
        <v>0</v>
      </c>
      <c r="AR517" s="12">
        <v>0</v>
      </c>
      <c r="AS517" s="12">
        <v>0</v>
      </c>
      <c r="AT517" s="12">
        <v>0</v>
      </c>
      <c r="AU517" s="12">
        <v>0</v>
      </c>
      <c r="AV517" s="12">
        <v>34.200000000000003</v>
      </c>
      <c r="AW517" s="12">
        <v>0</v>
      </c>
      <c r="AX517" s="12">
        <v>0</v>
      </c>
      <c r="AY517" s="12">
        <v>0</v>
      </c>
      <c r="AZ517" s="12">
        <v>0</v>
      </c>
      <c r="BA517" s="12">
        <v>0</v>
      </c>
      <c r="BB517" s="12">
        <v>0</v>
      </c>
      <c r="BC517" s="12">
        <v>0</v>
      </c>
      <c r="BD517" s="12">
        <v>0</v>
      </c>
      <c r="BE517" s="12">
        <v>0</v>
      </c>
      <c r="BF517" s="12">
        <v>0</v>
      </c>
      <c r="BG517" s="12">
        <v>0</v>
      </c>
      <c r="BH517" s="12">
        <v>0</v>
      </c>
      <c r="BI517" s="12">
        <v>0</v>
      </c>
      <c r="BJ517" s="12">
        <v>315.77</v>
      </c>
      <c r="BK517" s="12">
        <v>0</v>
      </c>
      <c r="BL517" s="12">
        <v>0</v>
      </c>
      <c r="BM517" s="12">
        <v>0</v>
      </c>
      <c r="BN517" s="12">
        <v>0</v>
      </c>
      <c r="BO517" s="12">
        <v>0</v>
      </c>
      <c r="BP517" s="12">
        <v>0</v>
      </c>
      <c r="BQ517" s="13">
        <v>-2114.21</v>
      </c>
      <c r="BR517" s="12">
        <v>2114.21</v>
      </c>
      <c r="BS517" s="12">
        <v>0</v>
      </c>
      <c r="BT517" s="12">
        <v>0</v>
      </c>
      <c r="BU517" s="12">
        <v>4158.95</v>
      </c>
      <c r="BV517" s="12">
        <v>0</v>
      </c>
      <c r="BW517" s="12">
        <v>0</v>
      </c>
      <c r="BX517" s="12">
        <v>0</v>
      </c>
      <c r="BY517" s="12">
        <v>374.46</v>
      </c>
      <c r="BZ517" s="12">
        <v>374.46</v>
      </c>
      <c r="CA517" s="12">
        <v>5.55</v>
      </c>
      <c r="CB517" s="12">
        <v>0</v>
      </c>
      <c r="CC517" s="12">
        <v>0</v>
      </c>
      <c r="CD517" s="12">
        <v>0</v>
      </c>
      <c r="CE517" s="12">
        <v>0</v>
      </c>
      <c r="CF517" s="12">
        <v>0</v>
      </c>
      <c r="CG517" s="12">
        <v>0</v>
      </c>
      <c r="CH517" s="12">
        <v>0</v>
      </c>
      <c r="CI517" s="12">
        <v>0</v>
      </c>
      <c r="CJ517" s="12">
        <v>0</v>
      </c>
      <c r="CK517" s="12">
        <v>0</v>
      </c>
      <c r="CL517" s="12">
        <v>0</v>
      </c>
      <c r="CM517" s="12">
        <v>0</v>
      </c>
      <c r="CN517" s="12">
        <v>0</v>
      </c>
      <c r="CO517" s="12">
        <v>0</v>
      </c>
      <c r="CP517" s="12">
        <v>363.14</v>
      </c>
      <c r="CQ517" s="12">
        <v>0</v>
      </c>
      <c r="CR517" s="12">
        <v>0</v>
      </c>
      <c r="CS517" s="12">
        <v>0</v>
      </c>
      <c r="CT517" s="12">
        <v>0</v>
      </c>
      <c r="CU517" s="12">
        <v>743.15</v>
      </c>
      <c r="CV517" s="12">
        <v>3415.8</v>
      </c>
      <c r="CW517" s="12">
        <v>238.4</v>
      </c>
      <c r="CX517" s="12">
        <v>83.18</v>
      </c>
      <c r="CY517" s="12">
        <v>0</v>
      </c>
      <c r="CZ517" s="12">
        <v>238.4</v>
      </c>
      <c r="DA517" s="12">
        <v>0</v>
      </c>
      <c r="DB517" s="12">
        <v>321.58</v>
      </c>
    </row>
    <row r="518" spans="1:106" x14ac:dyDescent="0.2">
      <c r="A518" s="4" t="s">
        <v>3921</v>
      </c>
      <c r="B518" s="2" t="s">
        <v>3922</v>
      </c>
      <c r="C518" s="2" t="str">
        <f>VLOOKUP(A518,[5]Hoja2!$A$1:$D$604,4,0)</f>
        <v>TECNICO CBI</v>
      </c>
      <c r="D518" s="2" t="str">
        <f>VLOOKUP(A518,[5]Hoja2!$A$1:$D$604,3,0)</f>
        <v>PLANTEL 17 SAN ANTONIO DE LOS VAZQUEZ</v>
      </c>
      <c r="E518" s="12">
        <v>46.6</v>
      </c>
      <c r="F518" s="12">
        <v>515.4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0</v>
      </c>
      <c r="N518" s="12">
        <v>0</v>
      </c>
      <c r="O518" s="12">
        <v>17.32</v>
      </c>
      <c r="P518" s="12">
        <v>0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0</v>
      </c>
      <c r="AA518" s="12">
        <v>0</v>
      </c>
      <c r="AB518" s="12">
        <v>0</v>
      </c>
      <c r="AC518" s="12">
        <v>0</v>
      </c>
      <c r="AD518" s="12">
        <v>0</v>
      </c>
      <c r="AE518" s="12">
        <v>0</v>
      </c>
      <c r="AF518" s="12">
        <v>0</v>
      </c>
      <c r="AG518" s="12">
        <v>0</v>
      </c>
      <c r="AH518" s="12">
        <v>0</v>
      </c>
      <c r="AI518" s="12">
        <v>0</v>
      </c>
      <c r="AJ518" s="12">
        <v>74.12</v>
      </c>
      <c r="AK518" s="12">
        <v>0</v>
      </c>
      <c r="AL518" s="12">
        <v>0</v>
      </c>
      <c r="AM518" s="12">
        <v>0</v>
      </c>
      <c r="AN518" s="12">
        <v>0</v>
      </c>
      <c r="AO518" s="12">
        <v>0</v>
      </c>
      <c r="AP518" s="12">
        <v>0</v>
      </c>
      <c r="AQ518" s="12">
        <v>0</v>
      </c>
      <c r="AR518" s="12">
        <v>0</v>
      </c>
      <c r="AS518" s="12">
        <v>0</v>
      </c>
      <c r="AT518" s="12">
        <v>0</v>
      </c>
      <c r="AU518" s="12">
        <v>0</v>
      </c>
      <c r="AV518" s="12">
        <v>0</v>
      </c>
      <c r="AW518" s="12">
        <v>0</v>
      </c>
      <c r="AX518" s="12">
        <v>0</v>
      </c>
      <c r="AY518" s="12">
        <v>0</v>
      </c>
      <c r="AZ518" s="12">
        <v>0</v>
      </c>
      <c r="BA518" s="12">
        <v>0</v>
      </c>
      <c r="BB518" s="12">
        <v>0</v>
      </c>
      <c r="BC518" s="12">
        <v>0</v>
      </c>
      <c r="BD518" s="12">
        <v>5.4</v>
      </c>
      <c r="BE518" s="12">
        <v>0</v>
      </c>
      <c r="BF518" s="12">
        <v>0</v>
      </c>
      <c r="BG518" s="12">
        <v>0</v>
      </c>
      <c r="BH518" s="12">
        <v>0</v>
      </c>
      <c r="BI518" s="12">
        <v>0</v>
      </c>
      <c r="BJ518" s="12">
        <v>51.54</v>
      </c>
      <c r="BK518" s="12">
        <v>0</v>
      </c>
      <c r="BL518" s="12">
        <v>0</v>
      </c>
      <c r="BM518" s="12">
        <v>0</v>
      </c>
      <c r="BN518" s="12">
        <v>0</v>
      </c>
      <c r="BO518" s="12">
        <v>0</v>
      </c>
      <c r="BP518" s="12">
        <v>0</v>
      </c>
      <c r="BQ518" s="13">
        <v>-360.86</v>
      </c>
      <c r="BR518" s="12">
        <v>360.86</v>
      </c>
      <c r="BS518" s="12">
        <v>0</v>
      </c>
      <c r="BT518" s="12">
        <v>0</v>
      </c>
      <c r="BU518" s="12">
        <v>710.38</v>
      </c>
      <c r="BV518" s="12">
        <v>0</v>
      </c>
      <c r="BW518" s="13">
        <v>-200.83</v>
      </c>
      <c r="BX518" s="13">
        <v>-166.34</v>
      </c>
      <c r="BY518" s="12">
        <v>34.5</v>
      </c>
      <c r="BZ518" s="12">
        <v>0</v>
      </c>
      <c r="CA518" s="12">
        <v>0</v>
      </c>
      <c r="CB518" s="12">
        <v>0.12</v>
      </c>
      <c r="CC518" s="12">
        <v>0</v>
      </c>
      <c r="CD518" s="12">
        <v>0</v>
      </c>
      <c r="CE518" s="12">
        <v>0</v>
      </c>
      <c r="CF518" s="12">
        <v>0</v>
      </c>
      <c r="CG518" s="12">
        <v>0</v>
      </c>
      <c r="CH518" s="12">
        <v>0</v>
      </c>
      <c r="CI518" s="12">
        <v>0</v>
      </c>
      <c r="CJ518" s="12">
        <v>7.73</v>
      </c>
      <c r="CK518" s="12">
        <v>0</v>
      </c>
      <c r="CL518" s="12">
        <v>0</v>
      </c>
      <c r="CM518" s="12">
        <v>0</v>
      </c>
      <c r="CN518" s="12">
        <v>0</v>
      </c>
      <c r="CO518" s="12">
        <v>0</v>
      </c>
      <c r="CP518" s="12">
        <v>59.27</v>
      </c>
      <c r="CQ518" s="12">
        <v>0</v>
      </c>
      <c r="CR518" s="12">
        <v>0</v>
      </c>
      <c r="CS518" s="12">
        <v>0</v>
      </c>
      <c r="CT518" s="12">
        <v>0</v>
      </c>
      <c r="CU518" s="12">
        <v>-99.22</v>
      </c>
      <c r="CV518" s="12">
        <v>809.6</v>
      </c>
      <c r="CW518" s="12">
        <v>261.85000000000002</v>
      </c>
      <c r="CX518" s="12">
        <v>14.21</v>
      </c>
      <c r="CY518" s="12">
        <v>781.24</v>
      </c>
      <c r="CZ518" s="12">
        <v>327.49</v>
      </c>
      <c r="DA518" s="12">
        <v>0</v>
      </c>
      <c r="DB518" s="12">
        <v>1122.94</v>
      </c>
    </row>
    <row r="519" spans="1:106" x14ac:dyDescent="0.2">
      <c r="A519" s="4" t="s">
        <v>3923</v>
      </c>
      <c r="B519" s="2" t="s">
        <v>3924</v>
      </c>
      <c r="C519" s="2" t="str">
        <f>VLOOKUP(A519,[5]Hoja2!$A$1:$D$604,4,0)</f>
        <v>TECNICO CBI</v>
      </c>
      <c r="D519" s="2" t="str">
        <f>VLOOKUP(A519,[5]Hoja2!$A$1:$D$604,3,0)</f>
        <v>PLANTEL 17 SAN ANTONIO DE LOS VAZQUEZ</v>
      </c>
      <c r="E519" s="12">
        <v>81.55</v>
      </c>
      <c r="F519" s="12">
        <v>386.55</v>
      </c>
      <c r="G519" s="12">
        <v>701.72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0</v>
      </c>
      <c r="N519" s="12">
        <v>0</v>
      </c>
      <c r="O519" s="12">
        <v>12.99</v>
      </c>
      <c r="P519" s="12">
        <v>24</v>
      </c>
      <c r="Q519" s="12">
        <v>0</v>
      </c>
      <c r="R519" s="12">
        <v>0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12">
        <v>0</v>
      </c>
      <c r="AB519" s="12">
        <v>0</v>
      </c>
      <c r="AC519" s="12">
        <v>0</v>
      </c>
      <c r="AD519" s="12">
        <v>0</v>
      </c>
      <c r="AE519" s="12">
        <v>0</v>
      </c>
      <c r="AF519" s="12">
        <v>0</v>
      </c>
      <c r="AG519" s="12">
        <v>0</v>
      </c>
      <c r="AH519" s="12">
        <v>0</v>
      </c>
      <c r="AI519" s="12">
        <v>0</v>
      </c>
      <c r="AJ519" s="12">
        <v>129.71</v>
      </c>
      <c r="AK519" s="12">
        <v>0</v>
      </c>
      <c r="AL519" s="12">
        <v>0</v>
      </c>
      <c r="AM519" s="12">
        <v>0</v>
      </c>
      <c r="AN519" s="12">
        <v>0</v>
      </c>
      <c r="AO519" s="12">
        <v>0</v>
      </c>
      <c r="AP519" s="12">
        <v>0</v>
      </c>
      <c r="AQ519" s="12">
        <v>0</v>
      </c>
      <c r="AR519" s="12">
        <v>0</v>
      </c>
      <c r="AS519" s="12">
        <v>0</v>
      </c>
      <c r="AT519" s="12">
        <v>0</v>
      </c>
      <c r="AU519" s="12">
        <v>0</v>
      </c>
      <c r="AV519" s="12">
        <v>7.6</v>
      </c>
      <c r="AW519" s="12">
        <v>0</v>
      </c>
      <c r="AX519" s="12">
        <v>0</v>
      </c>
      <c r="AY519" s="12">
        <v>0</v>
      </c>
      <c r="AZ519" s="12">
        <v>0</v>
      </c>
      <c r="BA519" s="12">
        <v>0</v>
      </c>
      <c r="BB519" s="12">
        <v>0</v>
      </c>
      <c r="BC519" s="12">
        <v>0</v>
      </c>
      <c r="BD519" s="12">
        <v>4.05</v>
      </c>
      <c r="BE519" s="12">
        <v>0</v>
      </c>
      <c r="BF519" s="12">
        <v>0</v>
      </c>
      <c r="BG519" s="12">
        <v>0</v>
      </c>
      <c r="BH519" s="12">
        <v>0</v>
      </c>
      <c r="BI519" s="12">
        <v>0</v>
      </c>
      <c r="BJ519" s="12">
        <v>0</v>
      </c>
      <c r="BK519" s="12">
        <v>0</v>
      </c>
      <c r="BL519" s="12">
        <v>0</v>
      </c>
      <c r="BM519" s="12">
        <v>0</v>
      </c>
      <c r="BN519" s="12">
        <v>0</v>
      </c>
      <c r="BO519" s="12">
        <v>0</v>
      </c>
      <c r="BP519" s="12">
        <v>0</v>
      </c>
      <c r="BQ519" s="13">
        <v>-684.97</v>
      </c>
      <c r="BR519" s="12">
        <v>684.97</v>
      </c>
      <c r="BS519" s="12">
        <v>0</v>
      </c>
      <c r="BT519" s="12">
        <v>0</v>
      </c>
      <c r="BU519" s="12">
        <v>1348.17</v>
      </c>
      <c r="BV519" s="12">
        <v>0</v>
      </c>
      <c r="BW519" s="13">
        <v>-200.63</v>
      </c>
      <c r="BX519" s="13">
        <v>-125.32</v>
      </c>
      <c r="BY519" s="12">
        <v>75.31</v>
      </c>
      <c r="BZ519" s="12">
        <v>0</v>
      </c>
      <c r="CA519" s="12">
        <v>0</v>
      </c>
      <c r="CB519" s="12">
        <v>0.02</v>
      </c>
      <c r="CC519" s="12">
        <v>0</v>
      </c>
      <c r="CD519" s="12">
        <v>0</v>
      </c>
      <c r="CE519" s="12">
        <v>0</v>
      </c>
      <c r="CF519" s="12">
        <v>0</v>
      </c>
      <c r="CG519" s="12">
        <v>0</v>
      </c>
      <c r="CH519" s="12">
        <v>0</v>
      </c>
      <c r="CI519" s="12">
        <v>0</v>
      </c>
      <c r="CJ519" s="12">
        <v>16.32</v>
      </c>
      <c r="CK519" s="12">
        <v>0</v>
      </c>
      <c r="CL519" s="12">
        <v>0</v>
      </c>
      <c r="CM519" s="12">
        <v>0</v>
      </c>
      <c r="CN519" s="12">
        <v>0</v>
      </c>
      <c r="CO519" s="12">
        <v>0</v>
      </c>
      <c r="CP519" s="12">
        <v>125.15</v>
      </c>
      <c r="CQ519" s="12">
        <v>0</v>
      </c>
      <c r="CR519" s="12">
        <v>0</v>
      </c>
      <c r="CS519" s="12">
        <v>0</v>
      </c>
      <c r="CT519" s="12">
        <v>0</v>
      </c>
      <c r="CU519" s="12">
        <v>16.170000000000002</v>
      </c>
      <c r="CV519" s="12">
        <v>1332</v>
      </c>
      <c r="CW519" s="12">
        <v>266.08</v>
      </c>
      <c r="CX519" s="12">
        <v>26.96</v>
      </c>
      <c r="CY519" s="12">
        <v>922.45</v>
      </c>
      <c r="CZ519" s="12">
        <v>343.58</v>
      </c>
      <c r="DA519" s="12">
        <v>0</v>
      </c>
      <c r="DB519" s="12">
        <v>1292.99</v>
      </c>
    </row>
    <row r="520" spans="1:106" x14ac:dyDescent="0.2">
      <c r="A520" s="4" t="s">
        <v>3925</v>
      </c>
      <c r="B520" s="2" t="s">
        <v>3926</v>
      </c>
      <c r="C520" s="2" t="str">
        <f>VLOOKUP(A520,[5]Hoja2!$A$1:$D$604,4,0)</f>
        <v>PROFESOR CBI</v>
      </c>
      <c r="D520" s="2" t="str">
        <f>VLOOKUP(A520,[5]Hoja2!$A$1:$D$604,3,0)</f>
        <v>PLANTEL 17 SAN ANTONIO DE LOS VAZQUEZ</v>
      </c>
      <c r="E520" s="12">
        <v>256.3</v>
      </c>
      <c r="F520" s="12">
        <v>0</v>
      </c>
      <c r="G520" s="12">
        <v>3859.46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0</v>
      </c>
      <c r="N520" s="12">
        <v>0</v>
      </c>
      <c r="O520" s="12">
        <v>0</v>
      </c>
      <c r="P520" s="12">
        <v>132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0</v>
      </c>
      <c r="AC520" s="12">
        <v>0</v>
      </c>
      <c r="AD520" s="12">
        <v>0</v>
      </c>
      <c r="AE520" s="12">
        <v>0</v>
      </c>
      <c r="AF520" s="12">
        <v>0</v>
      </c>
      <c r="AG520" s="12">
        <v>0</v>
      </c>
      <c r="AH520" s="12">
        <v>0</v>
      </c>
      <c r="AI520" s="12">
        <v>0</v>
      </c>
      <c r="AJ520" s="12">
        <v>407.66</v>
      </c>
      <c r="AK520" s="12">
        <v>0</v>
      </c>
      <c r="AL520" s="12">
        <v>0</v>
      </c>
      <c r="AM520" s="12">
        <v>0</v>
      </c>
      <c r="AN520" s="12">
        <v>0</v>
      </c>
      <c r="AO520" s="12">
        <v>0</v>
      </c>
      <c r="AP520" s="12">
        <v>0</v>
      </c>
      <c r="AQ520" s="12">
        <v>0</v>
      </c>
      <c r="AR520" s="12">
        <v>0</v>
      </c>
      <c r="AS520" s="12">
        <v>0</v>
      </c>
      <c r="AT520" s="12">
        <v>0</v>
      </c>
      <c r="AU520" s="12">
        <v>0</v>
      </c>
      <c r="AV520" s="12">
        <v>41.8</v>
      </c>
      <c r="AW520" s="12">
        <v>0</v>
      </c>
      <c r="AX520" s="12">
        <v>0</v>
      </c>
      <c r="AY520" s="12">
        <v>0</v>
      </c>
      <c r="AZ520" s="12">
        <v>0</v>
      </c>
      <c r="BA520" s="12">
        <v>0</v>
      </c>
      <c r="BB520" s="12">
        <v>0</v>
      </c>
      <c r="BC520" s="12">
        <v>0</v>
      </c>
      <c r="BD520" s="12">
        <v>0</v>
      </c>
      <c r="BE520" s="12">
        <v>0</v>
      </c>
      <c r="BF520" s="12">
        <v>0</v>
      </c>
      <c r="BG520" s="12">
        <v>0</v>
      </c>
      <c r="BH520" s="12">
        <v>0</v>
      </c>
      <c r="BI520" s="12">
        <v>0</v>
      </c>
      <c r="BJ520" s="12">
        <v>0</v>
      </c>
      <c r="BK520" s="12">
        <v>0</v>
      </c>
      <c r="BL520" s="12">
        <v>0</v>
      </c>
      <c r="BM520" s="12">
        <v>0</v>
      </c>
      <c r="BN520" s="12">
        <v>0</v>
      </c>
      <c r="BO520" s="12">
        <v>0</v>
      </c>
      <c r="BP520" s="12">
        <v>0</v>
      </c>
      <c r="BQ520" s="13">
        <v>-2387.1999999999998</v>
      </c>
      <c r="BR520" s="12">
        <v>2387.1999999999998</v>
      </c>
      <c r="BS520" s="12">
        <v>0</v>
      </c>
      <c r="BT520" s="12">
        <v>0</v>
      </c>
      <c r="BU520" s="12">
        <v>4697.22</v>
      </c>
      <c r="BV520" s="12">
        <v>2.85</v>
      </c>
      <c r="BW520" s="12">
        <v>0</v>
      </c>
      <c r="BX520" s="12">
        <v>0</v>
      </c>
      <c r="BY520" s="12">
        <v>469.28</v>
      </c>
      <c r="BZ520" s="12">
        <v>469.28</v>
      </c>
      <c r="CA520" s="12">
        <v>10.35</v>
      </c>
      <c r="CB520" s="12">
        <v>0.15</v>
      </c>
      <c r="CC520" s="12">
        <v>0</v>
      </c>
      <c r="CD520" s="12">
        <v>0</v>
      </c>
      <c r="CE520" s="12">
        <v>0</v>
      </c>
      <c r="CF520" s="12">
        <v>0</v>
      </c>
      <c r="CG520" s="12">
        <v>0</v>
      </c>
      <c r="CH520" s="12">
        <v>0</v>
      </c>
      <c r="CI520" s="12">
        <v>0</v>
      </c>
      <c r="CJ520" s="12">
        <v>0</v>
      </c>
      <c r="CK520" s="12">
        <v>0</v>
      </c>
      <c r="CL520" s="12">
        <v>0</v>
      </c>
      <c r="CM520" s="12">
        <v>0</v>
      </c>
      <c r="CN520" s="12">
        <v>0</v>
      </c>
      <c r="CO520" s="12">
        <v>0</v>
      </c>
      <c r="CP520" s="12">
        <v>443.84</v>
      </c>
      <c r="CQ520" s="12">
        <v>0</v>
      </c>
      <c r="CR520" s="12">
        <v>0</v>
      </c>
      <c r="CS520" s="12">
        <v>0</v>
      </c>
      <c r="CT520" s="12">
        <v>0</v>
      </c>
      <c r="CU520" s="12">
        <v>923.62</v>
      </c>
      <c r="CV520" s="12">
        <v>3773.6</v>
      </c>
      <c r="CW520" s="12">
        <v>346.39</v>
      </c>
      <c r="CX520" s="12">
        <v>93.94</v>
      </c>
      <c r="CY520" s="12">
        <v>3337.98</v>
      </c>
      <c r="CZ520" s="12">
        <v>626.84</v>
      </c>
      <c r="DA520" s="12">
        <v>0</v>
      </c>
      <c r="DB520" s="12">
        <v>4058.76</v>
      </c>
    </row>
    <row r="521" spans="1:106" x14ac:dyDescent="0.2">
      <c r="A521" s="4" t="s">
        <v>3927</v>
      </c>
      <c r="B521" s="2" t="s">
        <v>3928</v>
      </c>
      <c r="C521" s="2" t="str">
        <f>VLOOKUP(A521,[5]Hoja2!$A$1:$D$604,4,0)</f>
        <v>PROFESOR CBI</v>
      </c>
      <c r="D521" s="2" t="str">
        <f>VLOOKUP(A521,[5]Hoja2!$A$1:$D$604,3,0)</f>
        <v>PLANTEL 17 SAN ANTONIO DE LOS VAZQUEZ</v>
      </c>
      <c r="E521" s="12">
        <v>233</v>
      </c>
      <c r="F521" s="12">
        <v>0</v>
      </c>
      <c r="G521" s="12">
        <v>3508.6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  <c r="M521" s="12">
        <v>0</v>
      </c>
      <c r="N521" s="12">
        <v>0</v>
      </c>
      <c r="O521" s="12">
        <v>0</v>
      </c>
      <c r="P521" s="12">
        <v>120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12">
        <v>0</v>
      </c>
      <c r="AB521" s="12">
        <v>0</v>
      </c>
      <c r="AC521" s="12">
        <v>0</v>
      </c>
      <c r="AD521" s="12">
        <v>0</v>
      </c>
      <c r="AE521" s="12">
        <v>0</v>
      </c>
      <c r="AF521" s="12">
        <v>0</v>
      </c>
      <c r="AG521" s="12">
        <v>0</v>
      </c>
      <c r="AH521" s="12">
        <v>0</v>
      </c>
      <c r="AI521" s="12">
        <v>0</v>
      </c>
      <c r="AJ521" s="12">
        <v>370.6</v>
      </c>
      <c r="AK521" s="12">
        <v>0</v>
      </c>
      <c r="AL521" s="12">
        <v>0</v>
      </c>
      <c r="AM521" s="12">
        <v>0</v>
      </c>
      <c r="AN521" s="12">
        <v>0</v>
      </c>
      <c r="AO521" s="12">
        <v>0</v>
      </c>
      <c r="AP521" s="12">
        <v>0</v>
      </c>
      <c r="AQ521" s="12">
        <v>0</v>
      </c>
      <c r="AR521" s="12">
        <v>0</v>
      </c>
      <c r="AS521" s="12">
        <v>0</v>
      </c>
      <c r="AT521" s="12">
        <v>0</v>
      </c>
      <c r="AU521" s="12">
        <v>0</v>
      </c>
      <c r="AV521" s="12">
        <v>38</v>
      </c>
      <c r="AW521" s="12">
        <v>0</v>
      </c>
      <c r="AX521" s="12">
        <v>0</v>
      </c>
      <c r="AY521" s="12">
        <v>0</v>
      </c>
      <c r="AZ521" s="12">
        <v>0</v>
      </c>
      <c r="BA521" s="12">
        <v>0</v>
      </c>
      <c r="BB521" s="12">
        <v>0</v>
      </c>
      <c r="BC521" s="12">
        <v>0</v>
      </c>
      <c r="BD521" s="12">
        <v>0</v>
      </c>
      <c r="BE521" s="12">
        <v>0</v>
      </c>
      <c r="BF521" s="12">
        <v>0</v>
      </c>
      <c r="BG521" s="12">
        <v>0</v>
      </c>
      <c r="BH521" s="12">
        <v>0</v>
      </c>
      <c r="BI521" s="12">
        <v>0</v>
      </c>
      <c r="BJ521" s="12">
        <v>0</v>
      </c>
      <c r="BK521" s="12">
        <v>0</v>
      </c>
      <c r="BL521" s="12">
        <v>0</v>
      </c>
      <c r="BM521" s="12">
        <v>0</v>
      </c>
      <c r="BN521" s="12">
        <v>0</v>
      </c>
      <c r="BO521" s="12">
        <v>0</v>
      </c>
      <c r="BP521" s="12">
        <v>0</v>
      </c>
      <c r="BQ521" s="13">
        <v>-2170.19</v>
      </c>
      <c r="BR521" s="12">
        <v>2170.19</v>
      </c>
      <c r="BS521" s="12">
        <v>0</v>
      </c>
      <c r="BT521" s="12">
        <v>0</v>
      </c>
      <c r="BU521" s="12">
        <v>4270.2</v>
      </c>
      <c r="BV521" s="12">
        <v>0</v>
      </c>
      <c r="BW521" s="12">
        <v>0</v>
      </c>
      <c r="BX521" s="12">
        <v>0</v>
      </c>
      <c r="BY521" s="12">
        <v>392.76</v>
      </c>
      <c r="BZ521" s="12">
        <v>392.76</v>
      </c>
      <c r="CA521" s="12">
        <v>4.95</v>
      </c>
      <c r="CB521" s="12">
        <v>0</v>
      </c>
      <c r="CC521" s="12">
        <v>0</v>
      </c>
      <c r="CD521" s="12">
        <v>0</v>
      </c>
      <c r="CE521" s="12">
        <v>0</v>
      </c>
      <c r="CF521" s="12">
        <v>0</v>
      </c>
      <c r="CG521" s="12">
        <v>0</v>
      </c>
      <c r="CH521" s="12">
        <v>0</v>
      </c>
      <c r="CI521" s="12">
        <v>0</v>
      </c>
      <c r="CJ521" s="12">
        <v>0</v>
      </c>
      <c r="CK521" s="12">
        <v>0</v>
      </c>
      <c r="CL521" s="12">
        <v>0</v>
      </c>
      <c r="CM521" s="12">
        <v>0</v>
      </c>
      <c r="CN521" s="12">
        <v>0</v>
      </c>
      <c r="CO521" s="12">
        <v>0</v>
      </c>
      <c r="CP521" s="12">
        <v>403.49</v>
      </c>
      <c r="CQ521" s="12">
        <v>0</v>
      </c>
      <c r="CR521" s="12">
        <v>0</v>
      </c>
      <c r="CS521" s="12">
        <v>0</v>
      </c>
      <c r="CT521" s="12">
        <v>0</v>
      </c>
      <c r="CU521" s="12">
        <v>801.2</v>
      </c>
      <c r="CV521" s="12">
        <v>3469</v>
      </c>
      <c r="CW521" s="12">
        <v>238.4</v>
      </c>
      <c r="CX521" s="12">
        <v>85.4</v>
      </c>
      <c r="CY521" s="12">
        <v>0</v>
      </c>
      <c r="CZ521" s="12">
        <v>238.4</v>
      </c>
      <c r="DA521" s="12">
        <v>0</v>
      </c>
      <c r="DB521" s="12">
        <v>323.8</v>
      </c>
    </row>
    <row r="522" spans="1:106" x14ac:dyDescent="0.2">
      <c r="A522" s="4" t="s">
        <v>3929</v>
      </c>
      <c r="B522" s="2" t="s">
        <v>3930</v>
      </c>
      <c r="C522" s="2" t="str">
        <f>VLOOKUP(A522,[5]Hoja2!$A$1:$D$604,4,0)</f>
        <v>PROFESOR CBI</v>
      </c>
      <c r="D522" s="2" t="str">
        <f>VLOOKUP(A522,[5]Hoja2!$A$1:$D$604,3,0)</f>
        <v>PLANTEL 17 SAN ANTONIO DE LOS VAZQUEZ</v>
      </c>
      <c r="E522" s="12">
        <v>465.5</v>
      </c>
      <c r="F522" s="12">
        <v>0</v>
      </c>
      <c r="G522" s="12">
        <v>4034.89</v>
      </c>
      <c r="H522" s="12">
        <v>0</v>
      </c>
      <c r="I522" s="12">
        <v>0</v>
      </c>
      <c r="J522" s="12">
        <v>0</v>
      </c>
      <c r="K522" s="12">
        <v>0</v>
      </c>
      <c r="L522" s="12">
        <v>0</v>
      </c>
      <c r="M522" s="12">
        <v>0</v>
      </c>
      <c r="N522" s="12">
        <v>0</v>
      </c>
      <c r="O522" s="12">
        <v>0</v>
      </c>
      <c r="P522" s="12">
        <v>148.6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12">
        <v>0</v>
      </c>
      <c r="AB522" s="12">
        <v>0</v>
      </c>
      <c r="AC522" s="12">
        <v>0</v>
      </c>
      <c r="AD522" s="12">
        <v>0</v>
      </c>
      <c r="AE522" s="12">
        <v>0</v>
      </c>
      <c r="AF522" s="12">
        <v>0</v>
      </c>
      <c r="AG522" s="12">
        <v>0</v>
      </c>
      <c r="AH522" s="12">
        <v>0</v>
      </c>
      <c r="AI522" s="12">
        <v>0</v>
      </c>
      <c r="AJ522" s="12">
        <v>426.19</v>
      </c>
      <c r="AK522" s="12">
        <v>0</v>
      </c>
      <c r="AL522" s="12">
        <v>0</v>
      </c>
      <c r="AM522" s="12">
        <v>0</v>
      </c>
      <c r="AN522" s="12">
        <v>0</v>
      </c>
      <c r="AO522" s="12">
        <v>0</v>
      </c>
      <c r="AP522" s="12">
        <v>0</v>
      </c>
      <c r="AQ522" s="12">
        <v>0</v>
      </c>
      <c r="AR522" s="12">
        <v>0</v>
      </c>
      <c r="AS522" s="12">
        <v>0</v>
      </c>
      <c r="AT522" s="12">
        <v>0</v>
      </c>
      <c r="AU522" s="12">
        <v>0</v>
      </c>
      <c r="AV522" s="12">
        <v>43.7</v>
      </c>
      <c r="AW522" s="12">
        <v>0</v>
      </c>
      <c r="AX522" s="12">
        <v>0</v>
      </c>
      <c r="AY522" s="12">
        <v>0</v>
      </c>
      <c r="AZ522" s="12">
        <v>0</v>
      </c>
      <c r="BA522" s="12">
        <v>0</v>
      </c>
      <c r="BB522" s="12">
        <v>0</v>
      </c>
      <c r="BC522" s="12">
        <v>0</v>
      </c>
      <c r="BD522" s="12">
        <v>0</v>
      </c>
      <c r="BE522" s="12">
        <v>0</v>
      </c>
      <c r="BF522" s="12">
        <v>0</v>
      </c>
      <c r="BG522" s="12">
        <v>0</v>
      </c>
      <c r="BH522" s="12">
        <v>0</v>
      </c>
      <c r="BI522" s="12">
        <v>0</v>
      </c>
      <c r="BJ522" s="12">
        <v>0</v>
      </c>
      <c r="BK522" s="12">
        <v>0</v>
      </c>
      <c r="BL522" s="12">
        <v>0</v>
      </c>
      <c r="BM522" s="12">
        <v>0</v>
      </c>
      <c r="BN522" s="12">
        <v>0</v>
      </c>
      <c r="BO522" s="12">
        <v>0</v>
      </c>
      <c r="BP522" s="12">
        <v>0</v>
      </c>
      <c r="BQ522" s="13">
        <v>-2599.79</v>
      </c>
      <c r="BR522" s="12">
        <v>2599.79</v>
      </c>
      <c r="BS522" s="12">
        <v>0</v>
      </c>
      <c r="BT522" s="12">
        <v>0</v>
      </c>
      <c r="BU522" s="12">
        <v>5118.88</v>
      </c>
      <c r="BV522" s="12">
        <v>0</v>
      </c>
      <c r="BW522" s="12">
        <v>0</v>
      </c>
      <c r="BX522" s="12">
        <v>0</v>
      </c>
      <c r="BY522" s="12">
        <v>546.13</v>
      </c>
      <c r="BZ522" s="12">
        <v>546.13</v>
      </c>
      <c r="CA522" s="12">
        <v>8.4</v>
      </c>
      <c r="CB522" s="12">
        <v>0.14000000000000001</v>
      </c>
      <c r="CC522" s="12">
        <v>0</v>
      </c>
      <c r="CD522" s="12">
        <v>0</v>
      </c>
      <c r="CE522" s="12">
        <v>0</v>
      </c>
      <c r="CF522" s="12">
        <v>0</v>
      </c>
      <c r="CG522" s="12">
        <v>0</v>
      </c>
      <c r="CH522" s="12">
        <v>0</v>
      </c>
      <c r="CI522" s="12">
        <v>0</v>
      </c>
      <c r="CJ522" s="12">
        <v>0</v>
      </c>
      <c r="CK522" s="12">
        <v>0</v>
      </c>
      <c r="CL522" s="12">
        <v>0</v>
      </c>
      <c r="CM522" s="12">
        <v>0</v>
      </c>
      <c r="CN522" s="12">
        <v>0</v>
      </c>
      <c r="CO522" s="12">
        <v>0</v>
      </c>
      <c r="CP522" s="12">
        <v>464.01</v>
      </c>
      <c r="CQ522" s="12">
        <v>0</v>
      </c>
      <c r="CR522" s="12">
        <v>0</v>
      </c>
      <c r="CS522" s="12">
        <v>0</v>
      </c>
      <c r="CT522" s="12">
        <v>0</v>
      </c>
      <c r="CU522" s="12">
        <v>1018.68</v>
      </c>
      <c r="CV522" s="12">
        <v>4100.2</v>
      </c>
      <c r="CW522" s="12">
        <v>238.4</v>
      </c>
      <c r="CX522" s="12">
        <v>102.38</v>
      </c>
      <c r="CY522" s="12">
        <v>0</v>
      </c>
      <c r="CZ522" s="12">
        <v>238.4</v>
      </c>
      <c r="DA522" s="12">
        <v>0</v>
      </c>
      <c r="DB522" s="12">
        <v>340.78</v>
      </c>
    </row>
    <row r="523" spans="1:106" x14ac:dyDescent="0.2">
      <c r="A523" s="4" t="s">
        <v>3931</v>
      </c>
      <c r="B523" s="2" t="s">
        <v>3932</v>
      </c>
      <c r="C523" s="2" t="str">
        <f>VLOOKUP(A523,[5]Hoja2!$A$1:$D$604,4,0)</f>
        <v>PROFESOR CBIII</v>
      </c>
      <c r="D523" s="2" t="str">
        <f>VLOOKUP(A523,[5]Hoja2!$A$1:$D$604,3,0)</f>
        <v>PLANTEL 18 ATEMAJAC DE BRIZUELA</v>
      </c>
      <c r="E523" s="12">
        <v>163.1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v>0</v>
      </c>
      <c r="L523" s="12">
        <v>0</v>
      </c>
      <c r="M523" s="12">
        <v>0</v>
      </c>
      <c r="N523" s="12">
        <v>3175.48</v>
      </c>
      <c r="O523" s="12">
        <v>0</v>
      </c>
      <c r="P523" s="12">
        <v>0</v>
      </c>
      <c r="Q523" s="12">
        <v>0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12">
        <v>111.3</v>
      </c>
      <c r="X523" s="12">
        <v>0</v>
      </c>
      <c r="Y523" s="12">
        <v>0</v>
      </c>
      <c r="Z523" s="12">
        <v>0</v>
      </c>
      <c r="AA523" s="12">
        <v>0</v>
      </c>
      <c r="AB523" s="12">
        <v>0</v>
      </c>
      <c r="AC523" s="12">
        <v>0</v>
      </c>
      <c r="AD523" s="12">
        <v>0</v>
      </c>
      <c r="AE523" s="12">
        <v>0</v>
      </c>
      <c r="AF523" s="12">
        <v>0</v>
      </c>
      <c r="AG523" s="12">
        <v>0</v>
      </c>
      <c r="AH523" s="12">
        <v>0</v>
      </c>
      <c r="AI523" s="12">
        <v>0</v>
      </c>
      <c r="AJ523" s="12">
        <v>259.42</v>
      </c>
      <c r="AK523" s="12">
        <v>0</v>
      </c>
      <c r="AL523" s="12">
        <v>0</v>
      </c>
      <c r="AM523" s="12">
        <v>0</v>
      </c>
      <c r="AN523" s="12">
        <v>0</v>
      </c>
      <c r="AO523" s="12">
        <v>0</v>
      </c>
      <c r="AP523" s="12">
        <v>0</v>
      </c>
      <c r="AQ523" s="12">
        <v>0</v>
      </c>
      <c r="AR523" s="12">
        <v>0</v>
      </c>
      <c r="AS523" s="12">
        <v>0</v>
      </c>
      <c r="AT523" s="12">
        <v>0</v>
      </c>
      <c r="AU523" s="12">
        <v>0</v>
      </c>
      <c r="AV523" s="12">
        <v>0</v>
      </c>
      <c r="AW523" s="12">
        <v>0</v>
      </c>
      <c r="AX523" s="12">
        <v>0</v>
      </c>
      <c r="AY523" s="12">
        <v>0</v>
      </c>
      <c r="AZ523" s="12">
        <v>35</v>
      </c>
      <c r="BA523" s="12">
        <v>0</v>
      </c>
      <c r="BB523" s="12">
        <v>0</v>
      </c>
      <c r="BC523" s="12">
        <v>0</v>
      </c>
      <c r="BD523" s="12">
        <v>0</v>
      </c>
      <c r="BE523" s="12">
        <v>0</v>
      </c>
      <c r="BF523" s="12">
        <v>0</v>
      </c>
      <c r="BG523" s="12">
        <v>0</v>
      </c>
      <c r="BH523" s="12">
        <v>0</v>
      </c>
      <c r="BI523" s="12">
        <v>0</v>
      </c>
      <c r="BJ523" s="12">
        <v>952.64</v>
      </c>
      <c r="BK523" s="12">
        <v>0</v>
      </c>
      <c r="BL523" s="12">
        <v>0</v>
      </c>
      <c r="BM523" s="12">
        <v>0</v>
      </c>
      <c r="BN523" s="12">
        <v>0</v>
      </c>
      <c r="BO523" s="12">
        <v>0</v>
      </c>
      <c r="BP523" s="12">
        <v>0</v>
      </c>
      <c r="BQ523" s="13">
        <v>-2389.75</v>
      </c>
      <c r="BR523" s="12">
        <v>2389.75</v>
      </c>
      <c r="BS523" s="12">
        <v>0</v>
      </c>
      <c r="BT523" s="12">
        <v>0</v>
      </c>
      <c r="BU523" s="12">
        <v>4696.9399999999996</v>
      </c>
      <c r="BV523" s="12">
        <v>0</v>
      </c>
      <c r="BW523" s="12">
        <v>0</v>
      </c>
      <c r="BX523" s="12">
        <v>0</v>
      </c>
      <c r="BY523" s="12">
        <v>469.23</v>
      </c>
      <c r="BZ523" s="12">
        <v>469.23</v>
      </c>
      <c r="CA523" s="12">
        <v>10.65</v>
      </c>
      <c r="CB523" s="12">
        <v>0.05</v>
      </c>
      <c r="CC523" s="12">
        <v>0</v>
      </c>
      <c r="CD523" s="12">
        <v>0</v>
      </c>
      <c r="CE523" s="12">
        <v>0</v>
      </c>
      <c r="CF523" s="12">
        <v>0</v>
      </c>
      <c r="CG523" s="12">
        <v>0</v>
      </c>
      <c r="CH523" s="12">
        <v>0</v>
      </c>
      <c r="CI523" s="12">
        <v>0</v>
      </c>
      <c r="CJ523" s="12">
        <v>47.63</v>
      </c>
      <c r="CK523" s="12">
        <v>0</v>
      </c>
      <c r="CL523" s="12">
        <v>0</v>
      </c>
      <c r="CM523" s="12">
        <v>0</v>
      </c>
      <c r="CN523" s="12">
        <v>0</v>
      </c>
      <c r="CO523" s="12">
        <v>0</v>
      </c>
      <c r="CP523" s="12">
        <v>365.18</v>
      </c>
      <c r="CQ523" s="12">
        <v>0</v>
      </c>
      <c r="CR523" s="12">
        <v>0</v>
      </c>
      <c r="CS523" s="12">
        <v>0</v>
      </c>
      <c r="CT523" s="12">
        <v>0</v>
      </c>
      <c r="CU523" s="12">
        <v>892.74</v>
      </c>
      <c r="CV523" s="12">
        <v>3804.2</v>
      </c>
      <c r="CW523" s="12">
        <v>296.77</v>
      </c>
      <c r="CX523" s="12">
        <v>93.94</v>
      </c>
      <c r="CY523" s="12">
        <v>1945.06</v>
      </c>
      <c r="CZ523" s="12">
        <v>460.19</v>
      </c>
      <c r="DA523" s="12">
        <v>0</v>
      </c>
      <c r="DB523" s="12">
        <v>2499.19</v>
      </c>
    </row>
    <row r="524" spans="1:106" x14ac:dyDescent="0.2">
      <c r="A524" s="4" t="s">
        <v>3933</v>
      </c>
      <c r="B524" s="2" t="s">
        <v>3934</v>
      </c>
      <c r="C524" s="2" t="str">
        <f>VLOOKUP(A524,[5]Hoja2!$A$1:$D$604,4,0)</f>
        <v>PROFESOR CBIV</v>
      </c>
      <c r="D524" s="2" t="str">
        <f>VLOOKUP(A524,[5]Hoja2!$A$1:$D$604,3,0)</f>
        <v>PLANTEL 18 ATEMAJAC DE BRIZUELA</v>
      </c>
      <c r="E524" s="12">
        <v>465.5</v>
      </c>
      <c r="F524" s="12">
        <v>257.7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2">
        <v>0</v>
      </c>
      <c r="O524" s="12">
        <v>8.66</v>
      </c>
      <c r="P524" s="12">
        <v>0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12">
        <v>0</v>
      </c>
      <c r="AB524" s="12">
        <v>6198.24</v>
      </c>
      <c r="AC524" s="12">
        <v>223.92</v>
      </c>
      <c r="AD524" s="12">
        <v>0</v>
      </c>
      <c r="AE524" s="12">
        <v>0</v>
      </c>
      <c r="AF524" s="12">
        <v>0</v>
      </c>
      <c r="AG524" s="12">
        <v>0</v>
      </c>
      <c r="AH524" s="12">
        <v>0</v>
      </c>
      <c r="AI524" s="12">
        <v>0</v>
      </c>
      <c r="AJ524" s="12">
        <v>481.78</v>
      </c>
      <c r="AK524" s="12">
        <v>0</v>
      </c>
      <c r="AL524" s="12">
        <v>0</v>
      </c>
      <c r="AM524" s="12">
        <v>0</v>
      </c>
      <c r="AN524" s="12">
        <v>0</v>
      </c>
      <c r="AO524" s="12">
        <v>0</v>
      </c>
      <c r="AP524" s="12">
        <v>0</v>
      </c>
      <c r="AQ524" s="12">
        <v>0</v>
      </c>
      <c r="AR524" s="12">
        <v>0</v>
      </c>
      <c r="AS524" s="12">
        <v>658.95</v>
      </c>
      <c r="AT524" s="12">
        <v>0</v>
      </c>
      <c r="AU524" s="12">
        <v>0</v>
      </c>
      <c r="AV524" s="12">
        <v>0</v>
      </c>
      <c r="AW524" s="12">
        <v>0</v>
      </c>
      <c r="AX524" s="12">
        <v>0</v>
      </c>
      <c r="AY524" s="12">
        <v>0</v>
      </c>
      <c r="AZ524" s="12">
        <v>0</v>
      </c>
      <c r="BA524" s="12">
        <v>0</v>
      </c>
      <c r="BB524" s="12">
        <v>70.8</v>
      </c>
      <c r="BC524" s="12">
        <v>0</v>
      </c>
      <c r="BD524" s="12">
        <v>2.7</v>
      </c>
      <c r="BE524" s="12">
        <v>0</v>
      </c>
      <c r="BF524" s="12">
        <v>0</v>
      </c>
      <c r="BG524" s="12">
        <v>0</v>
      </c>
      <c r="BH524" s="12">
        <v>0</v>
      </c>
      <c r="BI524" s="12">
        <v>0</v>
      </c>
      <c r="BJ524" s="12">
        <v>2134.4699999999998</v>
      </c>
      <c r="BK524" s="12">
        <v>0</v>
      </c>
      <c r="BL524" s="12">
        <v>0</v>
      </c>
      <c r="BM524" s="12">
        <v>0</v>
      </c>
      <c r="BN524" s="12">
        <v>0</v>
      </c>
      <c r="BO524" s="12">
        <v>0</v>
      </c>
      <c r="BP524" s="12">
        <v>0</v>
      </c>
      <c r="BQ524" s="13">
        <v>-5343.85</v>
      </c>
      <c r="BR524" s="12">
        <v>5343.85</v>
      </c>
      <c r="BS524" s="12">
        <v>0</v>
      </c>
      <c r="BT524" s="12">
        <v>0</v>
      </c>
      <c r="BU524" s="12">
        <v>10502.72</v>
      </c>
      <c r="BV524" s="12">
        <v>0</v>
      </c>
      <c r="BW524" s="12">
        <v>0</v>
      </c>
      <c r="BX524" s="12">
        <v>0</v>
      </c>
      <c r="BY524" s="12">
        <v>1701.61</v>
      </c>
      <c r="BZ524" s="12">
        <v>1701.61</v>
      </c>
      <c r="CA524" s="12">
        <v>37.049999999999997</v>
      </c>
      <c r="CB524" s="12">
        <v>0.01</v>
      </c>
      <c r="CC524" s="12">
        <v>0</v>
      </c>
      <c r="CD524" s="12">
        <v>0</v>
      </c>
      <c r="CE524" s="12">
        <v>0</v>
      </c>
      <c r="CF524" s="12">
        <v>0</v>
      </c>
      <c r="CG524" s="12">
        <v>0</v>
      </c>
      <c r="CH524" s="12">
        <v>0</v>
      </c>
      <c r="CI524" s="12">
        <v>0</v>
      </c>
      <c r="CJ524" s="12">
        <v>96.84</v>
      </c>
      <c r="CK524" s="12">
        <v>0</v>
      </c>
      <c r="CL524" s="12">
        <v>0</v>
      </c>
      <c r="CM524" s="12">
        <v>0</v>
      </c>
      <c r="CN524" s="12">
        <v>0</v>
      </c>
      <c r="CO524" s="12">
        <v>0</v>
      </c>
      <c r="CP524" s="12">
        <v>818.21</v>
      </c>
      <c r="CQ524" s="12">
        <v>0</v>
      </c>
      <c r="CR524" s="12">
        <v>0</v>
      </c>
      <c r="CS524" s="12">
        <v>0</v>
      </c>
      <c r="CT524" s="12">
        <v>0</v>
      </c>
      <c r="CU524" s="12">
        <v>2653.72</v>
      </c>
      <c r="CV524" s="12">
        <v>7849</v>
      </c>
      <c r="CW524" s="12">
        <v>304.51</v>
      </c>
      <c r="CX524" s="12">
        <v>205.58</v>
      </c>
      <c r="CY524" s="12">
        <v>2203.16</v>
      </c>
      <c r="CZ524" s="12">
        <v>489.62</v>
      </c>
      <c r="DA524" s="12">
        <v>0</v>
      </c>
      <c r="DB524" s="12">
        <v>2898.36</v>
      </c>
    </row>
    <row r="525" spans="1:106" x14ac:dyDescent="0.2">
      <c r="A525" s="4" t="s">
        <v>3935</v>
      </c>
      <c r="B525" s="2" t="s">
        <v>3936</v>
      </c>
      <c r="C525" s="2" t="str">
        <f>VLOOKUP(A525,[5]Hoja2!$A$1:$D$604,4,0)</f>
        <v>PROFESOR CBIII</v>
      </c>
      <c r="D525" s="2" t="str">
        <f>VLOOKUP(A525,[5]Hoja2!$A$1:$D$604,3,0)</f>
        <v>PLANTEL 18 ATEMAJAC DE BRIZUELA</v>
      </c>
      <c r="E525" s="12">
        <v>128.15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0</v>
      </c>
      <c r="N525" s="12">
        <v>2495.02</v>
      </c>
      <c r="O525" s="12">
        <v>0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87.45</v>
      </c>
      <c r="X525" s="12">
        <v>0</v>
      </c>
      <c r="Y525" s="12">
        <v>0</v>
      </c>
      <c r="Z525" s="12">
        <v>0</v>
      </c>
      <c r="AA525" s="12">
        <v>0</v>
      </c>
      <c r="AB525" s="12">
        <v>0</v>
      </c>
      <c r="AC525" s="12">
        <v>0</v>
      </c>
      <c r="AD525" s="12">
        <v>0</v>
      </c>
      <c r="AE525" s="12">
        <v>0</v>
      </c>
      <c r="AF525" s="12">
        <v>0</v>
      </c>
      <c r="AG525" s="12">
        <v>0</v>
      </c>
      <c r="AH525" s="12">
        <v>0</v>
      </c>
      <c r="AI525" s="12">
        <v>0</v>
      </c>
      <c r="AJ525" s="12">
        <v>203.83</v>
      </c>
      <c r="AK525" s="12">
        <v>0</v>
      </c>
      <c r="AL525" s="12">
        <v>0</v>
      </c>
      <c r="AM525" s="12">
        <v>0</v>
      </c>
      <c r="AN525" s="12">
        <v>0</v>
      </c>
      <c r="AO525" s="12">
        <v>0</v>
      </c>
      <c r="AP525" s="12">
        <v>0</v>
      </c>
      <c r="AQ525" s="12">
        <v>0</v>
      </c>
      <c r="AR525" s="12">
        <v>0</v>
      </c>
      <c r="AS525" s="12">
        <v>0</v>
      </c>
      <c r="AT525" s="12">
        <v>0</v>
      </c>
      <c r="AU525" s="12">
        <v>0</v>
      </c>
      <c r="AV525" s="12">
        <v>0</v>
      </c>
      <c r="AW525" s="12">
        <v>0</v>
      </c>
      <c r="AX525" s="12">
        <v>0</v>
      </c>
      <c r="AY525" s="12">
        <v>0</v>
      </c>
      <c r="AZ525" s="12">
        <v>27.5</v>
      </c>
      <c r="BA525" s="12">
        <v>0</v>
      </c>
      <c r="BB525" s="12">
        <v>0</v>
      </c>
      <c r="BC525" s="12">
        <v>0</v>
      </c>
      <c r="BD525" s="12">
        <v>0</v>
      </c>
      <c r="BE525" s="12">
        <v>0</v>
      </c>
      <c r="BF525" s="12">
        <v>0</v>
      </c>
      <c r="BG525" s="12">
        <v>0</v>
      </c>
      <c r="BH525" s="12">
        <v>0</v>
      </c>
      <c r="BI525" s="12">
        <v>0</v>
      </c>
      <c r="BJ525" s="12">
        <v>698.61</v>
      </c>
      <c r="BK525" s="12">
        <v>0</v>
      </c>
      <c r="BL525" s="12">
        <v>0</v>
      </c>
      <c r="BM525" s="12">
        <v>0</v>
      </c>
      <c r="BN525" s="12">
        <v>0</v>
      </c>
      <c r="BO525" s="12">
        <v>0</v>
      </c>
      <c r="BP525" s="12">
        <v>0</v>
      </c>
      <c r="BQ525" s="13">
        <v>-1852.22</v>
      </c>
      <c r="BR525" s="12">
        <v>1852.22</v>
      </c>
      <c r="BS525" s="12">
        <v>0</v>
      </c>
      <c r="BT525" s="12">
        <v>0</v>
      </c>
      <c r="BU525" s="12">
        <v>3640.56</v>
      </c>
      <c r="BV525" s="12">
        <v>0</v>
      </c>
      <c r="BW525" s="12">
        <v>0</v>
      </c>
      <c r="BX525" s="12">
        <v>0</v>
      </c>
      <c r="BY525" s="12">
        <v>292.05</v>
      </c>
      <c r="BZ525" s="12">
        <v>292.05</v>
      </c>
      <c r="CA525" s="12">
        <v>6</v>
      </c>
      <c r="CB525" s="12">
        <v>0.03</v>
      </c>
      <c r="CC525" s="12">
        <v>0</v>
      </c>
      <c r="CD525" s="12">
        <v>0</v>
      </c>
      <c r="CE525" s="12">
        <v>0</v>
      </c>
      <c r="CF525" s="12">
        <v>0</v>
      </c>
      <c r="CG525" s="12">
        <v>0</v>
      </c>
      <c r="CH525" s="12">
        <v>917.32</v>
      </c>
      <c r="CI525" s="12">
        <v>0</v>
      </c>
      <c r="CJ525" s="12">
        <v>37.43</v>
      </c>
      <c r="CK525" s="12">
        <v>0</v>
      </c>
      <c r="CL525" s="12">
        <v>0</v>
      </c>
      <c r="CM525" s="12">
        <v>0</v>
      </c>
      <c r="CN525" s="12">
        <v>0</v>
      </c>
      <c r="CO525" s="12">
        <v>0</v>
      </c>
      <c r="CP525" s="12">
        <v>286.93</v>
      </c>
      <c r="CQ525" s="12">
        <v>0</v>
      </c>
      <c r="CR525" s="12">
        <v>0</v>
      </c>
      <c r="CS525" s="12">
        <v>0</v>
      </c>
      <c r="CT525" s="12">
        <v>0</v>
      </c>
      <c r="CU525" s="12">
        <v>1539.76</v>
      </c>
      <c r="CV525" s="12">
        <v>2100.8000000000002</v>
      </c>
      <c r="CW525" s="12">
        <v>305.10000000000002</v>
      </c>
      <c r="CX525" s="12">
        <v>72.81</v>
      </c>
      <c r="CY525" s="12">
        <v>2222.91</v>
      </c>
      <c r="CZ525" s="12">
        <v>491.86</v>
      </c>
      <c r="DA525" s="12">
        <v>0</v>
      </c>
      <c r="DB525" s="12">
        <v>2787.58</v>
      </c>
    </row>
    <row r="526" spans="1:106" x14ac:dyDescent="0.2">
      <c r="A526" s="4" t="s">
        <v>3937</v>
      </c>
      <c r="B526" s="2" t="s">
        <v>3938</v>
      </c>
      <c r="C526" s="2" t="str">
        <f>VLOOKUP(A526,[5]Hoja2!$A$1:$D$604,4,0)</f>
        <v>PROFESOR CBIV</v>
      </c>
      <c r="D526" s="2" t="str">
        <f>VLOOKUP(A526,[5]Hoja2!$A$1:$D$604,3,0)</f>
        <v>PLANTEL 18 ATEMAJAC DE BRIZUELA</v>
      </c>
      <c r="E526" s="12">
        <v>139.80000000000001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0</v>
      </c>
      <c r="N526" s="12">
        <v>0</v>
      </c>
      <c r="O526" s="12">
        <v>0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12">
        <v>0</v>
      </c>
      <c r="AB526" s="12">
        <v>3099.12</v>
      </c>
      <c r="AC526" s="12">
        <v>111.96</v>
      </c>
      <c r="AD526" s="12">
        <v>0</v>
      </c>
      <c r="AE526" s="12">
        <v>0</v>
      </c>
      <c r="AF526" s="12">
        <v>0</v>
      </c>
      <c r="AG526" s="12">
        <v>0</v>
      </c>
      <c r="AH526" s="12">
        <v>0</v>
      </c>
      <c r="AI526" s="12">
        <v>0</v>
      </c>
      <c r="AJ526" s="12">
        <v>222.36</v>
      </c>
      <c r="AK526" s="12">
        <v>0</v>
      </c>
      <c r="AL526" s="12">
        <v>0</v>
      </c>
      <c r="AM526" s="12">
        <v>0</v>
      </c>
      <c r="AN526" s="12">
        <v>0</v>
      </c>
      <c r="AO526" s="12">
        <v>0</v>
      </c>
      <c r="AP526" s="12">
        <v>0</v>
      </c>
      <c r="AQ526" s="12">
        <v>0</v>
      </c>
      <c r="AR526" s="12">
        <v>0</v>
      </c>
      <c r="AS526" s="12">
        <v>0</v>
      </c>
      <c r="AT526" s="12">
        <v>0</v>
      </c>
      <c r="AU526" s="12">
        <v>0</v>
      </c>
      <c r="AV526" s="12">
        <v>0</v>
      </c>
      <c r="AW526" s="12">
        <v>0</v>
      </c>
      <c r="AX526" s="12">
        <v>0</v>
      </c>
      <c r="AY526" s="12">
        <v>0</v>
      </c>
      <c r="AZ526" s="12">
        <v>0</v>
      </c>
      <c r="BA526" s="12">
        <v>0</v>
      </c>
      <c r="BB526" s="12">
        <v>35.4</v>
      </c>
      <c r="BC526" s="12">
        <v>0</v>
      </c>
      <c r="BD526" s="12">
        <v>0</v>
      </c>
      <c r="BE526" s="12">
        <v>0</v>
      </c>
      <c r="BF526" s="12">
        <v>0</v>
      </c>
      <c r="BG526" s="12">
        <v>0</v>
      </c>
      <c r="BH526" s="12">
        <v>0</v>
      </c>
      <c r="BI526" s="12">
        <v>0</v>
      </c>
      <c r="BJ526" s="12">
        <v>743.79</v>
      </c>
      <c r="BK526" s="12">
        <v>0</v>
      </c>
      <c r="BL526" s="12">
        <v>0</v>
      </c>
      <c r="BM526" s="12">
        <v>0</v>
      </c>
      <c r="BN526" s="12">
        <v>0</v>
      </c>
      <c r="BO526" s="12">
        <v>0</v>
      </c>
      <c r="BP526" s="12">
        <v>0</v>
      </c>
      <c r="BQ526" s="13">
        <v>-2214.64</v>
      </c>
      <c r="BR526" s="12">
        <v>2214.64</v>
      </c>
      <c r="BS526" s="12">
        <v>0</v>
      </c>
      <c r="BT526" s="12">
        <v>0</v>
      </c>
      <c r="BU526" s="12">
        <v>4352.43</v>
      </c>
      <c r="BV526" s="12">
        <v>0</v>
      </c>
      <c r="BW526" s="12">
        <v>0</v>
      </c>
      <c r="BX526" s="12">
        <v>0</v>
      </c>
      <c r="BY526" s="12">
        <v>407.5</v>
      </c>
      <c r="BZ526" s="12">
        <v>407.5</v>
      </c>
      <c r="CA526" s="12">
        <v>8.85</v>
      </c>
      <c r="CB526" s="13">
        <v>-0.01</v>
      </c>
      <c r="CC526" s="12">
        <v>0</v>
      </c>
      <c r="CD526" s="12">
        <v>0</v>
      </c>
      <c r="CE526" s="12">
        <v>0</v>
      </c>
      <c r="CF526" s="12">
        <v>0</v>
      </c>
      <c r="CG526" s="12">
        <v>0</v>
      </c>
      <c r="CH526" s="12">
        <v>0</v>
      </c>
      <c r="CI526" s="12">
        <v>0</v>
      </c>
      <c r="CJ526" s="12">
        <v>46.49</v>
      </c>
      <c r="CK526" s="12">
        <v>0</v>
      </c>
      <c r="CL526" s="12">
        <v>0</v>
      </c>
      <c r="CM526" s="12">
        <v>0</v>
      </c>
      <c r="CN526" s="12">
        <v>0</v>
      </c>
      <c r="CO526" s="12">
        <v>0</v>
      </c>
      <c r="CP526" s="12">
        <v>356.4</v>
      </c>
      <c r="CQ526" s="12">
        <v>0</v>
      </c>
      <c r="CR526" s="12">
        <v>0</v>
      </c>
      <c r="CS526" s="12">
        <v>0</v>
      </c>
      <c r="CT526" s="12">
        <v>0</v>
      </c>
      <c r="CU526" s="12">
        <v>819.23</v>
      </c>
      <c r="CV526" s="12">
        <v>3533.2</v>
      </c>
      <c r="CW526" s="12">
        <v>286.58999999999997</v>
      </c>
      <c r="CX526" s="12">
        <v>84.81</v>
      </c>
      <c r="CY526" s="12">
        <v>1605.92</v>
      </c>
      <c r="CZ526" s="12">
        <v>421.52</v>
      </c>
      <c r="DA526" s="12">
        <v>0</v>
      </c>
      <c r="DB526" s="12">
        <v>2112.25</v>
      </c>
    </row>
    <row r="527" spans="1:106" x14ac:dyDescent="0.2">
      <c r="A527" s="4" t="s">
        <v>3939</v>
      </c>
      <c r="B527" s="2" t="s">
        <v>3940</v>
      </c>
      <c r="C527" s="2" t="str">
        <f>VLOOKUP(A527,[5]Hoja2!$A$1:$D$604,4,0)</f>
        <v>PROFESOR CBII</v>
      </c>
      <c r="D527" s="2" t="str">
        <f>VLOOKUP(A527,[5]Hoja2!$A$1:$D$604,3,0)</f>
        <v>PLANTEL 18 ATEMAJAC DE BRIZUELA</v>
      </c>
      <c r="E527" s="12">
        <v>116.5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1965.2</v>
      </c>
      <c r="M527" s="12">
        <v>0</v>
      </c>
      <c r="N527" s="12">
        <v>0</v>
      </c>
      <c r="O527" s="12">
        <v>0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65.5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12">
        <v>0</v>
      </c>
      <c r="AB527" s="12">
        <v>0</v>
      </c>
      <c r="AC527" s="12">
        <v>0</v>
      </c>
      <c r="AD527" s="12">
        <v>0</v>
      </c>
      <c r="AE527" s="12">
        <v>0</v>
      </c>
      <c r="AF527" s="12">
        <v>0</v>
      </c>
      <c r="AG527" s="12">
        <v>0</v>
      </c>
      <c r="AH527" s="12">
        <v>0</v>
      </c>
      <c r="AI527" s="12">
        <v>0</v>
      </c>
      <c r="AJ527" s="12">
        <v>185.3</v>
      </c>
      <c r="AK527" s="12">
        <v>0</v>
      </c>
      <c r="AL527" s="12">
        <v>0</v>
      </c>
      <c r="AM527" s="12">
        <v>0</v>
      </c>
      <c r="AN527" s="12">
        <v>0</v>
      </c>
      <c r="AO527" s="12">
        <v>0</v>
      </c>
      <c r="AP527" s="12">
        <v>0</v>
      </c>
      <c r="AQ527" s="12">
        <v>0</v>
      </c>
      <c r="AR527" s="12">
        <v>0</v>
      </c>
      <c r="AS527" s="12">
        <v>0</v>
      </c>
      <c r="AT527" s="12">
        <v>0</v>
      </c>
      <c r="AU527" s="12">
        <v>0</v>
      </c>
      <c r="AV527" s="12">
        <v>0</v>
      </c>
      <c r="AW527" s="12">
        <v>0</v>
      </c>
      <c r="AX527" s="12">
        <v>21.5</v>
      </c>
      <c r="AY527" s="12">
        <v>0</v>
      </c>
      <c r="AZ527" s="12">
        <v>0</v>
      </c>
      <c r="BA527" s="12">
        <v>0</v>
      </c>
      <c r="BB527" s="12">
        <v>0</v>
      </c>
      <c r="BC527" s="12">
        <v>0</v>
      </c>
      <c r="BD527" s="12">
        <v>0</v>
      </c>
      <c r="BE527" s="12">
        <v>0</v>
      </c>
      <c r="BF527" s="12">
        <v>0</v>
      </c>
      <c r="BG527" s="12">
        <v>0</v>
      </c>
      <c r="BH527" s="12">
        <v>0</v>
      </c>
      <c r="BI527" s="12">
        <v>0</v>
      </c>
      <c r="BJ527" s="12">
        <v>471.65</v>
      </c>
      <c r="BK527" s="12">
        <v>0</v>
      </c>
      <c r="BL527" s="12">
        <v>0</v>
      </c>
      <c r="BM527" s="12">
        <v>0</v>
      </c>
      <c r="BN527" s="12">
        <v>0</v>
      </c>
      <c r="BO527" s="12">
        <v>0</v>
      </c>
      <c r="BP527" s="12">
        <v>0</v>
      </c>
      <c r="BQ527" s="13">
        <v>-1437.19</v>
      </c>
      <c r="BR527" s="12">
        <v>1437.19</v>
      </c>
      <c r="BS527" s="12">
        <v>0</v>
      </c>
      <c r="BT527" s="12">
        <v>0</v>
      </c>
      <c r="BU527" s="12">
        <v>2825.65</v>
      </c>
      <c r="BV527" s="12">
        <v>0</v>
      </c>
      <c r="BW527" s="13">
        <v>-145.38</v>
      </c>
      <c r="BX527" s="12">
        <v>0</v>
      </c>
      <c r="BY527" s="12">
        <v>203.39</v>
      </c>
      <c r="BZ527" s="12">
        <v>58.01</v>
      </c>
      <c r="CA527" s="12">
        <v>1.5</v>
      </c>
      <c r="CB527" s="12">
        <v>0.06</v>
      </c>
      <c r="CC527" s="12">
        <v>0</v>
      </c>
      <c r="CD527" s="12">
        <v>0</v>
      </c>
      <c r="CE527" s="12">
        <v>0</v>
      </c>
      <c r="CF527" s="12">
        <v>0</v>
      </c>
      <c r="CG527" s="12">
        <v>0</v>
      </c>
      <c r="CH527" s="12">
        <v>0</v>
      </c>
      <c r="CI527" s="12">
        <v>0</v>
      </c>
      <c r="CJ527" s="12">
        <v>29.48</v>
      </c>
      <c r="CK527" s="12">
        <v>0</v>
      </c>
      <c r="CL527" s="12">
        <v>0</v>
      </c>
      <c r="CM527" s="12">
        <v>0</v>
      </c>
      <c r="CN527" s="12">
        <v>0</v>
      </c>
      <c r="CO527" s="12">
        <v>0</v>
      </c>
      <c r="CP527" s="12">
        <v>226</v>
      </c>
      <c r="CQ527" s="12">
        <v>0</v>
      </c>
      <c r="CR527" s="12">
        <v>0</v>
      </c>
      <c r="CS527" s="12">
        <v>0</v>
      </c>
      <c r="CT527" s="12">
        <v>0</v>
      </c>
      <c r="CU527" s="12">
        <v>315.05</v>
      </c>
      <c r="CV527" s="12">
        <v>2510.6</v>
      </c>
      <c r="CW527" s="12">
        <v>238.4</v>
      </c>
      <c r="CX527" s="12">
        <v>56.51</v>
      </c>
      <c r="CY527" s="12">
        <v>0</v>
      </c>
      <c r="CZ527" s="12">
        <v>238.4</v>
      </c>
      <c r="DA527" s="12">
        <v>0</v>
      </c>
      <c r="DB527" s="12">
        <v>294.91000000000003</v>
      </c>
    </row>
    <row r="528" spans="1:106" x14ac:dyDescent="0.2">
      <c r="A528" s="4" t="s">
        <v>3941</v>
      </c>
      <c r="B528" s="2" t="s">
        <v>3942</v>
      </c>
      <c r="C528" s="2" t="str">
        <f>VLOOKUP(A528,[5]Hoja2!$A$1:$D$604,4,0)</f>
        <v>PROFESOR CBII</v>
      </c>
      <c r="D528" s="2" t="str">
        <f>VLOOKUP(A528,[5]Hoja2!$A$1:$D$604,3,0)</f>
        <v>PLANTEL 18 ATEMAJAC DE BRIZUELA</v>
      </c>
      <c r="E528" s="12">
        <v>174.75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2947.8</v>
      </c>
      <c r="M528" s="12">
        <v>0</v>
      </c>
      <c r="N528" s="12">
        <v>0</v>
      </c>
      <c r="O528" s="12">
        <v>0</v>
      </c>
      <c r="P528" s="12">
        <v>0</v>
      </c>
      <c r="Q528" s="12">
        <v>0</v>
      </c>
      <c r="R528" s="12">
        <v>0</v>
      </c>
      <c r="S528" s="12">
        <v>0</v>
      </c>
      <c r="T528" s="12">
        <v>0</v>
      </c>
      <c r="U528" s="12">
        <v>98.25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12">
        <v>0</v>
      </c>
      <c r="AD528" s="12">
        <v>0</v>
      </c>
      <c r="AE528" s="12">
        <v>0</v>
      </c>
      <c r="AF528" s="12">
        <v>0</v>
      </c>
      <c r="AG528" s="12">
        <v>0</v>
      </c>
      <c r="AH528" s="12">
        <v>0</v>
      </c>
      <c r="AI528" s="12">
        <v>0</v>
      </c>
      <c r="AJ528" s="12">
        <v>277.95</v>
      </c>
      <c r="AK528" s="12">
        <v>0</v>
      </c>
      <c r="AL528" s="12">
        <v>0</v>
      </c>
      <c r="AM528" s="12">
        <v>0</v>
      </c>
      <c r="AN528" s="12">
        <v>0</v>
      </c>
      <c r="AO528" s="12">
        <v>0</v>
      </c>
      <c r="AP528" s="12">
        <v>0</v>
      </c>
      <c r="AQ528" s="12">
        <v>0</v>
      </c>
      <c r="AR528" s="12">
        <v>0</v>
      </c>
      <c r="AS528" s="12">
        <v>0</v>
      </c>
      <c r="AT528" s="12">
        <v>0</v>
      </c>
      <c r="AU528" s="12">
        <v>0</v>
      </c>
      <c r="AV528" s="12">
        <v>0</v>
      </c>
      <c r="AW528" s="12">
        <v>0</v>
      </c>
      <c r="AX528" s="12">
        <v>32.25</v>
      </c>
      <c r="AY528" s="12">
        <v>0</v>
      </c>
      <c r="AZ528" s="12">
        <v>0</v>
      </c>
      <c r="BA528" s="12">
        <v>0</v>
      </c>
      <c r="BB528" s="12">
        <v>0</v>
      </c>
      <c r="BC528" s="12">
        <v>0</v>
      </c>
      <c r="BD528" s="12">
        <v>0</v>
      </c>
      <c r="BE528" s="12">
        <v>0</v>
      </c>
      <c r="BF528" s="12">
        <v>0</v>
      </c>
      <c r="BG528" s="12">
        <v>0</v>
      </c>
      <c r="BH528" s="12">
        <v>0</v>
      </c>
      <c r="BI528" s="12">
        <v>0</v>
      </c>
      <c r="BJ528" s="12">
        <v>707.47</v>
      </c>
      <c r="BK528" s="12">
        <v>0</v>
      </c>
      <c r="BL528" s="12">
        <v>0</v>
      </c>
      <c r="BM528" s="12">
        <v>0</v>
      </c>
      <c r="BN528" s="12">
        <v>0</v>
      </c>
      <c r="BO528" s="12">
        <v>0</v>
      </c>
      <c r="BP528" s="12">
        <v>0</v>
      </c>
      <c r="BQ528" s="13">
        <v>-2155.79</v>
      </c>
      <c r="BR528" s="12">
        <v>2155.79</v>
      </c>
      <c r="BS528" s="12">
        <v>0</v>
      </c>
      <c r="BT528" s="12">
        <v>0</v>
      </c>
      <c r="BU528" s="12">
        <v>4238.47</v>
      </c>
      <c r="BV528" s="12">
        <v>0</v>
      </c>
      <c r="BW528" s="12">
        <v>0</v>
      </c>
      <c r="BX528" s="12">
        <v>0</v>
      </c>
      <c r="BY528" s="12">
        <v>387.19</v>
      </c>
      <c r="BZ528" s="12">
        <v>387.19</v>
      </c>
      <c r="CA528" s="12">
        <v>7.5</v>
      </c>
      <c r="CB528" s="13">
        <v>-0.04</v>
      </c>
      <c r="CC528" s="12">
        <v>0</v>
      </c>
      <c r="CD528" s="12">
        <v>0</v>
      </c>
      <c r="CE528" s="12">
        <v>0</v>
      </c>
      <c r="CF528" s="12">
        <v>0</v>
      </c>
      <c r="CG528" s="12">
        <v>0</v>
      </c>
      <c r="CH528" s="12">
        <v>0</v>
      </c>
      <c r="CI528" s="12">
        <v>0</v>
      </c>
      <c r="CJ528" s="12">
        <v>44.22</v>
      </c>
      <c r="CK528" s="12">
        <v>0</v>
      </c>
      <c r="CL528" s="12">
        <v>0</v>
      </c>
      <c r="CM528" s="12">
        <v>0</v>
      </c>
      <c r="CN528" s="12">
        <v>0</v>
      </c>
      <c r="CO528" s="12">
        <v>0</v>
      </c>
      <c r="CP528" s="12">
        <v>339</v>
      </c>
      <c r="CQ528" s="12">
        <v>0</v>
      </c>
      <c r="CR528" s="12">
        <v>0</v>
      </c>
      <c r="CS528" s="12">
        <v>0</v>
      </c>
      <c r="CT528" s="12">
        <v>0</v>
      </c>
      <c r="CU528" s="12">
        <v>777.87</v>
      </c>
      <c r="CV528" s="12">
        <v>3460.6</v>
      </c>
      <c r="CW528" s="12">
        <v>290.39999999999998</v>
      </c>
      <c r="CX528" s="12">
        <v>84.77</v>
      </c>
      <c r="CY528" s="12">
        <v>1732.69</v>
      </c>
      <c r="CZ528" s="12">
        <v>435.97</v>
      </c>
      <c r="DA528" s="12">
        <v>0</v>
      </c>
      <c r="DB528" s="12">
        <v>2253.4299999999998</v>
      </c>
    </row>
    <row r="529" spans="1:106" x14ac:dyDescent="0.2">
      <c r="A529" s="4" t="s">
        <v>3943</v>
      </c>
      <c r="B529" s="2" t="s">
        <v>3944</v>
      </c>
      <c r="C529" s="2" t="str">
        <f>VLOOKUP(A529,[5]Hoja2!$A$1:$D$604,4,0)</f>
        <v>PROFESOR CBIII</v>
      </c>
      <c r="D529" s="2" t="str">
        <f>VLOOKUP(A529,[5]Hoja2!$A$1:$D$604,3,0)</f>
        <v>PLANTEL 18 ATEMAJAC DE BRIZUELA</v>
      </c>
      <c r="E529" s="12">
        <v>163.1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0</v>
      </c>
      <c r="N529" s="12">
        <v>3175.48</v>
      </c>
      <c r="O529" s="12">
        <v>0</v>
      </c>
      <c r="P529" s="12">
        <v>0</v>
      </c>
      <c r="Q529" s="12">
        <v>0</v>
      </c>
      <c r="R529" s="12">
        <v>0</v>
      </c>
      <c r="S529" s="12">
        <v>0</v>
      </c>
      <c r="T529" s="12">
        <v>0</v>
      </c>
      <c r="U529" s="12">
        <v>0</v>
      </c>
      <c r="V529" s="12">
        <v>0</v>
      </c>
      <c r="W529" s="12">
        <v>111.3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12">
        <v>0</v>
      </c>
      <c r="AD529" s="12">
        <v>0</v>
      </c>
      <c r="AE529" s="12">
        <v>0</v>
      </c>
      <c r="AF529" s="12">
        <v>0</v>
      </c>
      <c r="AG529" s="12">
        <v>0</v>
      </c>
      <c r="AH529" s="12">
        <v>0</v>
      </c>
      <c r="AI529" s="12">
        <v>0</v>
      </c>
      <c r="AJ529" s="12">
        <v>259.42</v>
      </c>
      <c r="AK529" s="12">
        <v>0</v>
      </c>
      <c r="AL529" s="12">
        <v>0</v>
      </c>
      <c r="AM529" s="12">
        <v>0</v>
      </c>
      <c r="AN529" s="12">
        <v>0</v>
      </c>
      <c r="AO529" s="12">
        <v>0</v>
      </c>
      <c r="AP529" s="12">
        <v>0</v>
      </c>
      <c r="AQ529" s="12">
        <v>0</v>
      </c>
      <c r="AR529" s="12">
        <v>0</v>
      </c>
      <c r="AS529" s="12">
        <v>0</v>
      </c>
      <c r="AT529" s="12">
        <v>0</v>
      </c>
      <c r="AU529" s="12">
        <v>0</v>
      </c>
      <c r="AV529" s="12">
        <v>0</v>
      </c>
      <c r="AW529" s="12">
        <v>0</v>
      </c>
      <c r="AX529" s="12">
        <v>0</v>
      </c>
      <c r="AY529" s="12">
        <v>0</v>
      </c>
      <c r="AZ529" s="12">
        <v>35</v>
      </c>
      <c r="BA529" s="12">
        <v>0</v>
      </c>
      <c r="BB529" s="12">
        <v>0</v>
      </c>
      <c r="BC529" s="12">
        <v>0</v>
      </c>
      <c r="BD529" s="12">
        <v>0</v>
      </c>
      <c r="BE529" s="12">
        <v>0</v>
      </c>
      <c r="BF529" s="12">
        <v>0</v>
      </c>
      <c r="BG529" s="12">
        <v>0</v>
      </c>
      <c r="BH529" s="12">
        <v>0</v>
      </c>
      <c r="BI529" s="12">
        <v>0</v>
      </c>
      <c r="BJ529" s="12">
        <v>762.12</v>
      </c>
      <c r="BK529" s="12">
        <v>0</v>
      </c>
      <c r="BL529" s="12">
        <v>0</v>
      </c>
      <c r="BM529" s="12">
        <v>0</v>
      </c>
      <c r="BN529" s="12">
        <v>0</v>
      </c>
      <c r="BO529" s="12">
        <v>0</v>
      </c>
      <c r="BP529" s="12">
        <v>0</v>
      </c>
      <c r="BQ529" s="13">
        <v>-2292.59</v>
      </c>
      <c r="BR529" s="12">
        <v>2292.59</v>
      </c>
      <c r="BS529" s="12">
        <v>0</v>
      </c>
      <c r="BT529" s="12">
        <v>0</v>
      </c>
      <c r="BU529" s="12">
        <v>4506.42</v>
      </c>
      <c r="BV529" s="12">
        <v>0</v>
      </c>
      <c r="BW529" s="12">
        <v>0</v>
      </c>
      <c r="BX529" s="12">
        <v>0</v>
      </c>
      <c r="BY529" s="12">
        <v>435.09</v>
      </c>
      <c r="BZ529" s="12">
        <v>435.09</v>
      </c>
      <c r="CA529" s="12">
        <v>8.6999999999999993</v>
      </c>
      <c r="CB529" s="12">
        <v>0.02</v>
      </c>
      <c r="CC529" s="12">
        <v>0</v>
      </c>
      <c r="CD529" s="12">
        <v>0</v>
      </c>
      <c r="CE529" s="12">
        <v>745</v>
      </c>
      <c r="CF529" s="12">
        <v>0</v>
      </c>
      <c r="CG529" s="12">
        <v>0</v>
      </c>
      <c r="CH529" s="12">
        <v>0</v>
      </c>
      <c r="CI529" s="12">
        <v>0</v>
      </c>
      <c r="CJ529" s="12">
        <v>47.63</v>
      </c>
      <c r="CK529" s="12">
        <v>0</v>
      </c>
      <c r="CL529" s="12">
        <v>0</v>
      </c>
      <c r="CM529" s="12">
        <v>0</v>
      </c>
      <c r="CN529" s="12">
        <v>0</v>
      </c>
      <c r="CO529" s="12">
        <v>0</v>
      </c>
      <c r="CP529" s="12">
        <v>365.18</v>
      </c>
      <c r="CQ529" s="12">
        <v>0</v>
      </c>
      <c r="CR529" s="12">
        <v>0</v>
      </c>
      <c r="CS529" s="12">
        <v>0</v>
      </c>
      <c r="CT529" s="12">
        <v>0</v>
      </c>
      <c r="CU529" s="12">
        <v>1601.62</v>
      </c>
      <c r="CV529" s="12">
        <v>2904.8</v>
      </c>
      <c r="CW529" s="12">
        <v>261.48</v>
      </c>
      <c r="CX529" s="12">
        <v>90.13</v>
      </c>
      <c r="CY529" s="12">
        <v>769.08</v>
      </c>
      <c r="CZ529" s="12">
        <v>326.10000000000002</v>
      </c>
      <c r="DA529" s="12">
        <v>0</v>
      </c>
      <c r="DB529" s="12">
        <v>1185.31</v>
      </c>
    </row>
    <row r="530" spans="1:106" x14ac:dyDescent="0.2">
      <c r="A530" s="4" t="s">
        <v>3945</v>
      </c>
      <c r="B530" s="2" t="s">
        <v>3946</v>
      </c>
      <c r="C530" s="2" t="str">
        <f>VLOOKUP(A530,[5]Hoja2!$A$1:$D$604,4,0)</f>
        <v>TECNICO CBI</v>
      </c>
      <c r="D530" s="2" t="str">
        <f>VLOOKUP(A530,[5]Hoja2!$A$1:$D$604,3,0)</f>
        <v>PLANTEL 18 ATEMAJAC DE BRIZUELA</v>
      </c>
      <c r="E530" s="12">
        <v>93.2</v>
      </c>
      <c r="F530" s="12">
        <v>515.4</v>
      </c>
      <c r="G530" s="12">
        <v>701.72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2">
        <v>0</v>
      </c>
      <c r="O530" s="12">
        <v>17.32</v>
      </c>
      <c r="P530" s="12">
        <v>24</v>
      </c>
      <c r="Q530" s="12">
        <v>0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0</v>
      </c>
      <c r="AA530" s="12">
        <v>0</v>
      </c>
      <c r="AB530" s="12">
        <v>0</v>
      </c>
      <c r="AC530" s="12">
        <v>0</v>
      </c>
      <c r="AD530" s="12">
        <v>0</v>
      </c>
      <c r="AE530" s="12">
        <v>0</v>
      </c>
      <c r="AF530" s="12">
        <v>0</v>
      </c>
      <c r="AG530" s="12">
        <v>0</v>
      </c>
      <c r="AH530" s="12">
        <v>0</v>
      </c>
      <c r="AI530" s="12">
        <v>0</v>
      </c>
      <c r="AJ530" s="12">
        <v>148.24</v>
      </c>
      <c r="AK530" s="12">
        <v>0</v>
      </c>
      <c r="AL530" s="12">
        <v>0</v>
      </c>
      <c r="AM530" s="12">
        <v>0</v>
      </c>
      <c r="AN530" s="12">
        <v>0</v>
      </c>
      <c r="AO530" s="12">
        <v>0</v>
      </c>
      <c r="AP530" s="12">
        <v>0</v>
      </c>
      <c r="AQ530" s="12">
        <v>0</v>
      </c>
      <c r="AR530" s="12">
        <v>0</v>
      </c>
      <c r="AS530" s="12">
        <v>0</v>
      </c>
      <c r="AT530" s="12">
        <v>0</v>
      </c>
      <c r="AU530" s="12">
        <v>0</v>
      </c>
      <c r="AV530" s="12">
        <v>0</v>
      </c>
      <c r="AW530" s="12">
        <v>0</v>
      </c>
      <c r="AX530" s="12">
        <v>0</v>
      </c>
      <c r="AY530" s="12">
        <v>0</v>
      </c>
      <c r="AZ530" s="12">
        <v>0</v>
      </c>
      <c r="BA530" s="12">
        <v>0</v>
      </c>
      <c r="BB530" s="12">
        <v>0</v>
      </c>
      <c r="BC530" s="12">
        <v>0</v>
      </c>
      <c r="BD530" s="12">
        <v>5.4</v>
      </c>
      <c r="BE530" s="12">
        <v>0</v>
      </c>
      <c r="BF530" s="12">
        <v>0</v>
      </c>
      <c r="BG530" s="12">
        <v>0</v>
      </c>
      <c r="BH530" s="12">
        <v>0</v>
      </c>
      <c r="BI530" s="12">
        <v>0</v>
      </c>
      <c r="BJ530" s="12">
        <v>0</v>
      </c>
      <c r="BK530" s="12">
        <v>0</v>
      </c>
      <c r="BL530" s="12">
        <v>0</v>
      </c>
      <c r="BM530" s="12">
        <v>0</v>
      </c>
      <c r="BN530" s="12">
        <v>0</v>
      </c>
      <c r="BO530" s="12">
        <v>0</v>
      </c>
      <c r="BP530" s="12">
        <v>0</v>
      </c>
      <c r="BQ530" s="13">
        <v>-764.81</v>
      </c>
      <c r="BR530" s="12">
        <v>764.81</v>
      </c>
      <c r="BS530" s="12">
        <v>0</v>
      </c>
      <c r="BT530" s="12">
        <v>0</v>
      </c>
      <c r="BU530" s="12">
        <v>1505.28</v>
      </c>
      <c r="BV530" s="12">
        <v>0</v>
      </c>
      <c r="BW530" s="13">
        <v>-200.63</v>
      </c>
      <c r="BX530" s="13">
        <v>-115.27</v>
      </c>
      <c r="BY530" s="12">
        <v>85.37</v>
      </c>
      <c r="BZ530" s="12">
        <v>0</v>
      </c>
      <c r="CA530" s="12">
        <v>0</v>
      </c>
      <c r="CB530" s="13">
        <v>-0.02</v>
      </c>
      <c r="CC530" s="12">
        <v>0</v>
      </c>
      <c r="CD530" s="12">
        <v>0</v>
      </c>
      <c r="CE530" s="12">
        <v>0</v>
      </c>
      <c r="CF530" s="12">
        <v>0</v>
      </c>
      <c r="CG530" s="12">
        <v>0</v>
      </c>
      <c r="CH530" s="12">
        <v>0</v>
      </c>
      <c r="CI530" s="12">
        <v>0</v>
      </c>
      <c r="CJ530" s="12">
        <v>0</v>
      </c>
      <c r="CK530" s="12">
        <v>0</v>
      </c>
      <c r="CL530" s="12">
        <v>0</v>
      </c>
      <c r="CM530" s="12">
        <v>0</v>
      </c>
      <c r="CN530" s="12">
        <v>0</v>
      </c>
      <c r="CO530" s="12">
        <v>0</v>
      </c>
      <c r="CP530" s="12">
        <v>139.97</v>
      </c>
      <c r="CQ530" s="12">
        <v>0</v>
      </c>
      <c r="CR530" s="12">
        <v>0</v>
      </c>
      <c r="CS530" s="12">
        <v>0</v>
      </c>
      <c r="CT530" s="12">
        <v>0</v>
      </c>
      <c r="CU530" s="12">
        <v>24.68</v>
      </c>
      <c r="CV530" s="12">
        <v>1480.6</v>
      </c>
      <c r="CW530" s="12">
        <v>238.4</v>
      </c>
      <c r="CX530" s="12">
        <v>30.11</v>
      </c>
      <c r="CY530" s="12">
        <v>0</v>
      </c>
      <c r="CZ530" s="12">
        <v>238.4</v>
      </c>
      <c r="DA530" s="12">
        <v>0</v>
      </c>
      <c r="DB530" s="12">
        <v>268.51</v>
      </c>
    </row>
    <row r="531" spans="1:106" x14ac:dyDescent="0.2">
      <c r="A531" s="4" t="s">
        <v>3947</v>
      </c>
      <c r="B531" s="2" t="s">
        <v>3948</v>
      </c>
      <c r="C531" s="2" t="str">
        <f>VLOOKUP(A531,[5]Hoja2!$A$1:$D$604,4,0)</f>
        <v>PROFESOR CBII</v>
      </c>
      <c r="D531" s="2" t="str">
        <f>VLOOKUP(A531,[5]Hoja2!$A$1:$D$604,3,0)</f>
        <v>PLANTEL 18 ATEMAJAC DE BRIZUELA</v>
      </c>
      <c r="E531" s="12">
        <v>314.55</v>
      </c>
      <c r="F531" s="12">
        <v>386.55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4716.4799999999996</v>
      </c>
      <c r="M531" s="12">
        <v>0</v>
      </c>
      <c r="N531" s="12">
        <v>0</v>
      </c>
      <c r="O531" s="12">
        <v>12.99</v>
      </c>
      <c r="P531" s="12">
        <v>0</v>
      </c>
      <c r="Q531" s="12">
        <v>0</v>
      </c>
      <c r="R531" s="12">
        <v>0</v>
      </c>
      <c r="S531" s="12">
        <v>0</v>
      </c>
      <c r="T531" s="12">
        <v>0</v>
      </c>
      <c r="U531" s="12">
        <v>157.19999999999999</v>
      </c>
      <c r="V531" s="12">
        <v>0</v>
      </c>
      <c r="W531" s="12">
        <v>0</v>
      </c>
      <c r="X531" s="12">
        <v>0</v>
      </c>
      <c r="Y531" s="12">
        <v>0</v>
      </c>
      <c r="Z531" s="12">
        <v>0</v>
      </c>
      <c r="AA531" s="12">
        <v>0</v>
      </c>
      <c r="AB531" s="12">
        <v>0</v>
      </c>
      <c r="AC531" s="12">
        <v>0</v>
      </c>
      <c r="AD531" s="12">
        <v>0</v>
      </c>
      <c r="AE531" s="12">
        <v>0</v>
      </c>
      <c r="AF531" s="12">
        <v>0</v>
      </c>
      <c r="AG531" s="12">
        <v>0</v>
      </c>
      <c r="AH531" s="12">
        <v>0</v>
      </c>
      <c r="AI531" s="12">
        <v>0</v>
      </c>
      <c r="AJ531" s="12">
        <v>500.31</v>
      </c>
      <c r="AK531" s="12">
        <v>0</v>
      </c>
      <c r="AL531" s="12">
        <v>0</v>
      </c>
      <c r="AM531" s="12">
        <v>0</v>
      </c>
      <c r="AN531" s="12">
        <v>0</v>
      </c>
      <c r="AO531" s="12">
        <v>0</v>
      </c>
      <c r="AP531" s="12">
        <v>0</v>
      </c>
      <c r="AQ531" s="12">
        <v>0</v>
      </c>
      <c r="AR531" s="12">
        <v>0</v>
      </c>
      <c r="AS531" s="12">
        <v>0</v>
      </c>
      <c r="AT531" s="12">
        <v>0</v>
      </c>
      <c r="AU531" s="12">
        <v>0</v>
      </c>
      <c r="AV531" s="12">
        <v>0</v>
      </c>
      <c r="AW531" s="12">
        <v>0</v>
      </c>
      <c r="AX531" s="12">
        <v>51.6</v>
      </c>
      <c r="AY531" s="12">
        <v>0</v>
      </c>
      <c r="AZ531" s="12">
        <v>0</v>
      </c>
      <c r="BA531" s="12">
        <v>0</v>
      </c>
      <c r="BB531" s="12">
        <v>0</v>
      </c>
      <c r="BC531" s="12">
        <v>0</v>
      </c>
      <c r="BD531" s="12">
        <v>0</v>
      </c>
      <c r="BE531" s="12">
        <v>0</v>
      </c>
      <c r="BF531" s="12">
        <v>0</v>
      </c>
      <c r="BG531" s="12">
        <v>0</v>
      </c>
      <c r="BH531" s="12">
        <v>0</v>
      </c>
      <c r="BI531" s="12">
        <v>0</v>
      </c>
      <c r="BJ531" s="12">
        <v>918.55</v>
      </c>
      <c r="BK531" s="12">
        <v>0</v>
      </c>
      <c r="BL531" s="12">
        <v>0</v>
      </c>
      <c r="BM531" s="12">
        <v>0</v>
      </c>
      <c r="BN531" s="12">
        <v>0</v>
      </c>
      <c r="BO531" s="12">
        <v>0</v>
      </c>
      <c r="BP531" s="12">
        <v>0</v>
      </c>
      <c r="BQ531" s="13">
        <v>-3589.33</v>
      </c>
      <c r="BR531" s="12">
        <v>3589.33</v>
      </c>
      <c r="BS531" s="12">
        <v>0</v>
      </c>
      <c r="BT531" s="12">
        <v>0</v>
      </c>
      <c r="BU531" s="12">
        <v>7058.23</v>
      </c>
      <c r="BV531" s="12">
        <v>0</v>
      </c>
      <c r="BW531" s="12">
        <v>0</v>
      </c>
      <c r="BX531" s="12">
        <v>0</v>
      </c>
      <c r="BY531" s="12">
        <v>960.37</v>
      </c>
      <c r="BZ531" s="12">
        <v>960.37</v>
      </c>
      <c r="CA531" s="12">
        <v>20.85</v>
      </c>
      <c r="CB531" s="12">
        <v>0.01</v>
      </c>
      <c r="CC531" s="12">
        <v>0</v>
      </c>
      <c r="CD531" s="12">
        <v>0</v>
      </c>
      <c r="CE531" s="12">
        <v>0</v>
      </c>
      <c r="CF531" s="12">
        <v>0</v>
      </c>
      <c r="CG531" s="12">
        <v>0</v>
      </c>
      <c r="CH531" s="12">
        <v>0</v>
      </c>
      <c r="CI531" s="12">
        <v>0</v>
      </c>
      <c r="CJ531" s="12">
        <v>76.55</v>
      </c>
      <c r="CK531" s="12">
        <v>0</v>
      </c>
      <c r="CL531" s="12">
        <v>0</v>
      </c>
      <c r="CM531" s="12">
        <v>0</v>
      </c>
      <c r="CN531" s="12">
        <v>0</v>
      </c>
      <c r="CO531" s="12">
        <v>0</v>
      </c>
      <c r="CP531" s="12">
        <v>586.85</v>
      </c>
      <c r="CQ531" s="12">
        <v>0</v>
      </c>
      <c r="CR531" s="12">
        <v>0</v>
      </c>
      <c r="CS531" s="12">
        <v>0</v>
      </c>
      <c r="CT531" s="12">
        <v>0</v>
      </c>
      <c r="CU531" s="12">
        <v>1644.63</v>
      </c>
      <c r="CV531" s="12">
        <v>5413.6</v>
      </c>
      <c r="CW531" s="12">
        <v>238.4</v>
      </c>
      <c r="CX531" s="12">
        <v>141.16</v>
      </c>
      <c r="CY531" s="12">
        <v>0</v>
      </c>
      <c r="CZ531" s="12">
        <v>238.4</v>
      </c>
      <c r="DA531" s="12">
        <v>0</v>
      </c>
      <c r="DB531" s="12">
        <v>379.56</v>
      </c>
    </row>
    <row r="532" spans="1:106" x14ac:dyDescent="0.2">
      <c r="A532" s="4" t="s">
        <v>3949</v>
      </c>
      <c r="B532" s="2" t="s">
        <v>3950</v>
      </c>
      <c r="C532" s="2" t="str">
        <f>VLOOKUP(A532,[5]Hoja2!$A$1:$D$604,4,0)</f>
        <v>PROFESOR CBI</v>
      </c>
      <c r="D532" s="2" t="str">
        <f>VLOOKUP(A532,[5]Hoja2!$A$1:$D$604,3,0)</f>
        <v>PLANTEL 18 ATEMAJAC DE BRIZUELA</v>
      </c>
      <c r="E532" s="12">
        <v>465.5</v>
      </c>
      <c r="F532" s="12">
        <v>0</v>
      </c>
      <c r="G532" s="12">
        <v>3859.46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2">
        <v>0</v>
      </c>
      <c r="N532" s="12">
        <v>0</v>
      </c>
      <c r="O532" s="12">
        <v>0</v>
      </c>
      <c r="P532" s="12">
        <v>142.6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v>0</v>
      </c>
      <c r="AA532" s="12">
        <v>0</v>
      </c>
      <c r="AB532" s="12">
        <v>0</v>
      </c>
      <c r="AC532" s="12">
        <v>0</v>
      </c>
      <c r="AD532" s="12">
        <v>0</v>
      </c>
      <c r="AE532" s="12">
        <v>0</v>
      </c>
      <c r="AF532" s="12">
        <v>0</v>
      </c>
      <c r="AG532" s="12">
        <v>0</v>
      </c>
      <c r="AH532" s="12">
        <v>0</v>
      </c>
      <c r="AI532" s="12">
        <v>0</v>
      </c>
      <c r="AJ532" s="12">
        <v>407.66</v>
      </c>
      <c r="AK532" s="12">
        <v>0</v>
      </c>
      <c r="AL532" s="12">
        <v>0</v>
      </c>
      <c r="AM532" s="12">
        <v>286.52999999999997</v>
      </c>
      <c r="AN532" s="12">
        <v>0</v>
      </c>
      <c r="AO532" s="12">
        <v>0</v>
      </c>
      <c r="AP532" s="12">
        <v>0</v>
      </c>
      <c r="AQ532" s="12">
        <v>0</v>
      </c>
      <c r="AR532" s="12">
        <v>0</v>
      </c>
      <c r="AS532" s="12">
        <v>0</v>
      </c>
      <c r="AT532" s="12">
        <v>0</v>
      </c>
      <c r="AU532" s="12">
        <v>0</v>
      </c>
      <c r="AV532" s="12">
        <v>41.8</v>
      </c>
      <c r="AW532" s="12">
        <v>0</v>
      </c>
      <c r="AX532" s="12">
        <v>0</v>
      </c>
      <c r="AY532" s="12">
        <v>0</v>
      </c>
      <c r="AZ532" s="12">
        <v>0</v>
      </c>
      <c r="BA532" s="12">
        <v>0</v>
      </c>
      <c r="BB532" s="12">
        <v>0</v>
      </c>
      <c r="BC532" s="12">
        <v>0</v>
      </c>
      <c r="BD532" s="12">
        <v>0</v>
      </c>
      <c r="BE532" s="12">
        <v>0</v>
      </c>
      <c r="BF532" s="12">
        <v>0</v>
      </c>
      <c r="BG532" s="12">
        <v>0</v>
      </c>
      <c r="BH532" s="12">
        <v>0</v>
      </c>
      <c r="BI532" s="12">
        <v>0</v>
      </c>
      <c r="BJ532" s="12">
        <v>497.52</v>
      </c>
      <c r="BK532" s="12">
        <v>0</v>
      </c>
      <c r="BL532" s="12">
        <v>0</v>
      </c>
      <c r="BM532" s="12">
        <v>0</v>
      </c>
      <c r="BN532" s="12">
        <v>0</v>
      </c>
      <c r="BO532" s="12">
        <v>0</v>
      </c>
      <c r="BP532" s="12">
        <v>0</v>
      </c>
      <c r="BQ532" s="13">
        <v>-2896.97</v>
      </c>
      <c r="BR532" s="12">
        <v>2896.97</v>
      </c>
      <c r="BS532" s="12">
        <v>0</v>
      </c>
      <c r="BT532" s="12">
        <v>0</v>
      </c>
      <c r="BU532" s="12">
        <v>5701.07</v>
      </c>
      <c r="BV532" s="12">
        <v>1.24</v>
      </c>
      <c r="BW532" s="12">
        <v>0</v>
      </c>
      <c r="BX532" s="12">
        <v>0</v>
      </c>
      <c r="BY532" s="12">
        <v>670.49</v>
      </c>
      <c r="BZ532" s="12">
        <v>670.49</v>
      </c>
      <c r="CA532" s="12">
        <v>13.95</v>
      </c>
      <c r="CB532" s="12">
        <v>0.15</v>
      </c>
      <c r="CC532" s="12">
        <v>0</v>
      </c>
      <c r="CD532" s="12">
        <v>0</v>
      </c>
      <c r="CE532" s="12">
        <v>0</v>
      </c>
      <c r="CF532" s="12">
        <v>0</v>
      </c>
      <c r="CG532" s="12">
        <v>0</v>
      </c>
      <c r="CH532" s="12">
        <v>0</v>
      </c>
      <c r="CI532" s="12">
        <v>0</v>
      </c>
      <c r="CJ532" s="12">
        <v>57.89</v>
      </c>
      <c r="CK532" s="12">
        <v>0</v>
      </c>
      <c r="CL532" s="12">
        <v>0</v>
      </c>
      <c r="CM532" s="12">
        <v>0</v>
      </c>
      <c r="CN532" s="12">
        <v>0</v>
      </c>
      <c r="CO532" s="12">
        <v>0</v>
      </c>
      <c r="CP532" s="12">
        <v>476.79</v>
      </c>
      <c r="CQ532" s="12">
        <v>0</v>
      </c>
      <c r="CR532" s="12">
        <v>0</v>
      </c>
      <c r="CS532" s="12">
        <v>0</v>
      </c>
      <c r="CT532" s="12">
        <v>0</v>
      </c>
      <c r="CU532" s="12">
        <v>1219.27</v>
      </c>
      <c r="CV532" s="12">
        <v>4481.8</v>
      </c>
      <c r="CW532" s="12">
        <v>332.4</v>
      </c>
      <c r="CX532" s="12">
        <v>114.02</v>
      </c>
      <c r="CY532" s="12">
        <v>3019.35</v>
      </c>
      <c r="CZ532" s="12">
        <v>586.08000000000004</v>
      </c>
      <c r="DA532" s="12">
        <v>0</v>
      </c>
      <c r="DB532" s="12">
        <v>3719.45</v>
      </c>
    </row>
    <row r="533" spans="1:106" x14ac:dyDescent="0.2">
      <c r="A533" s="4" t="s">
        <v>3951</v>
      </c>
      <c r="B533" s="2" t="s">
        <v>3952</v>
      </c>
      <c r="C533" s="2" t="str">
        <f>VLOOKUP(A533,[5]Hoja2!$A$1:$D$604,4,0)</f>
        <v>PROFESOR CBI</v>
      </c>
      <c r="D533" s="2" t="str">
        <f>VLOOKUP(A533,[5]Hoja2!$A$1:$D$604,3,0)</f>
        <v>PLANTEL 18 ATEMAJAC DE BRIZUELA</v>
      </c>
      <c r="E533" s="12">
        <v>174.75</v>
      </c>
      <c r="F533" s="12">
        <v>0</v>
      </c>
      <c r="G533" s="12">
        <v>2631.45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0</v>
      </c>
      <c r="N533" s="12">
        <v>0</v>
      </c>
      <c r="O533" s="12">
        <v>0</v>
      </c>
      <c r="P533" s="12">
        <v>90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v>0</v>
      </c>
      <c r="AA533" s="12">
        <v>0</v>
      </c>
      <c r="AB533" s="12">
        <v>0</v>
      </c>
      <c r="AC533" s="12">
        <v>0</v>
      </c>
      <c r="AD533" s="12">
        <v>0</v>
      </c>
      <c r="AE533" s="12">
        <v>0</v>
      </c>
      <c r="AF533" s="12">
        <v>0</v>
      </c>
      <c r="AG533" s="12">
        <v>0</v>
      </c>
      <c r="AH533" s="12">
        <v>0</v>
      </c>
      <c r="AI533" s="12">
        <v>0</v>
      </c>
      <c r="AJ533" s="12">
        <v>277.95</v>
      </c>
      <c r="AK533" s="12">
        <v>0</v>
      </c>
      <c r="AL533" s="12">
        <v>0</v>
      </c>
      <c r="AM533" s="12">
        <v>0</v>
      </c>
      <c r="AN533" s="12">
        <v>0</v>
      </c>
      <c r="AO533" s="12">
        <v>0</v>
      </c>
      <c r="AP533" s="12">
        <v>0</v>
      </c>
      <c r="AQ533" s="12">
        <v>0</v>
      </c>
      <c r="AR533" s="12">
        <v>0</v>
      </c>
      <c r="AS533" s="12">
        <v>0</v>
      </c>
      <c r="AT533" s="12">
        <v>0</v>
      </c>
      <c r="AU533" s="12">
        <v>0</v>
      </c>
      <c r="AV533" s="12">
        <v>28.5</v>
      </c>
      <c r="AW533" s="12">
        <v>0</v>
      </c>
      <c r="AX533" s="12">
        <v>0</v>
      </c>
      <c r="AY533" s="12">
        <v>0</v>
      </c>
      <c r="AZ533" s="12">
        <v>0</v>
      </c>
      <c r="BA533" s="12">
        <v>0</v>
      </c>
      <c r="BB533" s="12">
        <v>0</v>
      </c>
      <c r="BC533" s="12">
        <v>0</v>
      </c>
      <c r="BD533" s="12">
        <v>0</v>
      </c>
      <c r="BE533" s="12">
        <v>0</v>
      </c>
      <c r="BF533" s="12">
        <v>0</v>
      </c>
      <c r="BG533" s="12">
        <v>0</v>
      </c>
      <c r="BH533" s="12">
        <v>0</v>
      </c>
      <c r="BI533" s="12">
        <v>0</v>
      </c>
      <c r="BJ533" s="12">
        <v>263.14</v>
      </c>
      <c r="BK533" s="12">
        <v>0</v>
      </c>
      <c r="BL533" s="12">
        <v>0</v>
      </c>
      <c r="BM533" s="12">
        <v>0</v>
      </c>
      <c r="BN533" s="12">
        <v>0</v>
      </c>
      <c r="BO533" s="12">
        <v>0</v>
      </c>
      <c r="BP533" s="12">
        <v>0</v>
      </c>
      <c r="BQ533" s="13">
        <v>-1761.84</v>
      </c>
      <c r="BR533" s="12">
        <v>1761.84</v>
      </c>
      <c r="BS533" s="12">
        <v>336.82</v>
      </c>
      <c r="BT533" s="12">
        <v>0</v>
      </c>
      <c r="BU533" s="12">
        <v>3802.61</v>
      </c>
      <c r="BV533" s="12">
        <v>0</v>
      </c>
      <c r="BW533" s="12">
        <v>0</v>
      </c>
      <c r="BX533" s="12">
        <v>0</v>
      </c>
      <c r="BY533" s="12">
        <v>317.45</v>
      </c>
      <c r="BZ533" s="12">
        <v>317.45</v>
      </c>
      <c r="CA533" s="12">
        <v>5.0999999999999996</v>
      </c>
      <c r="CB533" s="13">
        <v>-0.03</v>
      </c>
      <c r="CC533" s="12">
        <v>0</v>
      </c>
      <c r="CD533" s="12">
        <v>0</v>
      </c>
      <c r="CE533" s="12">
        <v>0</v>
      </c>
      <c r="CF533" s="12">
        <v>0</v>
      </c>
      <c r="CG533" s="12">
        <v>0</v>
      </c>
      <c r="CH533" s="12">
        <v>0</v>
      </c>
      <c r="CI533" s="12">
        <v>0</v>
      </c>
      <c r="CJ533" s="12">
        <v>39.47</v>
      </c>
      <c r="CK533" s="12">
        <v>0</v>
      </c>
      <c r="CL533" s="12">
        <v>0</v>
      </c>
      <c r="CM533" s="12">
        <v>0</v>
      </c>
      <c r="CN533" s="12">
        <v>0</v>
      </c>
      <c r="CO533" s="12">
        <v>0</v>
      </c>
      <c r="CP533" s="12">
        <v>302.62</v>
      </c>
      <c r="CQ533" s="12">
        <v>0</v>
      </c>
      <c r="CR533" s="12">
        <v>0</v>
      </c>
      <c r="CS533" s="12">
        <v>0</v>
      </c>
      <c r="CT533" s="12">
        <v>0</v>
      </c>
      <c r="CU533" s="12">
        <v>664.61</v>
      </c>
      <c r="CV533" s="12">
        <v>3138</v>
      </c>
      <c r="CW533" s="12">
        <v>268.63</v>
      </c>
      <c r="CX533" s="12">
        <v>76.05</v>
      </c>
      <c r="CY533" s="12">
        <v>1007.29</v>
      </c>
      <c r="CZ533" s="12">
        <v>353.27</v>
      </c>
      <c r="DA533" s="12">
        <v>0</v>
      </c>
      <c r="DB533" s="12">
        <v>1436.61</v>
      </c>
    </row>
    <row r="534" spans="1:106" x14ac:dyDescent="0.2">
      <c r="A534" s="4" t="s">
        <v>3953</v>
      </c>
      <c r="B534" s="2" t="s">
        <v>3954</v>
      </c>
      <c r="C534" s="2" t="str">
        <f>VLOOKUP(A534,[5]Hoja2!$A$1:$D$604,4,0)</f>
        <v>PROFESOR CBI</v>
      </c>
      <c r="D534" s="2" t="str">
        <f>VLOOKUP(A534,[5]Hoja2!$A$1:$D$604,3,0)</f>
        <v>PLANTEL 18 ATEMAJAC DE BRIZUELA</v>
      </c>
      <c r="E534" s="12">
        <v>163.1</v>
      </c>
      <c r="F534" s="12">
        <v>0</v>
      </c>
      <c r="G534" s="12">
        <v>2456.02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2">
        <v>0</v>
      </c>
      <c r="O534" s="12">
        <v>0</v>
      </c>
      <c r="P534" s="12">
        <v>84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12">
        <v>0</v>
      </c>
      <c r="AB534" s="12">
        <v>0</v>
      </c>
      <c r="AC534" s="12">
        <v>0</v>
      </c>
      <c r="AD534" s="12">
        <v>0</v>
      </c>
      <c r="AE534" s="12">
        <v>0</v>
      </c>
      <c r="AF534" s="12">
        <v>0</v>
      </c>
      <c r="AG534" s="12">
        <v>0</v>
      </c>
      <c r="AH534" s="12">
        <v>0</v>
      </c>
      <c r="AI534" s="12">
        <v>0</v>
      </c>
      <c r="AJ534" s="12">
        <v>259.42</v>
      </c>
      <c r="AK534" s="12">
        <v>0</v>
      </c>
      <c r="AL534" s="12">
        <v>0</v>
      </c>
      <c r="AM534" s="12">
        <v>0</v>
      </c>
      <c r="AN534" s="12">
        <v>0</v>
      </c>
      <c r="AO534" s="12">
        <v>0</v>
      </c>
      <c r="AP534" s="12">
        <v>0</v>
      </c>
      <c r="AQ534" s="12">
        <v>0</v>
      </c>
      <c r="AR534" s="12">
        <v>0</v>
      </c>
      <c r="AS534" s="12">
        <v>0</v>
      </c>
      <c r="AT534" s="12">
        <v>0</v>
      </c>
      <c r="AU534" s="12">
        <v>0</v>
      </c>
      <c r="AV534" s="12">
        <v>26.6</v>
      </c>
      <c r="AW534" s="12">
        <v>0</v>
      </c>
      <c r="AX534" s="12">
        <v>0</v>
      </c>
      <c r="AY534" s="12">
        <v>0</v>
      </c>
      <c r="AZ534" s="12">
        <v>0</v>
      </c>
      <c r="BA534" s="12">
        <v>0</v>
      </c>
      <c r="BB534" s="12">
        <v>0</v>
      </c>
      <c r="BC534" s="12">
        <v>0</v>
      </c>
      <c r="BD534" s="12">
        <v>0</v>
      </c>
      <c r="BE534" s="12">
        <v>0</v>
      </c>
      <c r="BF534" s="12">
        <v>0</v>
      </c>
      <c r="BG534" s="12">
        <v>0</v>
      </c>
      <c r="BH534" s="12">
        <v>0</v>
      </c>
      <c r="BI534" s="12">
        <v>0</v>
      </c>
      <c r="BJ534" s="12">
        <v>245.6</v>
      </c>
      <c r="BK534" s="12">
        <v>0</v>
      </c>
      <c r="BL534" s="12">
        <v>0</v>
      </c>
      <c r="BM534" s="12">
        <v>0</v>
      </c>
      <c r="BN534" s="12">
        <v>0</v>
      </c>
      <c r="BO534" s="12">
        <v>0</v>
      </c>
      <c r="BP534" s="12">
        <v>0</v>
      </c>
      <c r="BQ534" s="13">
        <v>-1644.39</v>
      </c>
      <c r="BR534" s="12">
        <v>1644.39</v>
      </c>
      <c r="BS534" s="12">
        <v>0</v>
      </c>
      <c r="BT534" s="12">
        <v>0</v>
      </c>
      <c r="BU534" s="12">
        <v>3234.74</v>
      </c>
      <c r="BV534" s="12">
        <v>0</v>
      </c>
      <c r="BW534" s="13">
        <v>-125.1</v>
      </c>
      <c r="BX534" s="12">
        <v>0</v>
      </c>
      <c r="BY534" s="12">
        <v>247.9</v>
      </c>
      <c r="BZ534" s="12">
        <v>122.8</v>
      </c>
      <c r="CA534" s="12">
        <v>2.85</v>
      </c>
      <c r="CB534" s="12">
        <v>0.01</v>
      </c>
      <c r="CC534" s="12">
        <v>0</v>
      </c>
      <c r="CD534" s="12">
        <v>0</v>
      </c>
      <c r="CE534" s="12">
        <v>0</v>
      </c>
      <c r="CF534" s="12">
        <v>0</v>
      </c>
      <c r="CG534" s="12">
        <v>0</v>
      </c>
      <c r="CH534" s="12">
        <v>0</v>
      </c>
      <c r="CI534" s="12">
        <v>0</v>
      </c>
      <c r="CJ534" s="12">
        <v>36.840000000000003</v>
      </c>
      <c r="CK534" s="12">
        <v>0</v>
      </c>
      <c r="CL534" s="12">
        <v>0</v>
      </c>
      <c r="CM534" s="12">
        <v>0</v>
      </c>
      <c r="CN534" s="12">
        <v>0</v>
      </c>
      <c r="CO534" s="12">
        <v>0</v>
      </c>
      <c r="CP534" s="12">
        <v>282.44</v>
      </c>
      <c r="CQ534" s="12">
        <v>0</v>
      </c>
      <c r="CR534" s="12">
        <v>0</v>
      </c>
      <c r="CS534" s="12">
        <v>0</v>
      </c>
      <c r="CT534" s="12">
        <v>0</v>
      </c>
      <c r="CU534" s="12">
        <v>444.94</v>
      </c>
      <c r="CV534" s="12">
        <v>2789.8</v>
      </c>
      <c r="CW534" s="12">
        <v>265</v>
      </c>
      <c r="CX534" s="12">
        <v>64.69</v>
      </c>
      <c r="CY534" s="12">
        <v>886.23</v>
      </c>
      <c r="CZ534" s="12">
        <v>339.46</v>
      </c>
      <c r="DA534" s="12">
        <v>0</v>
      </c>
      <c r="DB534" s="12">
        <v>1290.3800000000001</v>
      </c>
    </row>
    <row r="535" spans="1:106" x14ac:dyDescent="0.2">
      <c r="A535" s="4" t="s">
        <v>3955</v>
      </c>
      <c r="B535" s="2" t="s">
        <v>3956</v>
      </c>
      <c r="C535" s="2" t="str">
        <f>VLOOKUP(A535,[5]Hoja2!$A$1:$D$604,4,0)</f>
        <v>PROFESOR CBI</v>
      </c>
      <c r="D535" s="2" t="str">
        <f>VLOOKUP(A535,[5]Hoja2!$A$1:$D$604,3,0)</f>
        <v>PLANTEL 18 ATEMAJAC DE BRIZUELA</v>
      </c>
      <c r="E535" s="12">
        <v>326.2</v>
      </c>
      <c r="F535" s="12">
        <v>0</v>
      </c>
      <c r="G535" s="12">
        <v>4912.04</v>
      </c>
      <c r="H535" s="12">
        <v>0</v>
      </c>
      <c r="I535" s="12">
        <v>0</v>
      </c>
      <c r="J535" s="12">
        <v>0</v>
      </c>
      <c r="K535" s="12">
        <v>0</v>
      </c>
      <c r="L535" s="12">
        <v>0</v>
      </c>
      <c r="M535" s="12">
        <v>0</v>
      </c>
      <c r="N535" s="12">
        <v>0</v>
      </c>
      <c r="O535" s="12">
        <v>0</v>
      </c>
      <c r="P535" s="12">
        <v>168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0</v>
      </c>
      <c r="AA535" s="12">
        <v>0</v>
      </c>
      <c r="AB535" s="12">
        <v>0</v>
      </c>
      <c r="AC535" s="12">
        <v>0</v>
      </c>
      <c r="AD535" s="12">
        <v>0</v>
      </c>
      <c r="AE535" s="12">
        <v>0</v>
      </c>
      <c r="AF535" s="12">
        <v>0</v>
      </c>
      <c r="AG535" s="12">
        <v>0</v>
      </c>
      <c r="AH535" s="12">
        <v>0</v>
      </c>
      <c r="AI535" s="12">
        <v>0</v>
      </c>
      <c r="AJ535" s="12">
        <v>518.84</v>
      </c>
      <c r="AK535" s="12">
        <v>0</v>
      </c>
      <c r="AL535" s="12">
        <v>0</v>
      </c>
      <c r="AM535" s="12">
        <v>0</v>
      </c>
      <c r="AN535" s="12">
        <v>0</v>
      </c>
      <c r="AO535" s="12">
        <v>0</v>
      </c>
      <c r="AP535" s="12">
        <v>0</v>
      </c>
      <c r="AQ535" s="12">
        <v>0</v>
      </c>
      <c r="AR535" s="12">
        <v>0</v>
      </c>
      <c r="AS535" s="12">
        <v>0</v>
      </c>
      <c r="AT535" s="12">
        <v>0</v>
      </c>
      <c r="AU535" s="12">
        <v>0</v>
      </c>
      <c r="AV535" s="12">
        <v>53.2</v>
      </c>
      <c r="AW535" s="12">
        <v>0</v>
      </c>
      <c r="AX535" s="12">
        <v>0</v>
      </c>
      <c r="AY535" s="12">
        <v>0</v>
      </c>
      <c r="AZ535" s="12">
        <v>0</v>
      </c>
      <c r="BA535" s="12">
        <v>0</v>
      </c>
      <c r="BB535" s="12">
        <v>0</v>
      </c>
      <c r="BC535" s="12">
        <v>0</v>
      </c>
      <c r="BD535" s="12">
        <v>0</v>
      </c>
      <c r="BE535" s="12">
        <v>0</v>
      </c>
      <c r="BF535" s="12">
        <v>0</v>
      </c>
      <c r="BG535" s="12">
        <v>0</v>
      </c>
      <c r="BH535" s="12">
        <v>0</v>
      </c>
      <c r="BI535" s="12">
        <v>0</v>
      </c>
      <c r="BJ535" s="12">
        <v>0</v>
      </c>
      <c r="BK535" s="12">
        <v>0</v>
      </c>
      <c r="BL535" s="12">
        <v>0</v>
      </c>
      <c r="BM535" s="12">
        <v>0</v>
      </c>
      <c r="BN535" s="12">
        <v>0</v>
      </c>
      <c r="BO535" s="12">
        <v>0</v>
      </c>
      <c r="BP535" s="12">
        <v>0</v>
      </c>
      <c r="BQ535" s="13">
        <v>-3038.26</v>
      </c>
      <c r="BR535" s="12">
        <v>3038.26</v>
      </c>
      <c r="BS535" s="12">
        <v>0</v>
      </c>
      <c r="BT535" s="12">
        <v>0</v>
      </c>
      <c r="BU535" s="12">
        <v>5978.28</v>
      </c>
      <c r="BV535" s="12">
        <v>3.51</v>
      </c>
      <c r="BW535" s="12">
        <v>0</v>
      </c>
      <c r="BX535" s="12">
        <v>0</v>
      </c>
      <c r="BY535" s="12">
        <v>729.7</v>
      </c>
      <c r="BZ535" s="12">
        <v>729.7</v>
      </c>
      <c r="CA535" s="12">
        <v>15.6</v>
      </c>
      <c r="CB535" s="12">
        <v>0.1</v>
      </c>
      <c r="CC535" s="12">
        <v>0</v>
      </c>
      <c r="CD535" s="12">
        <v>0</v>
      </c>
      <c r="CE535" s="12">
        <v>1361</v>
      </c>
      <c r="CF535" s="12">
        <v>0</v>
      </c>
      <c r="CG535" s="12">
        <v>0</v>
      </c>
      <c r="CH535" s="12">
        <v>0</v>
      </c>
      <c r="CI535" s="12">
        <v>0</v>
      </c>
      <c r="CJ535" s="12">
        <v>0</v>
      </c>
      <c r="CK535" s="12">
        <v>0</v>
      </c>
      <c r="CL535" s="12">
        <v>0</v>
      </c>
      <c r="CM535" s="12">
        <v>0</v>
      </c>
      <c r="CN535" s="12">
        <v>0</v>
      </c>
      <c r="CO535" s="12">
        <v>0</v>
      </c>
      <c r="CP535" s="12">
        <v>564.88</v>
      </c>
      <c r="CQ535" s="12">
        <v>0</v>
      </c>
      <c r="CR535" s="12">
        <v>0</v>
      </c>
      <c r="CS535" s="12">
        <v>0</v>
      </c>
      <c r="CT535" s="12">
        <v>0</v>
      </c>
      <c r="CU535" s="12">
        <v>2671.28</v>
      </c>
      <c r="CV535" s="12">
        <v>3307</v>
      </c>
      <c r="CW535" s="12">
        <v>352.13</v>
      </c>
      <c r="CX535" s="12">
        <v>119.57</v>
      </c>
      <c r="CY535" s="12">
        <v>3468.92</v>
      </c>
      <c r="CZ535" s="12">
        <v>643.58000000000004</v>
      </c>
      <c r="DA535" s="12">
        <v>0</v>
      </c>
      <c r="DB535" s="12">
        <v>4232.07</v>
      </c>
    </row>
    <row r="536" spans="1:106" x14ac:dyDescent="0.2">
      <c r="A536" s="4" t="s">
        <v>3957</v>
      </c>
      <c r="B536" s="2" t="s">
        <v>3958</v>
      </c>
      <c r="C536" s="2" t="str">
        <f>VLOOKUP(A536,[5]Hoja2!$A$1:$D$604,4,0)</f>
        <v>PROFESOR CBI</v>
      </c>
      <c r="D536" s="2" t="str">
        <f>VLOOKUP(A536,[5]Hoja2!$A$1:$D$604,3,0)</f>
        <v>PLANTEL 18 ATEMAJAC DE BRIZUELA</v>
      </c>
      <c r="E536" s="12">
        <v>267.95</v>
      </c>
      <c r="F536" s="12">
        <v>0</v>
      </c>
      <c r="G536" s="12">
        <v>4034.89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0</v>
      </c>
      <c r="N536" s="12">
        <v>0</v>
      </c>
      <c r="O536" s="12">
        <v>0</v>
      </c>
      <c r="P536" s="12">
        <v>138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v>0</v>
      </c>
      <c r="AA536" s="12">
        <v>0</v>
      </c>
      <c r="AB536" s="12">
        <v>0</v>
      </c>
      <c r="AC536" s="12">
        <v>0</v>
      </c>
      <c r="AD536" s="12">
        <v>0</v>
      </c>
      <c r="AE536" s="12">
        <v>0</v>
      </c>
      <c r="AF536" s="12">
        <v>0</v>
      </c>
      <c r="AG536" s="12">
        <v>0</v>
      </c>
      <c r="AH536" s="12">
        <v>0</v>
      </c>
      <c r="AI536" s="12">
        <v>0</v>
      </c>
      <c r="AJ536" s="12">
        <v>426.19</v>
      </c>
      <c r="AK536" s="12">
        <v>0</v>
      </c>
      <c r="AL536" s="12">
        <v>0</v>
      </c>
      <c r="AM536" s="12">
        <v>0</v>
      </c>
      <c r="AN536" s="12">
        <v>0</v>
      </c>
      <c r="AO536" s="12">
        <v>0</v>
      </c>
      <c r="AP536" s="12">
        <v>0</v>
      </c>
      <c r="AQ536" s="12">
        <v>0</v>
      </c>
      <c r="AR536" s="12">
        <v>0</v>
      </c>
      <c r="AS536" s="12">
        <v>0</v>
      </c>
      <c r="AT536" s="12">
        <v>0</v>
      </c>
      <c r="AU536" s="12">
        <v>0</v>
      </c>
      <c r="AV536" s="12">
        <v>43.7</v>
      </c>
      <c r="AW536" s="12">
        <v>0</v>
      </c>
      <c r="AX536" s="12">
        <v>0</v>
      </c>
      <c r="AY536" s="12">
        <v>0</v>
      </c>
      <c r="AZ536" s="12">
        <v>0</v>
      </c>
      <c r="BA536" s="12">
        <v>0</v>
      </c>
      <c r="BB536" s="12">
        <v>0</v>
      </c>
      <c r="BC536" s="12">
        <v>0</v>
      </c>
      <c r="BD536" s="12">
        <v>0</v>
      </c>
      <c r="BE536" s="12">
        <v>0</v>
      </c>
      <c r="BF536" s="12">
        <v>0</v>
      </c>
      <c r="BG536" s="12">
        <v>0</v>
      </c>
      <c r="BH536" s="12">
        <v>0</v>
      </c>
      <c r="BI536" s="12">
        <v>0</v>
      </c>
      <c r="BJ536" s="12">
        <v>403.49</v>
      </c>
      <c r="BK536" s="12">
        <v>0</v>
      </c>
      <c r="BL536" s="12">
        <v>0</v>
      </c>
      <c r="BM536" s="12">
        <v>0</v>
      </c>
      <c r="BN536" s="12">
        <v>0</v>
      </c>
      <c r="BO536" s="12">
        <v>0</v>
      </c>
      <c r="BP536" s="12">
        <v>0</v>
      </c>
      <c r="BQ536" s="13">
        <v>-2701.49</v>
      </c>
      <c r="BR536" s="12">
        <v>2701.49</v>
      </c>
      <c r="BS536" s="12">
        <v>0</v>
      </c>
      <c r="BT536" s="12">
        <v>0</v>
      </c>
      <c r="BU536" s="12">
        <v>5314.22</v>
      </c>
      <c r="BV536" s="12">
        <v>0</v>
      </c>
      <c r="BW536" s="12">
        <v>0</v>
      </c>
      <c r="BX536" s="12">
        <v>0</v>
      </c>
      <c r="BY536" s="12">
        <v>587.85</v>
      </c>
      <c r="BZ536" s="12">
        <v>587.85</v>
      </c>
      <c r="CA536" s="12">
        <v>12.9</v>
      </c>
      <c r="CB536" s="13">
        <v>-0.06</v>
      </c>
      <c r="CC536" s="12">
        <v>0</v>
      </c>
      <c r="CD536" s="12">
        <v>0</v>
      </c>
      <c r="CE536" s="12">
        <v>0</v>
      </c>
      <c r="CF536" s="12">
        <v>0</v>
      </c>
      <c r="CG536" s="12">
        <v>0</v>
      </c>
      <c r="CH536" s="12">
        <v>0</v>
      </c>
      <c r="CI536" s="12">
        <v>0</v>
      </c>
      <c r="CJ536" s="12">
        <v>60.52</v>
      </c>
      <c r="CK536" s="12">
        <v>0</v>
      </c>
      <c r="CL536" s="12">
        <v>0</v>
      </c>
      <c r="CM536" s="12">
        <v>0</v>
      </c>
      <c r="CN536" s="12">
        <v>0</v>
      </c>
      <c r="CO536" s="12">
        <v>0</v>
      </c>
      <c r="CP536" s="12">
        <v>464.01</v>
      </c>
      <c r="CQ536" s="12">
        <v>0</v>
      </c>
      <c r="CR536" s="12">
        <v>0</v>
      </c>
      <c r="CS536" s="12">
        <v>0</v>
      </c>
      <c r="CT536" s="12">
        <v>0</v>
      </c>
      <c r="CU536" s="12">
        <v>1125.22</v>
      </c>
      <c r="CV536" s="12">
        <v>4189</v>
      </c>
      <c r="CW536" s="12">
        <v>238.4</v>
      </c>
      <c r="CX536" s="12">
        <v>106.28</v>
      </c>
      <c r="CY536" s="12">
        <v>0</v>
      </c>
      <c r="CZ536" s="12">
        <v>238.4</v>
      </c>
      <c r="DA536" s="12">
        <v>0</v>
      </c>
      <c r="DB536" s="12">
        <v>344.68</v>
      </c>
    </row>
    <row r="537" spans="1:106" x14ac:dyDescent="0.2">
      <c r="A537" s="4" t="s">
        <v>3959</v>
      </c>
      <c r="B537" s="2" t="s">
        <v>3960</v>
      </c>
      <c r="C537" s="2" t="str">
        <f>VLOOKUP(A537,[5]Hoja2!$A$1:$D$604,4,0)</f>
        <v>PROFESOR CBI</v>
      </c>
      <c r="D537" s="2" t="str">
        <f>VLOOKUP(A537,[5]Hoja2!$A$1:$D$604,3,0)</f>
        <v>PLANTEL 18 ATEMAJAC DE BRIZUELA</v>
      </c>
      <c r="E537" s="12">
        <v>302.89999999999998</v>
      </c>
      <c r="F537" s="12">
        <v>0</v>
      </c>
      <c r="G537" s="12">
        <v>4561.18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0</v>
      </c>
      <c r="N537" s="12">
        <v>0</v>
      </c>
      <c r="O537" s="12">
        <v>0</v>
      </c>
      <c r="P537" s="12">
        <v>156</v>
      </c>
      <c r="Q537" s="12">
        <v>0</v>
      </c>
      <c r="R537" s="12">
        <v>0</v>
      </c>
      <c r="S537" s="12">
        <v>0</v>
      </c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v>0</v>
      </c>
      <c r="AA537" s="12">
        <v>0</v>
      </c>
      <c r="AB537" s="12">
        <v>0</v>
      </c>
      <c r="AC537" s="12">
        <v>0</v>
      </c>
      <c r="AD537" s="12">
        <v>0</v>
      </c>
      <c r="AE537" s="12">
        <v>0</v>
      </c>
      <c r="AF537" s="12">
        <v>0</v>
      </c>
      <c r="AG537" s="12">
        <v>0</v>
      </c>
      <c r="AH537" s="12">
        <v>0</v>
      </c>
      <c r="AI537" s="12">
        <v>0</v>
      </c>
      <c r="AJ537" s="12">
        <v>481.78</v>
      </c>
      <c r="AK537" s="12">
        <v>0</v>
      </c>
      <c r="AL537" s="12">
        <v>0</v>
      </c>
      <c r="AM537" s="12">
        <v>0</v>
      </c>
      <c r="AN537" s="12">
        <v>0</v>
      </c>
      <c r="AO537" s="12">
        <v>0</v>
      </c>
      <c r="AP537" s="12">
        <v>0</v>
      </c>
      <c r="AQ537" s="12">
        <v>0</v>
      </c>
      <c r="AR537" s="12">
        <v>0</v>
      </c>
      <c r="AS537" s="12">
        <v>0</v>
      </c>
      <c r="AT537" s="12">
        <v>0</v>
      </c>
      <c r="AU537" s="12">
        <v>0</v>
      </c>
      <c r="AV537" s="12">
        <v>49.4</v>
      </c>
      <c r="AW537" s="12">
        <v>0</v>
      </c>
      <c r="AX537" s="12">
        <v>0</v>
      </c>
      <c r="AY537" s="12">
        <v>0</v>
      </c>
      <c r="AZ537" s="12">
        <v>0</v>
      </c>
      <c r="BA537" s="12">
        <v>0</v>
      </c>
      <c r="BB537" s="12">
        <v>0</v>
      </c>
      <c r="BC537" s="12">
        <v>0</v>
      </c>
      <c r="BD537" s="12">
        <v>0</v>
      </c>
      <c r="BE537" s="12">
        <v>0</v>
      </c>
      <c r="BF537" s="12">
        <v>0</v>
      </c>
      <c r="BG537" s="12">
        <v>0</v>
      </c>
      <c r="BH537" s="12">
        <v>0</v>
      </c>
      <c r="BI537" s="12">
        <v>0</v>
      </c>
      <c r="BJ537" s="12">
        <v>0</v>
      </c>
      <c r="BK537" s="12">
        <v>0</v>
      </c>
      <c r="BL537" s="12">
        <v>0</v>
      </c>
      <c r="BM537" s="12">
        <v>0</v>
      </c>
      <c r="BN537" s="12">
        <v>0</v>
      </c>
      <c r="BO537" s="12">
        <v>0</v>
      </c>
      <c r="BP537" s="12">
        <v>0</v>
      </c>
      <c r="BQ537" s="13">
        <v>-2821.24</v>
      </c>
      <c r="BR537" s="12">
        <v>2821.24</v>
      </c>
      <c r="BS537" s="12">
        <v>0</v>
      </c>
      <c r="BT537" s="12">
        <v>0</v>
      </c>
      <c r="BU537" s="12">
        <v>5551.26</v>
      </c>
      <c r="BV537" s="12">
        <v>0</v>
      </c>
      <c r="BW537" s="12">
        <v>0</v>
      </c>
      <c r="BX537" s="12">
        <v>0</v>
      </c>
      <c r="BY537" s="12">
        <v>638.49</v>
      </c>
      <c r="BZ537" s="12">
        <v>638.49</v>
      </c>
      <c r="CA537" s="12">
        <v>14.25</v>
      </c>
      <c r="CB537" s="13">
        <v>-0.02</v>
      </c>
      <c r="CC537" s="12">
        <v>0</v>
      </c>
      <c r="CD537" s="12">
        <v>0</v>
      </c>
      <c r="CE537" s="12">
        <v>0</v>
      </c>
      <c r="CF537" s="12">
        <v>0</v>
      </c>
      <c r="CG537" s="12">
        <v>0</v>
      </c>
      <c r="CH537" s="12">
        <v>0</v>
      </c>
      <c r="CI537" s="12">
        <v>0</v>
      </c>
      <c r="CJ537" s="12">
        <v>0</v>
      </c>
      <c r="CK537" s="12">
        <v>0</v>
      </c>
      <c r="CL537" s="12">
        <v>0</v>
      </c>
      <c r="CM537" s="12">
        <v>0</v>
      </c>
      <c r="CN537" s="12">
        <v>0</v>
      </c>
      <c r="CO537" s="12">
        <v>0</v>
      </c>
      <c r="CP537" s="12">
        <v>524.54</v>
      </c>
      <c r="CQ537" s="12">
        <v>0</v>
      </c>
      <c r="CR537" s="12">
        <v>0</v>
      </c>
      <c r="CS537" s="12">
        <v>0</v>
      </c>
      <c r="CT537" s="12">
        <v>0</v>
      </c>
      <c r="CU537" s="12">
        <v>1177.26</v>
      </c>
      <c r="CV537" s="12">
        <v>4374</v>
      </c>
      <c r="CW537" s="12">
        <v>238.4</v>
      </c>
      <c r="CX537" s="12">
        <v>111.03</v>
      </c>
      <c r="CY537" s="12">
        <v>0</v>
      </c>
      <c r="CZ537" s="12">
        <v>238.4</v>
      </c>
      <c r="DA537" s="12">
        <v>0</v>
      </c>
      <c r="DB537" s="12">
        <v>349.43</v>
      </c>
    </row>
    <row r="538" spans="1:106" x14ac:dyDescent="0.2">
      <c r="A538" s="4" t="s">
        <v>3961</v>
      </c>
      <c r="B538" s="2" t="s">
        <v>3962</v>
      </c>
      <c r="C538" s="2" t="str">
        <f>VLOOKUP(A538,[5]Hoja2!$A$1:$D$604,4,0)</f>
        <v>TECNICO CBI</v>
      </c>
      <c r="D538" s="2" t="str">
        <f>VLOOKUP(A538,[5]Hoja2!$A$1:$D$604,3,0)</f>
        <v>PLANTEL 18 ATEMAJAC DE BRIZUELA</v>
      </c>
      <c r="E538" s="12">
        <v>23.3</v>
      </c>
      <c r="F538" s="12">
        <v>257.7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0</v>
      </c>
      <c r="N538" s="12">
        <v>0</v>
      </c>
      <c r="O538" s="12">
        <v>8.66</v>
      </c>
      <c r="P538" s="12">
        <v>0</v>
      </c>
      <c r="Q538" s="12">
        <v>0</v>
      </c>
      <c r="R538" s="12">
        <v>0</v>
      </c>
      <c r="S538" s="12">
        <v>0</v>
      </c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  <c r="Z538" s="12">
        <v>0</v>
      </c>
      <c r="AA538" s="12">
        <v>0</v>
      </c>
      <c r="AB538" s="12">
        <v>0</v>
      </c>
      <c r="AC538" s="12">
        <v>0</v>
      </c>
      <c r="AD538" s="12">
        <v>0</v>
      </c>
      <c r="AE538" s="12">
        <v>0</v>
      </c>
      <c r="AF538" s="12">
        <v>0</v>
      </c>
      <c r="AG538" s="12">
        <v>0</v>
      </c>
      <c r="AH538" s="12">
        <v>0</v>
      </c>
      <c r="AI538" s="12">
        <v>0</v>
      </c>
      <c r="AJ538" s="12">
        <v>37.06</v>
      </c>
      <c r="AK538" s="12">
        <v>0</v>
      </c>
      <c r="AL538" s="12">
        <v>0</v>
      </c>
      <c r="AM538" s="12">
        <v>0</v>
      </c>
      <c r="AN538" s="12">
        <v>0</v>
      </c>
      <c r="AO538" s="12">
        <v>0</v>
      </c>
      <c r="AP538" s="12">
        <v>0</v>
      </c>
      <c r="AQ538" s="12">
        <v>0</v>
      </c>
      <c r="AR538" s="12">
        <v>0</v>
      </c>
      <c r="AS538" s="12">
        <v>0</v>
      </c>
      <c r="AT538" s="12">
        <v>0</v>
      </c>
      <c r="AU538" s="12">
        <v>0</v>
      </c>
      <c r="AV538" s="12">
        <v>0</v>
      </c>
      <c r="AW538" s="12">
        <v>0</v>
      </c>
      <c r="AX538" s="12">
        <v>0</v>
      </c>
      <c r="AY538" s="12">
        <v>0</v>
      </c>
      <c r="AZ538" s="12">
        <v>0</v>
      </c>
      <c r="BA538" s="12">
        <v>0</v>
      </c>
      <c r="BB538" s="12">
        <v>0</v>
      </c>
      <c r="BC538" s="12">
        <v>0</v>
      </c>
      <c r="BD538" s="12">
        <v>2.7</v>
      </c>
      <c r="BE538" s="12">
        <v>0</v>
      </c>
      <c r="BF538" s="12">
        <v>0</v>
      </c>
      <c r="BG538" s="12">
        <v>0</v>
      </c>
      <c r="BH538" s="12">
        <v>0</v>
      </c>
      <c r="BI538" s="12">
        <v>0</v>
      </c>
      <c r="BJ538" s="12">
        <v>0</v>
      </c>
      <c r="BK538" s="12">
        <v>0</v>
      </c>
      <c r="BL538" s="12">
        <v>0</v>
      </c>
      <c r="BM538" s="12">
        <v>0</v>
      </c>
      <c r="BN538" s="12">
        <v>0</v>
      </c>
      <c r="BO538" s="12">
        <v>0</v>
      </c>
      <c r="BP538" s="12">
        <v>0</v>
      </c>
      <c r="BQ538" s="13">
        <v>-167.29</v>
      </c>
      <c r="BR538" s="12">
        <v>167.29</v>
      </c>
      <c r="BS538" s="12">
        <v>0</v>
      </c>
      <c r="BT538" s="12">
        <v>0</v>
      </c>
      <c r="BU538" s="12">
        <v>329.42</v>
      </c>
      <c r="BV538" s="12">
        <v>0</v>
      </c>
      <c r="BW538" s="13">
        <v>-200.83</v>
      </c>
      <c r="BX538" s="13">
        <v>-190.72</v>
      </c>
      <c r="BY538" s="12">
        <v>10.11</v>
      </c>
      <c r="BZ538" s="12">
        <v>0</v>
      </c>
      <c r="CA538" s="12">
        <v>0</v>
      </c>
      <c r="CB538" s="12">
        <v>0.1</v>
      </c>
      <c r="CC538" s="12">
        <v>0</v>
      </c>
      <c r="CD538" s="12">
        <v>0</v>
      </c>
      <c r="CE538" s="12">
        <v>0</v>
      </c>
      <c r="CF538" s="12">
        <v>0</v>
      </c>
      <c r="CG538" s="12">
        <v>0</v>
      </c>
      <c r="CH538" s="12">
        <v>0</v>
      </c>
      <c r="CI538" s="12">
        <v>0</v>
      </c>
      <c r="CJ538" s="12">
        <v>0</v>
      </c>
      <c r="CK538" s="12">
        <v>0</v>
      </c>
      <c r="CL538" s="12">
        <v>0</v>
      </c>
      <c r="CM538" s="12">
        <v>0</v>
      </c>
      <c r="CN538" s="12">
        <v>0</v>
      </c>
      <c r="CO538" s="12">
        <v>0</v>
      </c>
      <c r="CP538" s="12">
        <v>29.64</v>
      </c>
      <c r="CQ538" s="12">
        <v>0</v>
      </c>
      <c r="CR538" s="12">
        <v>0</v>
      </c>
      <c r="CS538" s="12">
        <v>0</v>
      </c>
      <c r="CT538" s="12">
        <v>0</v>
      </c>
      <c r="CU538" s="12">
        <v>-160.97999999999999</v>
      </c>
      <c r="CV538" s="12">
        <v>490.4</v>
      </c>
      <c r="CW538" s="12">
        <v>238.4</v>
      </c>
      <c r="CX538" s="12">
        <v>6.59</v>
      </c>
      <c r="CY538" s="12">
        <v>0</v>
      </c>
      <c r="CZ538" s="12">
        <v>238.4</v>
      </c>
      <c r="DA538" s="12">
        <v>0</v>
      </c>
      <c r="DB538" s="12">
        <v>244.99</v>
      </c>
    </row>
    <row r="539" spans="1:106" x14ac:dyDescent="0.2">
      <c r="A539" s="4" t="s">
        <v>3963</v>
      </c>
      <c r="B539" s="2" t="s">
        <v>3964</v>
      </c>
      <c r="C539" s="2" t="str">
        <f>VLOOKUP(A539,[5]Hoja2!$A$1:$D$604,4,0)</f>
        <v>PROFESOR CBI</v>
      </c>
      <c r="D539" s="2" t="str">
        <f>VLOOKUP(A539,[5]Hoja2!$A$1:$D$604,3,0)</f>
        <v>PLANTEL 18 ATEMAJAC DE BRIZUELA</v>
      </c>
      <c r="E539" s="12">
        <v>116.5</v>
      </c>
      <c r="F539" s="12">
        <v>0</v>
      </c>
      <c r="G539" s="12">
        <v>1754.3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2">
        <v>0</v>
      </c>
      <c r="O539" s="12">
        <v>0</v>
      </c>
      <c r="P539" s="12">
        <v>60</v>
      </c>
      <c r="Q539" s="12">
        <v>0</v>
      </c>
      <c r="R539" s="12">
        <v>0</v>
      </c>
      <c r="S539" s="12">
        <v>0</v>
      </c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  <c r="Z539" s="12">
        <v>0</v>
      </c>
      <c r="AA539" s="12">
        <v>0</v>
      </c>
      <c r="AB539" s="12">
        <v>0</v>
      </c>
      <c r="AC539" s="12">
        <v>0</v>
      </c>
      <c r="AD539" s="12">
        <v>0</v>
      </c>
      <c r="AE539" s="12">
        <v>0</v>
      </c>
      <c r="AF539" s="12">
        <v>0</v>
      </c>
      <c r="AG539" s="12">
        <v>0</v>
      </c>
      <c r="AH539" s="12">
        <v>0</v>
      </c>
      <c r="AI539" s="12">
        <v>0</v>
      </c>
      <c r="AJ539" s="12">
        <v>185.3</v>
      </c>
      <c r="AK539" s="12">
        <v>0</v>
      </c>
      <c r="AL539" s="12">
        <v>0</v>
      </c>
      <c r="AM539" s="12">
        <v>0</v>
      </c>
      <c r="AN539" s="12">
        <v>0</v>
      </c>
      <c r="AO539" s="12">
        <v>0</v>
      </c>
      <c r="AP539" s="12">
        <v>0</v>
      </c>
      <c r="AQ539" s="12">
        <v>0</v>
      </c>
      <c r="AR539" s="12">
        <v>0</v>
      </c>
      <c r="AS539" s="12">
        <v>0</v>
      </c>
      <c r="AT539" s="12">
        <v>0</v>
      </c>
      <c r="AU539" s="12">
        <v>0</v>
      </c>
      <c r="AV539" s="12">
        <v>19</v>
      </c>
      <c r="AW539" s="12">
        <v>0</v>
      </c>
      <c r="AX539" s="12">
        <v>0</v>
      </c>
      <c r="AY539" s="12">
        <v>0</v>
      </c>
      <c r="AZ539" s="12">
        <v>0</v>
      </c>
      <c r="BA539" s="12">
        <v>0</v>
      </c>
      <c r="BB539" s="12">
        <v>0</v>
      </c>
      <c r="BC539" s="12">
        <v>0</v>
      </c>
      <c r="BD539" s="12">
        <v>0</v>
      </c>
      <c r="BE539" s="12">
        <v>0</v>
      </c>
      <c r="BF539" s="12">
        <v>0</v>
      </c>
      <c r="BG539" s="12">
        <v>0</v>
      </c>
      <c r="BH539" s="12">
        <v>0</v>
      </c>
      <c r="BI539" s="12">
        <v>0</v>
      </c>
      <c r="BJ539" s="12">
        <v>0</v>
      </c>
      <c r="BK539" s="12">
        <v>0</v>
      </c>
      <c r="BL539" s="12">
        <v>0</v>
      </c>
      <c r="BM539" s="12">
        <v>0</v>
      </c>
      <c r="BN539" s="12">
        <v>0</v>
      </c>
      <c r="BO539" s="12">
        <v>0</v>
      </c>
      <c r="BP539" s="12">
        <v>0</v>
      </c>
      <c r="BQ539" s="13">
        <v>-1085.0899999999999</v>
      </c>
      <c r="BR539" s="12">
        <v>1085.0899999999999</v>
      </c>
      <c r="BS539" s="12">
        <v>0</v>
      </c>
      <c r="BT539" s="12">
        <v>0</v>
      </c>
      <c r="BU539" s="12">
        <v>2135.1</v>
      </c>
      <c r="BV539" s="12">
        <v>0</v>
      </c>
      <c r="BW539" s="13">
        <v>-188.71</v>
      </c>
      <c r="BX539" s="13">
        <v>-60.45</v>
      </c>
      <c r="BY539" s="12">
        <v>128.26</v>
      </c>
      <c r="BZ539" s="12">
        <v>0</v>
      </c>
      <c r="CA539" s="12">
        <v>0</v>
      </c>
      <c r="CB539" s="12">
        <v>0.01</v>
      </c>
      <c r="CC539" s="12">
        <v>0</v>
      </c>
      <c r="CD539" s="12">
        <v>0</v>
      </c>
      <c r="CE539" s="12">
        <v>0</v>
      </c>
      <c r="CF539" s="12">
        <v>0</v>
      </c>
      <c r="CG539" s="12">
        <v>0</v>
      </c>
      <c r="CH539" s="12">
        <v>0</v>
      </c>
      <c r="CI539" s="12">
        <v>0</v>
      </c>
      <c r="CJ539" s="12">
        <v>0</v>
      </c>
      <c r="CK539" s="12">
        <v>0</v>
      </c>
      <c r="CL539" s="12">
        <v>0</v>
      </c>
      <c r="CM539" s="12">
        <v>0</v>
      </c>
      <c r="CN539" s="12">
        <v>0</v>
      </c>
      <c r="CO539" s="12">
        <v>0</v>
      </c>
      <c r="CP539" s="12">
        <v>201.74</v>
      </c>
      <c r="CQ539" s="12">
        <v>0</v>
      </c>
      <c r="CR539" s="12">
        <v>0</v>
      </c>
      <c r="CS539" s="12">
        <v>0</v>
      </c>
      <c r="CT539" s="12">
        <v>0</v>
      </c>
      <c r="CU539" s="12">
        <v>141.30000000000001</v>
      </c>
      <c r="CV539" s="12">
        <v>1993.8</v>
      </c>
      <c r="CW539" s="12">
        <v>238.4</v>
      </c>
      <c r="CX539" s="12">
        <v>42.7</v>
      </c>
      <c r="CY539" s="12">
        <v>0</v>
      </c>
      <c r="CZ539" s="12">
        <v>238.4</v>
      </c>
      <c r="DA539" s="12">
        <v>0</v>
      </c>
      <c r="DB539" s="12">
        <v>281.10000000000002</v>
      </c>
    </row>
    <row r="540" spans="1:106" x14ac:dyDescent="0.2">
      <c r="A540" s="4" t="s">
        <v>3965</v>
      </c>
      <c r="B540" s="2" t="s">
        <v>3966</v>
      </c>
      <c r="C540" s="2" t="str">
        <f>VLOOKUP(A540,[5]Hoja2!$A$1:$D$604,4,0)</f>
        <v>PROFESOR CBII</v>
      </c>
      <c r="D540" s="2" t="str">
        <f>VLOOKUP(A540,[5]Hoja2!$A$1:$D$604,3,0)</f>
        <v>PLANTEL 19 CUAUTLA</v>
      </c>
      <c r="E540" s="12">
        <v>465.5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v>0</v>
      </c>
      <c r="L540" s="12">
        <v>4323.4399999999996</v>
      </c>
      <c r="M540" s="12">
        <v>0</v>
      </c>
      <c r="N540" s="12">
        <v>0</v>
      </c>
      <c r="O540" s="12">
        <v>0</v>
      </c>
      <c r="P540" s="12">
        <v>0</v>
      </c>
      <c r="Q540" s="12">
        <v>0</v>
      </c>
      <c r="R540" s="12">
        <v>0</v>
      </c>
      <c r="S540" s="12">
        <v>0</v>
      </c>
      <c r="T540" s="12">
        <v>0</v>
      </c>
      <c r="U540" s="12">
        <v>156.33000000000001</v>
      </c>
      <c r="V540" s="12">
        <v>0</v>
      </c>
      <c r="W540" s="12">
        <v>0</v>
      </c>
      <c r="X540" s="12">
        <v>0</v>
      </c>
      <c r="Y540" s="12">
        <v>0</v>
      </c>
      <c r="Z540" s="12">
        <v>0</v>
      </c>
      <c r="AA540" s="12">
        <v>0</v>
      </c>
      <c r="AB540" s="12">
        <v>0</v>
      </c>
      <c r="AC540" s="12">
        <v>0</v>
      </c>
      <c r="AD540" s="12">
        <v>0</v>
      </c>
      <c r="AE540" s="12">
        <v>0</v>
      </c>
      <c r="AF540" s="12">
        <v>0</v>
      </c>
      <c r="AG540" s="12">
        <v>0</v>
      </c>
      <c r="AH540" s="12">
        <v>0</v>
      </c>
      <c r="AI540" s="12">
        <v>0</v>
      </c>
      <c r="AJ540" s="12">
        <v>407.66</v>
      </c>
      <c r="AK540" s="12">
        <v>0</v>
      </c>
      <c r="AL540" s="12">
        <v>0</v>
      </c>
      <c r="AM540" s="12">
        <v>0</v>
      </c>
      <c r="AN540" s="12">
        <v>0</v>
      </c>
      <c r="AO540" s="12">
        <v>338.85</v>
      </c>
      <c r="AP540" s="12">
        <v>0</v>
      </c>
      <c r="AQ540" s="12">
        <v>0</v>
      </c>
      <c r="AR540" s="12">
        <v>0</v>
      </c>
      <c r="AS540" s="12">
        <v>0</v>
      </c>
      <c r="AT540" s="12">
        <v>0</v>
      </c>
      <c r="AU540" s="12">
        <v>0</v>
      </c>
      <c r="AV540" s="12">
        <v>0</v>
      </c>
      <c r="AW540" s="12">
        <v>0</v>
      </c>
      <c r="AX540" s="12">
        <v>47.3</v>
      </c>
      <c r="AY540" s="12">
        <v>0</v>
      </c>
      <c r="AZ540" s="12">
        <v>0</v>
      </c>
      <c r="BA540" s="12">
        <v>0</v>
      </c>
      <c r="BB540" s="12">
        <v>0</v>
      </c>
      <c r="BC540" s="12">
        <v>0</v>
      </c>
      <c r="BD540" s="12">
        <v>0</v>
      </c>
      <c r="BE540" s="12">
        <v>0</v>
      </c>
      <c r="BF540" s="12">
        <v>0</v>
      </c>
      <c r="BG540" s="12">
        <v>0</v>
      </c>
      <c r="BH540" s="12">
        <v>0</v>
      </c>
      <c r="BI540" s="12">
        <v>0</v>
      </c>
      <c r="BJ540" s="12">
        <v>652.72</v>
      </c>
      <c r="BK540" s="12">
        <v>0</v>
      </c>
      <c r="BL540" s="12">
        <v>0</v>
      </c>
      <c r="BM540" s="12">
        <v>0</v>
      </c>
      <c r="BN540" s="12">
        <v>0</v>
      </c>
      <c r="BO540" s="12">
        <v>0</v>
      </c>
      <c r="BP540" s="12">
        <v>0</v>
      </c>
      <c r="BQ540" s="13">
        <v>-3249.05</v>
      </c>
      <c r="BR540" s="12">
        <v>3249.05</v>
      </c>
      <c r="BS540" s="12">
        <v>0</v>
      </c>
      <c r="BT540" s="12">
        <v>0</v>
      </c>
      <c r="BU540" s="12">
        <v>6391.8</v>
      </c>
      <c r="BV540" s="12">
        <v>0</v>
      </c>
      <c r="BW540" s="12">
        <v>0</v>
      </c>
      <c r="BX540" s="12">
        <v>0</v>
      </c>
      <c r="BY540" s="12">
        <v>818.03</v>
      </c>
      <c r="BZ540" s="12">
        <v>818.03</v>
      </c>
      <c r="CA540" s="12">
        <v>17.399999999999999</v>
      </c>
      <c r="CB540" s="13">
        <v>-0.04</v>
      </c>
      <c r="CC540" s="12">
        <v>0</v>
      </c>
      <c r="CD540" s="12">
        <v>0</v>
      </c>
      <c r="CE540" s="12">
        <v>0</v>
      </c>
      <c r="CF540" s="12">
        <v>0</v>
      </c>
      <c r="CG540" s="12">
        <v>0</v>
      </c>
      <c r="CH540" s="12">
        <v>0</v>
      </c>
      <c r="CI540" s="12">
        <v>0</v>
      </c>
      <c r="CJ540" s="12">
        <v>64.849999999999994</v>
      </c>
      <c r="CK540" s="12">
        <v>0</v>
      </c>
      <c r="CL540" s="12">
        <v>0</v>
      </c>
      <c r="CM540" s="12">
        <v>0</v>
      </c>
      <c r="CN540" s="12">
        <v>0</v>
      </c>
      <c r="CO540" s="12">
        <v>0</v>
      </c>
      <c r="CP540" s="12">
        <v>536.16</v>
      </c>
      <c r="CQ540" s="12">
        <v>0</v>
      </c>
      <c r="CR540" s="12">
        <v>0</v>
      </c>
      <c r="CS540" s="12">
        <v>0</v>
      </c>
      <c r="CT540" s="12">
        <v>0</v>
      </c>
      <c r="CU540" s="12">
        <v>1436.4</v>
      </c>
      <c r="CV540" s="12">
        <v>4955.3999999999996</v>
      </c>
      <c r="CW540" s="12">
        <v>275.54000000000002</v>
      </c>
      <c r="CX540" s="12">
        <v>127.84</v>
      </c>
      <c r="CY540" s="12">
        <v>1237.6500000000001</v>
      </c>
      <c r="CZ540" s="12">
        <v>379.53</v>
      </c>
      <c r="DA540" s="12">
        <v>0</v>
      </c>
      <c r="DB540" s="12">
        <v>1745.02</v>
      </c>
    </row>
    <row r="541" spans="1:106" x14ac:dyDescent="0.2">
      <c r="A541" s="4" t="s">
        <v>3967</v>
      </c>
      <c r="B541" s="2" t="s">
        <v>3968</v>
      </c>
      <c r="C541" s="2" t="str">
        <f>VLOOKUP(A541,[5]Hoja2!$A$1:$D$604,4,0)</f>
        <v>PROFESOR CBIII</v>
      </c>
      <c r="D541" s="2" t="str">
        <f>VLOOKUP(A541,[5]Hoja2!$A$1:$D$604,3,0)</f>
        <v>PLANTEL 19 CUAUTLA</v>
      </c>
      <c r="E541" s="12">
        <v>465.5</v>
      </c>
      <c r="F541" s="12">
        <v>0</v>
      </c>
      <c r="G541" s="12">
        <v>0</v>
      </c>
      <c r="H541" s="12">
        <v>0</v>
      </c>
      <c r="I541" s="12">
        <v>0</v>
      </c>
      <c r="J541" s="12">
        <v>0</v>
      </c>
      <c r="K541" s="12">
        <v>0</v>
      </c>
      <c r="L541" s="12">
        <v>0</v>
      </c>
      <c r="M541" s="12">
        <v>0</v>
      </c>
      <c r="N541" s="12">
        <v>5897.32</v>
      </c>
      <c r="O541" s="12">
        <v>0</v>
      </c>
      <c r="P541" s="12">
        <v>0</v>
      </c>
      <c r="Q541" s="12">
        <v>0</v>
      </c>
      <c r="R541" s="12">
        <v>0</v>
      </c>
      <c r="S541" s="12">
        <v>0</v>
      </c>
      <c r="T541" s="12">
        <v>0</v>
      </c>
      <c r="U541" s="12">
        <v>0</v>
      </c>
      <c r="V541" s="12">
        <v>0</v>
      </c>
      <c r="W541" s="12">
        <v>206.7</v>
      </c>
      <c r="X541" s="12">
        <v>0</v>
      </c>
      <c r="Y541" s="12">
        <v>0</v>
      </c>
      <c r="Z541" s="12">
        <v>0</v>
      </c>
      <c r="AA541" s="12">
        <v>0</v>
      </c>
      <c r="AB541" s="12">
        <v>0</v>
      </c>
      <c r="AC541" s="12">
        <v>0</v>
      </c>
      <c r="AD541" s="12">
        <v>0</v>
      </c>
      <c r="AE541" s="12">
        <v>0</v>
      </c>
      <c r="AF541" s="12">
        <v>0</v>
      </c>
      <c r="AG541" s="12">
        <v>0</v>
      </c>
      <c r="AH541" s="12">
        <v>0</v>
      </c>
      <c r="AI541" s="12">
        <v>0</v>
      </c>
      <c r="AJ541" s="12">
        <v>481.78</v>
      </c>
      <c r="AK541" s="12">
        <v>0</v>
      </c>
      <c r="AL541" s="12">
        <v>0</v>
      </c>
      <c r="AM541" s="12">
        <v>0</v>
      </c>
      <c r="AN541" s="12">
        <v>0</v>
      </c>
      <c r="AO541" s="12">
        <v>0</v>
      </c>
      <c r="AP541" s="12">
        <v>0</v>
      </c>
      <c r="AQ541" s="12">
        <v>390.93</v>
      </c>
      <c r="AR541" s="12">
        <v>0</v>
      </c>
      <c r="AS541" s="12">
        <v>0</v>
      </c>
      <c r="AT541" s="12">
        <v>0</v>
      </c>
      <c r="AU541" s="12">
        <v>0</v>
      </c>
      <c r="AV541" s="12">
        <v>0</v>
      </c>
      <c r="AW541" s="12">
        <v>0</v>
      </c>
      <c r="AX541" s="12">
        <v>0</v>
      </c>
      <c r="AY541" s="12">
        <v>0</v>
      </c>
      <c r="AZ541" s="12">
        <v>65</v>
      </c>
      <c r="BA541" s="12">
        <v>0</v>
      </c>
      <c r="BB541" s="12">
        <v>0</v>
      </c>
      <c r="BC541" s="12">
        <v>0</v>
      </c>
      <c r="BD541" s="12">
        <v>0</v>
      </c>
      <c r="BE541" s="12">
        <v>0</v>
      </c>
      <c r="BF541" s="12">
        <v>0</v>
      </c>
      <c r="BG541" s="12">
        <v>0</v>
      </c>
      <c r="BH541" s="12">
        <v>0</v>
      </c>
      <c r="BI541" s="12">
        <v>0</v>
      </c>
      <c r="BJ541" s="12">
        <v>880.36</v>
      </c>
      <c r="BK541" s="12">
        <v>0</v>
      </c>
      <c r="BL541" s="12">
        <v>0</v>
      </c>
      <c r="BM541" s="12">
        <v>0</v>
      </c>
      <c r="BN541" s="12">
        <v>0</v>
      </c>
      <c r="BO541" s="12">
        <v>0</v>
      </c>
      <c r="BP541" s="12">
        <v>0</v>
      </c>
      <c r="BQ541" s="13">
        <v>-4265.4799999999996</v>
      </c>
      <c r="BR541" s="12">
        <v>4265.4799999999996</v>
      </c>
      <c r="BS541" s="12">
        <v>0</v>
      </c>
      <c r="BT541" s="12">
        <v>0</v>
      </c>
      <c r="BU541" s="12">
        <v>8387.59</v>
      </c>
      <c r="BV541" s="12">
        <v>0</v>
      </c>
      <c r="BW541" s="12">
        <v>0</v>
      </c>
      <c r="BX541" s="12">
        <v>0</v>
      </c>
      <c r="BY541" s="12">
        <v>1244.33</v>
      </c>
      <c r="BZ541" s="12">
        <v>1244.33</v>
      </c>
      <c r="CA541" s="12">
        <v>27.3</v>
      </c>
      <c r="CB541" s="12">
        <v>0.14000000000000001</v>
      </c>
      <c r="CC541" s="12">
        <v>0</v>
      </c>
      <c r="CD541" s="12">
        <v>126</v>
      </c>
      <c r="CE541" s="12">
        <v>0</v>
      </c>
      <c r="CF541" s="12">
        <v>4225.87</v>
      </c>
      <c r="CG541" s="12">
        <v>0</v>
      </c>
      <c r="CH541" s="12">
        <v>0</v>
      </c>
      <c r="CI541" s="12">
        <v>0</v>
      </c>
      <c r="CJ541" s="12">
        <v>0</v>
      </c>
      <c r="CK541" s="12">
        <v>0</v>
      </c>
      <c r="CL541" s="12">
        <v>0</v>
      </c>
      <c r="CM541" s="12">
        <v>0</v>
      </c>
      <c r="CN541" s="12">
        <v>0</v>
      </c>
      <c r="CO541" s="12">
        <v>0</v>
      </c>
      <c r="CP541" s="12">
        <v>723.15</v>
      </c>
      <c r="CQ541" s="12">
        <v>0</v>
      </c>
      <c r="CR541" s="12">
        <v>0</v>
      </c>
      <c r="CS541" s="12">
        <v>0</v>
      </c>
      <c r="CT541" s="12">
        <v>0</v>
      </c>
      <c r="CU541" s="12">
        <v>6346.79</v>
      </c>
      <c r="CV541" s="12">
        <v>2040.8</v>
      </c>
      <c r="CW541" s="12">
        <v>238.4</v>
      </c>
      <c r="CX541" s="12">
        <v>167.75</v>
      </c>
      <c r="CY541" s="12">
        <v>0</v>
      </c>
      <c r="CZ541" s="12">
        <v>238.4</v>
      </c>
      <c r="DA541" s="12">
        <v>0</v>
      </c>
      <c r="DB541" s="12">
        <v>406.15</v>
      </c>
    </row>
    <row r="542" spans="1:106" x14ac:dyDescent="0.2">
      <c r="A542" s="4" t="s">
        <v>3969</v>
      </c>
      <c r="B542" s="2" t="s">
        <v>3970</v>
      </c>
      <c r="C542" s="2" t="str">
        <f>VLOOKUP(A542,[5]Hoja2!$A$1:$D$604,4,0)</f>
        <v>PROFESOR CBIII</v>
      </c>
      <c r="D542" s="2" t="str">
        <f>VLOOKUP(A542,[5]Hoja2!$A$1:$D$604,3,0)</f>
        <v>PLANTEL 19 CUAUTLA</v>
      </c>
      <c r="E542" s="12">
        <v>465.5</v>
      </c>
      <c r="F542" s="12">
        <v>0</v>
      </c>
      <c r="G542" s="12">
        <v>0</v>
      </c>
      <c r="H542" s="12">
        <v>0</v>
      </c>
      <c r="I542" s="12">
        <v>0</v>
      </c>
      <c r="J542" s="12">
        <v>0</v>
      </c>
      <c r="K542" s="12">
        <v>0</v>
      </c>
      <c r="L542" s="12">
        <v>0</v>
      </c>
      <c r="M542" s="12">
        <v>0</v>
      </c>
      <c r="N542" s="12">
        <v>8845.98</v>
      </c>
      <c r="O542" s="12">
        <v>0</v>
      </c>
      <c r="P542" s="12">
        <v>0</v>
      </c>
      <c r="Q542" s="12">
        <v>0</v>
      </c>
      <c r="R542" s="12">
        <v>0</v>
      </c>
      <c r="S542" s="12">
        <v>0</v>
      </c>
      <c r="T542" s="12">
        <v>0</v>
      </c>
      <c r="U542" s="12">
        <v>0</v>
      </c>
      <c r="V542" s="12">
        <v>0</v>
      </c>
      <c r="W542" s="12">
        <v>310.05</v>
      </c>
      <c r="X542" s="12">
        <v>0</v>
      </c>
      <c r="Y542" s="12">
        <v>0</v>
      </c>
      <c r="Z542" s="12">
        <v>0</v>
      </c>
      <c r="AA542" s="12">
        <v>0</v>
      </c>
      <c r="AB542" s="12">
        <v>0</v>
      </c>
      <c r="AC542" s="12">
        <v>0</v>
      </c>
      <c r="AD542" s="12">
        <v>0</v>
      </c>
      <c r="AE542" s="12">
        <v>0</v>
      </c>
      <c r="AF542" s="12">
        <v>0</v>
      </c>
      <c r="AG542" s="12">
        <v>0</v>
      </c>
      <c r="AH542" s="12">
        <v>0</v>
      </c>
      <c r="AI542" s="12">
        <v>0</v>
      </c>
      <c r="AJ542" s="12">
        <v>722.67</v>
      </c>
      <c r="AK542" s="12">
        <v>0</v>
      </c>
      <c r="AL542" s="12">
        <v>0</v>
      </c>
      <c r="AM542" s="12">
        <v>0</v>
      </c>
      <c r="AN542" s="12">
        <v>0</v>
      </c>
      <c r="AO542" s="12">
        <v>0</v>
      </c>
      <c r="AP542" s="12">
        <v>0</v>
      </c>
      <c r="AQ542" s="12">
        <v>390.93</v>
      </c>
      <c r="AR542" s="12">
        <v>0</v>
      </c>
      <c r="AS542" s="12">
        <v>0</v>
      </c>
      <c r="AT542" s="12">
        <v>0</v>
      </c>
      <c r="AU542" s="12">
        <v>0</v>
      </c>
      <c r="AV542" s="12">
        <v>0</v>
      </c>
      <c r="AW542" s="12">
        <v>0</v>
      </c>
      <c r="AX542" s="12">
        <v>0</v>
      </c>
      <c r="AY542" s="12">
        <v>0</v>
      </c>
      <c r="AZ542" s="12">
        <v>97.5</v>
      </c>
      <c r="BA542" s="12">
        <v>0</v>
      </c>
      <c r="BB542" s="12">
        <v>0</v>
      </c>
      <c r="BC542" s="12">
        <v>0</v>
      </c>
      <c r="BD542" s="12">
        <v>0</v>
      </c>
      <c r="BE542" s="12">
        <v>0</v>
      </c>
      <c r="BF542" s="12">
        <v>0</v>
      </c>
      <c r="BG542" s="12">
        <v>0</v>
      </c>
      <c r="BH542" s="12">
        <v>0</v>
      </c>
      <c r="BI542" s="12">
        <v>0</v>
      </c>
      <c r="BJ542" s="12">
        <v>2216.86</v>
      </c>
      <c r="BK542" s="12">
        <v>0</v>
      </c>
      <c r="BL542" s="12">
        <v>0</v>
      </c>
      <c r="BM542" s="12">
        <v>0</v>
      </c>
      <c r="BN542" s="12">
        <v>0</v>
      </c>
      <c r="BO542" s="12">
        <v>0</v>
      </c>
      <c r="BP542" s="12">
        <v>0</v>
      </c>
      <c r="BQ542" s="13">
        <v>-6639.28</v>
      </c>
      <c r="BR542" s="12">
        <v>6639.28</v>
      </c>
      <c r="BS542" s="12">
        <v>0</v>
      </c>
      <c r="BT542" s="12">
        <v>0</v>
      </c>
      <c r="BU542" s="12">
        <v>13049.49</v>
      </c>
      <c r="BV542" s="12">
        <v>0</v>
      </c>
      <c r="BW542" s="12">
        <v>0</v>
      </c>
      <c r="BX542" s="12">
        <v>0</v>
      </c>
      <c r="BY542" s="12">
        <v>2300.61</v>
      </c>
      <c r="BZ542" s="12">
        <v>2300.61</v>
      </c>
      <c r="CA542" s="12">
        <v>49.8</v>
      </c>
      <c r="CB542" s="12">
        <v>0.15</v>
      </c>
      <c r="CC542" s="12">
        <v>0</v>
      </c>
      <c r="CD542" s="12">
        <v>0</v>
      </c>
      <c r="CE542" s="12">
        <v>0</v>
      </c>
      <c r="CF542" s="12">
        <v>0</v>
      </c>
      <c r="CG542" s="12">
        <v>0</v>
      </c>
      <c r="CH542" s="12">
        <v>0</v>
      </c>
      <c r="CI542" s="12">
        <v>0</v>
      </c>
      <c r="CJ542" s="12">
        <v>132.69</v>
      </c>
      <c r="CK542" s="12">
        <v>0</v>
      </c>
      <c r="CL542" s="12">
        <v>0</v>
      </c>
      <c r="CM542" s="12">
        <v>0</v>
      </c>
      <c r="CN542" s="12">
        <v>0</v>
      </c>
      <c r="CO542" s="12">
        <v>0</v>
      </c>
      <c r="CP542" s="12">
        <v>1062.24</v>
      </c>
      <c r="CQ542" s="12">
        <v>0</v>
      </c>
      <c r="CR542" s="12">
        <v>0</v>
      </c>
      <c r="CS542" s="12">
        <v>0</v>
      </c>
      <c r="CT542" s="12">
        <v>0</v>
      </c>
      <c r="CU542" s="12">
        <v>3545.49</v>
      </c>
      <c r="CV542" s="12">
        <v>9504</v>
      </c>
      <c r="CW542" s="12">
        <v>294.10000000000002</v>
      </c>
      <c r="CX542" s="12">
        <v>260.99</v>
      </c>
      <c r="CY542" s="12">
        <v>1856.42</v>
      </c>
      <c r="CZ542" s="12">
        <v>450.07</v>
      </c>
      <c r="DA542" s="12">
        <v>0</v>
      </c>
      <c r="DB542" s="12">
        <v>2567.48</v>
      </c>
    </row>
    <row r="543" spans="1:106" x14ac:dyDescent="0.2">
      <c r="A543" s="4" t="s">
        <v>3971</v>
      </c>
      <c r="B543" s="2" t="s">
        <v>3972</v>
      </c>
      <c r="C543" s="2" t="str">
        <f>VLOOKUP(A543,[5]Hoja2!$A$1:$D$604,4,0)</f>
        <v>PROFESOR CBIV</v>
      </c>
      <c r="D543" s="2" t="str">
        <f>VLOOKUP(A543,[5]Hoja2!$A$1:$D$604,3,0)</f>
        <v>PLANTEL 19 CUAUTLA</v>
      </c>
      <c r="E543" s="12">
        <v>186.4</v>
      </c>
      <c r="F543" s="12">
        <v>0</v>
      </c>
      <c r="G543" s="12">
        <v>0</v>
      </c>
      <c r="H543" s="12">
        <v>0</v>
      </c>
      <c r="I543" s="12">
        <v>0</v>
      </c>
      <c r="J543" s="12">
        <v>0</v>
      </c>
      <c r="K543" s="12">
        <v>0</v>
      </c>
      <c r="L543" s="12">
        <v>0</v>
      </c>
      <c r="M543" s="12">
        <v>0</v>
      </c>
      <c r="N543" s="12">
        <v>0</v>
      </c>
      <c r="O543" s="12">
        <v>0</v>
      </c>
      <c r="P543" s="12">
        <v>0</v>
      </c>
      <c r="Q543" s="12">
        <v>0</v>
      </c>
      <c r="R543" s="12">
        <v>0</v>
      </c>
      <c r="S543" s="12">
        <v>0</v>
      </c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  <c r="Z543" s="12">
        <v>0</v>
      </c>
      <c r="AA543" s="12">
        <v>0</v>
      </c>
      <c r="AB543" s="12">
        <v>4132.16</v>
      </c>
      <c r="AC543" s="12">
        <v>149.28</v>
      </c>
      <c r="AD543" s="12">
        <v>0</v>
      </c>
      <c r="AE543" s="12">
        <v>0</v>
      </c>
      <c r="AF543" s="12">
        <v>0</v>
      </c>
      <c r="AG543" s="12">
        <v>0</v>
      </c>
      <c r="AH543" s="12">
        <v>0</v>
      </c>
      <c r="AI543" s="12">
        <v>0</v>
      </c>
      <c r="AJ543" s="12">
        <v>296.48</v>
      </c>
      <c r="AK543" s="12">
        <v>0</v>
      </c>
      <c r="AL543" s="12">
        <v>0</v>
      </c>
      <c r="AM543" s="12">
        <v>0</v>
      </c>
      <c r="AN543" s="12">
        <v>0</v>
      </c>
      <c r="AO543" s="12">
        <v>0</v>
      </c>
      <c r="AP543" s="12">
        <v>0</v>
      </c>
      <c r="AQ543" s="12">
        <v>0</v>
      </c>
      <c r="AR543" s="12">
        <v>0</v>
      </c>
      <c r="AS543" s="12">
        <v>0</v>
      </c>
      <c r="AT543" s="12">
        <v>0</v>
      </c>
      <c r="AU543" s="12">
        <v>0</v>
      </c>
      <c r="AV543" s="12">
        <v>0</v>
      </c>
      <c r="AW543" s="12">
        <v>0</v>
      </c>
      <c r="AX543" s="12">
        <v>0</v>
      </c>
      <c r="AY543" s="12">
        <v>0</v>
      </c>
      <c r="AZ543" s="12">
        <v>0</v>
      </c>
      <c r="BA543" s="12">
        <v>0</v>
      </c>
      <c r="BB543" s="12">
        <v>47.2</v>
      </c>
      <c r="BC543" s="12">
        <v>0</v>
      </c>
      <c r="BD543" s="12">
        <v>0</v>
      </c>
      <c r="BE543" s="12">
        <v>0</v>
      </c>
      <c r="BF543" s="12">
        <v>0</v>
      </c>
      <c r="BG543" s="12">
        <v>0</v>
      </c>
      <c r="BH543" s="12">
        <v>0</v>
      </c>
      <c r="BI543" s="12">
        <v>0</v>
      </c>
      <c r="BJ543" s="12">
        <v>909.08</v>
      </c>
      <c r="BK543" s="12">
        <v>0</v>
      </c>
      <c r="BL543" s="12">
        <v>0</v>
      </c>
      <c r="BM543" s="12">
        <v>0</v>
      </c>
      <c r="BN543" s="12">
        <v>0</v>
      </c>
      <c r="BO543" s="12">
        <v>0</v>
      </c>
      <c r="BP543" s="12">
        <v>0</v>
      </c>
      <c r="BQ543" s="13">
        <v>-2910.71</v>
      </c>
      <c r="BR543" s="12">
        <v>2910.71</v>
      </c>
      <c r="BS543" s="12">
        <v>0</v>
      </c>
      <c r="BT543" s="12">
        <v>0</v>
      </c>
      <c r="BU543" s="12">
        <v>5720.6</v>
      </c>
      <c r="BV543" s="12">
        <v>0</v>
      </c>
      <c r="BW543" s="12">
        <v>0</v>
      </c>
      <c r="BX543" s="12">
        <v>0</v>
      </c>
      <c r="BY543" s="12">
        <v>674.66</v>
      </c>
      <c r="BZ543" s="12">
        <v>674.66</v>
      </c>
      <c r="CA543" s="12">
        <v>15.15</v>
      </c>
      <c r="CB543" s="12">
        <v>0.05</v>
      </c>
      <c r="CC543" s="12">
        <v>110.5</v>
      </c>
      <c r="CD543" s="12">
        <v>0</v>
      </c>
      <c r="CE543" s="12">
        <v>0</v>
      </c>
      <c r="CF543" s="12">
        <v>0</v>
      </c>
      <c r="CG543" s="12">
        <v>0</v>
      </c>
      <c r="CH543" s="12">
        <v>0</v>
      </c>
      <c r="CI543" s="12">
        <v>0</v>
      </c>
      <c r="CJ543" s="12">
        <v>61.98</v>
      </c>
      <c r="CK543" s="12">
        <v>0</v>
      </c>
      <c r="CL543" s="12">
        <v>1046.68</v>
      </c>
      <c r="CM543" s="12">
        <v>0</v>
      </c>
      <c r="CN543" s="12">
        <v>0</v>
      </c>
      <c r="CO543" s="12">
        <v>0</v>
      </c>
      <c r="CP543" s="12">
        <v>475.2</v>
      </c>
      <c r="CQ543" s="12">
        <v>801.18</v>
      </c>
      <c r="CR543" s="12">
        <v>0</v>
      </c>
      <c r="CS543" s="12">
        <v>0</v>
      </c>
      <c r="CT543" s="12">
        <v>0</v>
      </c>
      <c r="CU543" s="12">
        <v>3185.4</v>
      </c>
      <c r="CV543" s="12">
        <v>2535.1999999999998</v>
      </c>
      <c r="CW543" s="12">
        <v>305.02999999999997</v>
      </c>
      <c r="CX543" s="12">
        <v>111.43</v>
      </c>
      <c r="CY543" s="12">
        <v>2220.5100000000002</v>
      </c>
      <c r="CZ543" s="12">
        <v>491.59</v>
      </c>
      <c r="DA543" s="12">
        <v>0</v>
      </c>
      <c r="DB543" s="12">
        <v>2823.53</v>
      </c>
    </row>
    <row r="544" spans="1:106" x14ac:dyDescent="0.2">
      <c r="A544" s="4" t="s">
        <v>3973</v>
      </c>
      <c r="B544" s="2" t="s">
        <v>3974</v>
      </c>
      <c r="C544" s="2" t="str">
        <f>VLOOKUP(A544,[5]Hoja2!$A$1:$D$604,4,0)</f>
        <v>PROFESOR CBIII</v>
      </c>
      <c r="D544" s="2" t="str">
        <f>VLOOKUP(A544,[5]Hoja2!$A$1:$D$604,3,0)</f>
        <v>PLANTEL 19 CUAUTLA</v>
      </c>
      <c r="E544" s="12">
        <v>465.5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0</v>
      </c>
      <c r="N544" s="12">
        <v>8392.34</v>
      </c>
      <c r="O544" s="12">
        <v>0</v>
      </c>
      <c r="P544" s="12">
        <v>0</v>
      </c>
      <c r="Q544" s="12">
        <v>0</v>
      </c>
      <c r="R544" s="12">
        <v>0</v>
      </c>
      <c r="S544" s="12">
        <v>0</v>
      </c>
      <c r="T544" s="12">
        <v>0</v>
      </c>
      <c r="U544" s="12">
        <v>0</v>
      </c>
      <c r="V544" s="12">
        <v>0</v>
      </c>
      <c r="W544" s="12">
        <v>294.14999999999998</v>
      </c>
      <c r="X544" s="12">
        <v>0</v>
      </c>
      <c r="Y544" s="12">
        <v>0</v>
      </c>
      <c r="Z544" s="12">
        <v>0</v>
      </c>
      <c r="AA544" s="12">
        <v>0</v>
      </c>
      <c r="AB544" s="12">
        <v>0</v>
      </c>
      <c r="AC544" s="12">
        <v>0</v>
      </c>
      <c r="AD544" s="12">
        <v>0</v>
      </c>
      <c r="AE544" s="12">
        <v>0</v>
      </c>
      <c r="AF544" s="12">
        <v>0</v>
      </c>
      <c r="AG544" s="12">
        <v>0</v>
      </c>
      <c r="AH544" s="12">
        <v>0</v>
      </c>
      <c r="AI544" s="12">
        <v>0</v>
      </c>
      <c r="AJ544" s="12">
        <v>685.61</v>
      </c>
      <c r="AK544" s="12">
        <v>0</v>
      </c>
      <c r="AL544" s="12">
        <v>0</v>
      </c>
      <c r="AM544" s="12">
        <v>0</v>
      </c>
      <c r="AN544" s="12">
        <v>0</v>
      </c>
      <c r="AO544" s="12">
        <v>0</v>
      </c>
      <c r="AP544" s="12">
        <v>0</v>
      </c>
      <c r="AQ544" s="12">
        <v>390.93</v>
      </c>
      <c r="AR544" s="12">
        <v>0</v>
      </c>
      <c r="AS544" s="12">
        <v>0</v>
      </c>
      <c r="AT544" s="12">
        <v>0</v>
      </c>
      <c r="AU544" s="12">
        <v>0</v>
      </c>
      <c r="AV544" s="12">
        <v>0</v>
      </c>
      <c r="AW544" s="12">
        <v>0</v>
      </c>
      <c r="AX544" s="12">
        <v>0</v>
      </c>
      <c r="AY544" s="12">
        <v>0</v>
      </c>
      <c r="AZ544" s="12">
        <v>92.5</v>
      </c>
      <c r="BA544" s="12">
        <v>0</v>
      </c>
      <c r="BB544" s="12">
        <v>0</v>
      </c>
      <c r="BC544" s="12">
        <v>0</v>
      </c>
      <c r="BD544" s="12">
        <v>0</v>
      </c>
      <c r="BE544" s="12">
        <v>0</v>
      </c>
      <c r="BF544" s="12">
        <v>0</v>
      </c>
      <c r="BG544" s="12">
        <v>0</v>
      </c>
      <c r="BH544" s="12">
        <v>0</v>
      </c>
      <c r="BI544" s="12">
        <v>0</v>
      </c>
      <c r="BJ544" s="12">
        <v>1229.6600000000001</v>
      </c>
      <c r="BK544" s="12">
        <v>0</v>
      </c>
      <c r="BL544" s="12">
        <v>0</v>
      </c>
      <c r="BM544" s="12">
        <v>0</v>
      </c>
      <c r="BN544" s="12">
        <v>0</v>
      </c>
      <c r="BO544" s="12">
        <v>0</v>
      </c>
      <c r="BP544" s="12">
        <v>0</v>
      </c>
      <c r="BQ544" s="13">
        <v>-5875.47</v>
      </c>
      <c r="BR544" s="12">
        <v>5875.47</v>
      </c>
      <c r="BS544" s="12">
        <v>0</v>
      </c>
      <c r="BT544" s="12">
        <v>0</v>
      </c>
      <c r="BU544" s="12">
        <v>11550.69</v>
      </c>
      <c r="BV544" s="12">
        <v>0</v>
      </c>
      <c r="BW544" s="12">
        <v>0</v>
      </c>
      <c r="BX544" s="12">
        <v>0</v>
      </c>
      <c r="BY544" s="12">
        <v>1948.09</v>
      </c>
      <c r="BZ544" s="12">
        <v>1948.09</v>
      </c>
      <c r="CA544" s="12">
        <v>43.05</v>
      </c>
      <c r="CB544" s="13">
        <v>-0.13</v>
      </c>
      <c r="CC544" s="12">
        <v>153.6</v>
      </c>
      <c r="CD544" s="12">
        <v>0</v>
      </c>
      <c r="CE544" s="12">
        <v>1466</v>
      </c>
      <c r="CF544" s="12">
        <v>0</v>
      </c>
      <c r="CG544" s="12">
        <v>0</v>
      </c>
      <c r="CH544" s="12">
        <v>0</v>
      </c>
      <c r="CI544" s="12">
        <v>0</v>
      </c>
      <c r="CJ544" s="12">
        <v>125.89</v>
      </c>
      <c r="CK544" s="12">
        <v>0</v>
      </c>
      <c r="CL544" s="12">
        <v>2772.51</v>
      </c>
      <c r="CM544" s="12">
        <v>0</v>
      </c>
      <c r="CN544" s="12">
        <v>0</v>
      </c>
      <c r="CO544" s="12">
        <v>0</v>
      </c>
      <c r="CP544" s="12">
        <v>1010.08</v>
      </c>
      <c r="CQ544" s="12">
        <v>0</v>
      </c>
      <c r="CR544" s="12">
        <v>0</v>
      </c>
      <c r="CS544" s="12">
        <v>0</v>
      </c>
      <c r="CT544" s="12">
        <v>0</v>
      </c>
      <c r="CU544" s="12">
        <v>7519.09</v>
      </c>
      <c r="CV544" s="12">
        <v>4031.6</v>
      </c>
      <c r="CW544" s="12">
        <v>238.4</v>
      </c>
      <c r="CX544" s="12">
        <v>231.01</v>
      </c>
      <c r="CY544" s="12">
        <v>0</v>
      </c>
      <c r="CZ544" s="12">
        <v>238.4</v>
      </c>
      <c r="DA544" s="12">
        <v>0</v>
      </c>
      <c r="DB544" s="12">
        <v>469.41</v>
      </c>
    </row>
    <row r="545" spans="1:106" x14ac:dyDescent="0.2">
      <c r="A545" s="4" t="s">
        <v>3975</v>
      </c>
      <c r="B545" s="2" t="s">
        <v>3976</v>
      </c>
      <c r="C545" s="2" t="str">
        <f>VLOOKUP(A545,[5]Hoja2!$A$1:$D$604,4,0)</f>
        <v>PROFESOR CBI</v>
      </c>
      <c r="D545" s="2" t="str">
        <f>VLOOKUP(A545,[5]Hoja2!$A$1:$D$604,3,0)</f>
        <v>PLANTEL 19 CUAUTLA</v>
      </c>
      <c r="E545" s="12">
        <v>465.5</v>
      </c>
      <c r="F545" s="12">
        <v>0</v>
      </c>
      <c r="G545" s="12">
        <v>5438.33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0</v>
      </c>
      <c r="N545" s="12">
        <v>0</v>
      </c>
      <c r="O545" s="12">
        <v>0</v>
      </c>
      <c r="P545" s="12">
        <v>196.6</v>
      </c>
      <c r="Q545" s="12">
        <v>0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  <c r="Z545" s="12">
        <v>0</v>
      </c>
      <c r="AA545" s="12">
        <v>0</v>
      </c>
      <c r="AB545" s="12">
        <v>0</v>
      </c>
      <c r="AC545" s="12">
        <v>0</v>
      </c>
      <c r="AD545" s="12">
        <v>0</v>
      </c>
      <c r="AE545" s="12">
        <v>0</v>
      </c>
      <c r="AF545" s="12">
        <v>0</v>
      </c>
      <c r="AG545" s="12">
        <v>0</v>
      </c>
      <c r="AH545" s="12">
        <v>0</v>
      </c>
      <c r="AI545" s="12">
        <v>0</v>
      </c>
      <c r="AJ545" s="12">
        <v>574.42999999999995</v>
      </c>
      <c r="AK545" s="12">
        <v>0</v>
      </c>
      <c r="AL545" s="12">
        <v>0</v>
      </c>
      <c r="AM545" s="12">
        <v>286.52999999999997</v>
      </c>
      <c r="AN545" s="12">
        <v>0</v>
      </c>
      <c r="AO545" s="12">
        <v>0</v>
      </c>
      <c r="AP545" s="12">
        <v>0</v>
      </c>
      <c r="AQ545" s="12">
        <v>0</v>
      </c>
      <c r="AR545" s="12">
        <v>0</v>
      </c>
      <c r="AS545" s="12">
        <v>0</v>
      </c>
      <c r="AT545" s="12">
        <v>0</v>
      </c>
      <c r="AU545" s="12">
        <v>0</v>
      </c>
      <c r="AV545" s="12">
        <v>58.9</v>
      </c>
      <c r="AW545" s="12">
        <v>0</v>
      </c>
      <c r="AX545" s="12">
        <v>0</v>
      </c>
      <c r="AY545" s="12">
        <v>0</v>
      </c>
      <c r="AZ545" s="12">
        <v>0</v>
      </c>
      <c r="BA545" s="12">
        <v>0</v>
      </c>
      <c r="BB545" s="12">
        <v>0</v>
      </c>
      <c r="BC545" s="12">
        <v>0</v>
      </c>
      <c r="BD545" s="12">
        <v>0</v>
      </c>
      <c r="BE545" s="12">
        <v>0</v>
      </c>
      <c r="BF545" s="12">
        <v>0</v>
      </c>
      <c r="BG545" s="12">
        <v>0</v>
      </c>
      <c r="BH545" s="12">
        <v>0</v>
      </c>
      <c r="BI545" s="12">
        <v>0</v>
      </c>
      <c r="BJ545" s="12">
        <v>801.48</v>
      </c>
      <c r="BK545" s="12">
        <v>0</v>
      </c>
      <c r="BL545" s="12">
        <v>0</v>
      </c>
      <c r="BM545" s="12">
        <v>0</v>
      </c>
      <c r="BN545" s="12">
        <v>0</v>
      </c>
      <c r="BO545" s="12">
        <v>0</v>
      </c>
      <c r="BP545" s="12">
        <v>0</v>
      </c>
      <c r="BQ545" s="13">
        <v>-3976.15</v>
      </c>
      <c r="BR545" s="12">
        <v>3976.15</v>
      </c>
      <c r="BS545" s="12">
        <v>0</v>
      </c>
      <c r="BT545" s="12">
        <v>0</v>
      </c>
      <c r="BU545" s="12">
        <v>7821.77</v>
      </c>
      <c r="BV545" s="12">
        <v>0</v>
      </c>
      <c r="BW545" s="12">
        <v>0</v>
      </c>
      <c r="BX545" s="12">
        <v>0</v>
      </c>
      <c r="BY545" s="12">
        <v>1123.47</v>
      </c>
      <c r="BZ545" s="12">
        <v>1123.47</v>
      </c>
      <c r="CA545" s="12">
        <v>24.3</v>
      </c>
      <c r="CB545" s="13">
        <v>-0.13</v>
      </c>
      <c r="CC545" s="12">
        <v>0</v>
      </c>
      <c r="CD545" s="12">
        <v>0</v>
      </c>
      <c r="CE545" s="12">
        <v>1909</v>
      </c>
      <c r="CF545" s="12">
        <v>0</v>
      </c>
      <c r="CG545" s="12">
        <v>0</v>
      </c>
      <c r="CH545" s="12">
        <v>0</v>
      </c>
      <c r="CI545" s="12">
        <v>0</v>
      </c>
      <c r="CJ545" s="12">
        <v>81.569999999999993</v>
      </c>
      <c r="CK545" s="12">
        <v>0</v>
      </c>
      <c r="CL545" s="12">
        <v>0</v>
      </c>
      <c r="CM545" s="12">
        <v>0</v>
      </c>
      <c r="CN545" s="12">
        <v>0</v>
      </c>
      <c r="CO545" s="12">
        <v>0</v>
      </c>
      <c r="CP545" s="12">
        <v>658.36</v>
      </c>
      <c r="CQ545" s="12">
        <v>0</v>
      </c>
      <c r="CR545" s="12">
        <v>0</v>
      </c>
      <c r="CS545" s="12">
        <v>0</v>
      </c>
      <c r="CT545" s="12">
        <v>0</v>
      </c>
      <c r="CU545" s="12">
        <v>3796.57</v>
      </c>
      <c r="CV545" s="12">
        <v>4025.2</v>
      </c>
      <c r="CW545" s="12">
        <v>312.67</v>
      </c>
      <c r="CX545" s="12">
        <v>156.44</v>
      </c>
      <c r="CY545" s="12">
        <v>2475.1799999999998</v>
      </c>
      <c r="CZ545" s="12">
        <v>520.63</v>
      </c>
      <c r="DA545" s="12">
        <v>0</v>
      </c>
      <c r="DB545" s="12">
        <v>3152.25</v>
      </c>
    </row>
    <row r="546" spans="1:106" x14ac:dyDescent="0.2">
      <c r="A546" s="4" t="s">
        <v>3977</v>
      </c>
      <c r="B546" s="2" t="s">
        <v>3978</v>
      </c>
      <c r="C546" s="2" t="str">
        <f>VLOOKUP(A546,[5]Hoja2!$A$1:$D$604,4,0)</f>
        <v>PROFESOR CBII</v>
      </c>
      <c r="D546" s="2" t="str">
        <f>VLOOKUP(A546,[5]Hoja2!$A$1:$D$604,3,0)</f>
        <v>PLANTEL 19 CUAUTLA</v>
      </c>
      <c r="E546" s="12">
        <v>465.5</v>
      </c>
      <c r="F546" s="12">
        <v>0</v>
      </c>
      <c r="G546" s="12">
        <v>0</v>
      </c>
      <c r="H546" s="12">
        <v>0</v>
      </c>
      <c r="I546" s="12">
        <v>0</v>
      </c>
      <c r="J546" s="12">
        <v>0</v>
      </c>
      <c r="K546" s="12">
        <v>0</v>
      </c>
      <c r="L546" s="12">
        <v>7860.8</v>
      </c>
      <c r="M546" s="12">
        <v>0</v>
      </c>
      <c r="N546" s="12">
        <v>0</v>
      </c>
      <c r="O546" s="12">
        <v>0</v>
      </c>
      <c r="P546" s="12">
        <v>0</v>
      </c>
      <c r="Q546" s="12">
        <v>0</v>
      </c>
      <c r="R546" s="12">
        <v>0</v>
      </c>
      <c r="S546" s="12">
        <v>0</v>
      </c>
      <c r="T546" s="12">
        <v>0</v>
      </c>
      <c r="U546" s="12">
        <v>274.23</v>
      </c>
      <c r="V546" s="12">
        <v>0</v>
      </c>
      <c r="W546" s="12">
        <v>0</v>
      </c>
      <c r="X546" s="12">
        <v>0</v>
      </c>
      <c r="Y546" s="12">
        <v>0</v>
      </c>
      <c r="Z546" s="12">
        <v>0</v>
      </c>
      <c r="AA546" s="12">
        <v>0</v>
      </c>
      <c r="AB546" s="12">
        <v>0</v>
      </c>
      <c r="AC546" s="12">
        <v>0</v>
      </c>
      <c r="AD546" s="12">
        <v>0</v>
      </c>
      <c r="AE546" s="12">
        <v>0</v>
      </c>
      <c r="AF546" s="12">
        <v>0</v>
      </c>
      <c r="AG546" s="12">
        <v>0</v>
      </c>
      <c r="AH546" s="12">
        <v>0</v>
      </c>
      <c r="AI546" s="12">
        <v>0</v>
      </c>
      <c r="AJ546" s="12">
        <v>741.2</v>
      </c>
      <c r="AK546" s="12">
        <v>0</v>
      </c>
      <c r="AL546" s="12">
        <v>0</v>
      </c>
      <c r="AM546" s="12">
        <v>0</v>
      </c>
      <c r="AN546" s="12">
        <v>0</v>
      </c>
      <c r="AO546" s="12">
        <v>338.85</v>
      </c>
      <c r="AP546" s="12">
        <v>0</v>
      </c>
      <c r="AQ546" s="12">
        <v>0</v>
      </c>
      <c r="AR546" s="12">
        <v>0</v>
      </c>
      <c r="AS546" s="12">
        <v>0</v>
      </c>
      <c r="AT546" s="12">
        <v>0</v>
      </c>
      <c r="AU546" s="12">
        <v>0</v>
      </c>
      <c r="AV546" s="12">
        <v>0</v>
      </c>
      <c r="AW546" s="12">
        <v>0</v>
      </c>
      <c r="AX546" s="12">
        <v>86</v>
      </c>
      <c r="AY546" s="12">
        <v>0</v>
      </c>
      <c r="AZ546" s="12">
        <v>0</v>
      </c>
      <c r="BA546" s="12">
        <v>0</v>
      </c>
      <c r="BB546" s="12">
        <v>0</v>
      </c>
      <c r="BC546" s="12">
        <v>0</v>
      </c>
      <c r="BD546" s="12">
        <v>0</v>
      </c>
      <c r="BE546" s="12">
        <v>0</v>
      </c>
      <c r="BF546" s="12">
        <v>0</v>
      </c>
      <c r="BG546" s="12">
        <v>0</v>
      </c>
      <c r="BH546" s="12">
        <v>0</v>
      </c>
      <c r="BI546" s="12">
        <v>0</v>
      </c>
      <c r="BJ546" s="12">
        <v>1147.95</v>
      </c>
      <c r="BK546" s="12">
        <v>0</v>
      </c>
      <c r="BL546" s="12">
        <v>0</v>
      </c>
      <c r="BM546" s="12">
        <v>0</v>
      </c>
      <c r="BN546" s="12">
        <v>0</v>
      </c>
      <c r="BO546" s="12">
        <v>0</v>
      </c>
      <c r="BP546" s="12">
        <v>0</v>
      </c>
      <c r="BQ546" s="13">
        <v>-5550.74</v>
      </c>
      <c r="BR546" s="12">
        <v>5550.74</v>
      </c>
      <c r="BS546" s="12">
        <v>0</v>
      </c>
      <c r="BT546" s="12">
        <v>0</v>
      </c>
      <c r="BU546" s="12">
        <v>10914.53</v>
      </c>
      <c r="BV546" s="12">
        <v>0</v>
      </c>
      <c r="BW546" s="12">
        <v>0</v>
      </c>
      <c r="BX546" s="12">
        <v>0</v>
      </c>
      <c r="BY546" s="12">
        <v>1798.47</v>
      </c>
      <c r="BZ546" s="12">
        <v>1798.47</v>
      </c>
      <c r="CA546" s="12">
        <v>39.450000000000003</v>
      </c>
      <c r="CB546" s="13">
        <v>-0.06</v>
      </c>
      <c r="CC546" s="12">
        <v>0</v>
      </c>
      <c r="CD546" s="12">
        <v>0</v>
      </c>
      <c r="CE546" s="12">
        <v>973</v>
      </c>
      <c r="CF546" s="12">
        <v>0</v>
      </c>
      <c r="CG546" s="12">
        <v>0</v>
      </c>
      <c r="CH546" s="12">
        <v>0</v>
      </c>
      <c r="CI546" s="12">
        <v>0</v>
      </c>
      <c r="CJ546" s="12">
        <v>117.91</v>
      </c>
      <c r="CK546" s="12">
        <v>0</v>
      </c>
      <c r="CL546" s="12">
        <v>0</v>
      </c>
      <c r="CM546" s="12">
        <v>0</v>
      </c>
      <c r="CN546" s="12">
        <v>0</v>
      </c>
      <c r="CO546" s="12">
        <v>0</v>
      </c>
      <c r="CP546" s="12">
        <v>942.96</v>
      </c>
      <c r="CQ546" s="12">
        <v>0</v>
      </c>
      <c r="CR546" s="12">
        <v>0</v>
      </c>
      <c r="CS546" s="12">
        <v>0</v>
      </c>
      <c r="CT546" s="12">
        <v>0</v>
      </c>
      <c r="CU546" s="12">
        <v>3871.73</v>
      </c>
      <c r="CV546" s="12">
        <v>7042.8</v>
      </c>
      <c r="CW546" s="12">
        <v>320.10000000000002</v>
      </c>
      <c r="CX546" s="12">
        <v>218.29</v>
      </c>
      <c r="CY546" s="12">
        <v>2722.76</v>
      </c>
      <c r="CZ546" s="12">
        <v>548.86</v>
      </c>
      <c r="DA546" s="12">
        <v>0</v>
      </c>
      <c r="DB546" s="12">
        <v>3489.91</v>
      </c>
    </row>
    <row r="547" spans="1:106" x14ac:dyDescent="0.2">
      <c r="A547" s="4" t="s">
        <v>3979</v>
      </c>
      <c r="B547" s="2" t="s">
        <v>3980</v>
      </c>
      <c r="C547" s="2" t="str">
        <f>VLOOKUP(A547,[5]Hoja2!$A$1:$D$604,4,0)</f>
        <v>TECNICO CBI</v>
      </c>
      <c r="D547" s="2" t="str">
        <f>VLOOKUP(A547,[5]Hoja2!$A$1:$D$604,3,0)</f>
        <v>PLANTEL 19 CUAUTLA</v>
      </c>
      <c r="E547" s="12">
        <v>233</v>
      </c>
      <c r="F547" s="12">
        <v>515.4</v>
      </c>
      <c r="G547" s="12">
        <v>2806.88</v>
      </c>
      <c r="H547" s="12">
        <v>0</v>
      </c>
      <c r="I547" s="12">
        <v>0</v>
      </c>
      <c r="J547" s="12">
        <v>0</v>
      </c>
      <c r="K547" s="12">
        <v>0</v>
      </c>
      <c r="L547" s="12">
        <v>0</v>
      </c>
      <c r="M547" s="12">
        <v>0</v>
      </c>
      <c r="N547" s="12">
        <v>0</v>
      </c>
      <c r="O547" s="12">
        <v>17.32</v>
      </c>
      <c r="P547" s="12">
        <v>96</v>
      </c>
      <c r="Q547" s="12">
        <v>0</v>
      </c>
      <c r="R547" s="12">
        <v>0</v>
      </c>
      <c r="S547" s="12">
        <v>0</v>
      </c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  <c r="Z547" s="12">
        <v>0</v>
      </c>
      <c r="AA547" s="12">
        <v>0</v>
      </c>
      <c r="AB547" s="12">
        <v>0</v>
      </c>
      <c r="AC547" s="12">
        <v>0</v>
      </c>
      <c r="AD547" s="12">
        <v>0</v>
      </c>
      <c r="AE547" s="12">
        <v>0</v>
      </c>
      <c r="AF547" s="12">
        <v>0</v>
      </c>
      <c r="AG547" s="12">
        <v>0</v>
      </c>
      <c r="AH547" s="12">
        <v>0</v>
      </c>
      <c r="AI547" s="12">
        <v>0</v>
      </c>
      <c r="AJ547" s="12">
        <v>370.6</v>
      </c>
      <c r="AK547" s="12">
        <v>0</v>
      </c>
      <c r="AL547" s="12">
        <v>0</v>
      </c>
      <c r="AM547" s="12">
        <v>0</v>
      </c>
      <c r="AN547" s="12">
        <v>0</v>
      </c>
      <c r="AO547" s="12">
        <v>0</v>
      </c>
      <c r="AP547" s="12">
        <v>0</v>
      </c>
      <c r="AQ547" s="12">
        <v>0</v>
      </c>
      <c r="AR547" s="12">
        <v>0</v>
      </c>
      <c r="AS547" s="12">
        <v>0</v>
      </c>
      <c r="AT547" s="12">
        <v>0</v>
      </c>
      <c r="AU547" s="12">
        <v>0</v>
      </c>
      <c r="AV547" s="12">
        <v>30.4</v>
      </c>
      <c r="AW547" s="12">
        <v>0</v>
      </c>
      <c r="AX547" s="12">
        <v>0</v>
      </c>
      <c r="AY547" s="12">
        <v>0</v>
      </c>
      <c r="AZ547" s="12">
        <v>0</v>
      </c>
      <c r="BA547" s="12">
        <v>0</v>
      </c>
      <c r="BB547" s="12">
        <v>0</v>
      </c>
      <c r="BC547" s="12">
        <v>0</v>
      </c>
      <c r="BD547" s="12">
        <v>5.4</v>
      </c>
      <c r="BE547" s="12">
        <v>0</v>
      </c>
      <c r="BF547" s="12">
        <v>0</v>
      </c>
      <c r="BG547" s="12">
        <v>0</v>
      </c>
      <c r="BH547" s="12">
        <v>0</v>
      </c>
      <c r="BI547" s="12">
        <v>0</v>
      </c>
      <c r="BJ547" s="12">
        <v>398.67</v>
      </c>
      <c r="BK547" s="12">
        <v>0</v>
      </c>
      <c r="BL547" s="12">
        <v>0</v>
      </c>
      <c r="BM547" s="12">
        <v>0</v>
      </c>
      <c r="BN547" s="12">
        <v>0</v>
      </c>
      <c r="BO547" s="12">
        <v>0</v>
      </c>
      <c r="BP547" s="12">
        <v>0</v>
      </c>
      <c r="BQ547" s="13">
        <v>-2274.04</v>
      </c>
      <c r="BR547" s="12">
        <v>2274.04</v>
      </c>
      <c r="BS547" s="12">
        <v>0</v>
      </c>
      <c r="BT547" s="12">
        <v>0</v>
      </c>
      <c r="BU547" s="12">
        <v>4473.67</v>
      </c>
      <c r="BV547" s="12">
        <v>0</v>
      </c>
      <c r="BW547" s="12">
        <v>0</v>
      </c>
      <c r="BX547" s="12">
        <v>0</v>
      </c>
      <c r="BY547" s="12">
        <v>429.22</v>
      </c>
      <c r="BZ547" s="12">
        <v>429.22</v>
      </c>
      <c r="CA547" s="12">
        <v>8.85</v>
      </c>
      <c r="CB547" s="13">
        <v>-0.09</v>
      </c>
      <c r="CC547" s="12">
        <v>0</v>
      </c>
      <c r="CD547" s="12">
        <v>0</v>
      </c>
      <c r="CE547" s="12">
        <v>846</v>
      </c>
      <c r="CF547" s="12">
        <v>0</v>
      </c>
      <c r="CG547" s="12">
        <v>0</v>
      </c>
      <c r="CH547" s="12">
        <v>0</v>
      </c>
      <c r="CI547" s="12">
        <v>0</v>
      </c>
      <c r="CJ547" s="12">
        <v>49.83</v>
      </c>
      <c r="CK547" s="12">
        <v>0</v>
      </c>
      <c r="CL547" s="12">
        <v>0</v>
      </c>
      <c r="CM547" s="12">
        <v>0</v>
      </c>
      <c r="CN547" s="12">
        <v>0</v>
      </c>
      <c r="CO547" s="12">
        <v>0</v>
      </c>
      <c r="CP547" s="12">
        <v>382.06</v>
      </c>
      <c r="CQ547" s="12">
        <v>0</v>
      </c>
      <c r="CR547" s="12">
        <v>0</v>
      </c>
      <c r="CS547" s="12">
        <v>0</v>
      </c>
      <c r="CT547" s="12">
        <v>0</v>
      </c>
      <c r="CU547" s="12">
        <v>1715.87</v>
      </c>
      <c r="CV547" s="12">
        <v>2757.8</v>
      </c>
      <c r="CW547" s="12">
        <v>263.92</v>
      </c>
      <c r="CX547" s="12">
        <v>89.47</v>
      </c>
      <c r="CY547" s="12">
        <v>850.51</v>
      </c>
      <c r="CZ547" s="12">
        <v>335.38</v>
      </c>
      <c r="DA547" s="12">
        <v>0</v>
      </c>
      <c r="DB547" s="12">
        <v>1275.3599999999999</v>
      </c>
    </row>
    <row r="548" spans="1:106" x14ac:dyDescent="0.2">
      <c r="A548" s="4" t="s">
        <v>3981</v>
      </c>
      <c r="B548" s="2" t="s">
        <v>3982</v>
      </c>
      <c r="C548" s="2" t="str">
        <f>VLOOKUP(A548,[5]Hoja2!$A$1:$D$604,4,0)</f>
        <v>PROFESOR CBI</v>
      </c>
      <c r="D548" s="2" t="str">
        <f>VLOOKUP(A548,[5]Hoja2!$A$1:$D$604,3,0)</f>
        <v>PLANTEL 19 CUAUTLA</v>
      </c>
      <c r="E548" s="12">
        <v>465.5</v>
      </c>
      <c r="F548" s="12">
        <v>0</v>
      </c>
      <c r="G548" s="12">
        <v>3859.46</v>
      </c>
      <c r="H548" s="12">
        <v>0</v>
      </c>
      <c r="I548" s="12">
        <v>0</v>
      </c>
      <c r="J548" s="12">
        <v>0</v>
      </c>
      <c r="K548" s="12">
        <v>0</v>
      </c>
      <c r="L548" s="12">
        <v>0</v>
      </c>
      <c r="M548" s="12">
        <v>0</v>
      </c>
      <c r="N548" s="12">
        <v>0</v>
      </c>
      <c r="O548" s="12">
        <v>0</v>
      </c>
      <c r="P548" s="12">
        <v>142.6</v>
      </c>
      <c r="Q548" s="12">
        <v>0</v>
      </c>
      <c r="R548" s="12">
        <v>0</v>
      </c>
      <c r="S548" s="12">
        <v>0</v>
      </c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  <c r="Z548" s="12">
        <v>0</v>
      </c>
      <c r="AA548" s="12">
        <v>0</v>
      </c>
      <c r="AB548" s="12">
        <v>0</v>
      </c>
      <c r="AC548" s="12">
        <v>0</v>
      </c>
      <c r="AD548" s="12">
        <v>0</v>
      </c>
      <c r="AE548" s="12">
        <v>0</v>
      </c>
      <c r="AF548" s="12">
        <v>0</v>
      </c>
      <c r="AG548" s="12">
        <v>0</v>
      </c>
      <c r="AH548" s="12">
        <v>0</v>
      </c>
      <c r="AI548" s="12">
        <v>0</v>
      </c>
      <c r="AJ548" s="12">
        <v>407.66</v>
      </c>
      <c r="AK548" s="12">
        <v>0</v>
      </c>
      <c r="AL548" s="12">
        <v>0</v>
      </c>
      <c r="AM548" s="12">
        <v>286.52999999999997</v>
      </c>
      <c r="AN548" s="12">
        <v>0</v>
      </c>
      <c r="AO548" s="12">
        <v>0</v>
      </c>
      <c r="AP548" s="12">
        <v>0</v>
      </c>
      <c r="AQ548" s="12">
        <v>0</v>
      </c>
      <c r="AR548" s="12">
        <v>0</v>
      </c>
      <c r="AS548" s="12">
        <v>0</v>
      </c>
      <c r="AT548" s="12">
        <v>0</v>
      </c>
      <c r="AU548" s="12">
        <v>0</v>
      </c>
      <c r="AV548" s="12">
        <v>41.8</v>
      </c>
      <c r="AW548" s="12">
        <v>0</v>
      </c>
      <c r="AX548" s="12">
        <v>0</v>
      </c>
      <c r="AY548" s="12">
        <v>0</v>
      </c>
      <c r="AZ548" s="12">
        <v>0</v>
      </c>
      <c r="BA548" s="12">
        <v>0</v>
      </c>
      <c r="BB548" s="12">
        <v>0</v>
      </c>
      <c r="BC548" s="12">
        <v>0</v>
      </c>
      <c r="BD548" s="12">
        <v>0</v>
      </c>
      <c r="BE548" s="12">
        <v>0</v>
      </c>
      <c r="BF548" s="12">
        <v>0</v>
      </c>
      <c r="BG548" s="12">
        <v>0</v>
      </c>
      <c r="BH548" s="12">
        <v>0</v>
      </c>
      <c r="BI548" s="12">
        <v>0</v>
      </c>
      <c r="BJ548" s="12">
        <v>414.6</v>
      </c>
      <c r="BK548" s="12">
        <v>0</v>
      </c>
      <c r="BL548" s="12">
        <v>0</v>
      </c>
      <c r="BM548" s="12">
        <v>0</v>
      </c>
      <c r="BN548" s="12">
        <v>0</v>
      </c>
      <c r="BO548" s="12">
        <v>0</v>
      </c>
      <c r="BP548" s="12">
        <v>0</v>
      </c>
      <c r="BQ548" s="13">
        <v>-2854.68</v>
      </c>
      <c r="BR548" s="12">
        <v>2854.68</v>
      </c>
      <c r="BS548" s="12">
        <v>0</v>
      </c>
      <c r="BT548" s="12">
        <v>0</v>
      </c>
      <c r="BU548" s="12">
        <v>5618.15</v>
      </c>
      <c r="BV548" s="12">
        <v>1.98</v>
      </c>
      <c r="BW548" s="12">
        <v>0</v>
      </c>
      <c r="BX548" s="12">
        <v>0</v>
      </c>
      <c r="BY548" s="12">
        <v>652.77</v>
      </c>
      <c r="BZ548" s="12">
        <v>652.77</v>
      </c>
      <c r="CA548" s="12">
        <v>13.65</v>
      </c>
      <c r="CB548" s="12">
        <v>0.05</v>
      </c>
      <c r="CC548" s="12">
        <v>0</v>
      </c>
      <c r="CD548" s="12">
        <v>0</v>
      </c>
      <c r="CE548" s="12">
        <v>0</v>
      </c>
      <c r="CF548" s="12">
        <v>0</v>
      </c>
      <c r="CG548" s="12">
        <v>0</v>
      </c>
      <c r="CH548" s="12">
        <v>0</v>
      </c>
      <c r="CI548" s="12">
        <v>0</v>
      </c>
      <c r="CJ548" s="12">
        <v>57.89</v>
      </c>
      <c r="CK548" s="12">
        <v>0</v>
      </c>
      <c r="CL548" s="12">
        <v>0</v>
      </c>
      <c r="CM548" s="12">
        <v>0</v>
      </c>
      <c r="CN548" s="12">
        <v>0</v>
      </c>
      <c r="CO548" s="12">
        <v>0</v>
      </c>
      <c r="CP548" s="12">
        <v>476.79</v>
      </c>
      <c r="CQ548" s="12">
        <v>0</v>
      </c>
      <c r="CR548" s="12">
        <v>0</v>
      </c>
      <c r="CS548" s="12">
        <v>0</v>
      </c>
      <c r="CT548" s="12">
        <v>0</v>
      </c>
      <c r="CU548" s="12">
        <v>1201.1500000000001</v>
      </c>
      <c r="CV548" s="12">
        <v>4417</v>
      </c>
      <c r="CW548" s="12">
        <v>338.83</v>
      </c>
      <c r="CX548" s="12">
        <v>112.36</v>
      </c>
      <c r="CY548" s="12">
        <v>3166</v>
      </c>
      <c r="CZ548" s="12">
        <v>604.83000000000004</v>
      </c>
      <c r="DA548" s="12">
        <v>0</v>
      </c>
      <c r="DB548" s="12">
        <v>3883.19</v>
      </c>
    </row>
    <row r="549" spans="1:106" x14ac:dyDescent="0.2">
      <c r="A549" s="4" t="s">
        <v>3983</v>
      </c>
      <c r="B549" s="2" t="s">
        <v>3984</v>
      </c>
      <c r="C549" s="2" t="str">
        <f>VLOOKUP(A549,[5]Hoja2!$A$1:$D$604,4,0)</f>
        <v>TECNICO CBI</v>
      </c>
      <c r="D549" s="2" t="str">
        <f>VLOOKUP(A549,[5]Hoja2!$A$1:$D$604,3,0)</f>
        <v>PLANTEL 19 CUAUTLA</v>
      </c>
      <c r="E549" s="12">
        <v>58.25</v>
      </c>
      <c r="F549" s="12">
        <v>644.25</v>
      </c>
      <c r="G549" s="12">
        <v>0</v>
      </c>
      <c r="H549" s="12">
        <v>0</v>
      </c>
      <c r="I549" s="12">
        <v>0</v>
      </c>
      <c r="J549" s="12">
        <v>0</v>
      </c>
      <c r="K549" s="12">
        <v>0</v>
      </c>
      <c r="L549" s="12">
        <v>0</v>
      </c>
      <c r="M549" s="12">
        <v>0</v>
      </c>
      <c r="N549" s="12">
        <v>0</v>
      </c>
      <c r="O549" s="12">
        <v>21.65</v>
      </c>
      <c r="P549" s="12">
        <v>0</v>
      </c>
      <c r="Q549" s="12">
        <v>0</v>
      </c>
      <c r="R549" s="12">
        <v>0</v>
      </c>
      <c r="S549" s="12">
        <v>0</v>
      </c>
      <c r="T549" s="12">
        <v>0</v>
      </c>
      <c r="U549" s="12">
        <v>0</v>
      </c>
      <c r="V549" s="12">
        <v>0</v>
      </c>
      <c r="W549" s="12">
        <v>0</v>
      </c>
      <c r="X549" s="12">
        <v>0</v>
      </c>
      <c r="Y549" s="12">
        <v>0</v>
      </c>
      <c r="Z549" s="12">
        <v>0</v>
      </c>
      <c r="AA549" s="12">
        <v>0</v>
      </c>
      <c r="AB549" s="12">
        <v>0</v>
      </c>
      <c r="AC549" s="12">
        <v>0</v>
      </c>
      <c r="AD549" s="12">
        <v>0</v>
      </c>
      <c r="AE549" s="12">
        <v>0</v>
      </c>
      <c r="AF549" s="12">
        <v>0</v>
      </c>
      <c r="AG549" s="12">
        <v>0</v>
      </c>
      <c r="AH549" s="12">
        <v>0</v>
      </c>
      <c r="AI549" s="12">
        <v>0</v>
      </c>
      <c r="AJ549" s="12">
        <v>92.65</v>
      </c>
      <c r="AK549" s="12">
        <v>0</v>
      </c>
      <c r="AL549" s="12">
        <v>0</v>
      </c>
      <c r="AM549" s="12">
        <v>0</v>
      </c>
      <c r="AN549" s="12">
        <v>0</v>
      </c>
      <c r="AO549" s="12">
        <v>0</v>
      </c>
      <c r="AP549" s="12">
        <v>0</v>
      </c>
      <c r="AQ549" s="12">
        <v>0</v>
      </c>
      <c r="AR549" s="12">
        <v>0</v>
      </c>
      <c r="AS549" s="12">
        <v>0</v>
      </c>
      <c r="AT549" s="12">
        <v>0</v>
      </c>
      <c r="AU549" s="12">
        <v>0</v>
      </c>
      <c r="AV549" s="12">
        <v>0</v>
      </c>
      <c r="AW549" s="12">
        <v>0</v>
      </c>
      <c r="AX549" s="12">
        <v>0</v>
      </c>
      <c r="AY549" s="12">
        <v>0</v>
      </c>
      <c r="AZ549" s="12">
        <v>0</v>
      </c>
      <c r="BA549" s="12">
        <v>0</v>
      </c>
      <c r="BB549" s="12">
        <v>0</v>
      </c>
      <c r="BC549" s="12">
        <v>0</v>
      </c>
      <c r="BD549" s="12">
        <v>6.75</v>
      </c>
      <c r="BE549" s="12">
        <v>0</v>
      </c>
      <c r="BF549" s="12">
        <v>0</v>
      </c>
      <c r="BG549" s="12">
        <v>0</v>
      </c>
      <c r="BH549" s="12">
        <v>0</v>
      </c>
      <c r="BI549" s="12">
        <v>0</v>
      </c>
      <c r="BJ549" s="12">
        <v>64.42</v>
      </c>
      <c r="BK549" s="12">
        <v>0</v>
      </c>
      <c r="BL549" s="12">
        <v>0</v>
      </c>
      <c r="BM549" s="12">
        <v>0</v>
      </c>
      <c r="BN549" s="12">
        <v>0</v>
      </c>
      <c r="BO549" s="12">
        <v>0</v>
      </c>
      <c r="BP549" s="12">
        <v>0</v>
      </c>
      <c r="BQ549" s="13">
        <v>-451.07</v>
      </c>
      <c r="BR549" s="12">
        <v>451.07</v>
      </c>
      <c r="BS549" s="12">
        <v>0</v>
      </c>
      <c r="BT549" s="12">
        <v>0</v>
      </c>
      <c r="BU549" s="12">
        <v>887.97</v>
      </c>
      <c r="BV549" s="12">
        <v>0</v>
      </c>
      <c r="BW549" s="13">
        <v>-200.74</v>
      </c>
      <c r="BX549" s="13">
        <v>-154.88</v>
      </c>
      <c r="BY549" s="12">
        <v>45.86</v>
      </c>
      <c r="BZ549" s="12">
        <v>0</v>
      </c>
      <c r="CA549" s="12">
        <v>0</v>
      </c>
      <c r="CB549" s="12">
        <v>0.16</v>
      </c>
      <c r="CC549" s="12">
        <v>0</v>
      </c>
      <c r="CD549" s="12">
        <v>0</v>
      </c>
      <c r="CE549" s="12">
        <v>202</v>
      </c>
      <c r="CF549" s="12">
        <v>0</v>
      </c>
      <c r="CG549" s="12">
        <v>0</v>
      </c>
      <c r="CH549" s="12">
        <v>0</v>
      </c>
      <c r="CI549" s="12">
        <v>0</v>
      </c>
      <c r="CJ549" s="12">
        <v>0</v>
      </c>
      <c r="CK549" s="12">
        <v>0</v>
      </c>
      <c r="CL549" s="12">
        <v>0</v>
      </c>
      <c r="CM549" s="12">
        <v>0</v>
      </c>
      <c r="CN549" s="12">
        <v>0</v>
      </c>
      <c r="CO549" s="12">
        <v>0</v>
      </c>
      <c r="CP549" s="12">
        <v>74.09</v>
      </c>
      <c r="CQ549" s="12">
        <v>0</v>
      </c>
      <c r="CR549" s="12">
        <v>0</v>
      </c>
      <c r="CS549" s="12">
        <v>0</v>
      </c>
      <c r="CT549" s="12">
        <v>0</v>
      </c>
      <c r="CU549" s="12">
        <v>121.37</v>
      </c>
      <c r="CV549" s="12">
        <v>766.6</v>
      </c>
      <c r="CW549" s="12">
        <v>264.97000000000003</v>
      </c>
      <c r="CX549" s="12">
        <v>17.760000000000002</v>
      </c>
      <c r="CY549" s="12">
        <v>885.34</v>
      </c>
      <c r="CZ549" s="12">
        <v>339.36</v>
      </c>
      <c r="DA549" s="12">
        <v>0</v>
      </c>
      <c r="DB549" s="12">
        <v>1242.46</v>
      </c>
    </row>
    <row r="550" spans="1:106" x14ac:dyDescent="0.2">
      <c r="A550" s="4" t="s">
        <v>3985</v>
      </c>
      <c r="B550" s="2" t="s">
        <v>3986</v>
      </c>
      <c r="C550" s="2" t="str">
        <f>VLOOKUP(A550,[5]Hoja2!$A$1:$D$604,4,0)</f>
        <v>PROFESOR CBI</v>
      </c>
      <c r="D550" s="2" t="str">
        <f>VLOOKUP(A550,[5]Hoja2!$A$1:$D$604,3,0)</f>
        <v>PLANTEL 19 CUAUTLA</v>
      </c>
      <c r="E550" s="12">
        <v>221.35</v>
      </c>
      <c r="F550" s="12">
        <v>0</v>
      </c>
      <c r="G550" s="12">
        <v>3333.17</v>
      </c>
      <c r="H550" s="12">
        <v>0</v>
      </c>
      <c r="I550" s="12">
        <v>0</v>
      </c>
      <c r="J550" s="12">
        <v>0</v>
      </c>
      <c r="K550" s="12">
        <v>0</v>
      </c>
      <c r="L550" s="12">
        <v>0</v>
      </c>
      <c r="M550" s="12">
        <v>0</v>
      </c>
      <c r="N550" s="12">
        <v>0</v>
      </c>
      <c r="O550" s="12">
        <v>0</v>
      </c>
      <c r="P550" s="12">
        <v>114</v>
      </c>
      <c r="Q550" s="12">
        <v>0</v>
      </c>
      <c r="R550" s="12">
        <v>0</v>
      </c>
      <c r="S550" s="12">
        <v>0</v>
      </c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  <c r="Z550" s="12">
        <v>0</v>
      </c>
      <c r="AA550" s="12">
        <v>0</v>
      </c>
      <c r="AB550" s="12">
        <v>0</v>
      </c>
      <c r="AC550" s="12">
        <v>0</v>
      </c>
      <c r="AD550" s="12">
        <v>0</v>
      </c>
      <c r="AE550" s="12">
        <v>0</v>
      </c>
      <c r="AF550" s="12">
        <v>0</v>
      </c>
      <c r="AG550" s="12">
        <v>0</v>
      </c>
      <c r="AH550" s="12">
        <v>0</v>
      </c>
      <c r="AI550" s="12">
        <v>0</v>
      </c>
      <c r="AJ550" s="12">
        <v>352.07</v>
      </c>
      <c r="AK550" s="12">
        <v>0</v>
      </c>
      <c r="AL550" s="12">
        <v>0</v>
      </c>
      <c r="AM550" s="12">
        <v>0</v>
      </c>
      <c r="AN550" s="12">
        <v>0</v>
      </c>
      <c r="AO550" s="12">
        <v>0</v>
      </c>
      <c r="AP550" s="12">
        <v>0</v>
      </c>
      <c r="AQ550" s="12">
        <v>0</v>
      </c>
      <c r="AR550" s="12">
        <v>0</v>
      </c>
      <c r="AS550" s="12">
        <v>0</v>
      </c>
      <c r="AT550" s="12">
        <v>0</v>
      </c>
      <c r="AU550" s="12">
        <v>0</v>
      </c>
      <c r="AV550" s="12">
        <v>36.1</v>
      </c>
      <c r="AW550" s="12">
        <v>0</v>
      </c>
      <c r="AX550" s="12">
        <v>0</v>
      </c>
      <c r="AY550" s="12">
        <v>0</v>
      </c>
      <c r="AZ550" s="12">
        <v>0</v>
      </c>
      <c r="BA550" s="12">
        <v>0</v>
      </c>
      <c r="BB550" s="12">
        <v>0</v>
      </c>
      <c r="BC550" s="12">
        <v>0</v>
      </c>
      <c r="BD550" s="12">
        <v>0</v>
      </c>
      <c r="BE550" s="12">
        <v>0</v>
      </c>
      <c r="BF550" s="12">
        <v>0</v>
      </c>
      <c r="BG550" s="12">
        <v>0</v>
      </c>
      <c r="BH550" s="12">
        <v>0</v>
      </c>
      <c r="BI550" s="12">
        <v>0</v>
      </c>
      <c r="BJ550" s="12">
        <v>333.32</v>
      </c>
      <c r="BK550" s="12">
        <v>0</v>
      </c>
      <c r="BL550" s="12">
        <v>0</v>
      </c>
      <c r="BM550" s="12">
        <v>0</v>
      </c>
      <c r="BN550" s="12">
        <v>0</v>
      </c>
      <c r="BO550" s="12">
        <v>0</v>
      </c>
      <c r="BP550" s="12">
        <v>0</v>
      </c>
      <c r="BQ550" s="13">
        <v>-2231.67</v>
      </c>
      <c r="BR550" s="12">
        <v>2231.67</v>
      </c>
      <c r="BS550" s="12">
        <v>0</v>
      </c>
      <c r="BT550" s="12">
        <v>0</v>
      </c>
      <c r="BU550" s="12">
        <v>4390.01</v>
      </c>
      <c r="BV550" s="12">
        <v>0</v>
      </c>
      <c r="BW550" s="12">
        <v>0</v>
      </c>
      <c r="BX550" s="12">
        <v>0</v>
      </c>
      <c r="BY550" s="12">
        <v>414.23</v>
      </c>
      <c r="BZ550" s="12">
        <v>414.23</v>
      </c>
      <c r="CA550" s="12">
        <v>7.65</v>
      </c>
      <c r="CB550" s="12">
        <v>0.02</v>
      </c>
      <c r="CC550" s="12">
        <v>0</v>
      </c>
      <c r="CD550" s="12">
        <v>0</v>
      </c>
      <c r="CE550" s="12">
        <v>0</v>
      </c>
      <c r="CF550" s="12">
        <v>0</v>
      </c>
      <c r="CG550" s="12">
        <v>0</v>
      </c>
      <c r="CH550" s="12">
        <v>0</v>
      </c>
      <c r="CI550" s="12">
        <v>0</v>
      </c>
      <c r="CJ550" s="12">
        <v>50</v>
      </c>
      <c r="CK550" s="12">
        <v>0</v>
      </c>
      <c r="CL550" s="12">
        <v>0</v>
      </c>
      <c r="CM550" s="12">
        <v>0</v>
      </c>
      <c r="CN550" s="12">
        <v>0</v>
      </c>
      <c r="CO550" s="12">
        <v>0</v>
      </c>
      <c r="CP550" s="12">
        <v>383.31</v>
      </c>
      <c r="CQ550" s="12">
        <v>0</v>
      </c>
      <c r="CR550" s="12">
        <v>0</v>
      </c>
      <c r="CS550" s="12">
        <v>0</v>
      </c>
      <c r="CT550" s="12">
        <v>0</v>
      </c>
      <c r="CU550" s="12">
        <v>855.21</v>
      </c>
      <c r="CV550" s="12">
        <v>3534.8</v>
      </c>
      <c r="CW550" s="12">
        <v>265</v>
      </c>
      <c r="CX550" s="12">
        <v>87.8</v>
      </c>
      <c r="CY550" s="12">
        <v>886.23</v>
      </c>
      <c r="CZ550" s="12">
        <v>339.46</v>
      </c>
      <c r="DA550" s="12">
        <v>0</v>
      </c>
      <c r="DB550" s="12">
        <v>1313.49</v>
      </c>
    </row>
    <row r="551" spans="1:106" x14ac:dyDescent="0.2">
      <c r="A551" s="4" t="s">
        <v>3987</v>
      </c>
      <c r="B551" s="2" t="s">
        <v>3988</v>
      </c>
      <c r="C551" s="2" t="str">
        <f>VLOOKUP(A551,[5]Hoja2!$A$1:$D$604,4,0)</f>
        <v>TECNICO CBI</v>
      </c>
      <c r="D551" s="2" t="str">
        <f>VLOOKUP(A551,[5]Hoja2!$A$1:$D$604,3,0)</f>
        <v>PLANTEL 19 CUAUTLA</v>
      </c>
      <c r="E551" s="12">
        <v>46.6</v>
      </c>
      <c r="F551" s="12">
        <v>515.4</v>
      </c>
      <c r="G551" s="12">
        <v>0</v>
      </c>
      <c r="H551" s="12">
        <v>0</v>
      </c>
      <c r="I551" s="12">
        <v>0</v>
      </c>
      <c r="J551" s="12">
        <v>0</v>
      </c>
      <c r="K551" s="12">
        <v>0</v>
      </c>
      <c r="L551" s="12">
        <v>0</v>
      </c>
      <c r="M551" s="12">
        <v>0</v>
      </c>
      <c r="N551" s="12">
        <v>0</v>
      </c>
      <c r="O551" s="12">
        <v>0</v>
      </c>
      <c r="P551" s="12">
        <v>0</v>
      </c>
      <c r="Q551" s="12">
        <v>0</v>
      </c>
      <c r="R551" s="12">
        <v>20.8</v>
      </c>
      <c r="S551" s="12">
        <v>0</v>
      </c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  <c r="Z551" s="12">
        <v>0</v>
      </c>
      <c r="AA551" s="12">
        <v>0</v>
      </c>
      <c r="AB551" s="12">
        <v>0</v>
      </c>
      <c r="AC551" s="12">
        <v>0</v>
      </c>
      <c r="AD551" s="12">
        <v>0</v>
      </c>
      <c r="AE551" s="12">
        <v>0</v>
      </c>
      <c r="AF551" s="12">
        <v>0</v>
      </c>
      <c r="AG551" s="12">
        <v>0</v>
      </c>
      <c r="AH551" s="12">
        <v>0</v>
      </c>
      <c r="AI551" s="12">
        <v>0</v>
      </c>
      <c r="AJ551" s="12">
        <v>0</v>
      </c>
      <c r="AK551" s="12">
        <v>0</v>
      </c>
      <c r="AL551" s="12">
        <v>0</v>
      </c>
      <c r="AM551" s="12">
        <v>0</v>
      </c>
      <c r="AN551" s="12">
        <v>0</v>
      </c>
      <c r="AO551" s="12">
        <v>0</v>
      </c>
      <c r="AP551" s="12">
        <v>0</v>
      </c>
      <c r="AQ551" s="12">
        <v>0</v>
      </c>
      <c r="AR551" s="12">
        <v>0</v>
      </c>
      <c r="AS551" s="12">
        <v>0</v>
      </c>
      <c r="AT551" s="12">
        <v>0</v>
      </c>
      <c r="AU551" s="12">
        <v>0</v>
      </c>
      <c r="AV551" s="12">
        <v>0</v>
      </c>
      <c r="AW551" s="12">
        <v>0</v>
      </c>
      <c r="AX551" s="12">
        <v>0</v>
      </c>
      <c r="AY551" s="12">
        <v>0</v>
      </c>
      <c r="AZ551" s="12">
        <v>0</v>
      </c>
      <c r="BA551" s="12">
        <v>0</v>
      </c>
      <c r="BB551" s="12">
        <v>0</v>
      </c>
      <c r="BC551" s="12">
        <v>0</v>
      </c>
      <c r="BD551" s="12">
        <v>5.4</v>
      </c>
      <c r="BE551" s="12">
        <v>0</v>
      </c>
      <c r="BF551" s="12">
        <v>0</v>
      </c>
      <c r="BG551" s="12">
        <v>0</v>
      </c>
      <c r="BH551" s="12">
        <v>0</v>
      </c>
      <c r="BI551" s="12">
        <v>0</v>
      </c>
      <c r="BJ551" s="12">
        <v>0</v>
      </c>
      <c r="BK551" s="12">
        <v>0</v>
      </c>
      <c r="BL551" s="12">
        <v>0</v>
      </c>
      <c r="BM551" s="12">
        <v>0</v>
      </c>
      <c r="BN551" s="12">
        <v>0</v>
      </c>
      <c r="BO551" s="12">
        <v>0</v>
      </c>
      <c r="BP551" s="12">
        <v>0</v>
      </c>
      <c r="BQ551" s="13">
        <v>-299.25</v>
      </c>
      <c r="BR551" s="12">
        <v>299.25</v>
      </c>
      <c r="BS551" s="12">
        <v>0</v>
      </c>
      <c r="BT551" s="12">
        <v>0</v>
      </c>
      <c r="BU551" s="12">
        <v>588.20000000000005</v>
      </c>
      <c r="BV551" s="12">
        <v>0</v>
      </c>
      <c r="BW551" s="13">
        <v>-200.83</v>
      </c>
      <c r="BX551" s="13">
        <v>-174.16</v>
      </c>
      <c r="BY551" s="12">
        <v>26.68</v>
      </c>
      <c r="BZ551" s="12">
        <v>0</v>
      </c>
      <c r="CA551" s="12">
        <v>0</v>
      </c>
      <c r="CB551" s="13">
        <v>-0.11</v>
      </c>
      <c r="CC551" s="12">
        <v>0</v>
      </c>
      <c r="CD551" s="12">
        <v>0</v>
      </c>
      <c r="CE551" s="12">
        <v>0</v>
      </c>
      <c r="CF551" s="12">
        <v>0</v>
      </c>
      <c r="CG551" s="12">
        <v>0</v>
      </c>
      <c r="CH551" s="12">
        <v>0</v>
      </c>
      <c r="CI551" s="12">
        <v>0</v>
      </c>
      <c r="CJ551" s="12">
        <v>0</v>
      </c>
      <c r="CK551" s="12">
        <v>0</v>
      </c>
      <c r="CL551" s="12">
        <v>0</v>
      </c>
      <c r="CM551" s="12">
        <v>0</v>
      </c>
      <c r="CN551" s="12">
        <v>0</v>
      </c>
      <c r="CO551" s="12">
        <v>0</v>
      </c>
      <c r="CP551" s="12">
        <v>59.27</v>
      </c>
      <c r="CQ551" s="12">
        <v>0</v>
      </c>
      <c r="CR551" s="12">
        <v>0</v>
      </c>
      <c r="CS551" s="12">
        <v>0</v>
      </c>
      <c r="CT551" s="12">
        <v>0</v>
      </c>
      <c r="CU551" s="12">
        <v>-115</v>
      </c>
      <c r="CV551" s="12">
        <v>703.2</v>
      </c>
      <c r="CW551" s="12">
        <v>238.4</v>
      </c>
      <c r="CX551" s="12">
        <v>11.76</v>
      </c>
      <c r="CY551" s="12">
        <v>0</v>
      </c>
      <c r="CZ551" s="12">
        <v>238.4</v>
      </c>
      <c r="DA551" s="12">
        <v>0</v>
      </c>
      <c r="DB551" s="12">
        <v>250.16</v>
      </c>
    </row>
    <row r="552" spans="1:106" x14ac:dyDescent="0.2">
      <c r="A552" s="4" t="s">
        <v>3989</v>
      </c>
      <c r="B552" s="2" t="s">
        <v>3990</v>
      </c>
      <c r="C552" s="2" t="str">
        <f>VLOOKUP(A552,[5]Hoja2!$A$1:$D$604,4,0)</f>
        <v>PROFESOR CBIII</v>
      </c>
      <c r="D552" s="2" t="str">
        <f>VLOOKUP(A552,[5]Hoja2!$A$1:$D$604,3,0)</f>
        <v>PLANTEL 20 TALPA DE ALLENDE</v>
      </c>
      <c r="E552" s="12">
        <v>174.75</v>
      </c>
      <c r="F552" s="12">
        <v>0</v>
      </c>
      <c r="G552" s="12">
        <v>0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0</v>
      </c>
      <c r="N552" s="12">
        <v>3402.3</v>
      </c>
      <c r="O552" s="12">
        <v>0</v>
      </c>
      <c r="P552" s="12">
        <v>0</v>
      </c>
      <c r="Q552" s="12">
        <v>0</v>
      </c>
      <c r="R552" s="12">
        <v>0</v>
      </c>
      <c r="S552" s="12">
        <v>0</v>
      </c>
      <c r="T552" s="12">
        <v>0</v>
      </c>
      <c r="U552" s="12">
        <v>0</v>
      </c>
      <c r="V552" s="12">
        <v>0</v>
      </c>
      <c r="W552" s="12">
        <v>119.25</v>
      </c>
      <c r="X552" s="12">
        <v>0</v>
      </c>
      <c r="Y552" s="12">
        <v>0</v>
      </c>
      <c r="Z552" s="12">
        <v>0</v>
      </c>
      <c r="AA552" s="12">
        <v>0</v>
      </c>
      <c r="AB552" s="12">
        <v>0</v>
      </c>
      <c r="AC552" s="12">
        <v>0</v>
      </c>
      <c r="AD552" s="12">
        <v>0</v>
      </c>
      <c r="AE552" s="12">
        <v>0</v>
      </c>
      <c r="AF552" s="12">
        <v>0</v>
      </c>
      <c r="AG552" s="12">
        <v>0</v>
      </c>
      <c r="AH552" s="12">
        <v>0</v>
      </c>
      <c r="AI552" s="12">
        <v>0</v>
      </c>
      <c r="AJ552" s="12">
        <v>277.95</v>
      </c>
      <c r="AK552" s="12">
        <v>0</v>
      </c>
      <c r="AL552" s="12">
        <v>0</v>
      </c>
      <c r="AM552" s="12">
        <v>0</v>
      </c>
      <c r="AN552" s="12">
        <v>0</v>
      </c>
      <c r="AO552" s="12">
        <v>0</v>
      </c>
      <c r="AP552" s="12">
        <v>0</v>
      </c>
      <c r="AQ552" s="12">
        <v>0</v>
      </c>
      <c r="AR552" s="12">
        <v>0</v>
      </c>
      <c r="AS552" s="12">
        <v>0</v>
      </c>
      <c r="AT552" s="12">
        <v>0</v>
      </c>
      <c r="AU552" s="12">
        <v>0</v>
      </c>
      <c r="AV552" s="12">
        <v>0</v>
      </c>
      <c r="AW552" s="12">
        <v>0</v>
      </c>
      <c r="AX552" s="12">
        <v>0</v>
      </c>
      <c r="AY552" s="12">
        <v>0</v>
      </c>
      <c r="AZ552" s="12">
        <v>37.5</v>
      </c>
      <c r="BA552" s="12">
        <v>0</v>
      </c>
      <c r="BB552" s="12">
        <v>0</v>
      </c>
      <c r="BC552" s="12">
        <v>0</v>
      </c>
      <c r="BD552" s="12">
        <v>0</v>
      </c>
      <c r="BE552" s="12">
        <v>0</v>
      </c>
      <c r="BF552" s="12">
        <v>0</v>
      </c>
      <c r="BG552" s="12">
        <v>0</v>
      </c>
      <c r="BH552" s="12">
        <v>0</v>
      </c>
      <c r="BI552" s="12">
        <v>0</v>
      </c>
      <c r="BJ552" s="12">
        <v>680.46</v>
      </c>
      <c r="BK552" s="12">
        <v>0</v>
      </c>
      <c r="BL552" s="12">
        <v>0</v>
      </c>
      <c r="BM552" s="12">
        <v>0</v>
      </c>
      <c r="BN552" s="12">
        <v>0</v>
      </c>
      <c r="BO552" s="12">
        <v>0</v>
      </c>
      <c r="BP552" s="12">
        <v>0</v>
      </c>
      <c r="BQ552" s="13">
        <v>-2386.9299999999998</v>
      </c>
      <c r="BR552" s="12">
        <v>2386.9299999999998</v>
      </c>
      <c r="BS552" s="12">
        <v>0</v>
      </c>
      <c r="BT552" s="12">
        <v>0</v>
      </c>
      <c r="BU552" s="12">
        <v>4692.21</v>
      </c>
      <c r="BV552" s="12">
        <v>0</v>
      </c>
      <c r="BW552" s="12">
        <v>0</v>
      </c>
      <c r="BX552" s="12">
        <v>0</v>
      </c>
      <c r="BY552" s="12">
        <v>468.38</v>
      </c>
      <c r="BZ552" s="12">
        <v>468.38</v>
      </c>
      <c r="CA552" s="12">
        <v>10.199999999999999</v>
      </c>
      <c r="CB552" s="13">
        <v>-0.03</v>
      </c>
      <c r="CC552" s="12">
        <v>0</v>
      </c>
      <c r="CD552" s="12">
        <v>0</v>
      </c>
      <c r="CE552" s="12">
        <v>0</v>
      </c>
      <c r="CF552" s="12">
        <v>0</v>
      </c>
      <c r="CG552" s="12">
        <v>0</v>
      </c>
      <c r="CH552" s="12">
        <v>0</v>
      </c>
      <c r="CI552" s="12">
        <v>0</v>
      </c>
      <c r="CJ552" s="12">
        <v>0</v>
      </c>
      <c r="CK552" s="12">
        <v>0</v>
      </c>
      <c r="CL552" s="12">
        <v>0</v>
      </c>
      <c r="CM552" s="12">
        <v>0</v>
      </c>
      <c r="CN552" s="12">
        <v>0</v>
      </c>
      <c r="CO552" s="12">
        <v>0</v>
      </c>
      <c r="CP552" s="12">
        <v>391.26</v>
      </c>
      <c r="CQ552" s="12">
        <v>0</v>
      </c>
      <c r="CR552" s="12">
        <v>0</v>
      </c>
      <c r="CS552" s="12">
        <v>0</v>
      </c>
      <c r="CT552" s="12">
        <v>0</v>
      </c>
      <c r="CU552" s="12">
        <v>869.81</v>
      </c>
      <c r="CV552" s="12">
        <v>3822.4</v>
      </c>
      <c r="CW552" s="12">
        <v>260.43</v>
      </c>
      <c r="CX552" s="12">
        <v>93.84</v>
      </c>
      <c r="CY552" s="12">
        <v>734.39</v>
      </c>
      <c r="CZ552" s="12">
        <v>322.14</v>
      </c>
      <c r="DA552" s="12">
        <v>0</v>
      </c>
      <c r="DB552" s="12">
        <v>1150.3699999999999</v>
      </c>
    </row>
    <row r="553" spans="1:106" x14ac:dyDescent="0.2">
      <c r="A553" s="4" t="s">
        <v>3991</v>
      </c>
      <c r="B553" s="2" t="s">
        <v>3992</v>
      </c>
      <c r="C553" s="2" t="str">
        <f>VLOOKUP(A553,[5]Hoja2!$A$1:$D$604,4,0)</f>
        <v>PROFESOR CBIII</v>
      </c>
      <c r="D553" s="2" t="str">
        <f>VLOOKUP(A553,[5]Hoja2!$A$1:$D$604,3,0)</f>
        <v>PLANTEL 20 TALPA DE ALLENDE</v>
      </c>
      <c r="E553" s="12">
        <v>465.5</v>
      </c>
      <c r="F553" s="12">
        <v>0</v>
      </c>
      <c r="G553" s="12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2">
        <v>4536.3999999999996</v>
      </c>
      <c r="O553" s="12">
        <v>0</v>
      </c>
      <c r="P553" s="12">
        <v>0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2">
        <v>159</v>
      </c>
      <c r="X553" s="12">
        <v>0</v>
      </c>
      <c r="Y553" s="12">
        <v>0</v>
      </c>
      <c r="Z553" s="12">
        <v>0</v>
      </c>
      <c r="AA553" s="12">
        <v>0</v>
      </c>
      <c r="AB553" s="12">
        <v>0</v>
      </c>
      <c r="AC553" s="12">
        <v>0</v>
      </c>
      <c r="AD553" s="12">
        <v>0</v>
      </c>
      <c r="AE553" s="12">
        <v>0</v>
      </c>
      <c r="AF553" s="12">
        <v>0</v>
      </c>
      <c r="AG553" s="12">
        <v>0</v>
      </c>
      <c r="AH553" s="12">
        <v>0</v>
      </c>
      <c r="AI553" s="12">
        <v>0</v>
      </c>
      <c r="AJ553" s="12">
        <v>370.6</v>
      </c>
      <c r="AK553" s="12">
        <v>0</v>
      </c>
      <c r="AL553" s="12">
        <v>0</v>
      </c>
      <c r="AM553" s="12">
        <v>0</v>
      </c>
      <c r="AN553" s="12">
        <v>0</v>
      </c>
      <c r="AO553" s="12">
        <v>0</v>
      </c>
      <c r="AP553" s="12">
        <v>0</v>
      </c>
      <c r="AQ553" s="12">
        <v>390.93</v>
      </c>
      <c r="AR553" s="12">
        <v>0</v>
      </c>
      <c r="AS553" s="12">
        <v>0</v>
      </c>
      <c r="AT553" s="12">
        <v>0</v>
      </c>
      <c r="AU553" s="12">
        <v>0</v>
      </c>
      <c r="AV553" s="12">
        <v>0</v>
      </c>
      <c r="AW553" s="12">
        <v>0</v>
      </c>
      <c r="AX553" s="12">
        <v>0</v>
      </c>
      <c r="AY553" s="12">
        <v>0</v>
      </c>
      <c r="AZ553" s="12">
        <v>50</v>
      </c>
      <c r="BA553" s="12">
        <v>0</v>
      </c>
      <c r="BB553" s="12">
        <v>0</v>
      </c>
      <c r="BC553" s="12">
        <v>0</v>
      </c>
      <c r="BD553" s="12">
        <v>0</v>
      </c>
      <c r="BE553" s="12">
        <v>0</v>
      </c>
      <c r="BF553" s="12">
        <v>0</v>
      </c>
      <c r="BG553" s="12">
        <v>0</v>
      </c>
      <c r="BH553" s="12">
        <v>0</v>
      </c>
      <c r="BI553" s="12">
        <v>0</v>
      </c>
      <c r="BJ553" s="12">
        <v>1182.56</v>
      </c>
      <c r="BK553" s="12">
        <v>0</v>
      </c>
      <c r="BL553" s="12">
        <v>0</v>
      </c>
      <c r="BM553" s="12">
        <v>0</v>
      </c>
      <c r="BN553" s="12">
        <v>0</v>
      </c>
      <c r="BO553" s="12">
        <v>0</v>
      </c>
      <c r="BP553" s="12">
        <v>0</v>
      </c>
      <c r="BQ553" s="13">
        <v>-3638.59</v>
      </c>
      <c r="BR553" s="12">
        <v>3638.59</v>
      </c>
      <c r="BS553" s="12">
        <v>0</v>
      </c>
      <c r="BT553" s="12">
        <v>0</v>
      </c>
      <c r="BU553" s="12">
        <v>7154.99</v>
      </c>
      <c r="BV553" s="12">
        <v>0</v>
      </c>
      <c r="BW553" s="12">
        <v>0</v>
      </c>
      <c r="BX553" s="12">
        <v>0</v>
      </c>
      <c r="BY553" s="12">
        <v>981.04</v>
      </c>
      <c r="BZ553" s="12">
        <v>981.04</v>
      </c>
      <c r="CA553" s="12">
        <v>20.85</v>
      </c>
      <c r="CB553" s="12">
        <v>0.01</v>
      </c>
      <c r="CC553" s="12">
        <v>0</v>
      </c>
      <c r="CD553" s="12">
        <v>0</v>
      </c>
      <c r="CE553" s="12">
        <v>0</v>
      </c>
      <c r="CF553" s="12">
        <v>0</v>
      </c>
      <c r="CG553" s="12">
        <v>0</v>
      </c>
      <c r="CH553" s="12">
        <v>0</v>
      </c>
      <c r="CI553" s="12">
        <v>0</v>
      </c>
      <c r="CJ553" s="12">
        <v>68.05</v>
      </c>
      <c r="CK553" s="12">
        <v>0</v>
      </c>
      <c r="CL553" s="12">
        <v>0</v>
      </c>
      <c r="CM553" s="12">
        <v>0</v>
      </c>
      <c r="CN553" s="12">
        <v>0</v>
      </c>
      <c r="CO553" s="12">
        <v>0</v>
      </c>
      <c r="CP553" s="12">
        <v>566.64</v>
      </c>
      <c r="CQ553" s="12">
        <v>0</v>
      </c>
      <c r="CR553" s="12">
        <v>0</v>
      </c>
      <c r="CS553" s="12">
        <v>0</v>
      </c>
      <c r="CT553" s="12">
        <v>0</v>
      </c>
      <c r="CU553" s="12">
        <v>1636.59</v>
      </c>
      <c r="CV553" s="12">
        <v>5518.4</v>
      </c>
      <c r="CW553" s="12">
        <v>280.08999999999997</v>
      </c>
      <c r="CX553" s="12">
        <v>143.1</v>
      </c>
      <c r="CY553" s="12">
        <v>1389.37</v>
      </c>
      <c r="CZ553" s="12">
        <v>396.82</v>
      </c>
      <c r="DA553" s="12">
        <v>0</v>
      </c>
      <c r="DB553" s="12">
        <v>1929.29</v>
      </c>
    </row>
    <row r="554" spans="1:106" x14ac:dyDescent="0.2">
      <c r="A554" s="4" t="s">
        <v>3993</v>
      </c>
      <c r="B554" s="2" t="s">
        <v>3994</v>
      </c>
      <c r="C554" s="2" t="str">
        <f>VLOOKUP(A554,[5]Hoja2!$A$1:$D$604,4,0)</f>
        <v>PROFESOR CBIV</v>
      </c>
      <c r="D554" s="2" t="str">
        <f>VLOOKUP(A554,[5]Hoja2!$A$1:$D$604,3,0)</f>
        <v>PLANTEL 20 TALPA DE ALLENDE</v>
      </c>
      <c r="E554" s="12">
        <v>163.1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0</v>
      </c>
      <c r="N554" s="12">
        <v>0</v>
      </c>
      <c r="O554" s="12">
        <v>0</v>
      </c>
      <c r="P554" s="12">
        <v>0</v>
      </c>
      <c r="Q554" s="12">
        <v>0</v>
      </c>
      <c r="R554" s="12">
        <v>0</v>
      </c>
      <c r="S554" s="12">
        <v>0</v>
      </c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  <c r="Z554" s="12">
        <v>0</v>
      </c>
      <c r="AA554" s="12">
        <v>0</v>
      </c>
      <c r="AB554" s="12">
        <v>3615.64</v>
      </c>
      <c r="AC554" s="12">
        <v>130.62</v>
      </c>
      <c r="AD554" s="12">
        <v>0</v>
      </c>
      <c r="AE554" s="12">
        <v>0</v>
      </c>
      <c r="AF554" s="12">
        <v>0</v>
      </c>
      <c r="AG554" s="12">
        <v>0</v>
      </c>
      <c r="AH554" s="12">
        <v>0</v>
      </c>
      <c r="AI554" s="12">
        <v>0</v>
      </c>
      <c r="AJ554" s="12">
        <v>259.42</v>
      </c>
      <c r="AK554" s="12">
        <v>0</v>
      </c>
      <c r="AL554" s="12">
        <v>0</v>
      </c>
      <c r="AM554" s="12">
        <v>0</v>
      </c>
      <c r="AN554" s="12">
        <v>0</v>
      </c>
      <c r="AO554" s="12">
        <v>0</v>
      </c>
      <c r="AP554" s="12">
        <v>0</v>
      </c>
      <c r="AQ554" s="12">
        <v>0</v>
      </c>
      <c r="AR554" s="12">
        <v>0</v>
      </c>
      <c r="AS554" s="12">
        <v>0</v>
      </c>
      <c r="AT554" s="12">
        <v>0</v>
      </c>
      <c r="AU554" s="12">
        <v>0</v>
      </c>
      <c r="AV554" s="12">
        <v>0</v>
      </c>
      <c r="AW554" s="12">
        <v>0</v>
      </c>
      <c r="AX554" s="12">
        <v>0</v>
      </c>
      <c r="AY554" s="12">
        <v>0</v>
      </c>
      <c r="AZ554" s="12">
        <v>0</v>
      </c>
      <c r="BA554" s="12">
        <v>0</v>
      </c>
      <c r="BB554" s="12">
        <v>41.3</v>
      </c>
      <c r="BC554" s="12">
        <v>0</v>
      </c>
      <c r="BD554" s="12">
        <v>0</v>
      </c>
      <c r="BE554" s="12">
        <v>0</v>
      </c>
      <c r="BF554" s="12">
        <v>0</v>
      </c>
      <c r="BG554" s="12">
        <v>0</v>
      </c>
      <c r="BH554" s="12">
        <v>0</v>
      </c>
      <c r="BI554" s="12">
        <v>0</v>
      </c>
      <c r="BJ554" s="12">
        <v>867.75</v>
      </c>
      <c r="BK554" s="12">
        <v>0</v>
      </c>
      <c r="BL554" s="12">
        <v>0</v>
      </c>
      <c r="BM554" s="12">
        <v>0</v>
      </c>
      <c r="BN554" s="12">
        <v>0</v>
      </c>
      <c r="BO554" s="12">
        <v>0</v>
      </c>
      <c r="BP554" s="12">
        <v>0</v>
      </c>
      <c r="BQ554" s="13">
        <v>-2583.75</v>
      </c>
      <c r="BR554" s="12">
        <v>2583.75</v>
      </c>
      <c r="BS554" s="12">
        <v>0</v>
      </c>
      <c r="BT554" s="12">
        <v>0</v>
      </c>
      <c r="BU554" s="12">
        <v>5077.83</v>
      </c>
      <c r="BV554" s="12">
        <v>0</v>
      </c>
      <c r="BW554" s="12">
        <v>0</v>
      </c>
      <c r="BX554" s="12">
        <v>0</v>
      </c>
      <c r="BY554" s="12">
        <v>537.49</v>
      </c>
      <c r="BZ554" s="12">
        <v>537.49</v>
      </c>
      <c r="CA554" s="12">
        <v>12.15</v>
      </c>
      <c r="CB554" s="13">
        <v>-0.04</v>
      </c>
      <c r="CC554" s="12">
        <v>0</v>
      </c>
      <c r="CD554" s="12">
        <v>0</v>
      </c>
      <c r="CE554" s="12">
        <v>1669</v>
      </c>
      <c r="CF554" s="12">
        <v>0</v>
      </c>
      <c r="CG554" s="12">
        <v>0</v>
      </c>
      <c r="CH554" s="12">
        <v>0</v>
      </c>
      <c r="CI554" s="12">
        <v>0</v>
      </c>
      <c r="CJ554" s="12">
        <v>54.23</v>
      </c>
      <c r="CK554" s="12">
        <v>0</v>
      </c>
      <c r="CL554" s="12">
        <v>0</v>
      </c>
      <c r="CM554" s="12">
        <v>0</v>
      </c>
      <c r="CN554" s="12">
        <v>0</v>
      </c>
      <c r="CO554" s="12">
        <v>0</v>
      </c>
      <c r="CP554" s="12">
        <v>415.8</v>
      </c>
      <c r="CQ554" s="12">
        <v>0</v>
      </c>
      <c r="CR554" s="12">
        <v>0</v>
      </c>
      <c r="CS554" s="12">
        <v>0</v>
      </c>
      <c r="CT554" s="12">
        <v>0</v>
      </c>
      <c r="CU554" s="12">
        <v>2688.63</v>
      </c>
      <c r="CV554" s="12">
        <v>2389.1999999999998</v>
      </c>
      <c r="CW554" s="12">
        <v>280.08999999999997</v>
      </c>
      <c r="CX554" s="12">
        <v>98.94</v>
      </c>
      <c r="CY554" s="12">
        <v>1389.37</v>
      </c>
      <c r="CZ554" s="12">
        <v>396.82</v>
      </c>
      <c r="DA554" s="12">
        <v>0</v>
      </c>
      <c r="DB554" s="12">
        <v>1885.13</v>
      </c>
    </row>
    <row r="555" spans="1:106" x14ac:dyDescent="0.2">
      <c r="A555" s="4" t="s">
        <v>3995</v>
      </c>
      <c r="B555" s="2" t="s">
        <v>3996</v>
      </c>
      <c r="C555" s="2" t="str">
        <f>VLOOKUP(A555,[5]Hoja2!$A$1:$D$604,4,0)</f>
        <v>PROFESOR CBII</v>
      </c>
      <c r="D555" s="2" t="str">
        <f>VLOOKUP(A555,[5]Hoja2!$A$1:$D$604,3,0)</f>
        <v>PLANTEL 20 TALPA DE ALLENDE</v>
      </c>
      <c r="E555" s="12">
        <v>349.5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2">
        <v>0</v>
      </c>
      <c r="L555" s="12">
        <v>5895.6</v>
      </c>
      <c r="M555" s="12">
        <v>0</v>
      </c>
      <c r="N555" s="12">
        <v>0</v>
      </c>
      <c r="O555" s="12">
        <v>0</v>
      </c>
      <c r="P555" s="12">
        <v>0</v>
      </c>
      <c r="Q555" s="12">
        <v>0</v>
      </c>
      <c r="R555" s="12">
        <v>0</v>
      </c>
      <c r="S555" s="12">
        <v>0</v>
      </c>
      <c r="T555" s="12">
        <v>0</v>
      </c>
      <c r="U555" s="12">
        <v>196.5</v>
      </c>
      <c r="V555" s="12">
        <v>0</v>
      </c>
      <c r="W555" s="12">
        <v>0</v>
      </c>
      <c r="X555" s="12">
        <v>0</v>
      </c>
      <c r="Y555" s="12">
        <v>0</v>
      </c>
      <c r="Z555" s="12">
        <v>0</v>
      </c>
      <c r="AA555" s="12">
        <v>0</v>
      </c>
      <c r="AB555" s="12">
        <v>0</v>
      </c>
      <c r="AC555" s="12">
        <v>0</v>
      </c>
      <c r="AD555" s="12">
        <v>0</v>
      </c>
      <c r="AE555" s="12">
        <v>0</v>
      </c>
      <c r="AF555" s="12">
        <v>0</v>
      </c>
      <c r="AG555" s="12">
        <v>0</v>
      </c>
      <c r="AH555" s="12">
        <v>0</v>
      </c>
      <c r="AI555" s="12">
        <v>0</v>
      </c>
      <c r="AJ555" s="12">
        <v>555.9</v>
      </c>
      <c r="AK555" s="12">
        <v>0</v>
      </c>
      <c r="AL555" s="12">
        <v>0</v>
      </c>
      <c r="AM555" s="12">
        <v>0</v>
      </c>
      <c r="AN555" s="12">
        <v>0</v>
      </c>
      <c r="AO555" s="12">
        <v>0</v>
      </c>
      <c r="AP555" s="12">
        <v>0</v>
      </c>
      <c r="AQ555" s="12">
        <v>0</v>
      </c>
      <c r="AR555" s="12">
        <v>0</v>
      </c>
      <c r="AS555" s="12">
        <v>0</v>
      </c>
      <c r="AT555" s="12">
        <v>0</v>
      </c>
      <c r="AU555" s="12">
        <v>0</v>
      </c>
      <c r="AV555" s="12">
        <v>0</v>
      </c>
      <c r="AW555" s="12">
        <v>0</v>
      </c>
      <c r="AX555" s="12">
        <v>64.5</v>
      </c>
      <c r="AY555" s="12">
        <v>0</v>
      </c>
      <c r="AZ555" s="12">
        <v>0</v>
      </c>
      <c r="BA555" s="12">
        <v>0</v>
      </c>
      <c r="BB555" s="12">
        <v>0</v>
      </c>
      <c r="BC555" s="12">
        <v>0</v>
      </c>
      <c r="BD555" s="12">
        <v>0</v>
      </c>
      <c r="BE555" s="12">
        <v>0</v>
      </c>
      <c r="BF555" s="12">
        <v>0</v>
      </c>
      <c r="BG555" s="12">
        <v>0</v>
      </c>
      <c r="BH555" s="12">
        <v>0</v>
      </c>
      <c r="BI555" s="12">
        <v>0</v>
      </c>
      <c r="BJ555" s="12">
        <v>943.3</v>
      </c>
      <c r="BK555" s="12">
        <v>0</v>
      </c>
      <c r="BL555" s="12">
        <v>0</v>
      </c>
      <c r="BM555" s="12">
        <v>0</v>
      </c>
      <c r="BN555" s="12">
        <v>0</v>
      </c>
      <c r="BO555" s="12">
        <v>0</v>
      </c>
      <c r="BP555" s="12">
        <v>0</v>
      </c>
      <c r="BQ555" s="13">
        <v>-4071.04</v>
      </c>
      <c r="BR555" s="12">
        <v>4071.04</v>
      </c>
      <c r="BS555" s="12">
        <v>0</v>
      </c>
      <c r="BT555" s="12">
        <v>0</v>
      </c>
      <c r="BU555" s="12">
        <v>8005.3</v>
      </c>
      <c r="BV555" s="12">
        <v>0</v>
      </c>
      <c r="BW555" s="12">
        <v>0</v>
      </c>
      <c r="BX555" s="12">
        <v>0</v>
      </c>
      <c r="BY555" s="12">
        <v>1162.67</v>
      </c>
      <c r="BZ555" s="12">
        <v>1162.67</v>
      </c>
      <c r="CA555" s="12">
        <v>25.8</v>
      </c>
      <c r="CB555" s="12">
        <v>0.01</v>
      </c>
      <c r="CC555" s="12">
        <v>0</v>
      </c>
      <c r="CD555" s="12">
        <v>0</v>
      </c>
      <c r="CE555" s="12">
        <v>0</v>
      </c>
      <c r="CF555" s="12">
        <v>0</v>
      </c>
      <c r="CG555" s="12">
        <v>0</v>
      </c>
      <c r="CH555" s="12">
        <v>0</v>
      </c>
      <c r="CI555" s="12">
        <v>0</v>
      </c>
      <c r="CJ555" s="12">
        <v>88.43</v>
      </c>
      <c r="CK555" s="12">
        <v>0</v>
      </c>
      <c r="CL555" s="12">
        <v>0</v>
      </c>
      <c r="CM555" s="12">
        <v>0</v>
      </c>
      <c r="CN555" s="12">
        <v>0</v>
      </c>
      <c r="CO555" s="12">
        <v>0</v>
      </c>
      <c r="CP555" s="12">
        <v>677.99</v>
      </c>
      <c r="CQ555" s="12">
        <v>0</v>
      </c>
      <c r="CR555" s="12">
        <v>0</v>
      </c>
      <c r="CS555" s="12">
        <v>0</v>
      </c>
      <c r="CT555" s="12">
        <v>0</v>
      </c>
      <c r="CU555" s="12">
        <v>1954.9</v>
      </c>
      <c r="CV555" s="12">
        <v>6050.4</v>
      </c>
      <c r="CW555" s="12">
        <v>290.39999999999998</v>
      </c>
      <c r="CX555" s="12">
        <v>160.11000000000001</v>
      </c>
      <c r="CY555" s="12">
        <v>1732.69</v>
      </c>
      <c r="CZ555" s="12">
        <v>435.97</v>
      </c>
      <c r="DA555" s="12">
        <v>0</v>
      </c>
      <c r="DB555" s="12">
        <v>2328.77</v>
      </c>
    </row>
    <row r="556" spans="1:106" x14ac:dyDescent="0.2">
      <c r="A556" s="4" t="s">
        <v>3997</v>
      </c>
      <c r="B556" s="2" t="s">
        <v>3998</v>
      </c>
      <c r="C556" s="2" t="str">
        <f>VLOOKUP(A556,[5]Hoja2!$A$1:$D$604,4,0)</f>
        <v>PROFESOR CBIII</v>
      </c>
      <c r="D556" s="2" t="str">
        <f>VLOOKUP(A556,[5]Hoja2!$A$1:$D$604,3,0)</f>
        <v>PLANTEL 20 TALPA DE ALLENDE</v>
      </c>
      <c r="E556" s="12">
        <v>465.5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0</v>
      </c>
      <c r="N556" s="12">
        <v>7711.88</v>
      </c>
      <c r="O556" s="12">
        <v>0</v>
      </c>
      <c r="P556" s="12">
        <v>0</v>
      </c>
      <c r="Q556" s="12">
        <v>0</v>
      </c>
      <c r="R556" s="12">
        <v>0</v>
      </c>
      <c r="S556" s="12">
        <v>0</v>
      </c>
      <c r="T556" s="12">
        <v>0</v>
      </c>
      <c r="U556" s="12">
        <v>0</v>
      </c>
      <c r="V556" s="12">
        <v>0</v>
      </c>
      <c r="W556" s="12">
        <v>270.3</v>
      </c>
      <c r="X556" s="12">
        <v>0</v>
      </c>
      <c r="Y556" s="12">
        <v>0</v>
      </c>
      <c r="Z556" s="12">
        <v>0</v>
      </c>
      <c r="AA556" s="12">
        <v>0</v>
      </c>
      <c r="AB556" s="12">
        <v>0</v>
      </c>
      <c r="AC556" s="12">
        <v>0</v>
      </c>
      <c r="AD556" s="12">
        <v>0</v>
      </c>
      <c r="AE556" s="12">
        <v>0</v>
      </c>
      <c r="AF556" s="12">
        <v>0</v>
      </c>
      <c r="AG556" s="12">
        <v>0</v>
      </c>
      <c r="AH556" s="12">
        <v>0</v>
      </c>
      <c r="AI556" s="12">
        <v>0</v>
      </c>
      <c r="AJ556" s="12">
        <v>630.02</v>
      </c>
      <c r="AK556" s="12">
        <v>0</v>
      </c>
      <c r="AL556" s="12">
        <v>0</v>
      </c>
      <c r="AM556" s="12">
        <v>0</v>
      </c>
      <c r="AN556" s="12">
        <v>0</v>
      </c>
      <c r="AO556" s="12">
        <v>0</v>
      </c>
      <c r="AP556" s="12">
        <v>0</v>
      </c>
      <c r="AQ556" s="12">
        <v>390.93</v>
      </c>
      <c r="AR556" s="12">
        <v>0</v>
      </c>
      <c r="AS556" s="12">
        <v>0</v>
      </c>
      <c r="AT556" s="12">
        <v>0</v>
      </c>
      <c r="AU556" s="12">
        <v>0</v>
      </c>
      <c r="AV556" s="12">
        <v>0</v>
      </c>
      <c r="AW556" s="12">
        <v>0</v>
      </c>
      <c r="AX556" s="12">
        <v>0</v>
      </c>
      <c r="AY556" s="12">
        <v>0</v>
      </c>
      <c r="AZ556" s="12">
        <v>85</v>
      </c>
      <c r="BA556" s="12">
        <v>0</v>
      </c>
      <c r="BB556" s="12">
        <v>0</v>
      </c>
      <c r="BC556" s="12">
        <v>0</v>
      </c>
      <c r="BD556" s="12">
        <v>0</v>
      </c>
      <c r="BE556" s="12">
        <v>0</v>
      </c>
      <c r="BF556" s="12">
        <v>0</v>
      </c>
      <c r="BG556" s="12">
        <v>0</v>
      </c>
      <c r="BH556" s="12">
        <v>0</v>
      </c>
      <c r="BI556" s="12">
        <v>0</v>
      </c>
      <c r="BJ556" s="12">
        <v>1296.45</v>
      </c>
      <c r="BK556" s="12">
        <v>0</v>
      </c>
      <c r="BL556" s="12">
        <v>0</v>
      </c>
      <c r="BM556" s="12">
        <v>0</v>
      </c>
      <c r="BN556" s="12">
        <v>0</v>
      </c>
      <c r="BO556" s="12">
        <v>0</v>
      </c>
      <c r="BP556" s="12">
        <v>0</v>
      </c>
      <c r="BQ556" s="13">
        <v>-5519.03</v>
      </c>
      <c r="BR556" s="12">
        <v>5519.03</v>
      </c>
      <c r="BS556" s="12">
        <v>0</v>
      </c>
      <c r="BT556" s="12">
        <v>0</v>
      </c>
      <c r="BU556" s="12">
        <v>10850.08</v>
      </c>
      <c r="BV556" s="12">
        <v>0</v>
      </c>
      <c r="BW556" s="12">
        <v>0</v>
      </c>
      <c r="BX556" s="12">
        <v>0</v>
      </c>
      <c r="BY556" s="12">
        <v>1783.31</v>
      </c>
      <c r="BZ556" s="12">
        <v>1783.31</v>
      </c>
      <c r="CA556" s="12">
        <v>39.75</v>
      </c>
      <c r="CB556" s="13">
        <v>-0.08</v>
      </c>
      <c r="CC556" s="12">
        <v>0</v>
      </c>
      <c r="CD556" s="12">
        <v>0</v>
      </c>
      <c r="CE556" s="12">
        <v>0</v>
      </c>
      <c r="CF556" s="12">
        <v>0</v>
      </c>
      <c r="CG556" s="12">
        <v>0</v>
      </c>
      <c r="CH556" s="12">
        <v>0</v>
      </c>
      <c r="CI556" s="12">
        <v>0</v>
      </c>
      <c r="CJ556" s="12">
        <v>115.68</v>
      </c>
      <c r="CK556" s="12">
        <v>0</v>
      </c>
      <c r="CL556" s="12">
        <v>0</v>
      </c>
      <c r="CM556" s="12">
        <v>0</v>
      </c>
      <c r="CN556" s="12">
        <v>0</v>
      </c>
      <c r="CO556" s="12">
        <v>0</v>
      </c>
      <c r="CP556" s="12">
        <v>931.82</v>
      </c>
      <c r="CQ556" s="12">
        <v>0</v>
      </c>
      <c r="CR556" s="12">
        <v>0</v>
      </c>
      <c r="CS556" s="12">
        <v>0</v>
      </c>
      <c r="CT556" s="12">
        <v>0</v>
      </c>
      <c r="CU556" s="12">
        <v>2870.48</v>
      </c>
      <c r="CV556" s="12">
        <v>7979.6</v>
      </c>
      <c r="CW556" s="12">
        <v>261.48</v>
      </c>
      <c r="CX556" s="12">
        <v>217</v>
      </c>
      <c r="CY556" s="12">
        <v>769.08</v>
      </c>
      <c r="CZ556" s="12">
        <v>326.10000000000002</v>
      </c>
      <c r="DA556" s="12">
        <v>0</v>
      </c>
      <c r="DB556" s="12">
        <v>1312.18</v>
      </c>
    </row>
    <row r="557" spans="1:106" x14ac:dyDescent="0.2">
      <c r="A557" s="4" t="s">
        <v>3999</v>
      </c>
      <c r="B557" s="2" t="s">
        <v>4000</v>
      </c>
      <c r="C557" s="2" t="str">
        <f>VLOOKUP(A557,[5]Hoja2!$A$1:$D$604,4,0)</f>
        <v>PROFESOR CBIII</v>
      </c>
      <c r="D557" s="2" t="str">
        <f>VLOOKUP(A557,[5]Hoja2!$A$1:$D$604,3,0)</f>
        <v>PLANTEL 20 TALPA DE ALLENDE</v>
      </c>
      <c r="E557" s="12">
        <v>186.4</v>
      </c>
      <c r="F557" s="12">
        <v>0</v>
      </c>
      <c r="G557" s="12">
        <v>0</v>
      </c>
      <c r="H557" s="12">
        <v>0</v>
      </c>
      <c r="I557" s="12">
        <v>0</v>
      </c>
      <c r="J557" s="12">
        <v>0</v>
      </c>
      <c r="K557" s="12">
        <v>0</v>
      </c>
      <c r="L557" s="12">
        <v>0</v>
      </c>
      <c r="M557" s="12">
        <v>0</v>
      </c>
      <c r="N557" s="12">
        <v>3629.12</v>
      </c>
      <c r="O557" s="12">
        <v>0</v>
      </c>
      <c r="P557" s="12">
        <v>0</v>
      </c>
      <c r="Q557" s="12">
        <v>0</v>
      </c>
      <c r="R557" s="12">
        <v>0</v>
      </c>
      <c r="S557" s="12">
        <v>0</v>
      </c>
      <c r="T557" s="12">
        <v>0</v>
      </c>
      <c r="U557" s="12">
        <v>0</v>
      </c>
      <c r="V557" s="12">
        <v>0</v>
      </c>
      <c r="W557" s="12">
        <v>127.2</v>
      </c>
      <c r="X557" s="12">
        <v>0</v>
      </c>
      <c r="Y557" s="12">
        <v>0</v>
      </c>
      <c r="Z557" s="12">
        <v>0</v>
      </c>
      <c r="AA557" s="12">
        <v>0</v>
      </c>
      <c r="AB557" s="12">
        <v>0</v>
      </c>
      <c r="AC557" s="12">
        <v>0</v>
      </c>
      <c r="AD557" s="12">
        <v>0</v>
      </c>
      <c r="AE557" s="12">
        <v>0</v>
      </c>
      <c r="AF557" s="12">
        <v>0</v>
      </c>
      <c r="AG557" s="12">
        <v>0</v>
      </c>
      <c r="AH557" s="12">
        <v>0</v>
      </c>
      <c r="AI557" s="12">
        <v>0</v>
      </c>
      <c r="AJ557" s="12">
        <v>296.48</v>
      </c>
      <c r="AK557" s="12">
        <v>0</v>
      </c>
      <c r="AL557" s="12">
        <v>0</v>
      </c>
      <c r="AM557" s="12">
        <v>0</v>
      </c>
      <c r="AN557" s="12">
        <v>0</v>
      </c>
      <c r="AO557" s="12">
        <v>0</v>
      </c>
      <c r="AP557" s="12">
        <v>0</v>
      </c>
      <c r="AQ557" s="12">
        <v>0</v>
      </c>
      <c r="AR557" s="12">
        <v>0</v>
      </c>
      <c r="AS557" s="12">
        <v>0</v>
      </c>
      <c r="AT557" s="12">
        <v>0</v>
      </c>
      <c r="AU557" s="12">
        <v>0</v>
      </c>
      <c r="AV557" s="12">
        <v>0</v>
      </c>
      <c r="AW557" s="12">
        <v>0</v>
      </c>
      <c r="AX557" s="12">
        <v>0</v>
      </c>
      <c r="AY557" s="12">
        <v>0</v>
      </c>
      <c r="AZ557" s="12">
        <v>40</v>
      </c>
      <c r="BA557" s="12">
        <v>0</v>
      </c>
      <c r="BB557" s="12">
        <v>0</v>
      </c>
      <c r="BC557" s="12">
        <v>0</v>
      </c>
      <c r="BD557" s="12">
        <v>0</v>
      </c>
      <c r="BE557" s="12">
        <v>0</v>
      </c>
      <c r="BF557" s="12">
        <v>0</v>
      </c>
      <c r="BG557" s="12">
        <v>0</v>
      </c>
      <c r="BH557" s="12">
        <v>0</v>
      </c>
      <c r="BI557" s="12">
        <v>0</v>
      </c>
      <c r="BJ557" s="12">
        <v>580.66</v>
      </c>
      <c r="BK557" s="12">
        <v>0</v>
      </c>
      <c r="BL557" s="12">
        <v>0</v>
      </c>
      <c r="BM557" s="12">
        <v>0</v>
      </c>
      <c r="BN557" s="12">
        <v>0</v>
      </c>
      <c r="BO557" s="12">
        <v>0</v>
      </c>
      <c r="BP557" s="12">
        <v>0</v>
      </c>
      <c r="BQ557" s="13">
        <v>-2472.0300000000002</v>
      </c>
      <c r="BR557" s="12">
        <v>2472.0300000000002</v>
      </c>
      <c r="BS557" s="12">
        <v>0</v>
      </c>
      <c r="BT557" s="12">
        <v>0</v>
      </c>
      <c r="BU557" s="12">
        <v>4859.8599999999997</v>
      </c>
      <c r="BV557" s="12">
        <v>0</v>
      </c>
      <c r="BW557" s="12">
        <v>0</v>
      </c>
      <c r="BX557" s="12">
        <v>0</v>
      </c>
      <c r="BY557" s="12">
        <v>498.43</v>
      </c>
      <c r="BZ557" s="12">
        <v>498.43</v>
      </c>
      <c r="CA557" s="12">
        <v>10.5</v>
      </c>
      <c r="CB557" s="12">
        <v>0.14000000000000001</v>
      </c>
      <c r="CC557" s="12">
        <v>0</v>
      </c>
      <c r="CD557" s="12">
        <v>0</v>
      </c>
      <c r="CE557" s="12">
        <v>0</v>
      </c>
      <c r="CF557" s="12">
        <v>0</v>
      </c>
      <c r="CG557" s="12">
        <v>0</v>
      </c>
      <c r="CH557" s="12">
        <v>0</v>
      </c>
      <c r="CI557" s="12">
        <v>0</v>
      </c>
      <c r="CJ557" s="12">
        <v>54.44</v>
      </c>
      <c r="CK557" s="12">
        <v>0</v>
      </c>
      <c r="CL557" s="12">
        <v>0</v>
      </c>
      <c r="CM557" s="12">
        <v>0</v>
      </c>
      <c r="CN557" s="12">
        <v>0</v>
      </c>
      <c r="CO557" s="12">
        <v>0</v>
      </c>
      <c r="CP557" s="12">
        <v>417.35</v>
      </c>
      <c r="CQ557" s="12">
        <v>0</v>
      </c>
      <c r="CR557" s="12">
        <v>0</v>
      </c>
      <c r="CS557" s="12">
        <v>0</v>
      </c>
      <c r="CT557" s="12">
        <v>0</v>
      </c>
      <c r="CU557" s="12">
        <v>980.86</v>
      </c>
      <c r="CV557" s="12">
        <v>3879</v>
      </c>
      <c r="CW557" s="12">
        <v>308.18</v>
      </c>
      <c r="CX557" s="12">
        <v>97.2</v>
      </c>
      <c r="CY557" s="12">
        <v>2325.36</v>
      </c>
      <c r="CZ557" s="12">
        <v>503.56</v>
      </c>
      <c r="DA557" s="12">
        <v>0</v>
      </c>
      <c r="DB557" s="12">
        <v>2926.12</v>
      </c>
    </row>
    <row r="558" spans="1:106" x14ac:dyDescent="0.2">
      <c r="A558" s="4" t="s">
        <v>4001</v>
      </c>
      <c r="B558" s="2" t="s">
        <v>4002</v>
      </c>
      <c r="C558" s="2" t="str">
        <f>VLOOKUP(A558,[5]Hoja2!$A$1:$D$604,4,0)</f>
        <v>PROFESOR CBI</v>
      </c>
      <c r="D558" s="2" t="str">
        <f>VLOOKUP(A558,[5]Hoja2!$A$1:$D$604,3,0)</f>
        <v>PLANTEL 20 TALPA DE ALLENDE</v>
      </c>
      <c r="E558" s="12">
        <v>465.5</v>
      </c>
      <c r="F558" s="12">
        <v>0</v>
      </c>
      <c r="G558" s="12">
        <v>4561.18</v>
      </c>
      <c r="H558" s="12">
        <v>0</v>
      </c>
      <c r="I558" s="12">
        <v>0</v>
      </c>
      <c r="J558" s="12">
        <v>0</v>
      </c>
      <c r="K558" s="12">
        <v>0</v>
      </c>
      <c r="L558" s="12">
        <v>0</v>
      </c>
      <c r="M558" s="12">
        <v>0</v>
      </c>
      <c r="N558" s="12">
        <v>0</v>
      </c>
      <c r="O558" s="12">
        <v>0</v>
      </c>
      <c r="P558" s="12">
        <v>166.6</v>
      </c>
      <c r="Q558" s="12">
        <v>0</v>
      </c>
      <c r="R558" s="12">
        <v>0</v>
      </c>
      <c r="S558" s="12">
        <v>0</v>
      </c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2">
        <v>0</v>
      </c>
      <c r="Z558" s="12">
        <v>0</v>
      </c>
      <c r="AA558" s="12">
        <v>0</v>
      </c>
      <c r="AB558" s="12">
        <v>0</v>
      </c>
      <c r="AC558" s="12">
        <v>0</v>
      </c>
      <c r="AD558" s="12">
        <v>0</v>
      </c>
      <c r="AE558" s="12">
        <v>0</v>
      </c>
      <c r="AF558" s="12">
        <v>0</v>
      </c>
      <c r="AG558" s="12">
        <v>0</v>
      </c>
      <c r="AH558" s="12">
        <v>0</v>
      </c>
      <c r="AI558" s="12">
        <v>0</v>
      </c>
      <c r="AJ558" s="12">
        <v>481.78</v>
      </c>
      <c r="AK558" s="12">
        <v>0</v>
      </c>
      <c r="AL558" s="12">
        <v>0</v>
      </c>
      <c r="AM558" s="12">
        <v>286.52999999999997</v>
      </c>
      <c r="AN558" s="12">
        <v>0</v>
      </c>
      <c r="AO558" s="12">
        <v>0</v>
      </c>
      <c r="AP558" s="12">
        <v>0</v>
      </c>
      <c r="AQ558" s="12">
        <v>0</v>
      </c>
      <c r="AR558" s="12">
        <v>0</v>
      </c>
      <c r="AS558" s="12">
        <v>0</v>
      </c>
      <c r="AT558" s="12">
        <v>0</v>
      </c>
      <c r="AU558" s="12">
        <v>0</v>
      </c>
      <c r="AV558" s="12">
        <v>49.4</v>
      </c>
      <c r="AW558" s="12">
        <v>0</v>
      </c>
      <c r="AX558" s="12">
        <v>0</v>
      </c>
      <c r="AY558" s="12">
        <v>0</v>
      </c>
      <c r="AZ558" s="12">
        <v>0</v>
      </c>
      <c r="BA558" s="12">
        <v>0</v>
      </c>
      <c r="BB558" s="12">
        <v>0</v>
      </c>
      <c r="BC558" s="12">
        <v>0</v>
      </c>
      <c r="BD558" s="12">
        <v>0</v>
      </c>
      <c r="BE558" s="12">
        <v>0</v>
      </c>
      <c r="BF558" s="12">
        <v>0</v>
      </c>
      <c r="BG558" s="12">
        <v>0</v>
      </c>
      <c r="BH558" s="12">
        <v>0</v>
      </c>
      <c r="BI558" s="12">
        <v>0</v>
      </c>
      <c r="BJ558" s="12">
        <v>678.68</v>
      </c>
      <c r="BK558" s="12">
        <v>0</v>
      </c>
      <c r="BL558" s="12">
        <v>0</v>
      </c>
      <c r="BM558" s="12">
        <v>0</v>
      </c>
      <c r="BN558" s="12">
        <v>0</v>
      </c>
      <c r="BO558" s="12">
        <v>0</v>
      </c>
      <c r="BP558" s="12">
        <v>0</v>
      </c>
      <c r="BQ558" s="13">
        <v>-3400.1</v>
      </c>
      <c r="BR558" s="12">
        <v>3400.1</v>
      </c>
      <c r="BS558" s="12">
        <v>0</v>
      </c>
      <c r="BT558" s="12">
        <v>0</v>
      </c>
      <c r="BU558" s="12">
        <v>6689.67</v>
      </c>
      <c r="BV558" s="12">
        <v>0</v>
      </c>
      <c r="BW558" s="12">
        <v>0</v>
      </c>
      <c r="BX558" s="12">
        <v>0</v>
      </c>
      <c r="BY558" s="12">
        <v>881.65</v>
      </c>
      <c r="BZ558" s="12">
        <v>881.65</v>
      </c>
      <c r="CA558" s="12">
        <v>18.45</v>
      </c>
      <c r="CB558" s="12">
        <v>0.06</v>
      </c>
      <c r="CC558" s="12">
        <v>0</v>
      </c>
      <c r="CD558" s="12">
        <v>0</v>
      </c>
      <c r="CE558" s="12">
        <v>1403</v>
      </c>
      <c r="CF558" s="12">
        <v>0</v>
      </c>
      <c r="CG558" s="12">
        <v>0</v>
      </c>
      <c r="CH558" s="12">
        <v>0</v>
      </c>
      <c r="CI558" s="12">
        <v>0</v>
      </c>
      <c r="CJ558" s="12">
        <v>68.42</v>
      </c>
      <c r="CK558" s="12">
        <v>0</v>
      </c>
      <c r="CL558" s="12">
        <v>0</v>
      </c>
      <c r="CM558" s="12">
        <v>0</v>
      </c>
      <c r="CN558" s="12">
        <v>0</v>
      </c>
      <c r="CO558" s="12">
        <v>0</v>
      </c>
      <c r="CP558" s="12">
        <v>557.49</v>
      </c>
      <c r="CQ558" s="12">
        <v>0</v>
      </c>
      <c r="CR558" s="12">
        <v>0</v>
      </c>
      <c r="CS558" s="12">
        <v>0</v>
      </c>
      <c r="CT558" s="12">
        <v>0</v>
      </c>
      <c r="CU558" s="12">
        <v>2929.07</v>
      </c>
      <c r="CV558" s="12">
        <v>3760.6</v>
      </c>
      <c r="CW558" s="12">
        <v>285.68</v>
      </c>
      <c r="CX558" s="12">
        <v>133.79</v>
      </c>
      <c r="CY558" s="12">
        <v>1575.53</v>
      </c>
      <c r="CZ558" s="12">
        <v>418.06</v>
      </c>
      <c r="DA558" s="12">
        <v>0</v>
      </c>
      <c r="DB558" s="12">
        <v>2127.38</v>
      </c>
    </row>
    <row r="559" spans="1:106" x14ac:dyDescent="0.2">
      <c r="A559" s="4" t="s">
        <v>4003</v>
      </c>
      <c r="B559" s="2" t="s">
        <v>4004</v>
      </c>
      <c r="C559" s="2" t="str">
        <f>VLOOKUP(A559,[5]Hoja2!$A$1:$D$604,4,0)</f>
        <v>PROFESOR CBI</v>
      </c>
      <c r="D559" s="2" t="str">
        <f>VLOOKUP(A559,[5]Hoja2!$A$1:$D$604,3,0)</f>
        <v>PLANTEL 20 TALPA DE ALLENDE</v>
      </c>
      <c r="E559" s="12">
        <v>465.5</v>
      </c>
      <c r="F559" s="12">
        <v>0</v>
      </c>
      <c r="G559" s="12">
        <v>4210.32</v>
      </c>
      <c r="H559" s="12">
        <v>0</v>
      </c>
      <c r="I559" s="12">
        <v>0</v>
      </c>
      <c r="J559" s="12">
        <v>0</v>
      </c>
      <c r="K559" s="12">
        <v>0</v>
      </c>
      <c r="L559" s="12">
        <v>0</v>
      </c>
      <c r="M559" s="12">
        <v>0</v>
      </c>
      <c r="N559" s="12">
        <v>0</v>
      </c>
      <c r="O559" s="12">
        <v>0</v>
      </c>
      <c r="P559" s="12">
        <v>154.6</v>
      </c>
      <c r="Q559" s="12">
        <v>0</v>
      </c>
      <c r="R559" s="12">
        <v>0</v>
      </c>
      <c r="S559" s="12">
        <v>0</v>
      </c>
      <c r="T559" s="12">
        <v>0</v>
      </c>
      <c r="U559" s="12">
        <v>0</v>
      </c>
      <c r="V559" s="12">
        <v>0</v>
      </c>
      <c r="W559" s="12">
        <v>0</v>
      </c>
      <c r="X559" s="12">
        <v>0</v>
      </c>
      <c r="Y559" s="12">
        <v>0</v>
      </c>
      <c r="Z559" s="12">
        <v>0</v>
      </c>
      <c r="AA559" s="12">
        <v>0</v>
      </c>
      <c r="AB559" s="12">
        <v>0</v>
      </c>
      <c r="AC559" s="12">
        <v>0</v>
      </c>
      <c r="AD559" s="12">
        <v>0</v>
      </c>
      <c r="AE559" s="12">
        <v>0</v>
      </c>
      <c r="AF559" s="12">
        <v>0</v>
      </c>
      <c r="AG559" s="12">
        <v>0</v>
      </c>
      <c r="AH559" s="12">
        <v>0</v>
      </c>
      <c r="AI559" s="12">
        <v>0</v>
      </c>
      <c r="AJ559" s="12">
        <v>444.72</v>
      </c>
      <c r="AK559" s="12">
        <v>0</v>
      </c>
      <c r="AL559" s="12">
        <v>0</v>
      </c>
      <c r="AM559" s="12">
        <v>286.52999999999997</v>
      </c>
      <c r="AN559" s="12">
        <v>0</v>
      </c>
      <c r="AO559" s="12">
        <v>0</v>
      </c>
      <c r="AP559" s="12">
        <v>0</v>
      </c>
      <c r="AQ559" s="12">
        <v>0</v>
      </c>
      <c r="AR559" s="12">
        <v>0</v>
      </c>
      <c r="AS559" s="12">
        <v>0</v>
      </c>
      <c r="AT559" s="12">
        <v>0</v>
      </c>
      <c r="AU559" s="12">
        <v>0</v>
      </c>
      <c r="AV559" s="12">
        <v>45.6</v>
      </c>
      <c r="AW559" s="12">
        <v>0</v>
      </c>
      <c r="AX559" s="12">
        <v>0</v>
      </c>
      <c r="AY559" s="12">
        <v>0</v>
      </c>
      <c r="AZ559" s="12">
        <v>0</v>
      </c>
      <c r="BA559" s="12">
        <v>0</v>
      </c>
      <c r="BB559" s="12">
        <v>0</v>
      </c>
      <c r="BC559" s="12">
        <v>0</v>
      </c>
      <c r="BD559" s="12">
        <v>0</v>
      </c>
      <c r="BE559" s="12">
        <v>0</v>
      </c>
      <c r="BF559" s="12">
        <v>0</v>
      </c>
      <c r="BG559" s="12">
        <v>0</v>
      </c>
      <c r="BH559" s="12">
        <v>0</v>
      </c>
      <c r="BI559" s="12">
        <v>0</v>
      </c>
      <c r="BJ559" s="12">
        <v>629.55999999999995</v>
      </c>
      <c r="BK559" s="12">
        <v>0</v>
      </c>
      <c r="BL559" s="12">
        <v>0</v>
      </c>
      <c r="BM559" s="12">
        <v>0</v>
      </c>
      <c r="BN559" s="12">
        <v>0</v>
      </c>
      <c r="BO559" s="12">
        <v>0</v>
      </c>
      <c r="BP559" s="12">
        <v>0</v>
      </c>
      <c r="BQ559" s="13">
        <v>-3169.68</v>
      </c>
      <c r="BR559" s="12">
        <v>3169.68</v>
      </c>
      <c r="BS559" s="12">
        <v>0</v>
      </c>
      <c r="BT559" s="12">
        <v>0</v>
      </c>
      <c r="BU559" s="12">
        <v>6236.83</v>
      </c>
      <c r="BV559" s="12">
        <v>0</v>
      </c>
      <c r="BW559" s="12">
        <v>0</v>
      </c>
      <c r="BX559" s="12">
        <v>0</v>
      </c>
      <c r="BY559" s="12">
        <v>784.92</v>
      </c>
      <c r="BZ559" s="12">
        <v>784.92</v>
      </c>
      <c r="CA559" s="12">
        <v>16.2</v>
      </c>
      <c r="CB559" s="13">
        <v>-0.18</v>
      </c>
      <c r="CC559" s="12">
        <v>0</v>
      </c>
      <c r="CD559" s="12">
        <v>0</v>
      </c>
      <c r="CE559" s="12">
        <v>0</v>
      </c>
      <c r="CF559" s="12">
        <v>0</v>
      </c>
      <c r="CG559" s="12">
        <v>0</v>
      </c>
      <c r="CH559" s="12">
        <v>0</v>
      </c>
      <c r="CI559" s="12">
        <v>0</v>
      </c>
      <c r="CJ559" s="12">
        <v>63.15</v>
      </c>
      <c r="CK559" s="12">
        <v>0</v>
      </c>
      <c r="CL559" s="12">
        <v>0</v>
      </c>
      <c r="CM559" s="12">
        <v>0</v>
      </c>
      <c r="CN559" s="12">
        <v>0</v>
      </c>
      <c r="CO559" s="12">
        <v>0</v>
      </c>
      <c r="CP559" s="12">
        <v>517.14</v>
      </c>
      <c r="CQ559" s="12">
        <v>0</v>
      </c>
      <c r="CR559" s="12">
        <v>0</v>
      </c>
      <c r="CS559" s="12">
        <v>0</v>
      </c>
      <c r="CT559" s="12">
        <v>0</v>
      </c>
      <c r="CU559" s="12">
        <v>1381.23</v>
      </c>
      <c r="CV559" s="12">
        <v>4855.6000000000004</v>
      </c>
      <c r="CW559" s="12">
        <v>238.4</v>
      </c>
      <c r="CX559" s="12">
        <v>124.74</v>
      </c>
      <c r="CY559" s="12">
        <v>0</v>
      </c>
      <c r="CZ559" s="12">
        <v>238.4</v>
      </c>
      <c r="DA559" s="12">
        <v>0</v>
      </c>
      <c r="DB559" s="12">
        <v>363.14</v>
      </c>
    </row>
    <row r="560" spans="1:106" x14ac:dyDescent="0.2">
      <c r="A560" s="4" t="s">
        <v>4005</v>
      </c>
      <c r="B560" s="2" t="s">
        <v>4006</v>
      </c>
      <c r="C560" s="2" t="str">
        <f>VLOOKUP(A560,[5]Hoja2!$A$1:$D$604,4,0)</f>
        <v>PROFESOR CBI</v>
      </c>
      <c r="D560" s="2" t="str">
        <f>VLOOKUP(A560,[5]Hoja2!$A$1:$D$604,3,0)</f>
        <v>PLANTEL 20 TALPA DE ALLENDE</v>
      </c>
      <c r="E560" s="12">
        <v>116.5</v>
      </c>
      <c r="F560" s="12">
        <v>773.1</v>
      </c>
      <c r="G560" s="12">
        <v>701.72</v>
      </c>
      <c r="H560" s="12">
        <v>0</v>
      </c>
      <c r="I560" s="12">
        <v>0</v>
      </c>
      <c r="J560" s="12">
        <v>0</v>
      </c>
      <c r="K560" s="12">
        <v>0</v>
      </c>
      <c r="L560" s="12">
        <v>0</v>
      </c>
      <c r="M560" s="12">
        <v>0</v>
      </c>
      <c r="N560" s="12">
        <v>0</v>
      </c>
      <c r="O560" s="12">
        <v>25.98</v>
      </c>
      <c r="P560" s="12">
        <v>24</v>
      </c>
      <c r="Q560" s="12">
        <v>0</v>
      </c>
      <c r="R560" s="12">
        <v>0</v>
      </c>
      <c r="S560" s="12">
        <v>0</v>
      </c>
      <c r="T560" s="12">
        <v>0</v>
      </c>
      <c r="U560" s="12">
        <v>0</v>
      </c>
      <c r="V560" s="12">
        <v>0</v>
      </c>
      <c r="W560" s="12">
        <v>0</v>
      </c>
      <c r="X560" s="12">
        <v>0</v>
      </c>
      <c r="Y560" s="12">
        <v>0</v>
      </c>
      <c r="Z560" s="12">
        <v>0</v>
      </c>
      <c r="AA560" s="12">
        <v>0</v>
      </c>
      <c r="AB560" s="12">
        <v>0</v>
      </c>
      <c r="AC560" s="12">
        <v>0</v>
      </c>
      <c r="AD560" s="12">
        <v>0</v>
      </c>
      <c r="AE560" s="12">
        <v>0</v>
      </c>
      <c r="AF560" s="12">
        <v>0</v>
      </c>
      <c r="AG560" s="12">
        <v>0</v>
      </c>
      <c r="AH560" s="12">
        <v>0</v>
      </c>
      <c r="AI560" s="12">
        <v>0</v>
      </c>
      <c r="AJ560" s="12">
        <v>0</v>
      </c>
      <c r="AK560" s="12">
        <v>0</v>
      </c>
      <c r="AL560" s="12">
        <v>0</v>
      </c>
      <c r="AM560" s="12">
        <v>0</v>
      </c>
      <c r="AN560" s="12">
        <v>0</v>
      </c>
      <c r="AO560" s="12">
        <v>0</v>
      </c>
      <c r="AP560" s="12">
        <v>0</v>
      </c>
      <c r="AQ560" s="12">
        <v>0</v>
      </c>
      <c r="AR560" s="12">
        <v>0</v>
      </c>
      <c r="AS560" s="12">
        <v>0</v>
      </c>
      <c r="AT560" s="12">
        <v>0</v>
      </c>
      <c r="AU560" s="12">
        <v>0</v>
      </c>
      <c r="AV560" s="12">
        <v>0</v>
      </c>
      <c r="AW560" s="12">
        <v>0</v>
      </c>
      <c r="AX560" s="12">
        <v>0</v>
      </c>
      <c r="AY560" s="12">
        <v>0</v>
      </c>
      <c r="AZ560" s="12">
        <v>0</v>
      </c>
      <c r="BA560" s="12">
        <v>0</v>
      </c>
      <c r="BB560" s="12">
        <v>0</v>
      </c>
      <c r="BC560" s="12">
        <v>0</v>
      </c>
      <c r="BD560" s="12">
        <v>0</v>
      </c>
      <c r="BE560" s="12">
        <v>0</v>
      </c>
      <c r="BF560" s="12">
        <v>0</v>
      </c>
      <c r="BG560" s="12">
        <v>0</v>
      </c>
      <c r="BH560" s="12">
        <v>0</v>
      </c>
      <c r="BI560" s="12">
        <v>0</v>
      </c>
      <c r="BJ560" s="12">
        <v>176.98</v>
      </c>
      <c r="BK560" s="12">
        <v>0</v>
      </c>
      <c r="BL560" s="12">
        <v>0</v>
      </c>
      <c r="BM560" s="12">
        <v>0</v>
      </c>
      <c r="BN560" s="12">
        <v>0</v>
      </c>
      <c r="BO560" s="12">
        <v>0</v>
      </c>
      <c r="BP560" s="12">
        <v>0</v>
      </c>
      <c r="BQ560" s="13">
        <v>-925.66</v>
      </c>
      <c r="BR560" s="12">
        <v>925.66</v>
      </c>
      <c r="BS560" s="12">
        <v>0</v>
      </c>
      <c r="BT560" s="12">
        <v>0</v>
      </c>
      <c r="BU560" s="12">
        <v>1818.28</v>
      </c>
      <c r="BV560" s="12">
        <v>0</v>
      </c>
      <c r="BW560" s="13">
        <v>-188.71</v>
      </c>
      <c r="BX560" s="13">
        <v>-83.31</v>
      </c>
      <c r="BY560" s="12">
        <v>105.4</v>
      </c>
      <c r="BZ560" s="12">
        <v>0</v>
      </c>
      <c r="CA560" s="12">
        <v>0</v>
      </c>
      <c r="CB560" s="13">
        <v>-0.01</v>
      </c>
      <c r="CC560" s="12">
        <v>0</v>
      </c>
      <c r="CD560" s="12">
        <v>0</v>
      </c>
      <c r="CE560" s="12">
        <v>0</v>
      </c>
      <c r="CF560" s="12">
        <v>0</v>
      </c>
      <c r="CG560" s="12">
        <v>0</v>
      </c>
      <c r="CH560" s="12">
        <v>0</v>
      </c>
      <c r="CI560" s="12">
        <v>0</v>
      </c>
      <c r="CJ560" s="12">
        <v>0</v>
      </c>
      <c r="CK560" s="12">
        <v>0</v>
      </c>
      <c r="CL560" s="12">
        <v>0</v>
      </c>
      <c r="CM560" s="12">
        <v>0</v>
      </c>
      <c r="CN560" s="12">
        <v>0</v>
      </c>
      <c r="CO560" s="12">
        <v>0</v>
      </c>
      <c r="CP560" s="12">
        <v>169.6</v>
      </c>
      <c r="CQ560" s="12">
        <v>0</v>
      </c>
      <c r="CR560" s="12">
        <v>0</v>
      </c>
      <c r="CS560" s="12">
        <v>0</v>
      </c>
      <c r="CT560" s="12">
        <v>0</v>
      </c>
      <c r="CU560" s="12">
        <v>86.28</v>
      </c>
      <c r="CV560" s="12">
        <v>1732</v>
      </c>
      <c r="CW560" s="12">
        <v>262.75</v>
      </c>
      <c r="CX560" s="12">
        <v>36.369999999999997</v>
      </c>
      <c r="CY560" s="12">
        <v>811.26</v>
      </c>
      <c r="CZ560" s="12">
        <v>330.91</v>
      </c>
      <c r="DA560" s="12">
        <v>0</v>
      </c>
      <c r="DB560" s="12">
        <v>1178.54</v>
      </c>
    </row>
    <row r="561" spans="1:106" x14ac:dyDescent="0.2">
      <c r="A561" s="4" t="s">
        <v>4007</v>
      </c>
      <c r="B561" s="2" t="s">
        <v>4008</v>
      </c>
      <c r="C561" s="2" t="str">
        <f>VLOOKUP(A561,[5]Hoja2!$A$1:$D$604,4,0)</f>
        <v>PROFESOR CBI</v>
      </c>
      <c r="D561" s="2" t="str">
        <f>VLOOKUP(A561,[5]Hoja2!$A$1:$D$604,3,0)</f>
        <v>PLANTEL 20 TALPA DE ALLENDE</v>
      </c>
      <c r="E561" s="12">
        <v>139.80000000000001</v>
      </c>
      <c r="F561" s="12">
        <v>0</v>
      </c>
      <c r="G561" s="12">
        <v>2105.16</v>
      </c>
      <c r="H561" s="12">
        <v>0</v>
      </c>
      <c r="I561" s="12">
        <v>0</v>
      </c>
      <c r="J561" s="12">
        <v>0</v>
      </c>
      <c r="K561" s="12">
        <v>0</v>
      </c>
      <c r="L561" s="12">
        <v>0</v>
      </c>
      <c r="M561" s="12">
        <v>0</v>
      </c>
      <c r="N561" s="12">
        <v>0</v>
      </c>
      <c r="O561" s="12">
        <v>0</v>
      </c>
      <c r="P561" s="12">
        <v>72</v>
      </c>
      <c r="Q561" s="12">
        <v>0</v>
      </c>
      <c r="R561" s="12">
        <v>0</v>
      </c>
      <c r="S561" s="12">
        <v>0</v>
      </c>
      <c r="T561" s="12">
        <v>0</v>
      </c>
      <c r="U561" s="12">
        <v>0</v>
      </c>
      <c r="V561" s="12">
        <v>0</v>
      </c>
      <c r="W561" s="12">
        <v>0</v>
      </c>
      <c r="X561" s="12">
        <v>0</v>
      </c>
      <c r="Y561" s="12">
        <v>0</v>
      </c>
      <c r="Z561" s="12">
        <v>0</v>
      </c>
      <c r="AA561" s="12">
        <v>0</v>
      </c>
      <c r="AB561" s="12">
        <v>0</v>
      </c>
      <c r="AC561" s="12">
        <v>0</v>
      </c>
      <c r="AD561" s="12">
        <v>0</v>
      </c>
      <c r="AE561" s="12">
        <v>0</v>
      </c>
      <c r="AF561" s="12">
        <v>0</v>
      </c>
      <c r="AG561" s="12">
        <v>0</v>
      </c>
      <c r="AH561" s="12">
        <v>0</v>
      </c>
      <c r="AI561" s="12">
        <v>0</v>
      </c>
      <c r="AJ561" s="12">
        <v>222.36</v>
      </c>
      <c r="AK561" s="12">
        <v>0</v>
      </c>
      <c r="AL561" s="12">
        <v>0</v>
      </c>
      <c r="AM561" s="12">
        <v>0</v>
      </c>
      <c r="AN561" s="12">
        <v>0</v>
      </c>
      <c r="AO561" s="12">
        <v>0</v>
      </c>
      <c r="AP561" s="12">
        <v>0</v>
      </c>
      <c r="AQ561" s="12">
        <v>0</v>
      </c>
      <c r="AR561" s="12">
        <v>0</v>
      </c>
      <c r="AS561" s="12">
        <v>0</v>
      </c>
      <c r="AT561" s="12">
        <v>0</v>
      </c>
      <c r="AU561" s="12">
        <v>0</v>
      </c>
      <c r="AV561" s="12">
        <v>22.8</v>
      </c>
      <c r="AW561" s="12">
        <v>0</v>
      </c>
      <c r="AX561" s="12">
        <v>0</v>
      </c>
      <c r="AY561" s="12">
        <v>0</v>
      </c>
      <c r="AZ561" s="12">
        <v>0</v>
      </c>
      <c r="BA561" s="12">
        <v>0</v>
      </c>
      <c r="BB561" s="12">
        <v>0</v>
      </c>
      <c r="BC561" s="12">
        <v>0</v>
      </c>
      <c r="BD561" s="12">
        <v>0</v>
      </c>
      <c r="BE561" s="12">
        <v>0</v>
      </c>
      <c r="BF561" s="12">
        <v>0</v>
      </c>
      <c r="BG561" s="12">
        <v>0</v>
      </c>
      <c r="BH561" s="12">
        <v>0</v>
      </c>
      <c r="BI561" s="12">
        <v>0</v>
      </c>
      <c r="BJ561" s="12">
        <v>252.62</v>
      </c>
      <c r="BK561" s="12">
        <v>0</v>
      </c>
      <c r="BL561" s="12">
        <v>0</v>
      </c>
      <c r="BM561" s="12">
        <v>0</v>
      </c>
      <c r="BN561" s="12">
        <v>0</v>
      </c>
      <c r="BO561" s="12">
        <v>0</v>
      </c>
      <c r="BP561" s="12">
        <v>0</v>
      </c>
      <c r="BQ561" s="13">
        <v>-1430.95</v>
      </c>
      <c r="BR561" s="12">
        <v>1430.95</v>
      </c>
      <c r="BS561" s="12">
        <v>0</v>
      </c>
      <c r="BT561" s="12">
        <v>0</v>
      </c>
      <c r="BU561" s="12">
        <v>2814.74</v>
      </c>
      <c r="BV561" s="12">
        <v>0</v>
      </c>
      <c r="BW561" s="13">
        <v>-145.38</v>
      </c>
      <c r="BX561" s="12">
        <v>0</v>
      </c>
      <c r="BY561" s="12">
        <v>202.2</v>
      </c>
      <c r="BZ561" s="12">
        <v>56.83</v>
      </c>
      <c r="CA561" s="12">
        <v>0.75</v>
      </c>
      <c r="CB561" s="12">
        <v>7.0000000000000007E-2</v>
      </c>
      <c r="CC561" s="12">
        <v>0</v>
      </c>
      <c r="CD561" s="12">
        <v>0</v>
      </c>
      <c r="CE561" s="12">
        <v>0</v>
      </c>
      <c r="CF561" s="12">
        <v>0</v>
      </c>
      <c r="CG561" s="12">
        <v>0</v>
      </c>
      <c r="CH561" s="12">
        <v>0</v>
      </c>
      <c r="CI561" s="12">
        <v>0</v>
      </c>
      <c r="CJ561" s="12">
        <v>0</v>
      </c>
      <c r="CK561" s="12">
        <v>0</v>
      </c>
      <c r="CL561" s="12">
        <v>0</v>
      </c>
      <c r="CM561" s="12">
        <v>0</v>
      </c>
      <c r="CN561" s="12">
        <v>0</v>
      </c>
      <c r="CO561" s="12">
        <v>0</v>
      </c>
      <c r="CP561" s="12">
        <v>242.09</v>
      </c>
      <c r="CQ561" s="12">
        <v>0</v>
      </c>
      <c r="CR561" s="12">
        <v>0</v>
      </c>
      <c r="CS561" s="12">
        <v>0</v>
      </c>
      <c r="CT561" s="12">
        <v>0</v>
      </c>
      <c r="CU561" s="12">
        <v>299.74</v>
      </c>
      <c r="CV561" s="12">
        <v>2515</v>
      </c>
      <c r="CW561" s="12">
        <v>263.92</v>
      </c>
      <c r="CX561" s="12">
        <v>56.29</v>
      </c>
      <c r="CY561" s="12">
        <v>850.51</v>
      </c>
      <c r="CZ561" s="12">
        <v>335.38</v>
      </c>
      <c r="DA561" s="12">
        <v>0</v>
      </c>
      <c r="DB561" s="12">
        <v>1242.18</v>
      </c>
    </row>
    <row r="562" spans="1:106" x14ac:dyDescent="0.2">
      <c r="A562" s="4" t="s">
        <v>4009</v>
      </c>
      <c r="B562" s="2" t="s">
        <v>4010</v>
      </c>
      <c r="C562" s="2" t="str">
        <f>VLOOKUP(A562,[5]Hoja2!$A$1:$D$604,4,0)</f>
        <v>PROFESOR CBI</v>
      </c>
      <c r="D562" s="2" t="str">
        <f>VLOOKUP(A562,[5]Hoja2!$A$1:$D$604,3,0)</f>
        <v>PLANTEL 20 TALPA DE ALLENDE</v>
      </c>
      <c r="E562" s="12">
        <v>465.5</v>
      </c>
      <c r="F562" s="12">
        <v>0</v>
      </c>
      <c r="G562" s="12">
        <v>3859.46</v>
      </c>
      <c r="H562" s="12">
        <v>0</v>
      </c>
      <c r="I562" s="12">
        <v>0</v>
      </c>
      <c r="J562" s="12">
        <v>0</v>
      </c>
      <c r="K562" s="12">
        <v>0</v>
      </c>
      <c r="L562" s="12">
        <v>0</v>
      </c>
      <c r="M562" s="12">
        <v>0</v>
      </c>
      <c r="N562" s="12">
        <v>0</v>
      </c>
      <c r="O562" s="12">
        <v>0</v>
      </c>
      <c r="P562" s="12">
        <v>142.6</v>
      </c>
      <c r="Q562" s="12">
        <v>0</v>
      </c>
      <c r="R562" s="12">
        <v>0</v>
      </c>
      <c r="S562" s="12">
        <v>0</v>
      </c>
      <c r="T562" s="12">
        <v>0</v>
      </c>
      <c r="U562" s="12">
        <v>0</v>
      </c>
      <c r="V562" s="12">
        <v>0</v>
      </c>
      <c r="W562" s="12">
        <v>0</v>
      </c>
      <c r="X562" s="12">
        <v>0</v>
      </c>
      <c r="Y562" s="12">
        <v>0</v>
      </c>
      <c r="Z562" s="12">
        <v>0</v>
      </c>
      <c r="AA562" s="12">
        <v>0</v>
      </c>
      <c r="AB562" s="12">
        <v>0</v>
      </c>
      <c r="AC562" s="12">
        <v>0</v>
      </c>
      <c r="AD562" s="12">
        <v>0</v>
      </c>
      <c r="AE562" s="12">
        <v>0</v>
      </c>
      <c r="AF562" s="12">
        <v>0</v>
      </c>
      <c r="AG562" s="12">
        <v>0</v>
      </c>
      <c r="AH562" s="12">
        <v>0</v>
      </c>
      <c r="AI562" s="12">
        <v>0</v>
      </c>
      <c r="AJ562" s="12">
        <v>407.66</v>
      </c>
      <c r="AK562" s="12">
        <v>0</v>
      </c>
      <c r="AL562" s="12">
        <v>0</v>
      </c>
      <c r="AM562" s="12">
        <v>286.52999999999997</v>
      </c>
      <c r="AN562" s="12">
        <v>0</v>
      </c>
      <c r="AO562" s="12">
        <v>0</v>
      </c>
      <c r="AP562" s="12">
        <v>0</v>
      </c>
      <c r="AQ562" s="12">
        <v>0</v>
      </c>
      <c r="AR562" s="12">
        <v>0</v>
      </c>
      <c r="AS562" s="12">
        <v>0</v>
      </c>
      <c r="AT562" s="12">
        <v>0</v>
      </c>
      <c r="AU562" s="12">
        <v>0</v>
      </c>
      <c r="AV562" s="12">
        <v>41.8</v>
      </c>
      <c r="AW562" s="12">
        <v>0</v>
      </c>
      <c r="AX562" s="12">
        <v>0</v>
      </c>
      <c r="AY562" s="12">
        <v>0</v>
      </c>
      <c r="AZ562" s="12">
        <v>0</v>
      </c>
      <c r="BA562" s="12">
        <v>0</v>
      </c>
      <c r="BB562" s="12">
        <v>0</v>
      </c>
      <c r="BC562" s="12">
        <v>0</v>
      </c>
      <c r="BD562" s="12">
        <v>0</v>
      </c>
      <c r="BE562" s="12">
        <v>0</v>
      </c>
      <c r="BF562" s="12">
        <v>0</v>
      </c>
      <c r="BG562" s="12">
        <v>0</v>
      </c>
      <c r="BH562" s="12">
        <v>0</v>
      </c>
      <c r="BI562" s="12">
        <v>0</v>
      </c>
      <c r="BJ562" s="12">
        <v>497.52</v>
      </c>
      <c r="BK562" s="12">
        <v>0</v>
      </c>
      <c r="BL562" s="12">
        <v>0</v>
      </c>
      <c r="BM562" s="12">
        <v>0</v>
      </c>
      <c r="BN562" s="12">
        <v>0</v>
      </c>
      <c r="BO562" s="12">
        <v>0</v>
      </c>
      <c r="BP562" s="12">
        <v>0</v>
      </c>
      <c r="BQ562" s="13">
        <v>-2896.97</v>
      </c>
      <c r="BR562" s="12">
        <v>2896.97</v>
      </c>
      <c r="BS562" s="12">
        <v>0</v>
      </c>
      <c r="BT562" s="12">
        <v>0</v>
      </c>
      <c r="BU562" s="12">
        <v>5701.07</v>
      </c>
      <c r="BV562" s="12">
        <v>1.24</v>
      </c>
      <c r="BW562" s="12">
        <v>0</v>
      </c>
      <c r="BX562" s="12">
        <v>0</v>
      </c>
      <c r="BY562" s="12">
        <v>670.49</v>
      </c>
      <c r="BZ562" s="12">
        <v>670.49</v>
      </c>
      <c r="CA562" s="12">
        <v>14.1</v>
      </c>
      <c r="CB562" s="12">
        <v>0</v>
      </c>
      <c r="CC562" s="12">
        <v>0</v>
      </c>
      <c r="CD562" s="12">
        <v>0</v>
      </c>
      <c r="CE562" s="12">
        <v>0</v>
      </c>
      <c r="CF562" s="12">
        <v>0</v>
      </c>
      <c r="CG562" s="12">
        <v>0</v>
      </c>
      <c r="CH562" s="12">
        <v>0</v>
      </c>
      <c r="CI562" s="12">
        <v>0</v>
      </c>
      <c r="CJ562" s="12">
        <v>57.89</v>
      </c>
      <c r="CK562" s="12">
        <v>0</v>
      </c>
      <c r="CL562" s="12">
        <v>0</v>
      </c>
      <c r="CM562" s="12">
        <v>0</v>
      </c>
      <c r="CN562" s="12">
        <v>0</v>
      </c>
      <c r="CO562" s="12">
        <v>0</v>
      </c>
      <c r="CP562" s="12">
        <v>476.79</v>
      </c>
      <c r="CQ562" s="12">
        <v>0</v>
      </c>
      <c r="CR562" s="12">
        <v>0</v>
      </c>
      <c r="CS562" s="12">
        <v>0</v>
      </c>
      <c r="CT562" s="12">
        <v>0</v>
      </c>
      <c r="CU562" s="12">
        <v>1219.27</v>
      </c>
      <c r="CV562" s="12">
        <v>4481.8</v>
      </c>
      <c r="CW562" s="12">
        <v>332.4</v>
      </c>
      <c r="CX562" s="12">
        <v>114.02</v>
      </c>
      <c r="CY562" s="12">
        <v>3019.35</v>
      </c>
      <c r="CZ562" s="12">
        <v>586.08000000000004</v>
      </c>
      <c r="DA562" s="12">
        <v>0</v>
      </c>
      <c r="DB562" s="12">
        <v>3719.45</v>
      </c>
    </row>
    <row r="563" spans="1:106" x14ac:dyDescent="0.2">
      <c r="A563" s="4" t="s">
        <v>4011</v>
      </c>
      <c r="B563" s="2" t="s">
        <v>4012</v>
      </c>
      <c r="C563" s="2" t="str">
        <f>VLOOKUP(A563,[5]Hoja2!$A$1:$D$604,4,0)</f>
        <v>PROFESOR CBI</v>
      </c>
      <c r="D563" s="2" t="str">
        <f>VLOOKUP(A563,[5]Hoja2!$A$1:$D$604,3,0)</f>
        <v>PLANTEL 20 TALPA DE ALLENDE</v>
      </c>
      <c r="E563" s="12">
        <v>198.05</v>
      </c>
      <c r="F563" s="12">
        <v>0</v>
      </c>
      <c r="G563" s="12">
        <v>2982.31</v>
      </c>
      <c r="H563" s="12">
        <v>0</v>
      </c>
      <c r="I563" s="12">
        <v>0</v>
      </c>
      <c r="J563" s="12">
        <v>0</v>
      </c>
      <c r="K563" s="12">
        <v>0</v>
      </c>
      <c r="L563" s="12">
        <v>0</v>
      </c>
      <c r="M563" s="12">
        <v>0</v>
      </c>
      <c r="N563" s="12">
        <v>0</v>
      </c>
      <c r="O563" s="12">
        <v>0</v>
      </c>
      <c r="P563" s="12">
        <v>102</v>
      </c>
      <c r="Q563" s="12">
        <v>0</v>
      </c>
      <c r="R563" s="12">
        <v>0</v>
      </c>
      <c r="S563" s="12">
        <v>0</v>
      </c>
      <c r="T563" s="12">
        <v>0</v>
      </c>
      <c r="U563" s="12">
        <v>0</v>
      </c>
      <c r="V563" s="12">
        <v>0</v>
      </c>
      <c r="W563" s="12">
        <v>0</v>
      </c>
      <c r="X563" s="12">
        <v>0</v>
      </c>
      <c r="Y563" s="12">
        <v>0</v>
      </c>
      <c r="Z563" s="12">
        <v>0</v>
      </c>
      <c r="AA563" s="12">
        <v>0</v>
      </c>
      <c r="AB563" s="12">
        <v>0</v>
      </c>
      <c r="AC563" s="12">
        <v>0</v>
      </c>
      <c r="AD563" s="12">
        <v>0</v>
      </c>
      <c r="AE563" s="12">
        <v>0</v>
      </c>
      <c r="AF563" s="12">
        <v>0</v>
      </c>
      <c r="AG563" s="12">
        <v>0</v>
      </c>
      <c r="AH563" s="12">
        <v>0</v>
      </c>
      <c r="AI563" s="12">
        <v>0</v>
      </c>
      <c r="AJ563" s="12">
        <v>315.01</v>
      </c>
      <c r="AK563" s="12">
        <v>0</v>
      </c>
      <c r="AL563" s="12">
        <v>0</v>
      </c>
      <c r="AM563" s="12">
        <v>0</v>
      </c>
      <c r="AN563" s="12">
        <v>0</v>
      </c>
      <c r="AO563" s="12">
        <v>0</v>
      </c>
      <c r="AP563" s="12">
        <v>0</v>
      </c>
      <c r="AQ563" s="12">
        <v>0</v>
      </c>
      <c r="AR563" s="12">
        <v>0</v>
      </c>
      <c r="AS563" s="12">
        <v>0</v>
      </c>
      <c r="AT563" s="12">
        <v>0</v>
      </c>
      <c r="AU563" s="12">
        <v>0</v>
      </c>
      <c r="AV563" s="12">
        <v>32.299999999999997</v>
      </c>
      <c r="AW563" s="12">
        <v>0</v>
      </c>
      <c r="AX563" s="12">
        <v>0</v>
      </c>
      <c r="AY563" s="12">
        <v>0</v>
      </c>
      <c r="AZ563" s="12">
        <v>0</v>
      </c>
      <c r="BA563" s="12">
        <v>0</v>
      </c>
      <c r="BB563" s="12">
        <v>0</v>
      </c>
      <c r="BC563" s="12">
        <v>0</v>
      </c>
      <c r="BD563" s="12">
        <v>0</v>
      </c>
      <c r="BE563" s="12">
        <v>0</v>
      </c>
      <c r="BF563" s="12">
        <v>0</v>
      </c>
      <c r="BG563" s="12">
        <v>0</v>
      </c>
      <c r="BH563" s="12">
        <v>0</v>
      </c>
      <c r="BI563" s="12">
        <v>0</v>
      </c>
      <c r="BJ563" s="12">
        <v>298.23</v>
      </c>
      <c r="BK563" s="12">
        <v>0</v>
      </c>
      <c r="BL563" s="12">
        <v>0</v>
      </c>
      <c r="BM563" s="12">
        <v>0</v>
      </c>
      <c r="BN563" s="12">
        <v>0</v>
      </c>
      <c r="BO563" s="12">
        <v>0</v>
      </c>
      <c r="BP563" s="12">
        <v>0</v>
      </c>
      <c r="BQ563" s="13">
        <v>-1996.76</v>
      </c>
      <c r="BR563" s="12">
        <v>1996.76</v>
      </c>
      <c r="BS563" s="12">
        <v>0</v>
      </c>
      <c r="BT563" s="12">
        <v>0</v>
      </c>
      <c r="BU563" s="12">
        <v>3927.9</v>
      </c>
      <c r="BV563" s="12">
        <v>0</v>
      </c>
      <c r="BW563" s="12">
        <v>0</v>
      </c>
      <c r="BX563" s="12">
        <v>0</v>
      </c>
      <c r="BY563" s="12">
        <v>337.49</v>
      </c>
      <c r="BZ563" s="12">
        <v>337.49</v>
      </c>
      <c r="CA563" s="12">
        <v>6.15</v>
      </c>
      <c r="CB563" s="13">
        <v>-0.04</v>
      </c>
      <c r="CC563" s="12">
        <v>0</v>
      </c>
      <c r="CD563" s="12">
        <v>0</v>
      </c>
      <c r="CE563" s="12">
        <v>0</v>
      </c>
      <c r="CF563" s="12">
        <v>0</v>
      </c>
      <c r="CG563" s="12">
        <v>0</v>
      </c>
      <c r="CH563" s="12">
        <v>0</v>
      </c>
      <c r="CI563" s="12">
        <v>0</v>
      </c>
      <c r="CJ563" s="12">
        <v>44.73</v>
      </c>
      <c r="CK563" s="12">
        <v>0</v>
      </c>
      <c r="CL563" s="12">
        <v>0</v>
      </c>
      <c r="CM563" s="12">
        <v>0</v>
      </c>
      <c r="CN563" s="12">
        <v>0</v>
      </c>
      <c r="CO563" s="12">
        <v>0</v>
      </c>
      <c r="CP563" s="12">
        <v>342.97</v>
      </c>
      <c r="CQ563" s="12">
        <v>0</v>
      </c>
      <c r="CR563" s="12">
        <v>0</v>
      </c>
      <c r="CS563" s="12">
        <v>0</v>
      </c>
      <c r="CT563" s="12">
        <v>0</v>
      </c>
      <c r="CU563" s="12">
        <v>731.3</v>
      </c>
      <c r="CV563" s="12">
        <v>3196.6</v>
      </c>
      <c r="CW563" s="12">
        <v>264.97000000000003</v>
      </c>
      <c r="CX563" s="12">
        <v>78.56</v>
      </c>
      <c r="CY563" s="12">
        <v>885.34</v>
      </c>
      <c r="CZ563" s="12">
        <v>339.36</v>
      </c>
      <c r="DA563" s="12">
        <v>0</v>
      </c>
      <c r="DB563" s="12">
        <v>1303.26</v>
      </c>
    </row>
    <row r="564" spans="1:106" x14ac:dyDescent="0.2">
      <c r="A564" s="4" t="s">
        <v>4013</v>
      </c>
      <c r="B564" s="2" t="s">
        <v>4014</v>
      </c>
      <c r="C564" s="2" t="str">
        <f>VLOOKUP(A564,[5]Hoja2!$A$1:$D$604,4,0)</f>
        <v>TECNICO CBI</v>
      </c>
      <c r="D564" s="2" t="str">
        <f>VLOOKUP(A564,[5]Hoja2!$A$1:$D$604,3,0)</f>
        <v>PLANTEL 20 TALPA DE ALLENDE</v>
      </c>
      <c r="E564" s="12">
        <v>198.05</v>
      </c>
      <c r="F564" s="12">
        <v>0</v>
      </c>
      <c r="G564" s="12">
        <v>2982.31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  <c r="M564" s="12">
        <v>0</v>
      </c>
      <c r="N564" s="12">
        <v>0</v>
      </c>
      <c r="O564" s="12">
        <v>0</v>
      </c>
      <c r="P564" s="12">
        <v>102</v>
      </c>
      <c r="Q564" s="12">
        <v>0</v>
      </c>
      <c r="R564" s="12">
        <v>0</v>
      </c>
      <c r="S564" s="12">
        <v>0</v>
      </c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2">
        <v>0</v>
      </c>
      <c r="Z564" s="12">
        <v>0</v>
      </c>
      <c r="AA564" s="12">
        <v>0</v>
      </c>
      <c r="AB564" s="12">
        <v>0</v>
      </c>
      <c r="AC564" s="12">
        <v>0</v>
      </c>
      <c r="AD564" s="12">
        <v>0</v>
      </c>
      <c r="AE564" s="12">
        <v>0</v>
      </c>
      <c r="AF564" s="12">
        <v>0</v>
      </c>
      <c r="AG564" s="12">
        <v>0</v>
      </c>
      <c r="AH564" s="12">
        <v>0</v>
      </c>
      <c r="AI564" s="12">
        <v>0</v>
      </c>
      <c r="AJ564" s="12">
        <v>315.01</v>
      </c>
      <c r="AK564" s="12">
        <v>0</v>
      </c>
      <c r="AL564" s="12">
        <v>0</v>
      </c>
      <c r="AM564" s="12">
        <v>0</v>
      </c>
      <c r="AN564" s="12">
        <v>0</v>
      </c>
      <c r="AO564" s="12">
        <v>0</v>
      </c>
      <c r="AP564" s="12">
        <v>0</v>
      </c>
      <c r="AQ564" s="12">
        <v>0</v>
      </c>
      <c r="AR564" s="12">
        <v>0</v>
      </c>
      <c r="AS564" s="12">
        <v>0</v>
      </c>
      <c r="AT564" s="12">
        <v>0</v>
      </c>
      <c r="AU564" s="12">
        <v>0</v>
      </c>
      <c r="AV564" s="12">
        <v>0</v>
      </c>
      <c r="AW564" s="12">
        <v>0</v>
      </c>
      <c r="AX564" s="12">
        <v>0</v>
      </c>
      <c r="AY564" s="12">
        <v>0</v>
      </c>
      <c r="AZ564" s="12">
        <v>0</v>
      </c>
      <c r="BA564" s="12">
        <v>0</v>
      </c>
      <c r="BB564" s="12">
        <v>0</v>
      </c>
      <c r="BC564" s="12">
        <v>0</v>
      </c>
      <c r="BD564" s="12">
        <v>0</v>
      </c>
      <c r="BE564" s="12">
        <v>0</v>
      </c>
      <c r="BF564" s="12">
        <v>0</v>
      </c>
      <c r="BG564" s="12">
        <v>0</v>
      </c>
      <c r="BH564" s="12">
        <v>0</v>
      </c>
      <c r="BI564" s="12">
        <v>0</v>
      </c>
      <c r="BJ564" s="12">
        <v>0</v>
      </c>
      <c r="BK564" s="12">
        <v>0</v>
      </c>
      <c r="BL564" s="12">
        <v>0</v>
      </c>
      <c r="BM564" s="12">
        <v>0</v>
      </c>
      <c r="BN564" s="12">
        <v>0</v>
      </c>
      <c r="BO564" s="12">
        <v>0</v>
      </c>
      <c r="BP564" s="12">
        <v>0</v>
      </c>
      <c r="BQ564" s="13">
        <v>-1828.51</v>
      </c>
      <c r="BR564" s="12">
        <v>1828.51</v>
      </c>
      <c r="BS564" s="12">
        <v>0</v>
      </c>
      <c r="BT564" s="12">
        <v>0</v>
      </c>
      <c r="BU564" s="12">
        <v>3597.37</v>
      </c>
      <c r="BV564" s="12">
        <v>0</v>
      </c>
      <c r="BW564" s="13">
        <v>-107.37</v>
      </c>
      <c r="BX564" s="12">
        <v>0</v>
      </c>
      <c r="BY564" s="12">
        <v>287.35000000000002</v>
      </c>
      <c r="BZ564" s="12">
        <v>179.98</v>
      </c>
      <c r="CA564" s="12">
        <v>4.3499999999999996</v>
      </c>
      <c r="CB564" s="12">
        <v>0.14000000000000001</v>
      </c>
      <c r="CC564" s="12">
        <v>0</v>
      </c>
      <c r="CD564" s="12">
        <v>0</v>
      </c>
      <c r="CE564" s="12">
        <v>0</v>
      </c>
      <c r="CF564" s="12">
        <v>0</v>
      </c>
      <c r="CG564" s="12">
        <v>0</v>
      </c>
      <c r="CH564" s="12">
        <v>0</v>
      </c>
      <c r="CI564" s="12">
        <v>0</v>
      </c>
      <c r="CJ564" s="12">
        <v>44.73</v>
      </c>
      <c r="CK564" s="12">
        <v>0</v>
      </c>
      <c r="CL564" s="12">
        <v>0</v>
      </c>
      <c r="CM564" s="12">
        <v>0</v>
      </c>
      <c r="CN564" s="12">
        <v>0</v>
      </c>
      <c r="CO564" s="12">
        <v>0</v>
      </c>
      <c r="CP564" s="12">
        <v>342.97</v>
      </c>
      <c r="CQ564" s="12">
        <v>0</v>
      </c>
      <c r="CR564" s="12">
        <v>0</v>
      </c>
      <c r="CS564" s="12">
        <v>0</v>
      </c>
      <c r="CT564" s="12">
        <v>0</v>
      </c>
      <c r="CU564" s="12">
        <v>572.16999999999996</v>
      </c>
      <c r="CV564" s="12">
        <v>3025.2</v>
      </c>
      <c r="CW564" s="12">
        <v>238.4</v>
      </c>
      <c r="CX564" s="12">
        <v>71.95</v>
      </c>
      <c r="CY564" s="12">
        <v>0</v>
      </c>
      <c r="CZ564" s="12">
        <v>238.4</v>
      </c>
      <c r="DA564" s="12">
        <v>0</v>
      </c>
      <c r="DB564" s="12">
        <v>310.35000000000002</v>
      </c>
    </row>
    <row r="565" spans="1:106" x14ac:dyDescent="0.2">
      <c r="A565" s="4" t="s">
        <v>4015</v>
      </c>
      <c r="B565" s="2" t="s">
        <v>4016</v>
      </c>
      <c r="C565" s="2" t="str">
        <f>VLOOKUP(A565,[5]Hoja2!$A$1:$D$604,4,0)</f>
        <v>TECNICO CBI</v>
      </c>
      <c r="D565" s="2" t="str">
        <f>VLOOKUP(A565,[5]Hoja2!$A$1:$D$604,3,0)</f>
        <v>PLANTEL 20 TALPA DE ALLENDE</v>
      </c>
      <c r="E565" s="12">
        <v>23.3</v>
      </c>
      <c r="F565" s="12">
        <v>257.7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0</v>
      </c>
      <c r="N565" s="12">
        <v>0</v>
      </c>
      <c r="O565" s="12">
        <v>8.66</v>
      </c>
      <c r="P565" s="12">
        <v>0</v>
      </c>
      <c r="Q565" s="12">
        <v>0</v>
      </c>
      <c r="R565" s="12">
        <v>0</v>
      </c>
      <c r="S565" s="12">
        <v>0</v>
      </c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v>0</v>
      </c>
      <c r="Z565" s="12">
        <v>0</v>
      </c>
      <c r="AA565" s="12">
        <v>0</v>
      </c>
      <c r="AB565" s="12">
        <v>0</v>
      </c>
      <c r="AC565" s="12">
        <v>0</v>
      </c>
      <c r="AD565" s="12">
        <v>0</v>
      </c>
      <c r="AE565" s="12">
        <v>0</v>
      </c>
      <c r="AF565" s="12">
        <v>0</v>
      </c>
      <c r="AG565" s="12">
        <v>0</v>
      </c>
      <c r="AH565" s="12">
        <v>0</v>
      </c>
      <c r="AI565" s="12">
        <v>0</v>
      </c>
      <c r="AJ565" s="12">
        <v>37.06</v>
      </c>
      <c r="AK565" s="12">
        <v>0</v>
      </c>
      <c r="AL565" s="12">
        <v>0</v>
      </c>
      <c r="AM565" s="12">
        <v>0</v>
      </c>
      <c r="AN565" s="12">
        <v>0</v>
      </c>
      <c r="AO565" s="12">
        <v>0</v>
      </c>
      <c r="AP565" s="12">
        <v>0</v>
      </c>
      <c r="AQ565" s="12">
        <v>0</v>
      </c>
      <c r="AR565" s="12">
        <v>0</v>
      </c>
      <c r="AS565" s="12">
        <v>0</v>
      </c>
      <c r="AT565" s="12">
        <v>0</v>
      </c>
      <c r="AU565" s="12">
        <v>0</v>
      </c>
      <c r="AV565" s="12">
        <v>0</v>
      </c>
      <c r="AW565" s="12">
        <v>0</v>
      </c>
      <c r="AX565" s="12">
        <v>0</v>
      </c>
      <c r="AY565" s="12">
        <v>0</v>
      </c>
      <c r="AZ565" s="12">
        <v>0</v>
      </c>
      <c r="BA565" s="12">
        <v>0</v>
      </c>
      <c r="BB565" s="12">
        <v>0</v>
      </c>
      <c r="BC565" s="12">
        <v>0</v>
      </c>
      <c r="BD565" s="12">
        <v>2.7</v>
      </c>
      <c r="BE565" s="12">
        <v>0</v>
      </c>
      <c r="BF565" s="12">
        <v>0</v>
      </c>
      <c r="BG565" s="12">
        <v>0</v>
      </c>
      <c r="BH565" s="12">
        <v>0</v>
      </c>
      <c r="BI565" s="12">
        <v>0</v>
      </c>
      <c r="BJ565" s="12">
        <v>0</v>
      </c>
      <c r="BK565" s="12">
        <v>0</v>
      </c>
      <c r="BL565" s="12">
        <v>0</v>
      </c>
      <c r="BM565" s="12">
        <v>0</v>
      </c>
      <c r="BN565" s="12">
        <v>0</v>
      </c>
      <c r="BO565" s="12">
        <v>0</v>
      </c>
      <c r="BP565" s="12">
        <v>0</v>
      </c>
      <c r="BQ565" s="13">
        <v>-167.29</v>
      </c>
      <c r="BR565" s="12">
        <v>167.29</v>
      </c>
      <c r="BS565" s="12">
        <v>0</v>
      </c>
      <c r="BT565" s="12">
        <v>0</v>
      </c>
      <c r="BU565" s="12">
        <v>329.42</v>
      </c>
      <c r="BV565" s="12">
        <v>0</v>
      </c>
      <c r="BW565" s="13">
        <v>-200.83</v>
      </c>
      <c r="BX565" s="13">
        <v>-190.72</v>
      </c>
      <c r="BY565" s="12">
        <v>10.11</v>
      </c>
      <c r="BZ565" s="12">
        <v>0</v>
      </c>
      <c r="CA565" s="12">
        <v>0</v>
      </c>
      <c r="CB565" s="12">
        <v>0.1</v>
      </c>
      <c r="CC565" s="12">
        <v>0</v>
      </c>
      <c r="CD565" s="12">
        <v>0</v>
      </c>
      <c r="CE565" s="12">
        <v>0</v>
      </c>
      <c r="CF565" s="12">
        <v>0</v>
      </c>
      <c r="CG565" s="12">
        <v>0</v>
      </c>
      <c r="CH565" s="12">
        <v>0</v>
      </c>
      <c r="CI565" s="12">
        <v>0</v>
      </c>
      <c r="CJ565" s="12">
        <v>0</v>
      </c>
      <c r="CK565" s="12">
        <v>0</v>
      </c>
      <c r="CL565" s="12">
        <v>0</v>
      </c>
      <c r="CM565" s="12">
        <v>0</v>
      </c>
      <c r="CN565" s="12">
        <v>0</v>
      </c>
      <c r="CO565" s="12">
        <v>0</v>
      </c>
      <c r="CP565" s="12">
        <v>29.64</v>
      </c>
      <c r="CQ565" s="12">
        <v>0</v>
      </c>
      <c r="CR565" s="12">
        <v>0</v>
      </c>
      <c r="CS565" s="12">
        <v>0</v>
      </c>
      <c r="CT565" s="12">
        <v>0</v>
      </c>
      <c r="CU565" s="12">
        <v>-160.97999999999999</v>
      </c>
      <c r="CV565" s="12">
        <v>490.4</v>
      </c>
      <c r="CW565" s="12">
        <v>238.4</v>
      </c>
      <c r="CX565" s="12">
        <v>6.59</v>
      </c>
      <c r="CY565" s="12">
        <v>0</v>
      </c>
      <c r="CZ565" s="12">
        <v>238.4</v>
      </c>
      <c r="DA565" s="12">
        <v>0</v>
      </c>
      <c r="DB565" s="12">
        <v>244.99</v>
      </c>
    </row>
    <row r="566" spans="1:106" x14ac:dyDescent="0.2">
      <c r="A566" s="4" t="s">
        <v>4017</v>
      </c>
      <c r="B566" s="2" t="s">
        <v>4018</v>
      </c>
      <c r="C566" s="2" t="str">
        <f>VLOOKUP(A566,[5]Hoja2!$A$1:$D$604,4,0)</f>
        <v>PROFESOR CBI</v>
      </c>
      <c r="D566" s="2" t="str">
        <f>VLOOKUP(A566,[5]Hoja2!$A$1:$D$604,3,0)</f>
        <v>PLANTEL 20 TALPA DE ALLENDE</v>
      </c>
      <c r="E566" s="12">
        <v>69.900000000000006</v>
      </c>
      <c r="F566" s="12">
        <v>257.7</v>
      </c>
      <c r="G566" s="12">
        <v>701.72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2">
        <v>0</v>
      </c>
      <c r="N566" s="12">
        <v>0</v>
      </c>
      <c r="O566" s="12">
        <v>8.66</v>
      </c>
      <c r="P566" s="12">
        <v>24</v>
      </c>
      <c r="Q566" s="12">
        <v>0</v>
      </c>
      <c r="R566" s="12">
        <v>0</v>
      </c>
      <c r="S566" s="12">
        <v>0</v>
      </c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v>0</v>
      </c>
      <c r="Z566" s="12">
        <v>0</v>
      </c>
      <c r="AA566" s="12">
        <v>0</v>
      </c>
      <c r="AB566" s="12">
        <v>0</v>
      </c>
      <c r="AC566" s="12">
        <v>0</v>
      </c>
      <c r="AD566" s="12">
        <v>0</v>
      </c>
      <c r="AE566" s="12">
        <v>0</v>
      </c>
      <c r="AF566" s="12">
        <v>0</v>
      </c>
      <c r="AG566" s="12">
        <v>0</v>
      </c>
      <c r="AH566" s="12">
        <v>0</v>
      </c>
      <c r="AI566" s="12">
        <v>0</v>
      </c>
      <c r="AJ566" s="12">
        <v>111.18</v>
      </c>
      <c r="AK566" s="12">
        <v>0</v>
      </c>
      <c r="AL566" s="12">
        <v>0</v>
      </c>
      <c r="AM566" s="12">
        <v>0</v>
      </c>
      <c r="AN566" s="12">
        <v>0</v>
      </c>
      <c r="AO566" s="12">
        <v>0</v>
      </c>
      <c r="AP566" s="12">
        <v>0</v>
      </c>
      <c r="AQ566" s="12">
        <v>0</v>
      </c>
      <c r="AR566" s="12">
        <v>0</v>
      </c>
      <c r="AS566" s="12">
        <v>0</v>
      </c>
      <c r="AT566" s="12">
        <v>0</v>
      </c>
      <c r="AU566" s="12">
        <v>0</v>
      </c>
      <c r="AV566" s="12">
        <v>7.6</v>
      </c>
      <c r="AW566" s="12">
        <v>0</v>
      </c>
      <c r="AX566" s="12">
        <v>0</v>
      </c>
      <c r="AY566" s="12">
        <v>0</v>
      </c>
      <c r="AZ566" s="12">
        <v>0</v>
      </c>
      <c r="BA566" s="12">
        <v>0</v>
      </c>
      <c r="BB566" s="12">
        <v>0</v>
      </c>
      <c r="BC566" s="12">
        <v>0</v>
      </c>
      <c r="BD566" s="12">
        <v>2.7</v>
      </c>
      <c r="BE566" s="12">
        <v>0</v>
      </c>
      <c r="BF566" s="12">
        <v>0</v>
      </c>
      <c r="BG566" s="12">
        <v>0</v>
      </c>
      <c r="BH566" s="12">
        <v>0</v>
      </c>
      <c r="BI566" s="12">
        <v>0</v>
      </c>
      <c r="BJ566" s="12">
        <v>0</v>
      </c>
      <c r="BK566" s="12">
        <v>0</v>
      </c>
      <c r="BL566" s="12">
        <v>0</v>
      </c>
      <c r="BM566" s="12">
        <v>0</v>
      </c>
      <c r="BN566" s="12">
        <v>0</v>
      </c>
      <c r="BO566" s="12">
        <v>0</v>
      </c>
      <c r="BP566" s="12">
        <v>0</v>
      </c>
      <c r="BQ566" s="13">
        <v>-601.32000000000005</v>
      </c>
      <c r="BR566" s="12">
        <v>601.32000000000005</v>
      </c>
      <c r="BS566" s="12">
        <v>0</v>
      </c>
      <c r="BT566" s="12">
        <v>0</v>
      </c>
      <c r="BU566" s="12">
        <v>1183.46</v>
      </c>
      <c r="BV566" s="12">
        <v>0</v>
      </c>
      <c r="BW566" s="13">
        <v>-200.74</v>
      </c>
      <c r="BX566" s="13">
        <v>-135.97</v>
      </c>
      <c r="BY566" s="12">
        <v>64.77</v>
      </c>
      <c r="BZ566" s="12">
        <v>0</v>
      </c>
      <c r="CA566" s="12">
        <v>0</v>
      </c>
      <c r="CB566" s="13">
        <v>-0.1</v>
      </c>
      <c r="CC566" s="12">
        <v>0</v>
      </c>
      <c r="CD566" s="12">
        <v>0</v>
      </c>
      <c r="CE566" s="12">
        <v>0</v>
      </c>
      <c r="CF566" s="12">
        <v>0</v>
      </c>
      <c r="CG566" s="12">
        <v>0</v>
      </c>
      <c r="CH566" s="12">
        <v>0</v>
      </c>
      <c r="CI566" s="12">
        <v>0</v>
      </c>
      <c r="CJ566" s="12">
        <v>0</v>
      </c>
      <c r="CK566" s="12">
        <v>0</v>
      </c>
      <c r="CL566" s="12">
        <v>0</v>
      </c>
      <c r="CM566" s="12">
        <v>0</v>
      </c>
      <c r="CN566" s="12">
        <v>0</v>
      </c>
      <c r="CO566" s="12">
        <v>0</v>
      </c>
      <c r="CP566" s="12">
        <v>110.33</v>
      </c>
      <c r="CQ566" s="12">
        <v>0</v>
      </c>
      <c r="CR566" s="12">
        <v>0</v>
      </c>
      <c r="CS566" s="12">
        <v>0</v>
      </c>
      <c r="CT566" s="12">
        <v>0</v>
      </c>
      <c r="CU566" s="12">
        <v>-25.74</v>
      </c>
      <c r="CV566" s="12">
        <v>1209.2</v>
      </c>
      <c r="CW566" s="12">
        <v>238.4</v>
      </c>
      <c r="CX566" s="12">
        <v>23.67</v>
      </c>
      <c r="CY566" s="12">
        <v>0</v>
      </c>
      <c r="CZ566" s="12">
        <v>238.4</v>
      </c>
      <c r="DA566" s="12">
        <v>0</v>
      </c>
      <c r="DB566" s="12">
        <v>262.07</v>
      </c>
    </row>
    <row r="567" spans="1:106" x14ac:dyDescent="0.2">
      <c r="A567" s="4" t="s">
        <v>4019</v>
      </c>
      <c r="B567" s="2" t="s">
        <v>4020</v>
      </c>
      <c r="C567" s="2" t="str">
        <f>VLOOKUP(A567,[5]Hoja2!$A$1:$D$604,4,0)</f>
        <v>TECNICO CBI</v>
      </c>
      <c r="D567" s="2" t="str">
        <f>VLOOKUP(A567,[5]Hoja2!$A$1:$D$604,3,0)</f>
        <v>PLANTEL 20 TALPA DE ALLENDE</v>
      </c>
      <c r="E567" s="12">
        <v>209.7</v>
      </c>
      <c r="F567" s="12">
        <v>2319.3000000000002</v>
      </c>
      <c r="G567" s="12">
        <v>0</v>
      </c>
      <c r="H567" s="12">
        <v>0</v>
      </c>
      <c r="I567" s="12">
        <v>0</v>
      </c>
      <c r="J567" s="12">
        <v>0</v>
      </c>
      <c r="K567" s="12">
        <v>0</v>
      </c>
      <c r="L567" s="12">
        <v>0</v>
      </c>
      <c r="M567" s="12">
        <v>0</v>
      </c>
      <c r="N567" s="12">
        <v>0</v>
      </c>
      <c r="O567" s="12">
        <v>77.94</v>
      </c>
      <c r="P567" s="12">
        <v>0</v>
      </c>
      <c r="Q567" s="12">
        <v>0</v>
      </c>
      <c r="R567" s="12">
        <v>0</v>
      </c>
      <c r="S567" s="12">
        <v>0</v>
      </c>
      <c r="T567" s="12">
        <v>0</v>
      </c>
      <c r="U567" s="12">
        <v>0</v>
      </c>
      <c r="V567" s="12">
        <v>0</v>
      </c>
      <c r="W567" s="12">
        <v>0</v>
      </c>
      <c r="X567" s="12">
        <v>0</v>
      </c>
      <c r="Y567" s="12">
        <v>0</v>
      </c>
      <c r="Z567" s="12">
        <v>0</v>
      </c>
      <c r="AA567" s="12">
        <v>0</v>
      </c>
      <c r="AB567" s="12">
        <v>0</v>
      </c>
      <c r="AC567" s="12">
        <v>0</v>
      </c>
      <c r="AD567" s="12">
        <v>0</v>
      </c>
      <c r="AE567" s="12">
        <v>0</v>
      </c>
      <c r="AF567" s="12">
        <v>0</v>
      </c>
      <c r="AG567" s="12">
        <v>0</v>
      </c>
      <c r="AH567" s="12">
        <v>0</v>
      </c>
      <c r="AI567" s="12">
        <v>0</v>
      </c>
      <c r="AJ567" s="12">
        <v>333.54</v>
      </c>
      <c r="AK567" s="12">
        <v>0</v>
      </c>
      <c r="AL567" s="12">
        <v>0</v>
      </c>
      <c r="AM567" s="12">
        <v>0</v>
      </c>
      <c r="AN567" s="12">
        <v>0</v>
      </c>
      <c r="AO567" s="12">
        <v>0</v>
      </c>
      <c r="AP567" s="12">
        <v>0</v>
      </c>
      <c r="AQ567" s="12">
        <v>0</v>
      </c>
      <c r="AR567" s="12">
        <v>0</v>
      </c>
      <c r="AS567" s="12">
        <v>0</v>
      </c>
      <c r="AT567" s="12">
        <v>0</v>
      </c>
      <c r="AU567" s="12">
        <v>0</v>
      </c>
      <c r="AV567" s="12">
        <v>0</v>
      </c>
      <c r="AW567" s="12">
        <v>0</v>
      </c>
      <c r="AX567" s="12">
        <v>0</v>
      </c>
      <c r="AY567" s="12">
        <v>0</v>
      </c>
      <c r="AZ567" s="12">
        <v>0</v>
      </c>
      <c r="BA567" s="12">
        <v>0</v>
      </c>
      <c r="BB567" s="12">
        <v>0</v>
      </c>
      <c r="BC567" s="12">
        <v>0</v>
      </c>
      <c r="BD567" s="12">
        <v>24.3</v>
      </c>
      <c r="BE567" s="12">
        <v>0</v>
      </c>
      <c r="BF567" s="12">
        <v>0</v>
      </c>
      <c r="BG567" s="12">
        <v>0</v>
      </c>
      <c r="BH567" s="12">
        <v>0</v>
      </c>
      <c r="BI567" s="12">
        <v>0</v>
      </c>
      <c r="BJ567" s="12">
        <v>0</v>
      </c>
      <c r="BK567" s="12">
        <v>0</v>
      </c>
      <c r="BL567" s="12">
        <v>0</v>
      </c>
      <c r="BM567" s="12">
        <v>0</v>
      </c>
      <c r="BN567" s="12">
        <v>0</v>
      </c>
      <c r="BO567" s="12">
        <v>0</v>
      </c>
      <c r="BP567" s="12">
        <v>0</v>
      </c>
      <c r="BQ567" s="13">
        <v>-1505.58</v>
      </c>
      <c r="BR567" s="12">
        <v>1505.58</v>
      </c>
      <c r="BS567" s="12">
        <v>0</v>
      </c>
      <c r="BT567" s="12">
        <v>0</v>
      </c>
      <c r="BU567" s="12">
        <v>2964.78</v>
      </c>
      <c r="BV567" s="12">
        <v>0</v>
      </c>
      <c r="BW567" s="13">
        <v>-145.38</v>
      </c>
      <c r="BX567" s="12">
        <v>0</v>
      </c>
      <c r="BY567" s="12">
        <v>218.53</v>
      </c>
      <c r="BZ567" s="12">
        <v>73.150000000000006</v>
      </c>
      <c r="CA567" s="12">
        <v>0</v>
      </c>
      <c r="CB567" s="12">
        <v>0.11</v>
      </c>
      <c r="CC567" s="12">
        <v>0</v>
      </c>
      <c r="CD567" s="12">
        <v>0</v>
      </c>
      <c r="CE567" s="12">
        <v>0</v>
      </c>
      <c r="CF567" s="12">
        <v>0</v>
      </c>
      <c r="CG567" s="12">
        <v>0</v>
      </c>
      <c r="CH567" s="12">
        <v>0</v>
      </c>
      <c r="CI567" s="12">
        <v>0</v>
      </c>
      <c r="CJ567" s="12">
        <v>0</v>
      </c>
      <c r="CK567" s="12">
        <v>0</v>
      </c>
      <c r="CL567" s="12">
        <v>0</v>
      </c>
      <c r="CM567" s="12">
        <v>0</v>
      </c>
      <c r="CN567" s="12">
        <v>0</v>
      </c>
      <c r="CO567" s="12">
        <v>0</v>
      </c>
      <c r="CP567" s="12">
        <v>266.72000000000003</v>
      </c>
      <c r="CQ567" s="12">
        <v>0</v>
      </c>
      <c r="CR567" s="12">
        <v>0</v>
      </c>
      <c r="CS567" s="12">
        <v>0</v>
      </c>
      <c r="CT567" s="12">
        <v>0</v>
      </c>
      <c r="CU567" s="12">
        <v>339.98</v>
      </c>
      <c r="CV567" s="12">
        <v>2624.8</v>
      </c>
      <c r="CW567" s="12">
        <v>238.4</v>
      </c>
      <c r="CX567" s="12">
        <v>59.3</v>
      </c>
      <c r="CY567" s="12">
        <v>0</v>
      </c>
      <c r="CZ567" s="12">
        <v>238.4</v>
      </c>
      <c r="DA567" s="12">
        <v>0</v>
      </c>
      <c r="DB567" s="12">
        <v>297.7</v>
      </c>
    </row>
    <row r="568" spans="1:106" x14ac:dyDescent="0.2">
      <c r="A568" s="4" t="s">
        <v>4021</v>
      </c>
      <c r="B568" s="2" t="s">
        <v>4022</v>
      </c>
      <c r="C568" s="2" t="str">
        <f>VLOOKUP(A568,[5]Hoja2!$A$1:$D$604,4,0)</f>
        <v>PROFESOR CBI</v>
      </c>
      <c r="D568" s="2" t="str">
        <f>VLOOKUP(A568,[5]Hoja2!$A$1:$D$604,3,0)</f>
        <v>PLANTEL 20 TALPA DE ALLENDE</v>
      </c>
      <c r="E568" s="12">
        <v>279.60000000000002</v>
      </c>
      <c r="F568" s="12">
        <v>0</v>
      </c>
      <c r="G568" s="12">
        <v>4210.32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  <c r="M568" s="12">
        <v>0</v>
      </c>
      <c r="N568" s="12">
        <v>0</v>
      </c>
      <c r="O568" s="12">
        <v>0</v>
      </c>
      <c r="P568" s="12">
        <v>144</v>
      </c>
      <c r="Q568" s="12">
        <v>0</v>
      </c>
      <c r="R568" s="12">
        <v>0</v>
      </c>
      <c r="S568" s="12">
        <v>0</v>
      </c>
      <c r="T568" s="12">
        <v>0</v>
      </c>
      <c r="U568" s="12">
        <v>0</v>
      </c>
      <c r="V568" s="12">
        <v>0</v>
      </c>
      <c r="W568" s="12">
        <v>0</v>
      </c>
      <c r="X568" s="12">
        <v>0</v>
      </c>
      <c r="Y568" s="12">
        <v>0</v>
      </c>
      <c r="Z568" s="12">
        <v>0</v>
      </c>
      <c r="AA568" s="12">
        <v>0</v>
      </c>
      <c r="AB568" s="12">
        <v>0</v>
      </c>
      <c r="AC568" s="12">
        <v>0</v>
      </c>
      <c r="AD568" s="12">
        <v>0</v>
      </c>
      <c r="AE568" s="12">
        <v>0</v>
      </c>
      <c r="AF568" s="12">
        <v>0</v>
      </c>
      <c r="AG568" s="12">
        <v>0</v>
      </c>
      <c r="AH568" s="12">
        <v>0</v>
      </c>
      <c r="AI568" s="12">
        <v>0</v>
      </c>
      <c r="AJ568" s="12">
        <v>444.72</v>
      </c>
      <c r="AK568" s="12">
        <v>0</v>
      </c>
      <c r="AL568" s="12">
        <v>0</v>
      </c>
      <c r="AM568" s="12">
        <v>0</v>
      </c>
      <c r="AN568" s="12">
        <v>0</v>
      </c>
      <c r="AO568" s="12">
        <v>0</v>
      </c>
      <c r="AP568" s="12">
        <v>0</v>
      </c>
      <c r="AQ568" s="12">
        <v>0</v>
      </c>
      <c r="AR568" s="12">
        <v>0</v>
      </c>
      <c r="AS568" s="12">
        <v>0</v>
      </c>
      <c r="AT568" s="12">
        <v>0</v>
      </c>
      <c r="AU568" s="12">
        <v>0</v>
      </c>
      <c r="AV568" s="12">
        <v>45.6</v>
      </c>
      <c r="AW568" s="12">
        <v>0</v>
      </c>
      <c r="AX568" s="12">
        <v>0</v>
      </c>
      <c r="AY568" s="12">
        <v>0</v>
      </c>
      <c r="AZ568" s="12">
        <v>0</v>
      </c>
      <c r="BA568" s="12">
        <v>0</v>
      </c>
      <c r="BB568" s="12">
        <v>0</v>
      </c>
      <c r="BC568" s="12">
        <v>0</v>
      </c>
      <c r="BD568" s="12">
        <v>0</v>
      </c>
      <c r="BE568" s="12">
        <v>0</v>
      </c>
      <c r="BF568" s="12">
        <v>0</v>
      </c>
      <c r="BG568" s="12">
        <v>0</v>
      </c>
      <c r="BH568" s="12">
        <v>0</v>
      </c>
      <c r="BI568" s="12">
        <v>0</v>
      </c>
      <c r="BJ568" s="12">
        <v>0</v>
      </c>
      <c r="BK568" s="12">
        <v>0</v>
      </c>
      <c r="BL568" s="12">
        <v>0</v>
      </c>
      <c r="BM568" s="12">
        <v>0</v>
      </c>
      <c r="BN568" s="12">
        <v>0</v>
      </c>
      <c r="BO568" s="12">
        <v>0</v>
      </c>
      <c r="BP568" s="12">
        <v>0</v>
      </c>
      <c r="BQ568" s="13">
        <v>-2604.2199999999998</v>
      </c>
      <c r="BR568" s="12">
        <v>2604.2199999999998</v>
      </c>
      <c r="BS568" s="12">
        <v>0</v>
      </c>
      <c r="BT568" s="12">
        <v>0</v>
      </c>
      <c r="BU568" s="12">
        <v>5124.24</v>
      </c>
      <c r="BV568" s="12">
        <v>0</v>
      </c>
      <c r="BW568" s="12">
        <v>0</v>
      </c>
      <c r="BX568" s="12">
        <v>0</v>
      </c>
      <c r="BY568" s="12">
        <v>547.27</v>
      </c>
      <c r="BZ568" s="12">
        <v>547.27</v>
      </c>
      <c r="CA568" s="12">
        <v>9.15</v>
      </c>
      <c r="CB568" s="13">
        <v>-0.17</v>
      </c>
      <c r="CC568" s="12">
        <v>0</v>
      </c>
      <c r="CD568" s="12">
        <v>0</v>
      </c>
      <c r="CE568" s="12">
        <v>0</v>
      </c>
      <c r="CF568" s="12">
        <v>0</v>
      </c>
      <c r="CG568" s="12">
        <v>0</v>
      </c>
      <c r="CH568" s="12">
        <v>0</v>
      </c>
      <c r="CI568" s="12">
        <v>0</v>
      </c>
      <c r="CJ568" s="12">
        <v>0</v>
      </c>
      <c r="CK568" s="12">
        <v>0</v>
      </c>
      <c r="CL568" s="12">
        <v>0</v>
      </c>
      <c r="CM568" s="12">
        <v>0</v>
      </c>
      <c r="CN568" s="12">
        <v>0</v>
      </c>
      <c r="CO568" s="12">
        <v>0</v>
      </c>
      <c r="CP568" s="12">
        <v>484.19</v>
      </c>
      <c r="CQ568" s="12">
        <v>0</v>
      </c>
      <c r="CR568" s="12">
        <v>0</v>
      </c>
      <c r="CS568" s="12">
        <v>0</v>
      </c>
      <c r="CT568" s="12">
        <v>0</v>
      </c>
      <c r="CU568" s="12">
        <v>1040.44</v>
      </c>
      <c r="CV568" s="12">
        <v>4083.8</v>
      </c>
      <c r="CW568" s="12">
        <v>238.4</v>
      </c>
      <c r="CX568" s="12">
        <v>102.48</v>
      </c>
      <c r="CY568" s="12">
        <v>0</v>
      </c>
      <c r="CZ568" s="12">
        <v>238.4</v>
      </c>
      <c r="DA568" s="12">
        <v>0</v>
      </c>
      <c r="DB568" s="12">
        <v>340.88</v>
      </c>
    </row>
    <row r="569" spans="1:106" x14ac:dyDescent="0.2">
      <c r="A569" s="4" t="s">
        <v>4023</v>
      </c>
      <c r="B569" s="2" t="s">
        <v>4024</v>
      </c>
      <c r="C569" s="2" t="str">
        <f>VLOOKUP(A569,[5]Hoja2!$A$1:$D$604,4,0)</f>
        <v>TECNICO CBI</v>
      </c>
      <c r="D569" s="2" t="str">
        <f>VLOOKUP(A569,[5]Hoja2!$A$1:$D$604,3,0)</f>
        <v>PLANTEL 20 TALPA DE ALLENDE</v>
      </c>
      <c r="E569" s="12">
        <v>23.3</v>
      </c>
      <c r="F569" s="12">
        <v>257.7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0</v>
      </c>
      <c r="N569" s="12">
        <v>0</v>
      </c>
      <c r="O569" s="12">
        <v>8.66</v>
      </c>
      <c r="P569" s="12">
        <v>0</v>
      </c>
      <c r="Q569" s="12">
        <v>0</v>
      </c>
      <c r="R569" s="12">
        <v>0</v>
      </c>
      <c r="S569" s="12">
        <v>0</v>
      </c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v>0</v>
      </c>
      <c r="Z569" s="12">
        <v>0</v>
      </c>
      <c r="AA569" s="12">
        <v>0</v>
      </c>
      <c r="AB569" s="12">
        <v>0</v>
      </c>
      <c r="AC569" s="12">
        <v>0</v>
      </c>
      <c r="AD569" s="12">
        <v>0</v>
      </c>
      <c r="AE569" s="12">
        <v>0</v>
      </c>
      <c r="AF569" s="12">
        <v>0</v>
      </c>
      <c r="AG569" s="12">
        <v>0</v>
      </c>
      <c r="AH569" s="12">
        <v>0</v>
      </c>
      <c r="AI569" s="12">
        <v>0</v>
      </c>
      <c r="AJ569" s="12">
        <v>37.06</v>
      </c>
      <c r="AK569" s="12">
        <v>0</v>
      </c>
      <c r="AL569" s="12">
        <v>0</v>
      </c>
      <c r="AM569" s="12">
        <v>0</v>
      </c>
      <c r="AN569" s="12">
        <v>0</v>
      </c>
      <c r="AO569" s="12">
        <v>0</v>
      </c>
      <c r="AP569" s="12">
        <v>0</v>
      </c>
      <c r="AQ569" s="12">
        <v>0</v>
      </c>
      <c r="AR569" s="12">
        <v>0</v>
      </c>
      <c r="AS569" s="12">
        <v>0</v>
      </c>
      <c r="AT569" s="12">
        <v>0</v>
      </c>
      <c r="AU569" s="12">
        <v>0</v>
      </c>
      <c r="AV569" s="12">
        <v>0</v>
      </c>
      <c r="AW569" s="12">
        <v>0</v>
      </c>
      <c r="AX569" s="12">
        <v>0</v>
      </c>
      <c r="AY569" s="12">
        <v>0</v>
      </c>
      <c r="AZ569" s="12">
        <v>0</v>
      </c>
      <c r="BA569" s="12">
        <v>0</v>
      </c>
      <c r="BB569" s="12">
        <v>0</v>
      </c>
      <c r="BC569" s="12">
        <v>0</v>
      </c>
      <c r="BD569" s="12">
        <v>2.7</v>
      </c>
      <c r="BE569" s="12">
        <v>0</v>
      </c>
      <c r="BF569" s="12">
        <v>0</v>
      </c>
      <c r="BG569" s="12">
        <v>0</v>
      </c>
      <c r="BH569" s="12">
        <v>0</v>
      </c>
      <c r="BI569" s="12">
        <v>0</v>
      </c>
      <c r="BJ569" s="12">
        <v>0</v>
      </c>
      <c r="BK569" s="12">
        <v>0</v>
      </c>
      <c r="BL569" s="12">
        <v>0</v>
      </c>
      <c r="BM569" s="12">
        <v>0</v>
      </c>
      <c r="BN569" s="12">
        <v>0</v>
      </c>
      <c r="BO569" s="12">
        <v>0</v>
      </c>
      <c r="BP569" s="12">
        <v>0</v>
      </c>
      <c r="BQ569" s="13">
        <v>-167.29</v>
      </c>
      <c r="BR569" s="12">
        <v>167.29</v>
      </c>
      <c r="BS569" s="12">
        <v>0</v>
      </c>
      <c r="BT569" s="12">
        <v>0</v>
      </c>
      <c r="BU569" s="12">
        <v>329.42</v>
      </c>
      <c r="BV569" s="12">
        <v>0</v>
      </c>
      <c r="BW569" s="13">
        <v>-200.83</v>
      </c>
      <c r="BX569" s="13">
        <v>-190.72</v>
      </c>
      <c r="BY569" s="12">
        <v>10.11</v>
      </c>
      <c r="BZ569" s="12">
        <v>0</v>
      </c>
      <c r="CA569" s="12">
        <v>0</v>
      </c>
      <c r="CB569" s="13">
        <v>-0.1</v>
      </c>
      <c r="CC569" s="12">
        <v>0</v>
      </c>
      <c r="CD569" s="12">
        <v>0</v>
      </c>
      <c r="CE569" s="12">
        <v>0</v>
      </c>
      <c r="CF569" s="12">
        <v>0</v>
      </c>
      <c r="CG569" s="12">
        <v>0</v>
      </c>
      <c r="CH569" s="12">
        <v>0</v>
      </c>
      <c r="CI569" s="12">
        <v>0</v>
      </c>
      <c r="CJ569" s="12">
        <v>0</v>
      </c>
      <c r="CK569" s="12">
        <v>0</v>
      </c>
      <c r="CL569" s="12">
        <v>0</v>
      </c>
      <c r="CM569" s="12">
        <v>0</v>
      </c>
      <c r="CN569" s="12">
        <v>0</v>
      </c>
      <c r="CO569" s="12">
        <v>0</v>
      </c>
      <c r="CP569" s="12">
        <v>29.64</v>
      </c>
      <c r="CQ569" s="12">
        <v>0</v>
      </c>
      <c r="CR569" s="12">
        <v>0</v>
      </c>
      <c r="CS569" s="12">
        <v>0</v>
      </c>
      <c r="CT569" s="12">
        <v>0</v>
      </c>
      <c r="CU569" s="12">
        <v>-161.18</v>
      </c>
      <c r="CV569" s="12">
        <v>490.6</v>
      </c>
      <c r="CW569" s="12">
        <v>238.4</v>
      </c>
      <c r="CX569" s="12">
        <v>6.59</v>
      </c>
      <c r="CY569" s="12">
        <v>0</v>
      </c>
      <c r="CZ569" s="12">
        <v>238.4</v>
      </c>
      <c r="DA569" s="12">
        <v>0</v>
      </c>
      <c r="DB569" s="12">
        <v>244.99</v>
      </c>
    </row>
    <row r="570" spans="1:106" x14ac:dyDescent="0.2">
      <c r="A570" s="4" t="s">
        <v>4025</v>
      </c>
      <c r="B570" s="2" t="s">
        <v>4026</v>
      </c>
      <c r="C570" s="2" t="str">
        <f>VLOOKUP(A570,[5]Hoja2!$A$1:$D$604,4,0)</f>
        <v>TECNICO CBI</v>
      </c>
      <c r="D570" s="2" t="str">
        <f>VLOOKUP(A570,[5]Hoja2!$A$1:$D$604,3,0)</f>
        <v>PLANTEL 20 TALPA DE ALLENDE</v>
      </c>
      <c r="E570" s="12">
        <v>46.6</v>
      </c>
      <c r="F570" s="12">
        <v>515.4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0</v>
      </c>
      <c r="N570" s="12">
        <v>0</v>
      </c>
      <c r="O570" s="12">
        <v>17.32</v>
      </c>
      <c r="P570" s="12">
        <v>0</v>
      </c>
      <c r="Q570" s="12">
        <v>0</v>
      </c>
      <c r="R570" s="12">
        <v>0</v>
      </c>
      <c r="S570" s="12">
        <v>0</v>
      </c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0</v>
      </c>
      <c r="AA570" s="12">
        <v>0</v>
      </c>
      <c r="AB570" s="12">
        <v>0</v>
      </c>
      <c r="AC570" s="12">
        <v>0</v>
      </c>
      <c r="AD570" s="12">
        <v>0</v>
      </c>
      <c r="AE570" s="12">
        <v>0</v>
      </c>
      <c r="AF570" s="12">
        <v>0</v>
      </c>
      <c r="AG570" s="12">
        <v>0</v>
      </c>
      <c r="AH570" s="12">
        <v>0</v>
      </c>
      <c r="AI570" s="12">
        <v>0</v>
      </c>
      <c r="AJ570" s="12">
        <v>74.12</v>
      </c>
      <c r="AK570" s="12">
        <v>0</v>
      </c>
      <c r="AL570" s="12">
        <v>0</v>
      </c>
      <c r="AM570" s="12">
        <v>0</v>
      </c>
      <c r="AN570" s="12">
        <v>0</v>
      </c>
      <c r="AO570" s="12">
        <v>0</v>
      </c>
      <c r="AP570" s="12">
        <v>0</v>
      </c>
      <c r="AQ570" s="12">
        <v>0</v>
      </c>
      <c r="AR570" s="12">
        <v>0</v>
      </c>
      <c r="AS570" s="12">
        <v>0</v>
      </c>
      <c r="AT570" s="12">
        <v>0</v>
      </c>
      <c r="AU570" s="12">
        <v>0</v>
      </c>
      <c r="AV570" s="12">
        <v>0</v>
      </c>
      <c r="AW570" s="12">
        <v>0</v>
      </c>
      <c r="AX570" s="12">
        <v>0</v>
      </c>
      <c r="AY570" s="12">
        <v>0</v>
      </c>
      <c r="AZ570" s="12">
        <v>0</v>
      </c>
      <c r="BA570" s="12">
        <v>0</v>
      </c>
      <c r="BB570" s="12">
        <v>0</v>
      </c>
      <c r="BC570" s="12">
        <v>0</v>
      </c>
      <c r="BD570" s="12">
        <v>5.4</v>
      </c>
      <c r="BE570" s="12">
        <v>0</v>
      </c>
      <c r="BF570" s="12">
        <v>0</v>
      </c>
      <c r="BG570" s="12">
        <v>0</v>
      </c>
      <c r="BH570" s="12">
        <v>0</v>
      </c>
      <c r="BI570" s="12">
        <v>0</v>
      </c>
      <c r="BJ570" s="12">
        <v>0</v>
      </c>
      <c r="BK570" s="12">
        <v>0</v>
      </c>
      <c r="BL570" s="12">
        <v>0</v>
      </c>
      <c r="BM570" s="12">
        <v>0</v>
      </c>
      <c r="BN570" s="12">
        <v>0</v>
      </c>
      <c r="BO570" s="12">
        <v>0</v>
      </c>
      <c r="BP570" s="12">
        <v>0</v>
      </c>
      <c r="BQ570" s="13">
        <v>-334.57</v>
      </c>
      <c r="BR570" s="12">
        <v>334.57</v>
      </c>
      <c r="BS570" s="12">
        <v>0</v>
      </c>
      <c r="BT570" s="12">
        <v>0</v>
      </c>
      <c r="BU570" s="12">
        <v>658.84</v>
      </c>
      <c r="BV570" s="12">
        <v>0</v>
      </c>
      <c r="BW570" s="13">
        <v>-200.83</v>
      </c>
      <c r="BX570" s="13">
        <v>-169.63</v>
      </c>
      <c r="BY570" s="12">
        <v>31.2</v>
      </c>
      <c r="BZ570" s="12">
        <v>0</v>
      </c>
      <c r="CA570" s="12">
        <v>0</v>
      </c>
      <c r="CB570" s="12">
        <v>0</v>
      </c>
      <c r="CC570" s="12">
        <v>0</v>
      </c>
      <c r="CD570" s="12">
        <v>0</v>
      </c>
      <c r="CE570" s="12">
        <v>0</v>
      </c>
      <c r="CF570" s="12">
        <v>0</v>
      </c>
      <c r="CG570" s="12">
        <v>0</v>
      </c>
      <c r="CH570" s="12">
        <v>0</v>
      </c>
      <c r="CI570" s="12">
        <v>0</v>
      </c>
      <c r="CJ570" s="12">
        <v>0</v>
      </c>
      <c r="CK570" s="12">
        <v>0</v>
      </c>
      <c r="CL570" s="12">
        <v>0</v>
      </c>
      <c r="CM570" s="12">
        <v>0</v>
      </c>
      <c r="CN570" s="12">
        <v>0</v>
      </c>
      <c r="CO570" s="12">
        <v>0</v>
      </c>
      <c r="CP570" s="12">
        <v>59.27</v>
      </c>
      <c r="CQ570" s="12">
        <v>0</v>
      </c>
      <c r="CR570" s="12">
        <v>0</v>
      </c>
      <c r="CS570" s="12">
        <v>0</v>
      </c>
      <c r="CT570" s="12">
        <v>0</v>
      </c>
      <c r="CU570" s="12">
        <v>-110.36</v>
      </c>
      <c r="CV570" s="12">
        <v>769.2</v>
      </c>
      <c r="CW570" s="12">
        <v>238.4</v>
      </c>
      <c r="CX570" s="12">
        <v>13.18</v>
      </c>
      <c r="CY570" s="12">
        <v>0</v>
      </c>
      <c r="CZ570" s="12">
        <v>238.4</v>
      </c>
      <c r="DA570" s="12">
        <v>0</v>
      </c>
      <c r="DB570" s="12">
        <v>251.58</v>
      </c>
    </row>
    <row r="571" spans="1:106" x14ac:dyDescent="0.2">
      <c r="A571" s="4" t="s">
        <v>4027</v>
      </c>
      <c r="B571" s="2" t="s">
        <v>4028</v>
      </c>
      <c r="C571" s="2" t="str">
        <f>VLOOKUP(A571,[5]Hoja2!$A$1:$D$604,4,0)</f>
        <v>PROFESOR CBI</v>
      </c>
      <c r="D571" s="2" t="str">
        <f>VLOOKUP(A571,[5]Hoja2!$A$1:$D$604,3,0)</f>
        <v>PLANTEL 20 TALPA DE ALLENDE</v>
      </c>
      <c r="E571" s="12">
        <v>163.1</v>
      </c>
      <c r="F571" s="12">
        <v>0</v>
      </c>
      <c r="G571" s="12">
        <v>2456.02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0</v>
      </c>
      <c r="N571" s="12">
        <v>0</v>
      </c>
      <c r="O571" s="12">
        <v>0</v>
      </c>
      <c r="P571" s="12">
        <v>84</v>
      </c>
      <c r="Q571" s="12">
        <v>0</v>
      </c>
      <c r="R571" s="12">
        <v>0</v>
      </c>
      <c r="S571" s="12">
        <v>0</v>
      </c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0</v>
      </c>
      <c r="Z571" s="12">
        <v>0</v>
      </c>
      <c r="AA571" s="12">
        <v>0</v>
      </c>
      <c r="AB571" s="12">
        <v>0</v>
      </c>
      <c r="AC571" s="12">
        <v>0</v>
      </c>
      <c r="AD571" s="12">
        <v>0</v>
      </c>
      <c r="AE571" s="12">
        <v>0</v>
      </c>
      <c r="AF571" s="12">
        <v>0</v>
      </c>
      <c r="AG571" s="12">
        <v>0</v>
      </c>
      <c r="AH571" s="12">
        <v>0</v>
      </c>
      <c r="AI571" s="12">
        <v>0</v>
      </c>
      <c r="AJ571" s="12">
        <v>259.42</v>
      </c>
      <c r="AK571" s="12">
        <v>0</v>
      </c>
      <c r="AL571" s="12">
        <v>0</v>
      </c>
      <c r="AM571" s="12">
        <v>0</v>
      </c>
      <c r="AN571" s="12">
        <v>0</v>
      </c>
      <c r="AO571" s="12">
        <v>0</v>
      </c>
      <c r="AP571" s="12">
        <v>0</v>
      </c>
      <c r="AQ571" s="12">
        <v>0</v>
      </c>
      <c r="AR571" s="12">
        <v>0</v>
      </c>
      <c r="AS571" s="12">
        <v>0</v>
      </c>
      <c r="AT571" s="12">
        <v>0</v>
      </c>
      <c r="AU571" s="12">
        <v>0</v>
      </c>
      <c r="AV571" s="12">
        <v>26.6</v>
      </c>
      <c r="AW571" s="12">
        <v>0</v>
      </c>
      <c r="AX571" s="12">
        <v>0</v>
      </c>
      <c r="AY571" s="12">
        <v>0</v>
      </c>
      <c r="AZ571" s="12">
        <v>0</v>
      </c>
      <c r="BA571" s="12">
        <v>0</v>
      </c>
      <c r="BB571" s="12">
        <v>0</v>
      </c>
      <c r="BC571" s="12">
        <v>0</v>
      </c>
      <c r="BD571" s="12">
        <v>0</v>
      </c>
      <c r="BE571" s="12">
        <v>0</v>
      </c>
      <c r="BF571" s="12">
        <v>0</v>
      </c>
      <c r="BG571" s="12">
        <v>0</v>
      </c>
      <c r="BH571" s="12">
        <v>0</v>
      </c>
      <c r="BI571" s="12">
        <v>0</v>
      </c>
      <c r="BJ571" s="12">
        <v>0</v>
      </c>
      <c r="BK571" s="12">
        <v>0</v>
      </c>
      <c r="BL571" s="12">
        <v>0</v>
      </c>
      <c r="BM571" s="12">
        <v>0</v>
      </c>
      <c r="BN571" s="12">
        <v>0</v>
      </c>
      <c r="BO571" s="12">
        <v>0</v>
      </c>
      <c r="BP571" s="12">
        <v>0</v>
      </c>
      <c r="BQ571" s="13">
        <v>-1519.13</v>
      </c>
      <c r="BR571" s="12">
        <v>1519.13</v>
      </c>
      <c r="BS571" s="12">
        <v>0</v>
      </c>
      <c r="BT571" s="12">
        <v>0</v>
      </c>
      <c r="BU571" s="12">
        <v>2989.14</v>
      </c>
      <c r="BV571" s="12">
        <v>0</v>
      </c>
      <c r="BW571" s="13">
        <v>-145.38</v>
      </c>
      <c r="BX571" s="12">
        <v>0</v>
      </c>
      <c r="BY571" s="12">
        <v>221.18</v>
      </c>
      <c r="BZ571" s="12">
        <v>75.8</v>
      </c>
      <c r="CA571" s="12">
        <v>0</v>
      </c>
      <c r="CB571" s="12">
        <v>0.1</v>
      </c>
      <c r="CC571" s="12">
        <v>0</v>
      </c>
      <c r="CD571" s="12">
        <v>0</v>
      </c>
      <c r="CE571" s="12">
        <v>0</v>
      </c>
      <c r="CF571" s="12">
        <v>0</v>
      </c>
      <c r="CG571" s="12">
        <v>0</v>
      </c>
      <c r="CH571" s="12">
        <v>0</v>
      </c>
      <c r="CI571" s="12">
        <v>0</v>
      </c>
      <c r="CJ571" s="12">
        <v>0</v>
      </c>
      <c r="CK571" s="12">
        <v>0</v>
      </c>
      <c r="CL571" s="12">
        <v>0</v>
      </c>
      <c r="CM571" s="12">
        <v>0</v>
      </c>
      <c r="CN571" s="12">
        <v>0</v>
      </c>
      <c r="CO571" s="12">
        <v>0</v>
      </c>
      <c r="CP571" s="12">
        <v>282.44</v>
      </c>
      <c r="CQ571" s="12">
        <v>0</v>
      </c>
      <c r="CR571" s="12">
        <v>0</v>
      </c>
      <c r="CS571" s="12">
        <v>0</v>
      </c>
      <c r="CT571" s="12">
        <v>0</v>
      </c>
      <c r="CU571" s="12">
        <v>358.34</v>
      </c>
      <c r="CV571" s="12">
        <v>2630.8</v>
      </c>
      <c r="CW571" s="12">
        <v>238.4</v>
      </c>
      <c r="CX571" s="12">
        <v>59.78</v>
      </c>
      <c r="CY571" s="12">
        <v>0</v>
      </c>
      <c r="CZ571" s="12">
        <v>238.4</v>
      </c>
      <c r="DA571" s="12">
        <v>0</v>
      </c>
      <c r="DB571" s="12">
        <v>298.18</v>
      </c>
    </row>
    <row r="572" spans="1:106" x14ac:dyDescent="0.2">
      <c r="A572" s="4" t="s">
        <v>4029</v>
      </c>
      <c r="B572" s="2" t="s">
        <v>4030</v>
      </c>
      <c r="C572" s="2" t="str">
        <f>VLOOKUP(A572,[5]Hoja2!$A$1:$D$604,4,0)</f>
        <v>PROFESOR CBI</v>
      </c>
      <c r="D572" s="2" t="str">
        <f>VLOOKUP(A572,[5]Hoja2!$A$1:$D$604,3,0)</f>
        <v>PLANTEL 20 TALPA DE ALLENDE</v>
      </c>
      <c r="E572" s="12">
        <v>465.5</v>
      </c>
      <c r="F572" s="12">
        <v>0</v>
      </c>
      <c r="G572" s="12">
        <v>3508.6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0</v>
      </c>
      <c r="N572" s="12">
        <v>0</v>
      </c>
      <c r="O572" s="12">
        <v>0</v>
      </c>
      <c r="P572" s="12">
        <v>130.6</v>
      </c>
      <c r="Q572" s="12">
        <v>0</v>
      </c>
      <c r="R572" s="12">
        <v>0</v>
      </c>
      <c r="S572" s="12">
        <v>0</v>
      </c>
      <c r="T572" s="12">
        <v>0</v>
      </c>
      <c r="U572" s="12">
        <v>0</v>
      </c>
      <c r="V572" s="12">
        <v>0</v>
      </c>
      <c r="W572" s="12">
        <v>0</v>
      </c>
      <c r="X572" s="12">
        <v>0</v>
      </c>
      <c r="Y572" s="12">
        <v>0</v>
      </c>
      <c r="Z572" s="12">
        <v>0</v>
      </c>
      <c r="AA572" s="12">
        <v>0</v>
      </c>
      <c r="AB572" s="12">
        <v>0</v>
      </c>
      <c r="AC572" s="12">
        <v>0</v>
      </c>
      <c r="AD572" s="12">
        <v>0</v>
      </c>
      <c r="AE572" s="12">
        <v>0</v>
      </c>
      <c r="AF572" s="12">
        <v>0</v>
      </c>
      <c r="AG572" s="12">
        <v>0</v>
      </c>
      <c r="AH572" s="12">
        <v>0</v>
      </c>
      <c r="AI572" s="12">
        <v>0</v>
      </c>
      <c r="AJ572" s="12">
        <v>370.6</v>
      </c>
      <c r="AK572" s="12">
        <v>0</v>
      </c>
      <c r="AL572" s="12">
        <v>0</v>
      </c>
      <c r="AM572" s="12">
        <v>0</v>
      </c>
      <c r="AN572" s="12">
        <v>0</v>
      </c>
      <c r="AO572" s="12">
        <v>0</v>
      </c>
      <c r="AP572" s="12">
        <v>0</v>
      </c>
      <c r="AQ572" s="12">
        <v>0</v>
      </c>
      <c r="AR572" s="12">
        <v>0</v>
      </c>
      <c r="AS572" s="12">
        <v>0</v>
      </c>
      <c r="AT572" s="12">
        <v>0</v>
      </c>
      <c r="AU572" s="12">
        <v>0</v>
      </c>
      <c r="AV572" s="12">
        <v>38</v>
      </c>
      <c r="AW572" s="12">
        <v>0</v>
      </c>
      <c r="AX572" s="12">
        <v>0</v>
      </c>
      <c r="AY572" s="12">
        <v>0</v>
      </c>
      <c r="AZ572" s="12">
        <v>0</v>
      </c>
      <c r="BA572" s="12">
        <v>0</v>
      </c>
      <c r="BB572" s="12">
        <v>0</v>
      </c>
      <c r="BC572" s="12">
        <v>0</v>
      </c>
      <c r="BD572" s="12">
        <v>0</v>
      </c>
      <c r="BE572" s="12">
        <v>0</v>
      </c>
      <c r="BF572" s="12">
        <v>0</v>
      </c>
      <c r="BG572" s="12">
        <v>0</v>
      </c>
      <c r="BH572" s="12">
        <v>0</v>
      </c>
      <c r="BI572" s="12">
        <v>0</v>
      </c>
      <c r="BJ572" s="12">
        <v>0</v>
      </c>
      <c r="BK572" s="12">
        <v>0</v>
      </c>
      <c r="BL572" s="12">
        <v>0</v>
      </c>
      <c r="BM572" s="12">
        <v>0</v>
      </c>
      <c r="BN572" s="12">
        <v>0</v>
      </c>
      <c r="BO572" s="12">
        <v>0</v>
      </c>
      <c r="BP572" s="12">
        <v>0</v>
      </c>
      <c r="BQ572" s="13">
        <v>-2291.7399999999998</v>
      </c>
      <c r="BR572" s="12">
        <v>2291.7399999999998</v>
      </c>
      <c r="BS572" s="12">
        <v>0</v>
      </c>
      <c r="BT572" s="12">
        <v>0</v>
      </c>
      <c r="BU572" s="12">
        <v>4513.3</v>
      </c>
      <c r="BV572" s="12">
        <v>0</v>
      </c>
      <c r="BW572" s="12">
        <v>0</v>
      </c>
      <c r="BX572" s="12">
        <v>0</v>
      </c>
      <c r="BY572" s="12">
        <v>436.32</v>
      </c>
      <c r="BZ572" s="12">
        <v>436.32</v>
      </c>
      <c r="CA572" s="12">
        <v>6.6</v>
      </c>
      <c r="CB572" s="12">
        <v>0.09</v>
      </c>
      <c r="CC572" s="12">
        <v>0</v>
      </c>
      <c r="CD572" s="12">
        <v>0</v>
      </c>
      <c r="CE572" s="12">
        <v>0</v>
      </c>
      <c r="CF572" s="12">
        <v>0</v>
      </c>
      <c r="CG572" s="12">
        <v>0</v>
      </c>
      <c r="CH572" s="12">
        <v>0</v>
      </c>
      <c r="CI572" s="12">
        <v>0</v>
      </c>
      <c r="CJ572" s="12">
        <v>0</v>
      </c>
      <c r="CK572" s="12">
        <v>0</v>
      </c>
      <c r="CL572" s="12">
        <v>0</v>
      </c>
      <c r="CM572" s="12">
        <v>0</v>
      </c>
      <c r="CN572" s="12">
        <v>0</v>
      </c>
      <c r="CO572" s="12">
        <v>0</v>
      </c>
      <c r="CP572" s="12">
        <v>403.49</v>
      </c>
      <c r="CQ572" s="12">
        <v>0</v>
      </c>
      <c r="CR572" s="12">
        <v>0</v>
      </c>
      <c r="CS572" s="12">
        <v>0</v>
      </c>
      <c r="CT572" s="12">
        <v>0</v>
      </c>
      <c r="CU572" s="12">
        <v>846.5</v>
      </c>
      <c r="CV572" s="12">
        <v>3666.8</v>
      </c>
      <c r="CW572" s="12">
        <v>238.4</v>
      </c>
      <c r="CX572" s="12">
        <v>90.27</v>
      </c>
      <c r="CY572" s="12">
        <v>0</v>
      </c>
      <c r="CZ572" s="12">
        <v>238.4</v>
      </c>
      <c r="DA572" s="12">
        <v>0</v>
      </c>
      <c r="DB572" s="12">
        <v>328.67</v>
      </c>
    </row>
    <row r="573" spans="1:106" x14ac:dyDescent="0.2">
      <c r="A573" s="4" t="s">
        <v>4031</v>
      </c>
      <c r="B573" s="2" t="s">
        <v>4032</v>
      </c>
      <c r="C573" s="2" t="str">
        <f>VLOOKUP(A573,[5]Hoja2!$A$1:$D$604,4,0)</f>
        <v>PROFESOR CBI</v>
      </c>
      <c r="D573" s="2" t="str">
        <f>VLOOKUP(A573,[5]Hoja2!$A$1:$D$604,3,0)</f>
        <v>PLANTEL 20 TALPA DE ALLENDE</v>
      </c>
      <c r="E573" s="12">
        <v>34.950000000000003</v>
      </c>
      <c r="F573" s="12">
        <v>386.55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2">
        <v>0</v>
      </c>
      <c r="N573" s="12">
        <v>0</v>
      </c>
      <c r="O573" s="12">
        <v>12.99</v>
      </c>
      <c r="P573" s="12">
        <v>0</v>
      </c>
      <c r="Q573" s="12">
        <v>0</v>
      </c>
      <c r="R573" s="12">
        <v>0</v>
      </c>
      <c r="S573" s="12">
        <v>0</v>
      </c>
      <c r="T573" s="12">
        <v>0</v>
      </c>
      <c r="U573" s="12">
        <v>0</v>
      </c>
      <c r="V573" s="12">
        <v>0</v>
      </c>
      <c r="W573" s="12">
        <v>0</v>
      </c>
      <c r="X573" s="12">
        <v>0</v>
      </c>
      <c r="Y573" s="12">
        <v>0</v>
      </c>
      <c r="Z573" s="12">
        <v>0</v>
      </c>
      <c r="AA573" s="12">
        <v>0</v>
      </c>
      <c r="AB573" s="12">
        <v>0</v>
      </c>
      <c r="AC573" s="12">
        <v>0</v>
      </c>
      <c r="AD573" s="12">
        <v>0</v>
      </c>
      <c r="AE573" s="12">
        <v>0</v>
      </c>
      <c r="AF573" s="12">
        <v>0</v>
      </c>
      <c r="AG573" s="12">
        <v>0</v>
      </c>
      <c r="AH573" s="12">
        <v>0</v>
      </c>
      <c r="AI573" s="12">
        <v>0</v>
      </c>
      <c r="AJ573" s="12">
        <v>55.59</v>
      </c>
      <c r="AK573" s="12">
        <v>0</v>
      </c>
      <c r="AL573" s="12">
        <v>0</v>
      </c>
      <c r="AM573" s="12">
        <v>0</v>
      </c>
      <c r="AN573" s="12">
        <v>0</v>
      </c>
      <c r="AO573" s="12">
        <v>0</v>
      </c>
      <c r="AP573" s="12">
        <v>0</v>
      </c>
      <c r="AQ573" s="12">
        <v>0</v>
      </c>
      <c r="AR573" s="12">
        <v>0</v>
      </c>
      <c r="AS573" s="12">
        <v>0</v>
      </c>
      <c r="AT573" s="12">
        <v>0</v>
      </c>
      <c r="AU573" s="12">
        <v>0</v>
      </c>
      <c r="AV573" s="12">
        <v>0</v>
      </c>
      <c r="AW573" s="12">
        <v>0</v>
      </c>
      <c r="AX573" s="12">
        <v>0</v>
      </c>
      <c r="AY573" s="12">
        <v>0</v>
      </c>
      <c r="AZ573" s="12">
        <v>0</v>
      </c>
      <c r="BA573" s="12">
        <v>0</v>
      </c>
      <c r="BB573" s="12">
        <v>0</v>
      </c>
      <c r="BC573" s="12">
        <v>0</v>
      </c>
      <c r="BD573" s="12">
        <v>0</v>
      </c>
      <c r="BE573" s="12">
        <v>0</v>
      </c>
      <c r="BF573" s="12">
        <v>0</v>
      </c>
      <c r="BG573" s="12">
        <v>0</v>
      </c>
      <c r="BH573" s="12">
        <v>0</v>
      </c>
      <c r="BI573" s="12">
        <v>0</v>
      </c>
      <c r="BJ573" s="12">
        <v>0</v>
      </c>
      <c r="BK573" s="12">
        <v>0</v>
      </c>
      <c r="BL573" s="12">
        <v>0</v>
      </c>
      <c r="BM573" s="12">
        <v>0</v>
      </c>
      <c r="BN573" s="12">
        <v>0</v>
      </c>
      <c r="BO573" s="12">
        <v>0</v>
      </c>
      <c r="BP573" s="12">
        <v>0</v>
      </c>
      <c r="BQ573" s="13">
        <v>-248.91</v>
      </c>
      <c r="BR573" s="12">
        <v>248.91</v>
      </c>
      <c r="BS573" s="12">
        <v>0</v>
      </c>
      <c r="BT573" s="12">
        <v>0</v>
      </c>
      <c r="BU573" s="12">
        <v>490.08</v>
      </c>
      <c r="BV573" s="12">
        <v>0</v>
      </c>
      <c r="BW573" s="13">
        <v>-200.83</v>
      </c>
      <c r="BX573" s="13">
        <v>-180.44</v>
      </c>
      <c r="BY573" s="12">
        <v>20.399999999999999</v>
      </c>
      <c r="BZ573" s="12">
        <v>0</v>
      </c>
      <c r="CA573" s="12">
        <v>0</v>
      </c>
      <c r="CB573" s="12">
        <v>7.0000000000000007E-2</v>
      </c>
      <c r="CC573" s="12">
        <v>0</v>
      </c>
      <c r="CD573" s="12">
        <v>0</v>
      </c>
      <c r="CE573" s="12">
        <v>0</v>
      </c>
      <c r="CF573" s="12">
        <v>0</v>
      </c>
      <c r="CG573" s="12">
        <v>0</v>
      </c>
      <c r="CH573" s="12">
        <v>0</v>
      </c>
      <c r="CI573" s="12">
        <v>0</v>
      </c>
      <c r="CJ573" s="12">
        <v>0</v>
      </c>
      <c r="CK573" s="12">
        <v>0</v>
      </c>
      <c r="CL573" s="12">
        <v>0</v>
      </c>
      <c r="CM573" s="12">
        <v>0</v>
      </c>
      <c r="CN573" s="12">
        <v>0</v>
      </c>
      <c r="CO573" s="12">
        <v>0</v>
      </c>
      <c r="CP573" s="12">
        <v>44.45</v>
      </c>
      <c r="CQ573" s="12">
        <v>0</v>
      </c>
      <c r="CR573" s="12">
        <v>0</v>
      </c>
      <c r="CS573" s="12">
        <v>0</v>
      </c>
      <c r="CT573" s="12">
        <v>0</v>
      </c>
      <c r="CU573" s="12">
        <v>-135.91999999999999</v>
      </c>
      <c r="CV573" s="12">
        <v>626</v>
      </c>
      <c r="CW573" s="12">
        <v>238.4</v>
      </c>
      <c r="CX573" s="12">
        <v>9.8000000000000007</v>
      </c>
      <c r="CY573" s="12">
        <v>0</v>
      </c>
      <c r="CZ573" s="12">
        <v>238.4</v>
      </c>
      <c r="DA573" s="12">
        <v>0</v>
      </c>
      <c r="DB573" s="12">
        <v>248.2</v>
      </c>
    </row>
    <row r="574" spans="1:106" x14ac:dyDescent="0.2">
      <c r="A574" s="4" t="s">
        <v>4033</v>
      </c>
      <c r="B574" s="2" t="s">
        <v>4034</v>
      </c>
      <c r="C574" s="2" t="str">
        <f>VLOOKUP(A574,[5]Hoja2!$A$1:$D$604,4,0)</f>
        <v>PROFESOR CBI</v>
      </c>
      <c r="D574" s="2" t="str">
        <f>VLOOKUP(A574,[5]Hoja2!$A$1:$D$604,3,0)</f>
        <v>PLANTEL 20 TALPA DE ALLENDE</v>
      </c>
      <c r="E574" s="12">
        <v>465.5</v>
      </c>
      <c r="F574" s="12">
        <v>0</v>
      </c>
      <c r="G574" s="12">
        <v>4385.75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0</v>
      </c>
      <c r="N574" s="12">
        <v>0</v>
      </c>
      <c r="O574" s="12">
        <v>0</v>
      </c>
      <c r="P574" s="12">
        <v>160.6</v>
      </c>
      <c r="Q574" s="12">
        <v>0</v>
      </c>
      <c r="R574" s="12">
        <v>0</v>
      </c>
      <c r="S574" s="12">
        <v>0</v>
      </c>
      <c r="T574" s="12">
        <v>0</v>
      </c>
      <c r="U574" s="12">
        <v>0</v>
      </c>
      <c r="V574" s="12">
        <v>0</v>
      </c>
      <c r="W574" s="12">
        <v>0</v>
      </c>
      <c r="X574" s="12">
        <v>0</v>
      </c>
      <c r="Y574" s="12">
        <v>0</v>
      </c>
      <c r="Z574" s="12">
        <v>0</v>
      </c>
      <c r="AA574" s="12">
        <v>0</v>
      </c>
      <c r="AB574" s="12">
        <v>0</v>
      </c>
      <c r="AC574" s="12">
        <v>0</v>
      </c>
      <c r="AD574" s="12">
        <v>0</v>
      </c>
      <c r="AE574" s="12">
        <v>0</v>
      </c>
      <c r="AF574" s="12">
        <v>0</v>
      </c>
      <c r="AG574" s="12">
        <v>0</v>
      </c>
      <c r="AH574" s="12">
        <v>0</v>
      </c>
      <c r="AI574" s="12">
        <v>0</v>
      </c>
      <c r="AJ574" s="12">
        <v>463.25</v>
      </c>
      <c r="AK574" s="12">
        <v>0</v>
      </c>
      <c r="AL574" s="12">
        <v>0</v>
      </c>
      <c r="AM574" s="12">
        <v>0</v>
      </c>
      <c r="AN574" s="12">
        <v>0</v>
      </c>
      <c r="AO574" s="12">
        <v>0</v>
      </c>
      <c r="AP574" s="12">
        <v>0</v>
      </c>
      <c r="AQ574" s="12">
        <v>0</v>
      </c>
      <c r="AR574" s="12">
        <v>0</v>
      </c>
      <c r="AS574" s="12">
        <v>0</v>
      </c>
      <c r="AT574" s="12">
        <v>0</v>
      </c>
      <c r="AU574" s="12">
        <v>0</v>
      </c>
      <c r="AV574" s="12">
        <v>47.5</v>
      </c>
      <c r="AW574" s="12">
        <v>0</v>
      </c>
      <c r="AX574" s="12">
        <v>0</v>
      </c>
      <c r="AY574" s="12">
        <v>0</v>
      </c>
      <c r="AZ574" s="12">
        <v>0</v>
      </c>
      <c r="BA574" s="12">
        <v>0</v>
      </c>
      <c r="BB574" s="12">
        <v>0</v>
      </c>
      <c r="BC574" s="12">
        <v>0</v>
      </c>
      <c r="BD574" s="12">
        <v>0</v>
      </c>
      <c r="BE574" s="12">
        <v>0</v>
      </c>
      <c r="BF574" s="12">
        <v>0</v>
      </c>
      <c r="BG574" s="12">
        <v>0</v>
      </c>
      <c r="BH574" s="12">
        <v>0</v>
      </c>
      <c r="BI574" s="12">
        <v>0</v>
      </c>
      <c r="BJ574" s="12">
        <v>0</v>
      </c>
      <c r="BK574" s="12">
        <v>0</v>
      </c>
      <c r="BL574" s="12">
        <v>0</v>
      </c>
      <c r="BM574" s="12">
        <v>0</v>
      </c>
      <c r="BN574" s="12">
        <v>0</v>
      </c>
      <c r="BO574" s="12">
        <v>0</v>
      </c>
      <c r="BP574" s="12">
        <v>0</v>
      </c>
      <c r="BQ574" s="13">
        <v>-2805.16</v>
      </c>
      <c r="BR574" s="12">
        <v>2805.16</v>
      </c>
      <c r="BS574" s="12">
        <v>0</v>
      </c>
      <c r="BT574" s="12">
        <v>0</v>
      </c>
      <c r="BU574" s="12">
        <v>5522.6</v>
      </c>
      <c r="BV574" s="12">
        <v>0</v>
      </c>
      <c r="BW574" s="12">
        <v>0</v>
      </c>
      <c r="BX574" s="12">
        <v>0</v>
      </c>
      <c r="BY574" s="12">
        <v>632.36</v>
      </c>
      <c r="BZ574" s="12">
        <v>632.36</v>
      </c>
      <c r="CA574" s="12">
        <v>10.35</v>
      </c>
      <c r="CB574" s="13">
        <v>-7.0000000000000007E-2</v>
      </c>
      <c r="CC574" s="12">
        <v>0</v>
      </c>
      <c r="CD574" s="12">
        <v>0</v>
      </c>
      <c r="CE574" s="12">
        <v>0</v>
      </c>
      <c r="CF574" s="12">
        <v>0</v>
      </c>
      <c r="CG574" s="12">
        <v>0</v>
      </c>
      <c r="CH574" s="12">
        <v>0</v>
      </c>
      <c r="CI574" s="12">
        <v>0</v>
      </c>
      <c r="CJ574" s="12">
        <v>0</v>
      </c>
      <c r="CK574" s="12">
        <v>0</v>
      </c>
      <c r="CL574" s="12">
        <v>0</v>
      </c>
      <c r="CM574" s="12">
        <v>0</v>
      </c>
      <c r="CN574" s="12">
        <v>0</v>
      </c>
      <c r="CO574" s="12">
        <v>0</v>
      </c>
      <c r="CP574" s="12">
        <v>504.36</v>
      </c>
      <c r="CQ574" s="12">
        <v>0</v>
      </c>
      <c r="CR574" s="12">
        <v>0</v>
      </c>
      <c r="CS574" s="12">
        <v>0</v>
      </c>
      <c r="CT574" s="12">
        <v>0</v>
      </c>
      <c r="CU574" s="12">
        <v>1147</v>
      </c>
      <c r="CV574" s="12">
        <v>4375.6000000000004</v>
      </c>
      <c r="CW574" s="12">
        <v>238.4</v>
      </c>
      <c r="CX574" s="12">
        <v>110.45</v>
      </c>
      <c r="CY574" s="12">
        <v>0</v>
      </c>
      <c r="CZ574" s="12">
        <v>238.4</v>
      </c>
      <c r="DA574" s="12">
        <v>0</v>
      </c>
      <c r="DB574" s="12">
        <v>348.85</v>
      </c>
    </row>
    <row r="575" spans="1:106" x14ac:dyDescent="0.2">
      <c r="A575" s="4" t="s">
        <v>4035</v>
      </c>
      <c r="B575" s="2" t="s">
        <v>4036</v>
      </c>
      <c r="C575" s="2" t="str">
        <f>VLOOKUP(A575,[5]Hoja2!$A$1:$D$604,4,0)</f>
        <v>PROFESOR CBI</v>
      </c>
      <c r="D575" s="2" t="str">
        <f>VLOOKUP(A575,[5]Hoja2!$A$1:$D$604,3,0)</f>
        <v>PLANTEL 20 TALPA DE ALLENDE</v>
      </c>
      <c r="E575" s="12">
        <v>174.75</v>
      </c>
      <c r="F575" s="12">
        <v>386.55</v>
      </c>
      <c r="G575" s="12">
        <v>2105.16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0</v>
      </c>
      <c r="N575" s="12">
        <v>0</v>
      </c>
      <c r="O575" s="12">
        <v>12.99</v>
      </c>
      <c r="P575" s="12">
        <v>72</v>
      </c>
      <c r="Q575" s="12">
        <v>0</v>
      </c>
      <c r="R575" s="12">
        <v>0</v>
      </c>
      <c r="S575" s="12">
        <v>0</v>
      </c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v>0</v>
      </c>
      <c r="AA575" s="12">
        <v>0</v>
      </c>
      <c r="AB575" s="12">
        <v>0</v>
      </c>
      <c r="AC575" s="12">
        <v>0</v>
      </c>
      <c r="AD575" s="12">
        <v>0</v>
      </c>
      <c r="AE575" s="12">
        <v>0</v>
      </c>
      <c r="AF575" s="12">
        <v>0</v>
      </c>
      <c r="AG575" s="12">
        <v>0</v>
      </c>
      <c r="AH575" s="12">
        <v>0</v>
      </c>
      <c r="AI575" s="12">
        <v>0</v>
      </c>
      <c r="AJ575" s="12">
        <v>277.95</v>
      </c>
      <c r="AK575" s="12">
        <v>0</v>
      </c>
      <c r="AL575" s="12">
        <v>0</v>
      </c>
      <c r="AM575" s="12">
        <v>0</v>
      </c>
      <c r="AN575" s="12">
        <v>0</v>
      </c>
      <c r="AO575" s="12">
        <v>0</v>
      </c>
      <c r="AP575" s="12">
        <v>0</v>
      </c>
      <c r="AQ575" s="12">
        <v>0</v>
      </c>
      <c r="AR575" s="12">
        <v>0</v>
      </c>
      <c r="AS575" s="12">
        <v>0</v>
      </c>
      <c r="AT575" s="12">
        <v>0</v>
      </c>
      <c r="AU575" s="12">
        <v>0</v>
      </c>
      <c r="AV575" s="12">
        <v>22.8</v>
      </c>
      <c r="AW575" s="12">
        <v>0</v>
      </c>
      <c r="AX575" s="12">
        <v>0</v>
      </c>
      <c r="AY575" s="12">
        <v>0</v>
      </c>
      <c r="AZ575" s="12">
        <v>0</v>
      </c>
      <c r="BA575" s="12">
        <v>0</v>
      </c>
      <c r="BB575" s="12">
        <v>0</v>
      </c>
      <c r="BC575" s="12">
        <v>0</v>
      </c>
      <c r="BD575" s="12">
        <v>4.05</v>
      </c>
      <c r="BE575" s="12">
        <v>0</v>
      </c>
      <c r="BF575" s="12">
        <v>0</v>
      </c>
      <c r="BG575" s="12">
        <v>0</v>
      </c>
      <c r="BH575" s="12">
        <v>0</v>
      </c>
      <c r="BI575" s="12">
        <v>0</v>
      </c>
      <c r="BJ575" s="12">
        <v>0</v>
      </c>
      <c r="BK575" s="12">
        <v>0</v>
      </c>
      <c r="BL575" s="12">
        <v>0</v>
      </c>
      <c r="BM575" s="12">
        <v>0</v>
      </c>
      <c r="BN575" s="12">
        <v>0</v>
      </c>
      <c r="BO575" s="12">
        <v>0</v>
      </c>
      <c r="BP575" s="12">
        <v>0</v>
      </c>
      <c r="BQ575" s="13">
        <v>-1553.04</v>
      </c>
      <c r="BR575" s="12">
        <v>1553.04</v>
      </c>
      <c r="BS575" s="12">
        <v>0</v>
      </c>
      <c r="BT575" s="12">
        <v>0</v>
      </c>
      <c r="BU575" s="12">
        <v>3056.25</v>
      </c>
      <c r="BV575" s="12">
        <v>0</v>
      </c>
      <c r="BW575" s="13">
        <v>-145.38</v>
      </c>
      <c r="BX575" s="12">
        <v>0</v>
      </c>
      <c r="BY575" s="12">
        <v>228.48</v>
      </c>
      <c r="BZ575" s="12">
        <v>83.1</v>
      </c>
      <c r="CA575" s="12">
        <v>0</v>
      </c>
      <c r="CB575" s="12">
        <v>0</v>
      </c>
      <c r="CC575" s="12">
        <v>0</v>
      </c>
      <c r="CD575" s="12">
        <v>0</v>
      </c>
      <c r="CE575" s="12">
        <v>0</v>
      </c>
      <c r="CF575" s="12">
        <v>0</v>
      </c>
      <c r="CG575" s="12">
        <v>0</v>
      </c>
      <c r="CH575" s="12">
        <v>0</v>
      </c>
      <c r="CI575" s="12">
        <v>0</v>
      </c>
      <c r="CJ575" s="12">
        <v>0</v>
      </c>
      <c r="CK575" s="12">
        <v>0</v>
      </c>
      <c r="CL575" s="12">
        <v>0</v>
      </c>
      <c r="CM575" s="12">
        <v>0</v>
      </c>
      <c r="CN575" s="12">
        <v>0</v>
      </c>
      <c r="CO575" s="12">
        <v>0</v>
      </c>
      <c r="CP575" s="12">
        <v>286.55</v>
      </c>
      <c r="CQ575" s="12">
        <v>0</v>
      </c>
      <c r="CR575" s="12">
        <v>0</v>
      </c>
      <c r="CS575" s="12">
        <v>0</v>
      </c>
      <c r="CT575" s="12">
        <v>0</v>
      </c>
      <c r="CU575" s="12">
        <v>369.65</v>
      </c>
      <c r="CV575" s="12">
        <v>2686.6</v>
      </c>
      <c r="CW575" s="12">
        <v>238.4</v>
      </c>
      <c r="CX575" s="12">
        <v>61.13</v>
      </c>
      <c r="CY575" s="12">
        <v>0</v>
      </c>
      <c r="CZ575" s="12">
        <v>238.4</v>
      </c>
      <c r="DA575" s="12">
        <v>0</v>
      </c>
      <c r="DB575" s="12">
        <v>299.52999999999997</v>
      </c>
    </row>
    <row r="576" spans="1:106" x14ac:dyDescent="0.2">
      <c r="A576" s="4" t="s">
        <v>4037</v>
      </c>
      <c r="B576" s="2" t="s">
        <v>4038</v>
      </c>
      <c r="C576" s="2" t="str">
        <f>VLOOKUP(A576,[5]Hoja2!$A$1:$D$604,4,0)</f>
        <v>PROFESOR CBI</v>
      </c>
      <c r="D576" s="2" t="str">
        <f>VLOOKUP(A576,[5]Hoja2!$A$1:$D$604,3,0)</f>
        <v>PLANTEL 21 SAN MIGUEL CUYUTLAN</v>
      </c>
      <c r="E576" s="12">
        <v>244.65</v>
      </c>
      <c r="F576" s="12">
        <v>773.1</v>
      </c>
      <c r="G576" s="12">
        <v>2631.45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2">
        <v>0</v>
      </c>
      <c r="N576" s="12">
        <v>0</v>
      </c>
      <c r="O576" s="12">
        <v>25.98</v>
      </c>
      <c r="P576" s="12">
        <v>90</v>
      </c>
      <c r="Q576" s="12">
        <v>0</v>
      </c>
      <c r="R576" s="12">
        <v>0</v>
      </c>
      <c r="S576" s="12">
        <v>0</v>
      </c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v>0</v>
      </c>
      <c r="Z576" s="12">
        <v>0</v>
      </c>
      <c r="AA576" s="12">
        <v>0</v>
      </c>
      <c r="AB576" s="12">
        <v>0</v>
      </c>
      <c r="AC576" s="12">
        <v>0</v>
      </c>
      <c r="AD576" s="12">
        <v>0</v>
      </c>
      <c r="AE576" s="12">
        <v>0</v>
      </c>
      <c r="AF576" s="12">
        <v>0</v>
      </c>
      <c r="AG576" s="12">
        <v>0</v>
      </c>
      <c r="AH576" s="12">
        <v>0</v>
      </c>
      <c r="AI576" s="12">
        <v>0</v>
      </c>
      <c r="AJ576" s="12">
        <v>389.13</v>
      </c>
      <c r="AK576" s="12">
        <v>0</v>
      </c>
      <c r="AL576" s="12">
        <v>0</v>
      </c>
      <c r="AM576" s="12">
        <v>0</v>
      </c>
      <c r="AN576" s="12">
        <v>0</v>
      </c>
      <c r="AO576" s="12">
        <v>0</v>
      </c>
      <c r="AP576" s="12">
        <v>0</v>
      </c>
      <c r="AQ576" s="12">
        <v>0</v>
      </c>
      <c r="AR576" s="12">
        <v>0</v>
      </c>
      <c r="AS576" s="12">
        <v>0</v>
      </c>
      <c r="AT576" s="12">
        <v>0</v>
      </c>
      <c r="AU576" s="12">
        <v>0</v>
      </c>
      <c r="AV576" s="12">
        <v>28.5</v>
      </c>
      <c r="AW576" s="12">
        <v>0</v>
      </c>
      <c r="AX576" s="12">
        <v>0</v>
      </c>
      <c r="AY576" s="12">
        <v>0</v>
      </c>
      <c r="AZ576" s="12">
        <v>0</v>
      </c>
      <c r="BA576" s="12">
        <v>0</v>
      </c>
      <c r="BB576" s="12">
        <v>0</v>
      </c>
      <c r="BC576" s="12">
        <v>0</v>
      </c>
      <c r="BD576" s="12">
        <v>8.1</v>
      </c>
      <c r="BE576" s="12">
        <v>0</v>
      </c>
      <c r="BF576" s="12">
        <v>0</v>
      </c>
      <c r="BG576" s="12">
        <v>0</v>
      </c>
      <c r="BH576" s="12">
        <v>0</v>
      </c>
      <c r="BI576" s="12">
        <v>0</v>
      </c>
      <c r="BJ576" s="12">
        <v>885.18</v>
      </c>
      <c r="BK576" s="12">
        <v>0</v>
      </c>
      <c r="BL576" s="12">
        <v>0</v>
      </c>
      <c r="BM576" s="12">
        <v>0</v>
      </c>
      <c r="BN576" s="12">
        <v>0</v>
      </c>
      <c r="BO576" s="12">
        <v>0</v>
      </c>
      <c r="BP576" s="12">
        <v>0</v>
      </c>
      <c r="BQ576" s="13">
        <v>-2580.94</v>
      </c>
      <c r="BR576" s="12">
        <v>2580.94</v>
      </c>
      <c r="BS576" s="12">
        <v>0</v>
      </c>
      <c r="BT576" s="12">
        <v>0</v>
      </c>
      <c r="BU576" s="12">
        <v>5076.09</v>
      </c>
      <c r="BV576" s="12">
        <v>0</v>
      </c>
      <c r="BW576" s="12">
        <v>0</v>
      </c>
      <c r="BX576" s="12">
        <v>0</v>
      </c>
      <c r="BY576" s="12">
        <v>537.17999999999995</v>
      </c>
      <c r="BZ576" s="12">
        <v>537.17999999999995</v>
      </c>
      <c r="CA576" s="12">
        <v>11.85</v>
      </c>
      <c r="CB576" s="12">
        <v>7.0000000000000007E-2</v>
      </c>
      <c r="CC576" s="12">
        <v>0</v>
      </c>
      <c r="CD576" s="12">
        <v>0</v>
      </c>
      <c r="CE576" s="12">
        <v>0</v>
      </c>
      <c r="CF576" s="12">
        <v>0</v>
      </c>
      <c r="CG576" s="12">
        <v>0</v>
      </c>
      <c r="CH576" s="12">
        <v>0</v>
      </c>
      <c r="CI576" s="12">
        <v>0</v>
      </c>
      <c r="CJ576" s="12">
        <v>51.07</v>
      </c>
      <c r="CK576" s="12">
        <v>0</v>
      </c>
      <c r="CL576" s="12">
        <v>0</v>
      </c>
      <c r="CM576" s="12">
        <v>0</v>
      </c>
      <c r="CN576" s="12">
        <v>0</v>
      </c>
      <c r="CO576" s="12">
        <v>0</v>
      </c>
      <c r="CP576" s="12">
        <v>391.52</v>
      </c>
      <c r="CQ576" s="12">
        <v>0</v>
      </c>
      <c r="CR576" s="12">
        <v>0</v>
      </c>
      <c r="CS576" s="12">
        <v>0</v>
      </c>
      <c r="CT576" s="12">
        <v>0</v>
      </c>
      <c r="CU576" s="12">
        <v>991.69</v>
      </c>
      <c r="CV576" s="12">
        <v>4084.4</v>
      </c>
      <c r="CW576" s="12">
        <v>257.27999999999997</v>
      </c>
      <c r="CX576" s="12">
        <v>101.52</v>
      </c>
      <c r="CY576" s="12">
        <v>629.4</v>
      </c>
      <c r="CZ576" s="12">
        <v>310.16000000000003</v>
      </c>
      <c r="DA576" s="12">
        <v>0</v>
      </c>
      <c r="DB576" s="12">
        <v>1041.08</v>
      </c>
    </row>
    <row r="577" spans="1:106" x14ac:dyDescent="0.2">
      <c r="A577" s="4" t="s">
        <v>4039</v>
      </c>
      <c r="B577" s="2" t="s">
        <v>4040</v>
      </c>
      <c r="C577" s="2" t="str">
        <f>VLOOKUP(A577,[5]Hoja2!$A$1:$D$604,4,0)</f>
        <v>PROFESOR CBI</v>
      </c>
      <c r="D577" s="2" t="str">
        <f>VLOOKUP(A577,[5]Hoja2!$A$1:$D$604,3,0)</f>
        <v>PLANTEL 21 SAN MIGUEL CUYUTLAN</v>
      </c>
      <c r="E577" s="12">
        <v>221.35</v>
      </c>
      <c r="F577" s="12">
        <v>515.4</v>
      </c>
      <c r="G577" s="12">
        <v>2631.45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  <c r="M577" s="12">
        <v>0</v>
      </c>
      <c r="N577" s="12">
        <v>0</v>
      </c>
      <c r="O577" s="12">
        <v>17.32</v>
      </c>
      <c r="P577" s="12">
        <v>90</v>
      </c>
      <c r="Q577" s="12">
        <v>0</v>
      </c>
      <c r="R577" s="12">
        <v>0</v>
      </c>
      <c r="S577" s="12">
        <v>0</v>
      </c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2">
        <v>0</v>
      </c>
      <c r="Z577" s="12">
        <v>0</v>
      </c>
      <c r="AA577" s="12">
        <v>0</v>
      </c>
      <c r="AB577" s="12">
        <v>0</v>
      </c>
      <c r="AC577" s="12">
        <v>0</v>
      </c>
      <c r="AD577" s="12">
        <v>0</v>
      </c>
      <c r="AE577" s="12">
        <v>0</v>
      </c>
      <c r="AF577" s="12">
        <v>0</v>
      </c>
      <c r="AG577" s="12">
        <v>0</v>
      </c>
      <c r="AH577" s="12">
        <v>0</v>
      </c>
      <c r="AI577" s="12">
        <v>0</v>
      </c>
      <c r="AJ577" s="12">
        <v>352.07</v>
      </c>
      <c r="AK577" s="12">
        <v>0</v>
      </c>
      <c r="AL577" s="12">
        <v>0</v>
      </c>
      <c r="AM577" s="12">
        <v>0</v>
      </c>
      <c r="AN577" s="12">
        <v>0</v>
      </c>
      <c r="AO577" s="12">
        <v>0</v>
      </c>
      <c r="AP577" s="12">
        <v>0</v>
      </c>
      <c r="AQ577" s="12">
        <v>0</v>
      </c>
      <c r="AR577" s="12">
        <v>0</v>
      </c>
      <c r="AS577" s="12">
        <v>0</v>
      </c>
      <c r="AT577" s="12">
        <v>0</v>
      </c>
      <c r="AU577" s="12">
        <v>0</v>
      </c>
      <c r="AV577" s="12">
        <v>28.5</v>
      </c>
      <c r="AW577" s="12">
        <v>0</v>
      </c>
      <c r="AX577" s="12">
        <v>0</v>
      </c>
      <c r="AY577" s="12">
        <v>0</v>
      </c>
      <c r="AZ577" s="12">
        <v>0</v>
      </c>
      <c r="BA577" s="12">
        <v>0</v>
      </c>
      <c r="BB577" s="12">
        <v>0</v>
      </c>
      <c r="BC577" s="12">
        <v>0</v>
      </c>
      <c r="BD577" s="12">
        <v>5.4</v>
      </c>
      <c r="BE577" s="12">
        <v>0</v>
      </c>
      <c r="BF577" s="12">
        <v>0</v>
      </c>
      <c r="BG577" s="12">
        <v>0</v>
      </c>
      <c r="BH577" s="12">
        <v>0</v>
      </c>
      <c r="BI577" s="12">
        <v>0</v>
      </c>
      <c r="BJ577" s="12">
        <v>503.5</v>
      </c>
      <c r="BK577" s="12">
        <v>0</v>
      </c>
      <c r="BL577" s="12">
        <v>0</v>
      </c>
      <c r="BM577" s="12">
        <v>0</v>
      </c>
      <c r="BN577" s="12">
        <v>0</v>
      </c>
      <c r="BO577" s="12">
        <v>0</v>
      </c>
      <c r="BP577" s="12">
        <v>0</v>
      </c>
      <c r="BQ577" s="13">
        <v>-2219</v>
      </c>
      <c r="BR577" s="12">
        <v>2219</v>
      </c>
      <c r="BS577" s="12">
        <v>0</v>
      </c>
      <c r="BT577" s="12">
        <v>0</v>
      </c>
      <c r="BU577" s="12">
        <v>4364.99</v>
      </c>
      <c r="BV577" s="12">
        <v>0</v>
      </c>
      <c r="BW577" s="12">
        <v>0</v>
      </c>
      <c r="BX577" s="12">
        <v>0</v>
      </c>
      <c r="BY577" s="12">
        <v>409.75</v>
      </c>
      <c r="BZ577" s="12">
        <v>409.75</v>
      </c>
      <c r="CA577" s="12">
        <v>8.1</v>
      </c>
      <c r="CB577" s="12">
        <v>0.04</v>
      </c>
      <c r="CC577" s="12">
        <v>59.4</v>
      </c>
      <c r="CD577" s="12">
        <v>0</v>
      </c>
      <c r="CE577" s="12">
        <v>0</v>
      </c>
      <c r="CF577" s="12">
        <v>0</v>
      </c>
      <c r="CG577" s="12">
        <v>0</v>
      </c>
      <c r="CH577" s="12">
        <v>0</v>
      </c>
      <c r="CI577" s="12">
        <v>0</v>
      </c>
      <c r="CJ577" s="12">
        <v>47.2</v>
      </c>
      <c r="CK577" s="12">
        <v>0</v>
      </c>
      <c r="CL577" s="12">
        <v>1117.21</v>
      </c>
      <c r="CM577" s="12">
        <v>0</v>
      </c>
      <c r="CN577" s="12">
        <v>0</v>
      </c>
      <c r="CO577" s="12">
        <v>0</v>
      </c>
      <c r="CP577" s="12">
        <v>361.89</v>
      </c>
      <c r="CQ577" s="12">
        <v>0</v>
      </c>
      <c r="CR577" s="12">
        <v>0</v>
      </c>
      <c r="CS577" s="12">
        <v>0</v>
      </c>
      <c r="CT577" s="12">
        <v>0</v>
      </c>
      <c r="CU577" s="12">
        <v>2003.59</v>
      </c>
      <c r="CV577" s="12">
        <v>2361.4</v>
      </c>
      <c r="CW577" s="12">
        <v>238.4</v>
      </c>
      <c r="CX577" s="12">
        <v>87.3</v>
      </c>
      <c r="CY577" s="12">
        <v>0</v>
      </c>
      <c r="CZ577" s="12">
        <v>238.4</v>
      </c>
      <c r="DA577" s="12">
        <v>0</v>
      </c>
      <c r="DB577" s="12">
        <v>325.7</v>
      </c>
    </row>
    <row r="578" spans="1:106" x14ac:dyDescent="0.2">
      <c r="A578" s="4" t="s">
        <v>4041</v>
      </c>
      <c r="B578" s="2" t="s">
        <v>4042</v>
      </c>
      <c r="C578" s="2" t="str">
        <f>VLOOKUP(A578,[5]Hoja2!$A$1:$D$604,4,0)</f>
        <v>PROFESOR CBI</v>
      </c>
      <c r="D578" s="2" t="str">
        <f>VLOOKUP(A578,[5]Hoja2!$A$1:$D$604,3,0)</f>
        <v>PLANTEL 21 SAN MIGUEL CUYUTLAN</v>
      </c>
      <c r="E578" s="12">
        <v>465.5</v>
      </c>
      <c r="F578" s="12">
        <v>0</v>
      </c>
      <c r="G578" s="12">
        <v>6841.77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2">
        <v>0</v>
      </c>
      <c r="N578" s="12">
        <v>0</v>
      </c>
      <c r="O578" s="12">
        <v>0</v>
      </c>
      <c r="P578" s="12">
        <v>244.6</v>
      </c>
      <c r="Q578" s="12">
        <v>0</v>
      </c>
      <c r="R578" s="12">
        <v>0</v>
      </c>
      <c r="S578" s="12">
        <v>0</v>
      </c>
      <c r="T578" s="12">
        <v>0</v>
      </c>
      <c r="U578" s="12">
        <v>0</v>
      </c>
      <c r="V578" s="12">
        <v>0</v>
      </c>
      <c r="W578" s="12">
        <v>0</v>
      </c>
      <c r="X578" s="12">
        <v>0</v>
      </c>
      <c r="Y578" s="12">
        <v>0</v>
      </c>
      <c r="Z578" s="12">
        <v>0</v>
      </c>
      <c r="AA578" s="12">
        <v>0</v>
      </c>
      <c r="AB578" s="12">
        <v>0</v>
      </c>
      <c r="AC578" s="12">
        <v>0</v>
      </c>
      <c r="AD578" s="12">
        <v>0</v>
      </c>
      <c r="AE578" s="12">
        <v>0</v>
      </c>
      <c r="AF578" s="12">
        <v>0</v>
      </c>
      <c r="AG578" s="12">
        <v>0</v>
      </c>
      <c r="AH578" s="12">
        <v>0</v>
      </c>
      <c r="AI578" s="12">
        <v>0</v>
      </c>
      <c r="AJ578" s="12">
        <v>722.67</v>
      </c>
      <c r="AK578" s="12">
        <v>0</v>
      </c>
      <c r="AL578" s="12">
        <v>0</v>
      </c>
      <c r="AM578" s="12">
        <v>286.52999999999997</v>
      </c>
      <c r="AN578" s="12">
        <v>0</v>
      </c>
      <c r="AO578" s="12">
        <v>0</v>
      </c>
      <c r="AP578" s="12">
        <v>0</v>
      </c>
      <c r="AQ578" s="12">
        <v>0</v>
      </c>
      <c r="AR578" s="12">
        <v>0</v>
      </c>
      <c r="AS578" s="12">
        <v>0</v>
      </c>
      <c r="AT578" s="12">
        <v>0</v>
      </c>
      <c r="AU578" s="12">
        <v>0</v>
      </c>
      <c r="AV578" s="12">
        <v>74.099999999999994</v>
      </c>
      <c r="AW578" s="12">
        <v>0</v>
      </c>
      <c r="AX578" s="12">
        <v>0</v>
      </c>
      <c r="AY578" s="12">
        <v>0</v>
      </c>
      <c r="AZ578" s="12">
        <v>0</v>
      </c>
      <c r="BA578" s="12">
        <v>0</v>
      </c>
      <c r="BB578" s="12">
        <v>0</v>
      </c>
      <c r="BC578" s="12">
        <v>0</v>
      </c>
      <c r="BD578" s="12">
        <v>0</v>
      </c>
      <c r="BE578" s="12">
        <v>0</v>
      </c>
      <c r="BF578" s="12">
        <v>0</v>
      </c>
      <c r="BG578" s="12">
        <v>0</v>
      </c>
      <c r="BH578" s="12">
        <v>0</v>
      </c>
      <c r="BI578" s="12">
        <v>0</v>
      </c>
      <c r="BJ578" s="12">
        <v>1140.53</v>
      </c>
      <c r="BK578" s="12">
        <v>0</v>
      </c>
      <c r="BL578" s="12">
        <v>0</v>
      </c>
      <c r="BM578" s="12">
        <v>0</v>
      </c>
      <c r="BN578" s="12">
        <v>0</v>
      </c>
      <c r="BO578" s="12">
        <v>0</v>
      </c>
      <c r="BP578" s="12">
        <v>0</v>
      </c>
      <c r="BQ578" s="13">
        <v>-4970.54</v>
      </c>
      <c r="BR578" s="12">
        <v>4970.54</v>
      </c>
      <c r="BS578" s="12">
        <v>0</v>
      </c>
      <c r="BT578" s="12">
        <v>0</v>
      </c>
      <c r="BU578" s="12">
        <v>9775.7000000000007</v>
      </c>
      <c r="BV578" s="12">
        <v>0</v>
      </c>
      <c r="BW578" s="12">
        <v>0</v>
      </c>
      <c r="BX578" s="12">
        <v>0</v>
      </c>
      <c r="BY578" s="12">
        <v>1540.83</v>
      </c>
      <c r="BZ578" s="12">
        <v>1540.83</v>
      </c>
      <c r="CA578" s="12">
        <v>32.85</v>
      </c>
      <c r="CB578" s="12">
        <v>0.04</v>
      </c>
      <c r="CC578" s="12">
        <v>0</v>
      </c>
      <c r="CD578" s="12">
        <v>0</v>
      </c>
      <c r="CE578" s="12">
        <v>0</v>
      </c>
      <c r="CF578" s="12">
        <v>0</v>
      </c>
      <c r="CG578" s="12">
        <v>0</v>
      </c>
      <c r="CH578" s="12">
        <v>0</v>
      </c>
      <c r="CI578" s="12">
        <v>0</v>
      </c>
      <c r="CJ578" s="12">
        <v>102.63</v>
      </c>
      <c r="CK578" s="12">
        <v>0</v>
      </c>
      <c r="CL578" s="12">
        <v>0</v>
      </c>
      <c r="CM578" s="12">
        <v>0</v>
      </c>
      <c r="CN578" s="12">
        <v>0</v>
      </c>
      <c r="CO578" s="12">
        <v>0</v>
      </c>
      <c r="CP578" s="12">
        <v>819.75</v>
      </c>
      <c r="CQ578" s="12">
        <v>0</v>
      </c>
      <c r="CR578" s="12">
        <v>0</v>
      </c>
      <c r="CS578" s="12">
        <v>0</v>
      </c>
      <c r="CT578" s="12">
        <v>0</v>
      </c>
      <c r="CU578" s="12">
        <v>2496.1</v>
      </c>
      <c r="CV578" s="12">
        <v>7279.6</v>
      </c>
      <c r="CW578" s="12">
        <v>238.4</v>
      </c>
      <c r="CX578" s="12">
        <v>195.51</v>
      </c>
      <c r="CY578" s="12">
        <v>0</v>
      </c>
      <c r="CZ578" s="12">
        <v>238.4</v>
      </c>
      <c r="DA578" s="12">
        <v>0</v>
      </c>
      <c r="DB578" s="12">
        <v>433.91</v>
      </c>
    </row>
    <row r="579" spans="1:106" x14ac:dyDescent="0.2">
      <c r="A579" s="4" t="s">
        <v>4043</v>
      </c>
      <c r="B579" s="2" t="s">
        <v>4044</v>
      </c>
      <c r="C579" s="2" t="str">
        <f>VLOOKUP(A579,[5]Hoja2!$A$1:$D$604,4,0)</f>
        <v>PROFESOR CBIII</v>
      </c>
      <c r="D579" s="2" t="str">
        <f>VLOOKUP(A579,[5]Hoja2!$A$1:$D$604,3,0)</f>
        <v>PLANTEL 21 SAN MIGUEL CUYUTLAN</v>
      </c>
      <c r="E579" s="12">
        <v>465.5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0</v>
      </c>
      <c r="N579" s="12">
        <v>9072.7999999999993</v>
      </c>
      <c r="O579" s="12">
        <v>0</v>
      </c>
      <c r="P579" s="12">
        <v>0</v>
      </c>
      <c r="Q579" s="12">
        <v>0</v>
      </c>
      <c r="R579" s="12">
        <v>0</v>
      </c>
      <c r="S579" s="12">
        <v>0</v>
      </c>
      <c r="T579" s="12">
        <v>0</v>
      </c>
      <c r="U579" s="12">
        <v>0</v>
      </c>
      <c r="V579" s="12">
        <v>0</v>
      </c>
      <c r="W579" s="12">
        <v>318</v>
      </c>
      <c r="X579" s="12">
        <v>0</v>
      </c>
      <c r="Y579" s="12">
        <v>0</v>
      </c>
      <c r="Z579" s="12">
        <v>0</v>
      </c>
      <c r="AA579" s="12">
        <v>0</v>
      </c>
      <c r="AB579" s="12">
        <v>0</v>
      </c>
      <c r="AC579" s="12">
        <v>0</v>
      </c>
      <c r="AD579" s="12">
        <v>0</v>
      </c>
      <c r="AE579" s="12">
        <v>0</v>
      </c>
      <c r="AF579" s="12">
        <v>0</v>
      </c>
      <c r="AG579" s="12">
        <v>0</v>
      </c>
      <c r="AH579" s="12">
        <v>0</v>
      </c>
      <c r="AI579" s="12">
        <v>0</v>
      </c>
      <c r="AJ579" s="12">
        <v>741.2</v>
      </c>
      <c r="AK579" s="12">
        <v>0</v>
      </c>
      <c r="AL579" s="12">
        <v>0</v>
      </c>
      <c r="AM579" s="12">
        <v>0</v>
      </c>
      <c r="AN579" s="12">
        <v>0</v>
      </c>
      <c r="AO579" s="12">
        <v>0</v>
      </c>
      <c r="AP579" s="12">
        <v>0</v>
      </c>
      <c r="AQ579" s="12">
        <v>390.93</v>
      </c>
      <c r="AR579" s="12">
        <v>0</v>
      </c>
      <c r="AS579" s="12">
        <v>0</v>
      </c>
      <c r="AT579" s="12">
        <v>0</v>
      </c>
      <c r="AU579" s="12">
        <v>0</v>
      </c>
      <c r="AV579" s="12">
        <v>0</v>
      </c>
      <c r="AW579" s="12">
        <v>0</v>
      </c>
      <c r="AX579" s="12">
        <v>0</v>
      </c>
      <c r="AY579" s="12">
        <v>0</v>
      </c>
      <c r="AZ579" s="12">
        <v>100</v>
      </c>
      <c r="BA579" s="12">
        <v>0</v>
      </c>
      <c r="BB579" s="12">
        <v>0</v>
      </c>
      <c r="BC579" s="12">
        <v>0</v>
      </c>
      <c r="BD579" s="12">
        <v>0</v>
      </c>
      <c r="BE579" s="12">
        <v>0</v>
      </c>
      <c r="BF579" s="12">
        <v>0</v>
      </c>
      <c r="BG579" s="12">
        <v>0</v>
      </c>
      <c r="BH579" s="12">
        <v>0</v>
      </c>
      <c r="BI579" s="12">
        <v>0</v>
      </c>
      <c r="BJ579" s="12">
        <v>1514.2</v>
      </c>
      <c r="BK579" s="12">
        <v>0</v>
      </c>
      <c r="BL579" s="12">
        <v>0</v>
      </c>
      <c r="BM579" s="12">
        <v>0</v>
      </c>
      <c r="BN579" s="12">
        <v>0</v>
      </c>
      <c r="BO579" s="12">
        <v>0</v>
      </c>
      <c r="BP579" s="12">
        <v>0</v>
      </c>
      <c r="BQ579" s="13">
        <v>-6411.09</v>
      </c>
      <c r="BR579" s="12">
        <v>6411.09</v>
      </c>
      <c r="BS579" s="12">
        <v>0</v>
      </c>
      <c r="BT579" s="12">
        <v>0</v>
      </c>
      <c r="BU579" s="12">
        <v>12602.63</v>
      </c>
      <c r="BV579" s="12">
        <v>0</v>
      </c>
      <c r="BW579" s="12">
        <v>0</v>
      </c>
      <c r="BX579" s="12">
        <v>0</v>
      </c>
      <c r="BY579" s="12">
        <v>2195.5100000000002</v>
      </c>
      <c r="BZ579" s="12">
        <v>2195.5100000000002</v>
      </c>
      <c r="CA579" s="12">
        <v>48.9</v>
      </c>
      <c r="CB579" s="12">
        <v>0.09</v>
      </c>
      <c r="CC579" s="12">
        <v>0</v>
      </c>
      <c r="CD579" s="12">
        <v>0</v>
      </c>
      <c r="CE579" s="12">
        <v>2555</v>
      </c>
      <c r="CF579" s="12">
        <v>0</v>
      </c>
      <c r="CG579" s="12">
        <v>0</v>
      </c>
      <c r="CH579" s="12">
        <v>0</v>
      </c>
      <c r="CI579" s="12">
        <v>0</v>
      </c>
      <c r="CJ579" s="12">
        <v>0</v>
      </c>
      <c r="CK579" s="12">
        <v>0</v>
      </c>
      <c r="CL579" s="12">
        <v>0</v>
      </c>
      <c r="CM579" s="12">
        <v>0</v>
      </c>
      <c r="CN579" s="12">
        <v>0</v>
      </c>
      <c r="CO579" s="12">
        <v>0</v>
      </c>
      <c r="CP579" s="12">
        <v>1088.33</v>
      </c>
      <c r="CQ579" s="12">
        <v>0</v>
      </c>
      <c r="CR579" s="12">
        <v>0</v>
      </c>
      <c r="CS579" s="12">
        <v>0</v>
      </c>
      <c r="CT579" s="12">
        <v>0</v>
      </c>
      <c r="CU579" s="12">
        <v>5887.83</v>
      </c>
      <c r="CV579" s="12">
        <v>6714.8</v>
      </c>
      <c r="CW579" s="12">
        <v>238.4</v>
      </c>
      <c r="CX579" s="12">
        <v>252.05</v>
      </c>
      <c r="CY579" s="12">
        <v>0</v>
      </c>
      <c r="CZ579" s="12">
        <v>238.4</v>
      </c>
      <c r="DA579" s="12">
        <v>0</v>
      </c>
      <c r="DB579" s="12">
        <v>490.45</v>
      </c>
    </row>
    <row r="580" spans="1:106" x14ac:dyDescent="0.2">
      <c r="A580" s="4" t="s">
        <v>4045</v>
      </c>
      <c r="B580" s="2" t="s">
        <v>4046</v>
      </c>
      <c r="C580" s="2" t="str">
        <f>VLOOKUP(A580,[5]Hoja2!$A$1:$D$604,4,0)</f>
        <v>PROFESOR CBI</v>
      </c>
      <c r="D580" s="2" t="str">
        <f>VLOOKUP(A580,[5]Hoja2!$A$1:$D$604,3,0)</f>
        <v>PLANTEL 21 SAN MIGUEL CUYUTLAN</v>
      </c>
      <c r="E580" s="12">
        <v>465.5</v>
      </c>
      <c r="F580" s="12">
        <v>0</v>
      </c>
      <c r="G580" s="12">
        <v>4210.32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2">
        <v>0</v>
      </c>
      <c r="N580" s="12">
        <v>0</v>
      </c>
      <c r="O580" s="12">
        <v>0</v>
      </c>
      <c r="P580" s="12">
        <v>154.6</v>
      </c>
      <c r="Q580" s="12">
        <v>0</v>
      </c>
      <c r="R580" s="12">
        <v>0</v>
      </c>
      <c r="S580" s="12">
        <v>0</v>
      </c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2">
        <v>0</v>
      </c>
      <c r="Z580" s="12">
        <v>0</v>
      </c>
      <c r="AA580" s="12">
        <v>0</v>
      </c>
      <c r="AB580" s="12">
        <v>0</v>
      </c>
      <c r="AC580" s="12">
        <v>0</v>
      </c>
      <c r="AD580" s="12">
        <v>0</v>
      </c>
      <c r="AE580" s="12">
        <v>0</v>
      </c>
      <c r="AF580" s="12">
        <v>0</v>
      </c>
      <c r="AG580" s="12">
        <v>0</v>
      </c>
      <c r="AH580" s="12">
        <v>0</v>
      </c>
      <c r="AI580" s="12">
        <v>0</v>
      </c>
      <c r="AJ580" s="12">
        <v>444.72</v>
      </c>
      <c r="AK580" s="12">
        <v>0</v>
      </c>
      <c r="AL580" s="12">
        <v>0</v>
      </c>
      <c r="AM580" s="12">
        <v>286.52999999999997</v>
      </c>
      <c r="AN580" s="12">
        <v>0</v>
      </c>
      <c r="AO580" s="12">
        <v>0</v>
      </c>
      <c r="AP580" s="12">
        <v>0</v>
      </c>
      <c r="AQ580" s="12">
        <v>0</v>
      </c>
      <c r="AR580" s="12">
        <v>0</v>
      </c>
      <c r="AS580" s="12">
        <v>0</v>
      </c>
      <c r="AT580" s="12">
        <v>0</v>
      </c>
      <c r="AU580" s="12">
        <v>0</v>
      </c>
      <c r="AV580" s="12">
        <v>45.6</v>
      </c>
      <c r="AW580" s="12">
        <v>0</v>
      </c>
      <c r="AX580" s="12">
        <v>0</v>
      </c>
      <c r="AY580" s="12">
        <v>0</v>
      </c>
      <c r="AZ580" s="12">
        <v>0</v>
      </c>
      <c r="BA580" s="12">
        <v>0</v>
      </c>
      <c r="BB580" s="12">
        <v>0</v>
      </c>
      <c r="BC580" s="12">
        <v>0</v>
      </c>
      <c r="BD580" s="12">
        <v>0</v>
      </c>
      <c r="BE580" s="12">
        <v>0</v>
      </c>
      <c r="BF580" s="12">
        <v>0</v>
      </c>
      <c r="BG580" s="12">
        <v>0</v>
      </c>
      <c r="BH580" s="12">
        <v>0</v>
      </c>
      <c r="BI580" s="12">
        <v>0</v>
      </c>
      <c r="BJ580" s="12">
        <v>719.5</v>
      </c>
      <c r="BK580" s="12">
        <v>0</v>
      </c>
      <c r="BL580" s="12">
        <v>0</v>
      </c>
      <c r="BM580" s="12">
        <v>0</v>
      </c>
      <c r="BN580" s="12">
        <v>0</v>
      </c>
      <c r="BO580" s="12">
        <v>0</v>
      </c>
      <c r="BP580" s="12">
        <v>0</v>
      </c>
      <c r="BQ580" s="13">
        <v>-3215.55</v>
      </c>
      <c r="BR580" s="12">
        <v>3215.55</v>
      </c>
      <c r="BS580" s="12">
        <v>0</v>
      </c>
      <c r="BT580" s="12">
        <v>0</v>
      </c>
      <c r="BU580" s="12">
        <v>6326.77</v>
      </c>
      <c r="BV580" s="12">
        <v>0</v>
      </c>
      <c r="BW580" s="12">
        <v>0</v>
      </c>
      <c r="BX580" s="12">
        <v>0</v>
      </c>
      <c r="BY580" s="12">
        <v>804.14</v>
      </c>
      <c r="BZ580" s="12">
        <v>804.14</v>
      </c>
      <c r="CA580" s="12">
        <v>17.100000000000001</v>
      </c>
      <c r="CB580" s="12">
        <v>0.04</v>
      </c>
      <c r="CC580" s="12">
        <v>0</v>
      </c>
      <c r="CD580" s="12">
        <v>0</v>
      </c>
      <c r="CE580" s="12">
        <v>0</v>
      </c>
      <c r="CF580" s="12">
        <v>0</v>
      </c>
      <c r="CG580" s="12">
        <v>0</v>
      </c>
      <c r="CH580" s="12">
        <v>0</v>
      </c>
      <c r="CI580" s="12">
        <v>0</v>
      </c>
      <c r="CJ580" s="12">
        <v>63.15</v>
      </c>
      <c r="CK580" s="12">
        <v>0</v>
      </c>
      <c r="CL580" s="12">
        <v>0</v>
      </c>
      <c r="CM580" s="12">
        <v>0</v>
      </c>
      <c r="CN580" s="12">
        <v>0</v>
      </c>
      <c r="CO580" s="12">
        <v>0</v>
      </c>
      <c r="CP580" s="12">
        <v>517.14</v>
      </c>
      <c r="CQ580" s="12">
        <v>0</v>
      </c>
      <c r="CR580" s="12">
        <v>0</v>
      </c>
      <c r="CS580" s="12">
        <v>0</v>
      </c>
      <c r="CT580" s="12">
        <v>0</v>
      </c>
      <c r="CU580" s="12">
        <v>1401.57</v>
      </c>
      <c r="CV580" s="12">
        <v>4925.2</v>
      </c>
      <c r="CW580" s="12">
        <v>238.4</v>
      </c>
      <c r="CX580" s="12">
        <v>126.54</v>
      </c>
      <c r="CY580" s="12">
        <v>0</v>
      </c>
      <c r="CZ580" s="12">
        <v>238.4</v>
      </c>
      <c r="DA580" s="12">
        <v>0</v>
      </c>
      <c r="DB580" s="12">
        <v>364.94</v>
      </c>
    </row>
    <row r="581" spans="1:106" x14ac:dyDescent="0.2">
      <c r="A581" s="4" t="s">
        <v>4047</v>
      </c>
      <c r="B581" s="2" t="s">
        <v>4048</v>
      </c>
      <c r="C581" s="2" t="str">
        <f>VLOOKUP(A581,[5]Hoja2!$A$1:$D$604,4,0)</f>
        <v>PROFESOR CBI</v>
      </c>
      <c r="D581" s="2" t="str">
        <f>VLOOKUP(A581,[5]Hoja2!$A$1:$D$604,3,0)</f>
        <v>PLANTEL 21 SAN MIGUEL CUYUTLAN</v>
      </c>
      <c r="E581" s="12">
        <v>465.5</v>
      </c>
      <c r="F581" s="12">
        <v>0</v>
      </c>
      <c r="G581" s="12">
        <v>4912.04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2">
        <v>0</v>
      </c>
      <c r="N581" s="12">
        <v>0</v>
      </c>
      <c r="O581" s="12">
        <v>0</v>
      </c>
      <c r="P581" s="12">
        <v>178.6</v>
      </c>
      <c r="Q581" s="12">
        <v>0</v>
      </c>
      <c r="R581" s="12">
        <v>0</v>
      </c>
      <c r="S581" s="12">
        <v>0</v>
      </c>
      <c r="T581" s="12">
        <v>0</v>
      </c>
      <c r="U581" s="12">
        <v>0</v>
      </c>
      <c r="V581" s="12">
        <v>0</v>
      </c>
      <c r="W581" s="12">
        <v>0</v>
      </c>
      <c r="X581" s="12">
        <v>0</v>
      </c>
      <c r="Y581" s="12">
        <v>0</v>
      </c>
      <c r="Z581" s="12">
        <v>0</v>
      </c>
      <c r="AA581" s="12">
        <v>0</v>
      </c>
      <c r="AB581" s="12">
        <v>0</v>
      </c>
      <c r="AC581" s="12">
        <v>0</v>
      </c>
      <c r="AD581" s="12">
        <v>0</v>
      </c>
      <c r="AE581" s="12">
        <v>0</v>
      </c>
      <c r="AF581" s="12">
        <v>0</v>
      </c>
      <c r="AG581" s="12">
        <v>0</v>
      </c>
      <c r="AH581" s="12">
        <v>0</v>
      </c>
      <c r="AI581" s="12">
        <v>0</v>
      </c>
      <c r="AJ581" s="12">
        <v>518.84</v>
      </c>
      <c r="AK581" s="12">
        <v>0</v>
      </c>
      <c r="AL581" s="12">
        <v>0</v>
      </c>
      <c r="AM581" s="12">
        <v>286.52999999999997</v>
      </c>
      <c r="AN581" s="12">
        <v>0</v>
      </c>
      <c r="AO581" s="12">
        <v>0</v>
      </c>
      <c r="AP581" s="12">
        <v>0</v>
      </c>
      <c r="AQ581" s="12">
        <v>0</v>
      </c>
      <c r="AR581" s="12">
        <v>0</v>
      </c>
      <c r="AS581" s="12">
        <v>0</v>
      </c>
      <c r="AT581" s="12">
        <v>0</v>
      </c>
      <c r="AU581" s="12">
        <v>0</v>
      </c>
      <c r="AV581" s="12">
        <v>53.2</v>
      </c>
      <c r="AW581" s="12">
        <v>0</v>
      </c>
      <c r="AX581" s="12">
        <v>0</v>
      </c>
      <c r="AY581" s="12">
        <v>0</v>
      </c>
      <c r="AZ581" s="12">
        <v>0</v>
      </c>
      <c r="BA581" s="12">
        <v>0</v>
      </c>
      <c r="BB581" s="12">
        <v>0</v>
      </c>
      <c r="BC581" s="12">
        <v>0</v>
      </c>
      <c r="BD581" s="12">
        <v>0</v>
      </c>
      <c r="BE581" s="12">
        <v>0</v>
      </c>
      <c r="BF581" s="12">
        <v>0</v>
      </c>
      <c r="BG581" s="12">
        <v>0</v>
      </c>
      <c r="BH581" s="12">
        <v>0</v>
      </c>
      <c r="BI581" s="12">
        <v>0</v>
      </c>
      <c r="BJ581" s="12">
        <v>831.77</v>
      </c>
      <c r="BK581" s="12">
        <v>0</v>
      </c>
      <c r="BL581" s="12">
        <v>0</v>
      </c>
      <c r="BM581" s="12">
        <v>0</v>
      </c>
      <c r="BN581" s="12">
        <v>0</v>
      </c>
      <c r="BO581" s="12">
        <v>0</v>
      </c>
      <c r="BP581" s="12">
        <v>0</v>
      </c>
      <c r="BQ581" s="13">
        <v>-3683.54</v>
      </c>
      <c r="BR581" s="12">
        <v>3683.54</v>
      </c>
      <c r="BS581" s="12">
        <v>0</v>
      </c>
      <c r="BT581" s="12">
        <v>0</v>
      </c>
      <c r="BU581" s="12">
        <v>7246.48</v>
      </c>
      <c r="BV581" s="12">
        <v>0</v>
      </c>
      <c r="BW581" s="12">
        <v>0</v>
      </c>
      <c r="BX581" s="12">
        <v>0</v>
      </c>
      <c r="BY581" s="12">
        <v>1000.59</v>
      </c>
      <c r="BZ581" s="12">
        <v>1000.59</v>
      </c>
      <c r="CA581" s="12">
        <v>21.6</v>
      </c>
      <c r="CB581" s="13">
        <v>-0.03</v>
      </c>
      <c r="CC581" s="12">
        <v>0</v>
      </c>
      <c r="CD581" s="12">
        <v>0</v>
      </c>
      <c r="CE581" s="12">
        <v>0</v>
      </c>
      <c r="CF581" s="12">
        <v>0</v>
      </c>
      <c r="CG581" s="12">
        <v>0</v>
      </c>
      <c r="CH581" s="12">
        <v>0</v>
      </c>
      <c r="CI581" s="12">
        <v>0</v>
      </c>
      <c r="CJ581" s="12">
        <v>73.680000000000007</v>
      </c>
      <c r="CK581" s="12">
        <v>0</v>
      </c>
      <c r="CL581" s="12">
        <v>0</v>
      </c>
      <c r="CM581" s="12">
        <v>0</v>
      </c>
      <c r="CN581" s="12">
        <v>0</v>
      </c>
      <c r="CO581" s="12">
        <v>0</v>
      </c>
      <c r="CP581" s="12">
        <v>597.84</v>
      </c>
      <c r="CQ581" s="12">
        <v>0</v>
      </c>
      <c r="CR581" s="12">
        <v>0</v>
      </c>
      <c r="CS581" s="12">
        <v>0</v>
      </c>
      <c r="CT581" s="12">
        <v>0</v>
      </c>
      <c r="CU581" s="12">
        <v>1693.68</v>
      </c>
      <c r="CV581" s="12">
        <v>5552.8</v>
      </c>
      <c r="CW581" s="12">
        <v>238.4</v>
      </c>
      <c r="CX581" s="12">
        <v>144.93</v>
      </c>
      <c r="CY581" s="12">
        <v>0</v>
      </c>
      <c r="CZ581" s="12">
        <v>238.4</v>
      </c>
      <c r="DA581" s="12">
        <v>0</v>
      </c>
      <c r="DB581" s="12">
        <v>383.33</v>
      </c>
    </row>
    <row r="582" spans="1:106" x14ac:dyDescent="0.2">
      <c r="A582" s="4" t="s">
        <v>4049</v>
      </c>
      <c r="B582" s="2" t="s">
        <v>4050</v>
      </c>
      <c r="C582" s="2" t="str">
        <f>VLOOKUP(A582,[5]Hoja2!$A$1:$D$604,4,0)</f>
        <v>PROFESOR CBI</v>
      </c>
      <c r="D582" s="2" t="str">
        <f>VLOOKUP(A582,[5]Hoja2!$A$1:$D$604,3,0)</f>
        <v>PLANTEL 21 SAN MIGUEL CUYUTLAN</v>
      </c>
      <c r="E582" s="12">
        <v>209.7</v>
      </c>
      <c r="F582" s="12">
        <v>0</v>
      </c>
      <c r="G582" s="12">
        <v>3157.74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0</v>
      </c>
      <c r="N582" s="12">
        <v>0</v>
      </c>
      <c r="O582" s="12">
        <v>0</v>
      </c>
      <c r="P582" s="12">
        <v>108</v>
      </c>
      <c r="Q582" s="12">
        <v>0</v>
      </c>
      <c r="R582" s="12">
        <v>0</v>
      </c>
      <c r="S582" s="12">
        <v>0</v>
      </c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v>0</v>
      </c>
      <c r="Z582" s="12">
        <v>0</v>
      </c>
      <c r="AA582" s="12">
        <v>0</v>
      </c>
      <c r="AB582" s="12">
        <v>0</v>
      </c>
      <c r="AC582" s="12">
        <v>0</v>
      </c>
      <c r="AD582" s="12">
        <v>0</v>
      </c>
      <c r="AE582" s="12">
        <v>0</v>
      </c>
      <c r="AF582" s="12">
        <v>0</v>
      </c>
      <c r="AG582" s="12">
        <v>0</v>
      </c>
      <c r="AH582" s="12">
        <v>0</v>
      </c>
      <c r="AI582" s="12">
        <v>0</v>
      </c>
      <c r="AJ582" s="12">
        <v>333.54</v>
      </c>
      <c r="AK582" s="12">
        <v>0</v>
      </c>
      <c r="AL582" s="12">
        <v>0</v>
      </c>
      <c r="AM582" s="12">
        <v>0</v>
      </c>
      <c r="AN582" s="12">
        <v>0</v>
      </c>
      <c r="AO582" s="12">
        <v>0</v>
      </c>
      <c r="AP582" s="12">
        <v>0</v>
      </c>
      <c r="AQ582" s="12">
        <v>0</v>
      </c>
      <c r="AR582" s="12">
        <v>0</v>
      </c>
      <c r="AS582" s="12">
        <v>0</v>
      </c>
      <c r="AT582" s="12">
        <v>0</v>
      </c>
      <c r="AU582" s="12">
        <v>0</v>
      </c>
      <c r="AV582" s="12">
        <v>34.200000000000003</v>
      </c>
      <c r="AW582" s="12">
        <v>0</v>
      </c>
      <c r="AX582" s="12">
        <v>0</v>
      </c>
      <c r="AY582" s="12">
        <v>0</v>
      </c>
      <c r="AZ582" s="12">
        <v>0</v>
      </c>
      <c r="BA582" s="12">
        <v>0</v>
      </c>
      <c r="BB582" s="12">
        <v>0</v>
      </c>
      <c r="BC582" s="12">
        <v>0</v>
      </c>
      <c r="BD582" s="12">
        <v>0</v>
      </c>
      <c r="BE582" s="12">
        <v>0</v>
      </c>
      <c r="BF582" s="12">
        <v>0</v>
      </c>
      <c r="BG582" s="12">
        <v>0</v>
      </c>
      <c r="BH582" s="12">
        <v>0</v>
      </c>
      <c r="BI582" s="12">
        <v>0</v>
      </c>
      <c r="BJ582" s="12">
        <v>505.24</v>
      </c>
      <c r="BK582" s="12">
        <v>0</v>
      </c>
      <c r="BL582" s="12">
        <v>0</v>
      </c>
      <c r="BM582" s="12">
        <v>0</v>
      </c>
      <c r="BN582" s="12">
        <v>0</v>
      </c>
      <c r="BO582" s="12">
        <v>0</v>
      </c>
      <c r="BP582" s="12">
        <v>0</v>
      </c>
      <c r="BQ582" s="13">
        <v>-2210.84</v>
      </c>
      <c r="BR582" s="12">
        <v>2210.84</v>
      </c>
      <c r="BS582" s="12">
        <v>0</v>
      </c>
      <c r="BT582" s="12">
        <v>0</v>
      </c>
      <c r="BU582" s="12">
        <v>4348.42</v>
      </c>
      <c r="BV582" s="12">
        <v>0</v>
      </c>
      <c r="BW582" s="12">
        <v>0</v>
      </c>
      <c r="BX582" s="12">
        <v>0</v>
      </c>
      <c r="BY582" s="12">
        <v>406.78</v>
      </c>
      <c r="BZ582" s="12">
        <v>406.78</v>
      </c>
      <c r="CA582" s="12">
        <v>8.4</v>
      </c>
      <c r="CB582" s="13">
        <v>-7.0000000000000007E-2</v>
      </c>
      <c r="CC582" s="12">
        <v>0</v>
      </c>
      <c r="CD582" s="12">
        <v>0</v>
      </c>
      <c r="CE582" s="12">
        <v>0</v>
      </c>
      <c r="CF582" s="12">
        <v>0</v>
      </c>
      <c r="CG582" s="12">
        <v>0</v>
      </c>
      <c r="CH582" s="12">
        <v>0</v>
      </c>
      <c r="CI582" s="12">
        <v>0</v>
      </c>
      <c r="CJ582" s="12">
        <v>47.37</v>
      </c>
      <c r="CK582" s="12">
        <v>0</v>
      </c>
      <c r="CL582" s="12">
        <v>0</v>
      </c>
      <c r="CM582" s="12">
        <v>0</v>
      </c>
      <c r="CN582" s="12">
        <v>0</v>
      </c>
      <c r="CO582" s="12">
        <v>0</v>
      </c>
      <c r="CP582" s="12">
        <v>363.14</v>
      </c>
      <c r="CQ582" s="12">
        <v>0</v>
      </c>
      <c r="CR582" s="12">
        <v>0</v>
      </c>
      <c r="CS582" s="12">
        <v>0</v>
      </c>
      <c r="CT582" s="12">
        <v>0</v>
      </c>
      <c r="CU582" s="12">
        <v>825.62</v>
      </c>
      <c r="CV582" s="12">
        <v>3522.8</v>
      </c>
      <c r="CW582" s="12">
        <v>238.4</v>
      </c>
      <c r="CX582" s="12">
        <v>86.97</v>
      </c>
      <c r="CY582" s="12">
        <v>0</v>
      </c>
      <c r="CZ582" s="12">
        <v>238.4</v>
      </c>
      <c r="DA582" s="12">
        <v>0</v>
      </c>
      <c r="DB582" s="12">
        <v>325.37</v>
      </c>
    </row>
    <row r="583" spans="1:106" x14ac:dyDescent="0.2">
      <c r="A583" s="4" t="s">
        <v>4051</v>
      </c>
      <c r="B583" s="2" t="s">
        <v>4052</v>
      </c>
      <c r="C583" s="2" t="str">
        <f>VLOOKUP(A583,[5]Hoja2!$A$1:$D$604,4,0)</f>
        <v>PROFESOR CBI</v>
      </c>
      <c r="D583" s="2" t="str">
        <f>VLOOKUP(A583,[5]Hoja2!$A$1:$D$604,3,0)</f>
        <v>PLANTEL 21 SAN MIGUEL CUYUTLAN</v>
      </c>
      <c r="E583" s="12">
        <v>465.5</v>
      </c>
      <c r="F583" s="12">
        <v>515.4</v>
      </c>
      <c r="G583" s="12">
        <v>5964.62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0</v>
      </c>
      <c r="N583" s="12">
        <v>0</v>
      </c>
      <c r="O583" s="12">
        <v>17.32</v>
      </c>
      <c r="P583" s="12">
        <v>214.6</v>
      </c>
      <c r="Q583" s="12">
        <v>0</v>
      </c>
      <c r="R583" s="12">
        <v>0</v>
      </c>
      <c r="S583" s="12">
        <v>0</v>
      </c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v>0</v>
      </c>
      <c r="AA583" s="12">
        <v>0</v>
      </c>
      <c r="AB583" s="12">
        <v>0</v>
      </c>
      <c r="AC583" s="12">
        <v>0</v>
      </c>
      <c r="AD583" s="12">
        <v>0</v>
      </c>
      <c r="AE583" s="12">
        <v>0</v>
      </c>
      <c r="AF583" s="12">
        <v>0</v>
      </c>
      <c r="AG583" s="12">
        <v>0</v>
      </c>
      <c r="AH583" s="12">
        <v>0</v>
      </c>
      <c r="AI583" s="12">
        <v>0</v>
      </c>
      <c r="AJ583" s="12">
        <v>704.14</v>
      </c>
      <c r="AK583" s="12">
        <v>0</v>
      </c>
      <c r="AL583" s="12">
        <v>0</v>
      </c>
      <c r="AM583" s="12">
        <v>286.52999999999997</v>
      </c>
      <c r="AN583" s="12">
        <v>0</v>
      </c>
      <c r="AO583" s="12">
        <v>0</v>
      </c>
      <c r="AP583" s="12">
        <v>0</v>
      </c>
      <c r="AQ583" s="12">
        <v>0</v>
      </c>
      <c r="AR583" s="12">
        <v>0</v>
      </c>
      <c r="AS583" s="12">
        <v>0</v>
      </c>
      <c r="AT583" s="12">
        <v>0</v>
      </c>
      <c r="AU583" s="12">
        <v>0</v>
      </c>
      <c r="AV583" s="12">
        <v>64.599999999999994</v>
      </c>
      <c r="AW583" s="12">
        <v>0</v>
      </c>
      <c r="AX583" s="12">
        <v>0</v>
      </c>
      <c r="AY583" s="12">
        <v>0</v>
      </c>
      <c r="AZ583" s="12">
        <v>0</v>
      </c>
      <c r="BA583" s="12">
        <v>0</v>
      </c>
      <c r="BB583" s="12">
        <v>0</v>
      </c>
      <c r="BC583" s="12">
        <v>0</v>
      </c>
      <c r="BD583" s="12">
        <v>5.4</v>
      </c>
      <c r="BE583" s="12">
        <v>0</v>
      </c>
      <c r="BF583" s="12">
        <v>0</v>
      </c>
      <c r="BG583" s="12">
        <v>0</v>
      </c>
      <c r="BH583" s="12">
        <v>0</v>
      </c>
      <c r="BI583" s="12">
        <v>0</v>
      </c>
      <c r="BJ583" s="12">
        <v>1082.6500000000001</v>
      </c>
      <c r="BK583" s="12">
        <v>0</v>
      </c>
      <c r="BL583" s="12">
        <v>0</v>
      </c>
      <c r="BM583" s="12">
        <v>0</v>
      </c>
      <c r="BN583" s="12">
        <v>0</v>
      </c>
      <c r="BO583" s="12">
        <v>0</v>
      </c>
      <c r="BP583" s="12">
        <v>0</v>
      </c>
      <c r="BQ583" s="13">
        <v>-4738.87</v>
      </c>
      <c r="BR583" s="12">
        <v>4738.87</v>
      </c>
      <c r="BS583" s="12">
        <v>0</v>
      </c>
      <c r="BT583" s="12">
        <v>0</v>
      </c>
      <c r="BU583" s="12">
        <v>9320.76</v>
      </c>
      <c r="BV583" s="12">
        <v>0</v>
      </c>
      <c r="BW583" s="12">
        <v>0</v>
      </c>
      <c r="BX583" s="12">
        <v>0</v>
      </c>
      <c r="BY583" s="12">
        <v>1443.65</v>
      </c>
      <c r="BZ583" s="12">
        <v>1443.65</v>
      </c>
      <c r="CA583" s="12">
        <v>31.05</v>
      </c>
      <c r="CB583" s="13">
        <v>-0.09</v>
      </c>
      <c r="CC583" s="12">
        <v>0</v>
      </c>
      <c r="CD583" s="12">
        <v>0</v>
      </c>
      <c r="CE583" s="12">
        <v>1200</v>
      </c>
      <c r="CF583" s="12">
        <v>0</v>
      </c>
      <c r="CG583" s="12">
        <v>0</v>
      </c>
      <c r="CH583" s="12">
        <v>0</v>
      </c>
      <c r="CI583" s="12">
        <v>0</v>
      </c>
      <c r="CJ583" s="12">
        <v>0</v>
      </c>
      <c r="CK583" s="12">
        <v>0</v>
      </c>
      <c r="CL583" s="12">
        <v>0</v>
      </c>
      <c r="CM583" s="12">
        <v>0</v>
      </c>
      <c r="CN583" s="12">
        <v>0</v>
      </c>
      <c r="CO583" s="12">
        <v>0</v>
      </c>
      <c r="CP583" s="12">
        <v>778.15</v>
      </c>
      <c r="CQ583" s="12">
        <v>0</v>
      </c>
      <c r="CR583" s="12">
        <v>0</v>
      </c>
      <c r="CS583" s="12">
        <v>0</v>
      </c>
      <c r="CT583" s="12">
        <v>0</v>
      </c>
      <c r="CU583" s="12">
        <v>3452.76</v>
      </c>
      <c r="CV583" s="12">
        <v>5868</v>
      </c>
      <c r="CW583" s="12">
        <v>238.4</v>
      </c>
      <c r="CX583" s="12">
        <v>186.42</v>
      </c>
      <c r="CY583" s="12">
        <v>0</v>
      </c>
      <c r="CZ583" s="12">
        <v>238.4</v>
      </c>
      <c r="DA583" s="12">
        <v>0</v>
      </c>
      <c r="DB583" s="12">
        <v>424.82</v>
      </c>
    </row>
    <row r="584" spans="1:106" x14ac:dyDescent="0.2">
      <c r="A584" s="4" t="s">
        <v>4053</v>
      </c>
      <c r="B584" s="2" t="s">
        <v>4054</v>
      </c>
      <c r="C584" s="2" t="str">
        <f>VLOOKUP(A584,[5]Hoja2!$A$1:$D$604,4,0)</f>
        <v>PROFESOR CBI</v>
      </c>
      <c r="D584" s="2" t="str">
        <f>VLOOKUP(A584,[5]Hoja2!$A$1:$D$604,3,0)</f>
        <v>PLANTEL 21 SAN MIGUEL CUYUTLAN</v>
      </c>
      <c r="E584" s="12">
        <v>465.5</v>
      </c>
      <c r="F584" s="12">
        <v>0</v>
      </c>
      <c r="G584" s="12">
        <v>4736.6099999999997</v>
      </c>
      <c r="H584" s="12">
        <v>0</v>
      </c>
      <c r="I584" s="12">
        <v>0</v>
      </c>
      <c r="J584" s="12">
        <v>0</v>
      </c>
      <c r="K584" s="12">
        <v>0</v>
      </c>
      <c r="L584" s="12">
        <v>0</v>
      </c>
      <c r="M584" s="12">
        <v>0</v>
      </c>
      <c r="N584" s="12">
        <v>0</v>
      </c>
      <c r="O584" s="12">
        <v>0</v>
      </c>
      <c r="P584" s="12">
        <v>172.6</v>
      </c>
      <c r="Q584" s="12">
        <v>0</v>
      </c>
      <c r="R584" s="12">
        <v>0</v>
      </c>
      <c r="S584" s="12">
        <v>0</v>
      </c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2">
        <v>0</v>
      </c>
      <c r="Z584" s="12">
        <v>0</v>
      </c>
      <c r="AA584" s="12">
        <v>0</v>
      </c>
      <c r="AB584" s="12">
        <v>0</v>
      </c>
      <c r="AC584" s="12">
        <v>0</v>
      </c>
      <c r="AD584" s="12">
        <v>0</v>
      </c>
      <c r="AE584" s="12">
        <v>0</v>
      </c>
      <c r="AF584" s="12">
        <v>0</v>
      </c>
      <c r="AG584" s="12">
        <v>0</v>
      </c>
      <c r="AH584" s="12">
        <v>0</v>
      </c>
      <c r="AI584" s="12">
        <v>0</v>
      </c>
      <c r="AJ584" s="12">
        <v>500.31</v>
      </c>
      <c r="AK584" s="12">
        <v>0</v>
      </c>
      <c r="AL584" s="12">
        <v>0</v>
      </c>
      <c r="AM584" s="12">
        <v>286.52999999999997</v>
      </c>
      <c r="AN584" s="12">
        <v>0</v>
      </c>
      <c r="AO584" s="12">
        <v>0</v>
      </c>
      <c r="AP584" s="12">
        <v>0</v>
      </c>
      <c r="AQ584" s="12">
        <v>0</v>
      </c>
      <c r="AR584" s="12">
        <v>0</v>
      </c>
      <c r="AS584" s="12">
        <v>0</v>
      </c>
      <c r="AT584" s="12">
        <v>0</v>
      </c>
      <c r="AU584" s="12">
        <v>0</v>
      </c>
      <c r="AV584" s="12">
        <v>51.3</v>
      </c>
      <c r="AW584" s="12">
        <v>0</v>
      </c>
      <c r="AX584" s="12">
        <v>0</v>
      </c>
      <c r="AY584" s="12">
        <v>0</v>
      </c>
      <c r="AZ584" s="12">
        <v>0</v>
      </c>
      <c r="BA584" s="12">
        <v>0</v>
      </c>
      <c r="BB584" s="12">
        <v>0</v>
      </c>
      <c r="BC584" s="12">
        <v>0</v>
      </c>
      <c r="BD584" s="12">
        <v>0</v>
      </c>
      <c r="BE584" s="12">
        <v>0</v>
      </c>
      <c r="BF584" s="12">
        <v>0</v>
      </c>
      <c r="BG584" s="12">
        <v>0</v>
      </c>
      <c r="BH584" s="12">
        <v>0</v>
      </c>
      <c r="BI584" s="12">
        <v>0</v>
      </c>
      <c r="BJ584" s="12">
        <v>703.24</v>
      </c>
      <c r="BK584" s="12">
        <v>0</v>
      </c>
      <c r="BL584" s="12">
        <v>0</v>
      </c>
      <c r="BM584" s="12">
        <v>0</v>
      </c>
      <c r="BN584" s="12">
        <v>0</v>
      </c>
      <c r="BO584" s="12">
        <v>0</v>
      </c>
      <c r="BP584" s="12">
        <v>0</v>
      </c>
      <c r="BQ584" s="13">
        <v>-3515.31</v>
      </c>
      <c r="BR584" s="12">
        <v>3515.31</v>
      </c>
      <c r="BS584" s="12">
        <v>0</v>
      </c>
      <c r="BT584" s="12">
        <v>0</v>
      </c>
      <c r="BU584" s="12">
        <v>6916.09</v>
      </c>
      <c r="BV584" s="12">
        <v>3.89</v>
      </c>
      <c r="BW584" s="12">
        <v>0</v>
      </c>
      <c r="BX584" s="12">
        <v>0</v>
      </c>
      <c r="BY584" s="12">
        <v>930.01</v>
      </c>
      <c r="BZ584" s="12">
        <v>930.01</v>
      </c>
      <c r="CA584" s="12">
        <v>19.95</v>
      </c>
      <c r="CB584" s="12">
        <v>0.02</v>
      </c>
      <c r="CC584" s="12">
        <v>0</v>
      </c>
      <c r="CD584" s="12">
        <v>0</v>
      </c>
      <c r="CE584" s="12">
        <v>1624</v>
      </c>
      <c r="CF584" s="12">
        <v>0</v>
      </c>
      <c r="CG584" s="12">
        <v>0</v>
      </c>
      <c r="CH584" s="12">
        <v>0</v>
      </c>
      <c r="CI584" s="12">
        <v>0</v>
      </c>
      <c r="CJ584" s="12">
        <v>71.05</v>
      </c>
      <c r="CK584" s="12">
        <v>0</v>
      </c>
      <c r="CL584" s="12">
        <v>0</v>
      </c>
      <c r="CM584" s="12">
        <v>0</v>
      </c>
      <c r="CN584" s="12">
        <v>0</v>
      </c>
      <c r="CO584" s="12">
        <v>0</v>
      </c>
      <c r="CP584" s="12">
        <v>577.66</v>
      </c>
      <c r="CQ584" s="12">
        <v>0</v>
      </c>
      <c r="CR584" s="12">
        <v>0</v>
      </c>
      <c r="CS584" s="12">
        <v>0</v>
      </c>
      <c r="CT584" s="12">
        <v>0</v>
      </c>
      <c r="CU584" s="12">
        <v>3222.69</v>
      </c>
      <c r="CV584" s="12">
        <v>3693.4</v>
      </c>
      <c r="CW584" s="12">
        <v>355.47</v>
      </c>
      <c r="CX584" s="12">
        <v>138.32</v>
      </c>
      <c r="CY584" s="12">
        <v>3545.03</v>
      </c>
      <c r="CZ584" s="12">
        <v>653.30999999999995</v>
      </c>
      <c r="DA584" s="12">
        <v>0</v>
      </c>
      <c r="DB584" s="12">
        <v>4336.66</v>
      </c>
    </row>
    <row r="585" spans="1:106" x14ac:dyDescent="0.2">
      <c r="A585" s="4" t="s">
        <v>4055</v>
      </c>
      <c r="B585" s="2" t="s">
        <v>4056</v>
      </c>
      <c r="C585" s="2" t="str">
        <f>VLOOKUP(A585,[5]Hoja2!$A$1:$D$604,4,0)</f>
        <v>PROFESOR CBII</v>
      </c>
      <c r="D585" s="2" t="str">
        <f>VLOOKUP(A585,[5]Hoja2!$A$1:$D$604,3,0)</f>
        <v>PLANTEL 21 SAN MIGUEL CUYUTLAN</v>
      </c>
      <c r="E585" s="12">
        <v>221.35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3733.88</v>
      </c>
      <c r="M585" s="12">
        <v>0</v>
      </c>
      <c r="N585" s="12">
        <v>0</v>
      </c>
      <c r="O585" s="12">
        <v>0</v>
      </c>
      <c r="P585" s="12">
        <v>0</v>
      </c>
      <c r="Q585" s="12">
        <v>0</v>
      </c>
      <c r="R585" s="12">
        <v>0</v>
      </c>
      <c r="S585" s="12">
        <v>0</v>
      </c>
      <c r="T585" s="12">
        <v>0</v>
      </c>
      <c r="U585" s="12">
        <v>124.45</v>
      </c>
      <c r="V585" s="12">
        <v>0</v>
      </c>
      <c r="W585" s="12">
        <v>0</v>
      </c>
      <c r="X585" s="12">
        <v>0</v>
      </c>
      <c r="Y585" s="12">
        <v>0</v>
      </c>
      <c r="Z585" s="12">
        <v>0</v>
      </c>
      <c r="AA585" s="12">
        <v>0</v>
      </c>
      <c r="AB585" s="12">
        <v>0</v>
      </c>
      <c r="AC585" s="12">
        <v>0</v>
      </c>
      <c r="AD585" s="12">
        <v>0</v>
      </c>
      <c r="AE585" s="12">
        <v>0</v>
      </c>
      <c r="AF585" s="12">
        <v>0</v>
      </c>
      <c r="AG585" s="12">
        <v>0</v>
      </c>
      <c r="AH585" s="12">
        <v>0</v>
      </c>
      <c r="AI585" s="12">
        <v>0</v>
      </c>
      <c r="AJ585" s="12">
        <v>352.07</v>
      </c>
      <c r="AK585" s="12">
        <v>0</v>
      </c>
      <c r="AL585" s="12">
        <v>0</v>
      </c>
      <c r="AM585" s="12">
        <v>0</v>
      </c>
      <c r="AN585" s="12">
        <v>0</v>
      </c>
      <c r="AO585" s="12">
        <v>0</v>
      </c>
      <c r="AP585" s="12">
        <v>0</v>
      </c>
      <c r="AQ585" s="12">
        <v>0</v>
      </c>
      <c r="AR585" s="12">
        <v>0</v>
      </c>
      <c r="AS585" s="12">
        <v>0</v>
      </c>
      <c r="AT585" s="12">
        <v>0</v>
      </c>
      <c r="AU585" s="12">
        <v>0</v>
      </c>
      <c r="AV585" s="12">
        <v>0</v>
      </c>
      <c r="AW585" s="12">
        <v>0</v>
      </c>
      <c r="AX585" s="12">
        <v>40.85</v>
      </c>
      <c r="AY585" s="12">
        <v>0</v>
      </c>
      <c r="AZ585" s="12">
        <v>0</v>
      </c>
      <c r="BA585" s="12">
        <v>0</v>
      </c>
      <c r="BB585" s="12">
        <v>0</v>
      </c>
      <c r="BC585" s="12">
        <v>0</v>
      </c>
      <c r="BD585" s="12">
        <v>0</v>
      </c>
      <c r="BE585" s="12">
        <v>0</v>
      </c>
      <c r="BF585" s="12">
        <v>0</v>
      </c>
      <c r="BG585" s="12">
        <v>0</v>
      </c>
      <c r="BH585" s="12">
        <v>0</v>
      </c>
      <c r="BI585" s="12">
        <v>0</v>
      </c>
      <c r="BJ585" s="12">
        <v>522.74</v>
      </c>
      <c r="BK585" s="12">
        <v>0</v>
      </c>
      <c r="BL585" s="12">
        <v>0</v>
      </c>
      <c r="BM585" s="12">
        <v>0</v>
      </c>
      <c r="BN585" s="12">
        <v>0</v>
      </c>
      <c r="BO585" s="12">
        <v>0</v>
      </c>
      <c r="BP585" s="12">
        <v>0</v>
      </c>
      <c r="BQ585" s="13">
        <v>-2540.2399999999998</v>
      </c>
      <c r="BR585" s="12">
        <v>2540.2399999999998</v>
      </c>
      <c r="BS585" s="12">
        <v>0</v>
      </c>
      <c r="BT585" s="12">
        <v>0</v>
      </c>
      <c r="BU585" s="12">
        <v>4995.34</v>
      </c>
      <c r="BV585" s="12">
        <v>0</v>
      </c>
      <c r="BW585" s="12">
        <v>0</v>
      </c>
      <c r="BX585" s="12">
        <v>0</v>
      </c>
      <c r="BY585" s="12">
        <v>522.71</v>
      </c>
      <c r="BZ585" s="12">
        <v>522.71</v>
      </c>
      <c r="CA585" s="12">
        <v>11.4</v>
      </c>
      <c r="CB585" s="12">
        <v>0.02</v>
      </c>
      <c r="CC585" s="12">
        <v>0</v>
      </c>
      <c r="CD585" s="12">
        <v>0</v>
      </c>
      <c r="CE585" s="12">
        <v>0</v>
      </c>
      <c r="CF585" s="12">
        <v>0</v>
      </c>
      <c r="CG585" s="12">
        <v>0</v>
      </c>
      <c r="CH585" s="12">
        <v>0</v>
      </c>
      <c r="CI585" s="12">
        <v>0</v>
      </c>
      <c r="CJ585" s="12">
        <v>56.01</v>
      </c>
      <c r="CK585" s="12">
        <v>0</v>
      </c>
      <c r="CL585" s="12">
        <v>0</v>
      </c>
      <c r="CM585" s="12">
        <v>0</v>
      </c>
      <c r="CN585" s="12">
        <v>0</v>
      </c>
      <c r="CO585" s="12">
        <v>0</v>
      </c>
      <c r="CP585" s="12">
        <v>429.4</v>
      </c>
      <c r="CQ585" s="12">
        <v>0</v>
      </c>
      <c r="CR585" s="12">
        <v>0</v>
      </c>
      <c r="CS585" s="12">
        <v>0</v>
      </c>
      <c r="CT585" s="12">
        <v>0</v>
      </c>
      <c r="CU585" s="12">
        <v>1019.54</v>
      </c>
      <c r="CV585" s="12">
        <v>3975.8</v>
      </c>
      <c r="CW585" s="12">
        <v>238.4</v>
      </c>
      <c r="CX585" s="12">
        <v>99.91</v>
      </c>
      <c r="CY585" s="12">
        <v>0</v>
      </c>
      <c r="CZ585" s="12">
        <v>238.4</v>
      </c>
      <c r="DA585" s="12">
        <v>0</v>
      </c>
      <c r="DB585" s="12">
        <v>338.31</v>
      </c>
    </row>
    <row r="586" spans="1:106" x14ac:dyDescent="0.2">
      <c r="A586" s="4" t="s">
        <v>4057</v>
      </c>
      <c r="B586" s="2" t="s">
        <v>4058</v>
      </c>
      <c r="C586" s="2" t="str">
        <f>VLOOKUP(A586,[5]Hoja2!$A$1:$D$604,4,0)</f>
        <v>PROFESOR CBIII</v>
      </c>
      <c r="D586" s="2" t="str">
        <f>VLOOKUP(A586,[5]Hoja2!$A$1:$D$604,3,0)</f>
        <v>PLANTEL 21 SAN MIGUEL CUYUTLAN</v>
      </c>
      <c r="E586" s="12">
        <v>407.75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>
        <v>0</v>
      </c>
      <c r="L586" s="12">
        <v>0</v>
      </c>
      <c r="M586" s="12">
        <v>0</v>
      </c>
      <c r="N586" s="12">
        <v>7938.7</v>
      </c>
      <c r="O586" s="12">
        <v>0</v>
      </c>
      <c r="P586" s="12">
        <v>0</v>
      </c>
      <c r="Q586" s="12">
        <v>0</v>
      </c>
      <c r="R586" s="12">
        <v>0</v>
      </c>
      <c r="S586" s="12">
        <v>0</v>
      </c>
      <c r="T586" s="12">
        <v>0</v>
      </c>
      <c r="U586" s="12">
        <v>0</v>
      </c>
      <c r="V586" s="12">
        <v>0</v>
      </c>
      <c r="W586" s="12">
        <v>278.25</v>
      </c>
      <c r="X586" s="12">
        <v>0</v>
      </c>
      <c r="Y586" s="12">
        <v>0</v>
      </c>
      <c r="Z586" s="12">
        <v>0</v>
      </c>
      <c r="AA586" s="12">
        <v>0</v>
      </c>
      <c r="AB586" s="12">
        <v>0</v>
      </c>
      <c r="AC586" s="12">
        <v>0</v>
      </c>
      <c r="AD586" s="12">
        <v>0</v>
      </c>
      <c r="AE586" s="12">
        <v>0</v>
      </c>
      <c r="AF586" s="12">
        <v>0</v>
      </c>
      <c r="AG586" s="12">
        <v>0</v>
      </c>
      <c r="AH586" s="12">
        <v>0</v>
      </c>
      <c r="AI586" s="12">
        <v>0</v>
      </c>
      <c r="AJ586" s="12">
        <v>648.54999999999995</v>
      </c>
      <c r="AK586" s="12">
        <v>0</v>
      </c>
      <c r="AL586" s="12">
        <v>0</v>
      </c>
      <c r="AM586" s="12">
        <v>0</v>
      </c>
      <c r="AN586" s="12">
        <v>0</v>
      </c>
      <c r="AO586" s="12">
        <v>0</v>
      </c>
      <c r="AP586" s="12">
        <v>0</v>
      </c>
      <c r="AQ586" s="12">
        <v>0</v>
      </c>
      <c r="AR586" s="12">
        <v>0</v>
      </c>
      <c r="AS586" s="12">
        <v>0</v>
      </c>
      <c r="AT586" s="12">
        <v>0</v>
      </c>
      <c r="AU586" s="12">
        <v>0</v>
      </c>
      <c r="AV586" s="12">
        <v>0</v>
      </c>
      <c r="AW586" s="12">
        <v>0</v>
      </c>
      <c r="AX586" s="12">
        <v>0</v>
      </c>
      <c r="AY586" s="12">
        <v>0</v>
      </c>
      <c r="AZ586" s="12">
        <v>87.5</v>
      </c>
      <c r="BA586" s="12">
        <v>0</v>
      </c>
      <c r="BB586" s="12">
        <v>0</v>
      </c>
      <c r="BC586" s="12">
        <v>0</v>
      </c>
      <c r="BD586" s="12">
        <v>0</v>
      </c>
      <c r="BE586" s="12">
        <v>0</v>
      </c>
      <c r="BF586" s="12">
        <v>0</v>
      </c>
      <c r="BG586" s="12">
        <v>0</v>
      </c>
      <c r="BH586" s="12">
        <v>0</v>
      </c>
      <c r="BI586" s="12">
        <v>0</v>
      </c>
      <c r="BJ586" s="12">
        <v>1111.42</v>
      </c>
      <c r="BK586" s="12">
        <v>0</v>
      </c>
      <c r="BL586" s="12">
        <v>0</v>
      </c>
      <c r="BM586" s="12">
        <v>0</v>
      </c>
      <c r="BN586" s="12">
        <v>0</v>
      </c>
      <c r="BO586" s="12">
        <v>0</v>
      </c>
      <c r="BP586" s="12">
        <v>0</v>
      </c>
      <c r="BQ586" s="13">
        <v>-5326.59</v>
      </c>
      <c r="BR586" s="12">
        <v>5326.59</v>
      </c>
      <c r="BS586" s="12">
        <v>0</v>
      </c>
      <c r="BT586" s="12">
        <v>0</v>
      </c>
      <c r="BU586" s="12">
        <v>10472.17</v>
      </c>
      <c r="BV586" s="12">
        <v>0</v>
      </c>
      <c r="BW586" s="12">
        <v>0</v>
      </c>
      <c r="BX586" s="12">
        <v>0</v>
      </c>
      <c r="BY586" s="12">
        <v>1694.43</v>
      </c>
      <c r="BZ586" s="12">
        <v>1694.43</v>
      </c>
      <c r="CA586" s="12">
        <v>36.75</v>
      </c>
      <c r="CB586" s="13">
        <v>-0.04</v>
      </c>
      <c r="CC586" s="12">
        <v>0</v>
      </c>
      <c r="CD586" s="12">
        <v>0</v>
      </c>
      <c r="CE586" s="12">
        <v>0</v>
      </c>
      <c r="CF586" s="12">
        <v>0</v>
      </c>
      <c r="CG586" s="12">
        <v>0</v>
      </c>
      <c r="CH586" s="12">
        <v>0</v>
      </c>
      <c r="CI586" s="12">
        <v>0</v>
      </c>
      <c r="CJ586" s="12">
        <v>119.08</v>
      </c>
      <c r="CK586" s="12">
        <v>0</v>
      </c>
      <c r="CL586" s="12">
        <v>0</v>
      </c>
      <c r="CM586" s="12">
        <v>0</v>
      </c>
      <c r="CN586" s="12">
        <v>0</v>
      </c>
      <c r="CO586" s="12">
        <v>0</v>
      </c>
      <c r="CP586" s="12">
        <v>912.95</v>
      </c>
      <c r="CQ586" s="12">
        <v>0</v>
      </c>
      <c r="CR586" s="12">
        <v>0</v>
      </c>
      <c r="CS586" s="12">
        <v>0</v>
      </c>
      <c r="CT586" s="12">
        <v>0</v>
      </c>
      <c r="CU586" s="12">
        <v>2763.17</v>
      </c>
      <c r="CV586" s="12">
        <v>7709</v>
      </c>
      <c r="CW586" s="12">
        <v>238.4</v>
      </c>
      <c r="CX586" s="12">
        <v>209.44</v>
      </c>
      <c r="CY586" s="12">
        <v>0</v>
      </c>
      <c r="CZ586" s="12">
        <v>238.4</v>
      </c>
      <c r="DA586" s="12">
        <v>0</v>
      </c>
      <c r="DB586" s="12">
        <v>447.84</v>
      </c>
    </row>
    <row r="587" spans="1:106" x14ac:dyDescent="0.2">
      <c r="A587" s="4" t="s">
        <v>4059</v>
      </c>
      <c r="B587" s="2" t="s">
        <v>4060</v>
      </c>
      <c r="C587" s="2" t="str">
        <f>VLOOKUP(A587,[5]Hoja2!$A$1:$D$604,4,0)</f>
        <v>PROFESOR CBI</v>
      </c>
      <c r="D587" s="2" t="str">
        <f>VLOOKUP(A587,[5]Hoja2!$A$1:$D$604,3,0)</f>
        <v>PLANTEL 21 SAN MIGUEL CUYUTLAN</v>
      </c>
      <c r="E587" s="12">
        <v>163.1</v>
      </c>
      <c r="F587" s="12">
        <v>0</v>
      </c>
      <c r="G587" s="12">
        <v>2456.02</v>
      </c>
      <c r="H587" s="12">
        <v>0</v>
      </c>
      <c r="I587" s="12">
        <v>0</v>
      </c>
      <c r="J587" s="12">
        <v>0</v>
      </c>
      <c r="K587" s="12">
        <v>0</v>
      </c>
      <c r="L587" s="12">
        <v>0</v>
      </c>
      <c r="M587" s="12">
        <v>0</v>
      </c>
      <c r="N587" s="12">
        <v>0</v>
      </c>
      <c r="O587" s="12">
        <v>0</v>
      </c>
      <c r="P587" s="12">
        <v>84</v>
      </c>
      <c r="Q587" s="12">
        <v>0</v>
      </c>
      <c r="R587" s="12">
        <v>0</v>
      </c>
      <c r="S587" s="12">
        <v>0</v>
      </c>
      <c r="T587" s="12">
        <v>0</v>
      </c>
      <c r="U587" s="12">
        <v>0</v>
      </c>
      <c r="V587" s="12">
        <v>0</v>
      </c>
      <c r="W587" s="12">
        <v>0</v>
      </c>
      <c r="X587" s="12">
        <v>0</v>
      </c>
      <c r="Y587" s="12">
        <v>0</v>
      </c>
      <c r="Z587" s="12">
        <v>0</v>
      </c>
      <c r="AA587" s="12">
        <v>0</v>
      </c>
      <c r="AB587" s="12">
        <v>0</v>
      </c>
      <c r="AC587" s="12">
        <v>0</v>
      </c>
      <c r="AD587" s="12">
        <v>0</v>
      </c>
      <c r="AE587" s="12">
        <v>0</v>
      </c>
      <c r="AF587" s="12">
        <v>0</v>
      </c>
      <c r="AG587" s="12">
        <v>0</v>
      </c>
      <c r="AH587" s="12">
        <v>0</v>
      </c>
      <c r="AI587" s="12">
        <v>0</v>
      </c>
      <c r="AJ587" s="12">
        <v>259.42</v>
      </c>
      <c r="AK587" s="12">
        <v>0</v>
      </c>
      <c r="AL587" s="12">
        <v>0</v>
      </c>
      <c r="AM587" s="12">
        <v>0</v>
      </c>
      <c r="AN587" s="12">
        <v>0</v>
      </c>
      <c r="AO587" s="12">
        <v>0</v>
      </c>
      <c r="AP587" s="12">
        <v>0</v>
      </c>
      <c r="AQ587" s="12">
        <v>0</v>
      </c>
      <c r="AR587" s="12">
        <v>0</v>
      </c>
      <c r="AS587" s="12">
        <v>0</v>
      </c>
      <c r="AT587" s="12">
        <v>0</v>
      </c>
      <c r="AU587" s="12">
        <v>0</v>
      </c>
      <c r="AV587" s="12">
        <v>26.6</v>
      </c>
      <c r="AW587" s="12">
        <v>0</v>
      </c>
      <c r="AX587" s="12">
        <v>0</v>
      </c>
      <c r="AY587" s="12">
        <v>0</v>
      </c>
      <c r="AZ587" s="12">
        <v>0</v>
      </c>
      <c r="BA587" s="12">
        <v>0</v>
      </c>
      <c r="BB587" s="12">
        <v>0</v>
      </c>
      <c r="BC587" s="12">
        <v>0</v>
      </c>
      <c r="BD587" s="12">
        <v>0</v>
      </c>
      <c r="BE587" s="12">
        <v>0</v>
      </c>
      <c r="BF587" s="12">
        <v>0</v>
      </c>
      <c r="BG587" s="12">
        <v>0</v>
      </c>
      <c r="BH587" s="12">
        <v>0</v>
      </c>
      <c r="BI587" s="12">
        <v>0</v>
      </c>
      <c r="BJ587" s="12">
        <v>343.84</v>
      </c>
      <c r="BK587" s="12">
        <v>0</v>
      </c>
      <c r="BL587" s="12">
        <v>0</v>
      </c>
      <c r="BM587" s="12">
        <v>0</v>
      </c>
      <c r="BN587" s="12">
        <v>0</v>
      </c>
      <c r="BO587" s="12">
        <v>0</v>
      </c>
      <c r="BP587" s="12">
        <v>0</v>
      </c>
      <c r="BQ587" s="13">
        <v>-1694.49</v>
      </c>
      <c r="BR587" s="12">
        <v>1694.49</v>
      </c>
      <c r="BS587" s="12">
        <v>0</v>
      </c>
      <c r="BT587" s="12">
        <v>0</v>
      </c>
      <c r="BU587" s="12">
        <v>3332.98</v>
      </c>
      <c r="BV587" s="12">
        <v>0</v>
      </c>
      <c r="BW587" s="13">
        <v>-125.1</v>
      </c>
      <c r="BX587" s="12">
        <v>0</v>
      </c>
      <c r="BY587" s="12">
        <v>258.58999999999997</v>
      </c>
      <c r="BZ587" s="12">
        <v>133.49</v>
      </c>
      <c r="CA587" s="12">
        <v>3.6</v>
      </c>
      <c r="CB587" s="12">
        <v>0.01</v>
      </c>
      <c r="CC587" s="12">
        <v>0</v>
      </c>
      <c r="CD587" s="12">
        <v>0</v>
      </c>
      <c r="CE587" s="12">
        <v>819</v>
      </c>
      <c r="CF587" s="12">
        <v>0</v>
      </c>
      <c r="CG587" s="12">
        <v>0</v>
      </c>
      <c r="CH587" s="12">
        <v>0</v>
      </c>
      <c r="CI587" s="12">
        <v>0</v>
      </c>
      <c r="CJ587" s="12">
        <v>36.840000000000003</v>
      </c>
      <c r="CK587" s="12">
        <v>0</v>
      </c>
      <c r="CL587" s="12">
        <v>0</v>
      </c>
      <c r="CM587" s="12">
        <v>0</v>
      </c>
      <c r="CN587" s="12">
        <v>0</v>
      </c>
      <c r="CO587" s="12">
        <v>0</v>
      </c>
      <c r="CP587" s="12">
        <v>282.44</v>
      </c>
      <c r="CQ587" s="12">
        <v>0</v>
      </c>
      <c r="CR587" s="12">
        <v>0</v>
      </c>
      <c r="CS587" s="12">
        <v>0</v>
      </c>
      <c r="CT587" s="12">
        <v>0</v>
      </c>
      <c r="CU587" s="12">
        <v>1275.3800000000001</v>
      </c>
      <c r="CV587" s="12">
        <v>2057.6</v>
      </c>
      <c r="CW587" s="12">
        <v>238.4</v>
      </c>
      <c r="CX587" s="12">
        <v>66.66</v>
      </c>
      <c r="CY587" s="12">
        <v>0</v>
      </c>
      <c r="CZ587" s="12">
        <v>238.4</v>
      </c>
      <c r="DA587" s="12">
        <v>0</v>
      </c>
      <c r="DB587" s="12">
        <v>305.06</v>
      </c>
    </row>
    <row r="588" spans="1:106" x14ac:dyDescent="0.2">
      <c r="A588" s="4" t="s">
        <v>4061</v>
      </c>
      <c r="B588" s="2" t="s">
        <v>4062</v>
      </c>
      <c r="C588" s="2" t="str">
        <f>VLOOKUP(A588,[5]Hoja2!$A$1:$D$604,4,0)</f>
        <v>PROFESOR CBI</v>
      </c>
      <c r="D588" s="2" t="str">
        <f>VLOOKUP(A588,[5]Hoja2!$A$1:$D$604,3,0)</f>
        <v>PLANTEL 21 SAN MIGUEL CUYUTLAN</v>
      </c>
      <c r="E588" s="12">
        <v>454.35</v>
      </c>
      <c r="F588" s="12">
        <v>0</v>
      </c>
      <c r="G588" s="12">
        <v>6841.77</v>
      </c>
      <c r="H588" s="12">
        <v>0</v>
      </c>
      <c r="I588" s="12">
        <v>0</v>
      </c>
      <c r="J588" s="12">
        <v>0</v>
      </c>
      <c r="K588" s="12">
        <v>0</v>
      </c>
      <c r="L588" s="12">
        <v>0</v>
      </c>
      <c r="M588" s="12">
        <v>0</v>
      </c>
      <c r="N588" s="12">
        <v>0</v>
      </c>
      <c r="O588" s="12">
        <v>0</v>
      </c>
      <c r="P588" s="12">
        <v>234</v>
      </c>
      <c r="Q588" s="12">
        <v>0</v>
      </c>
      <c r="R588" s="12">
        <v>0</v>
      </c>
      <c r="S588" s="12">
        <v>0</v>
      </c>
      <c r="T588" s="12">
        <v>0</v>
      </c>
      <c r="U588" s="12">
        <v>0</v>
      </c>
      <c r="V588" s="12">
        <v>0</v>
      </c>
      <c r="W588" s="12">
        <v>0</v>
      </c>
      <c r="X588" s="12">
        <v>0</v>
      </c>
      <c r="Y588" s="12">
        <v>0</v>
      </c>
      <c r="Z588" s="12">
        <v>0</v>
      </c>
      <c r="AA588" s="12">
        <v>0</v>
      </c>
      <c r="AB588" s="12">
        <v>0</v>
      </c>
      <c r="AC588" s="12">
        <v>0</v>
      </c>
      <c r="AD588" s="12">
        <v>0</v>
      </c>
      <c r="AE588" s="12">
        <v>0</v>
      </c>
      <c r="AF588" s="12">
        <v>0</v>
      </c>
      <c r="AG588" s="12">
        <v>0</v>
      </c>
      <c r="AH588" s="12">
        <v>0</v>
      </c>
      <c r="AI588" s="12">
        <v>0</v>
      </c>
      <c r="AJ588" s="12">
        <v>722.67</v>
      </c>
      <c r="AK588" s="12">
        <v>0</v>
      </c>
      <c r="AL588" s="12">
        <v>0</v>
      </c>
      <c r="AM588" s="12">
        <v>0</v>
      </c>
      <c r="AN588" s="12">
        <v>0</v>
      </c>
      <c r="AO588" s="12">
        <v>0</v>
      </c>
      <c r="AP588" s="12">
        <v>0</v>
      </c>
      <c r="AQ588" s="12">
        <v>0</v>
      </c>
      <c r="AR588" s="12">
        <v>0</v>
      </c>
      <c r="AS588" s="12">
        <v>0</v>
      </c>
      <c r="AT588" s="12">
        <v>0</v>
      </c>
      <c r="AU588" s="12">
        <v>0</v>
      </c>
      <c r="AV588" s="12">
        <v>74.099999999999994</v>
      </c>
      <c r="AW588" s="12">
        <v>0</v>
      </c>
      <c r="AX588" s="12">
        <v>0</v>
      </c>
      <c r="AY588" s="12">
        <v>0</v>
      </c>
      <c r="AZ588" s="12">
        <v>0</v>
      </c>
      <c r="BA588" s="12">
        <v>0</v>
      </c>
      <c r="BB588" s="12">
        <v>0</v>
      </c>
      <c r="BC588" s="12">
        <v>0</v>
      </c>
      <c r="BD588" s="12">
        <v>0</v>
      </c>
      <c r="BE588" s="12">
        <v>0</v>
      </c>
      <c r="BF588" s="12">
        <v>0</v>
      </c>
      <c r="BG588" s="12">
        <v>0</v>
      </c>
      <c r="BH588" s="12">
        <v>0</v>
      </c>
      <c r="BI588" s="12">
        <v>0</v>
      </c>
      <c r="BJ588" s="12">
        <v>684.18</v>
      </c>
      <c r="BK588" s="12">
        <v>0</v>
      </c>
      <c r="BL588" s="12">
        <v>0</v>
      </c>
      <c r="BM588" s="12">
        <v>0</v>
      </c>
      <c r="BN588" s="12">
        <v>0</v>
      </c>
      <c r="BO588" s="12">
        <v>0</v>
      </c>
      <c r="BP588" s="12">
        <v>0</v>
      </c>
      <c r="BQ588" s="13">
        <v>-4580.79</v>
      </c>
      <c r="BR588" s="12">
        <v>4580.79</v>
      </c>
      <c r="BS588" s="12">
        <v>0</v>
      </c>
      <c r="BT588" s="12">
        <v>0</v>
      </c>
      <c r="BU588" s="12">
        <v>9011.07</v>
      </c>
      <c r="BV588" s="12">
        <v>0</v>
      </c>
      <c r="BW588" s="12">
        <v>0</v>
      </c>
      <c r="BX588" s="12">
        <v>0</v>
      </c>
      <c r="BY588" s="12">
        <v>1377.5</v>
      </c>
      <c r="BZ588" s="12">
        <v>1377.5</v>
      </c>
      <c r="CA588" s="12">
        <v>28.65</v>
      </c>
      <c r="CB588" s="13">
        <v>-0.02</v>
      </c>
      <c r="CC588" s="12">
        <v>0</v>
      </c>
      <c r="CD588" s="12">
        <v>0</v>
      </c>
      <c r="CE588" s="12">
        <v>1000</v>
      </c>
      <c r="CF588" s="12">
        <v>0</v>
      </c>
      <c r="CG588" s="12">
        <v>2014.91</v>
      </c>
      <c r="CH588" s="12">
        <v>0</v>
      </c>
      <c r="CI588" s="12">
        <v>0</v>
      </c>
      <c r="CJ588" s="12">
        <v>102.63</v>
      </c>
      <c r="CK588" s="12">
        <v>0</v>
      </c>
      <c r="CL588" s="12">
        <v>0</v>
      </c>
      <c r="CM588" s="12">
        <v>0</v>
      </c>
      <c r="CN588" s="12">
        <v>0</v>
      </c>
      <c r="CO588" s="12">
        <v>0</v>
      </c>
      <c r="CP588" s="12">
        <v>786.8</v>
      </c>
      <c r="CQ588" s="12">
        <v>0</v>
      </c>
      <c r="CR588" s="12">
        <v>0</v>
      </c>
      <c r="CS588" s="12">
        <v>0</v>
      </c>
      <c r="CT588" s="12">
        <v>0</v>
      </c>
      <c r="CU588" s="12">
        <v>5310.47</v>
      </c>
      <c r="CV588" s="12">
        <v>3700.6</v>
      </c>
      <c r="CW588" s="12">
        <v>238.4</v>
      </c>
      <c r="CX588" s="12">
        <v>180.22</v>
      </c>
      <c r="CY588" s="12">
        <v>0</v>
      </c>
      <c r="CZ588" s="12">
        <v>238.4</v>
      </c>
      <c r="DA588" s="12">
        <v>0</v>
      </c>
      <c r="DB588" s="12">
        <v>418.62</v>
      </c>
    </row>
    <row r="589" spans="1:106" x14ac:dyDescent="0.2">
      <c r="A589" s="4" t="s">
        <v>4063</v>
      </c>
      <c r="B589" s="2" t="s">
        <v>4064</v>
      </c>
      <c r="C589" s="2" t="str">
        <f>VLOOKUP(A589,[5]Hoja2!$A$1:$D$604,4,0)</f>
        <v>PROFESOR CBI</v>
      </c>
      <c r="D589" s="2" t="str">
        <f>VLOOKUP(A589,[5]Hoja2!$A$1:$D$604,3,0)</f>
        <v>PLANTEL 21 SAN MIGUEL CUYUTLAN</v>
      </c>
      <c r="E589" s="12">
        <v>349.5</v>
      </c>
      <c r="F589" s="12">
        <v>0</v>
      </c>
      <c r="G589" s="12">
        <v>5262.9</v>
      </c>
      <c r="H589" s="12">
        <v>0</v>
      </c>
      <c r="I589" s="12">
        <v>0</v>
      </c>
      <c r="J589" s="12">
        <v>0</v>
      </c>
      <c r="K589" s="12">
        <v>0</v>
      </c>
      <c r="L589" s="12">
        <v>0</v>
      </c>
      <c r="M589" s="12">
        <v>0</v>
      </c>
      <c r="N589" s="12">
        <v>0</v>
      </c>
      <c r="O589" s="12">
        <v>0</v>
      </c>
      <c r="P589" s="12">
        <v>180</v>
      </c>
      <c r="Q589" s="12">
        <v>0</v>
      </c>
      <c r="R589" s="12">
        <v>0</v>
      </c>
      <c r="S589" s="12">
        <v>0</v>
      </c>
      <c r="T589" s="12">
        <v>0</v>
      </c>
      <c r="U589" s="12">
        <v>0</v>
      </c>
      <c r="V589" s="12">
        <v>0</v>
      </c>
      <c r="W589" s="12">
        <v>0</v>
      </c>
      <c r="X589" s="12">
        <v>0</v>
      </c>
      <c r="Y589" s="12">
        <v>0</v>
      </c>
      <c r="Z589" s="12">
        <v>0</v>
      </c>
      <c r="AA589" s="12">
        <v>0</v>
      </c>
      <c r="AB589" s="12">
        <v>0</v>
      </c>
      <c r="AC589" s="12">
        <v>0</v>
      </c>
      <c r="AD589" s="12">
        <v>0</v>
      </c>
      <c r="AE589" s="12">
        <v>0</v>
      </c>
      <c r="AF589" s="12">
        <v>0</v>
      </c>
      <c r="AG589" s="12">
        <v>0</v>
      </c>
      <c r="AH589" s="12">
        <v>0</v>
      </c>
      <c r="AI589" s="12">
        <v>0</v>
      </c>
      <c r="AJ589" s="12">
        <v>555.9</v>
      </c>
      <c r="AK589" s="12">
        <v>0</v>
      </c>
      <c r="AL589" s="12">
        <v>0</v>
      </c>
      <c r="AM589" s="12">
        <v>0</v>
      </c>
      <c r="AN589" s="12">
        <v>0</v>
      </c>
      <c r="AO589" s="12">
        <v>0</v>
      </c>
      <c r="AP589" s="12">
        <v>0</v>
      </c>
      <c r="AQ589" s="12">
        <v>0</v>
      </c>
      <c r="AR589" s="12">
        <v>0</v>
      </c>
      <c r="AS589" s="12">
        <v>0</v>
      </c>
      <c r="AT589" s="12">
        <v>0</v>
      </c>
      <c r="AU589" s="12">
        <v>0</v>
      </c>
      <c r="AV589" s="12">
        <v>57</v>
      </c>
      <c r="AW589" s="12">
        <v>0</v>
      </c>
      <c r="AX589" s="12">
        <v>0</v>
      </c>
      <c r="AY589" s="12">
        <v>0</v>
      </c>
      <c r="AZ589" s="12">
        <v>0</v>
      </c>
      <c r="BA589" s="12">
        <v>0</v>
      </c>
      <c r="BB589" s="12">
        <v>0</v>
      </c>
      <c r="BC589" s="12">
        <v>0</v>
      </c>
      <c r="BD589" s="12">
        <v>0</v>
      </c>
      <c r="BE589" s="12">
        <v>0</v>
      </c>
      <c r="BF589" s="12">
        <v>0</v>
      </c>
      <c r="BG589" s="12">
        <v>0</v>
      </c>
      <c r="BH589" s="12">
        <v>0</v>
      </c>
      <c r="BI589" s="12">
        <v>0</v>
      </c>
      <c r="BJ589" s="12">
        <v>0</v>
      </c>
      <c r="BK589" s="12">
        <v>0</v>
      </c>
      <c r="BL589" s="12">
        <v>0</v>
      </c>
      <c r="BM589" s="12">
        <v>0</v>
      </c>
      <c r="BN589" s="12">
        <v>0</v>
      </c>
      <c r="BO589" s="12">
        <v>0</v>
      </c>
      <c r="BP589" s="12">
        <v>0</v>
      </c>
      <c r="BQ589" s="13">
        <v>-3255.28</v>
      </c>
      <c r="BR589" s="12">
        <v>3255.28</v>
      </c>
      <c r="BS589" s="12">
        <v>0</v>
      </c>
      <c r="BT589" s="12">
        <v>0</v>
      </c>
      <c r="BU589" s="12">
        <v>6405.3</v>
      </c>
      <c r="BV589" s="12">
        <v>0</v>
      </c>
      <c r="BW589" s="12">
        <v>0</v>
      </c>
      <c r="BX589" s="12">
        <v>0</v>
      </c>
      <c r="BY589" s="12">
        <v>820.91</v>
      </c>
      <c r="BZ589" s="12">
        <v>820.91</v>
      </c>
      <c r="CA589" s="12">
        <v>16.05</v>
      </c>
      <c r="CB589" s="13">
        <v>-0.09</v>
      </c>
      <c r="CC589" s="12">
        <v>0</v>
      </c>
      <c r="CD589" s="12">
        <v>0</v>
      </c>
      <c r="CE589" s="12">
        <v>0</v>
      </c>
      <c r="CF589" s="12">
        <v>0</v>
      </c>
      <c r="CG589" s="12">
        <v>0</v>
      </c>
      <c r="CH589" s="12">
        <v>0</v>
      </c>
      <c r="CI589" s="12">
        <v>0</v>
      </c>
      <c r="CJ589" s="12">
        <v>0</v>
      </c>
      <c r="CK589" s="12">
        <v>0</v>
      </c>
      <c r="CL589" s="12">
        <v>0</v>
      </c>
      <c r="CM589" s="12">
        <v>0</v>
      </c>
      <c r="CN589" s="12">
        <v>0</v>
      </c>
      <c r="CO589" s="12">
        <v>0</v>
      </c>
      <c r="CP589" s="12">
        <v>605.23</v>
      </c>
      <c r="CQ589" s="12">
        <v>0</v>
      </c>
      <c r="CR589" s="12">
        <v>0</v>
      </c>
      <c r="CS589" s="12">
        <v>0</v>
      </c>
      <c r="CT589" s="12">
        <v>0</v>
      </c>
      <c r="CU589" s="12">
        <v>1442.1</v>
      </c>
      <c r="CV589" s="12">
        <v>4963.2</v>
      </c>
      <c r="CW589" s="12">
        <v>238.4</v>
      </c>
      <c r="CX589" s="12">
        <v>128.11000000000001</v>
      </c>
      <c r="CY589" s="12">
        <v>0</v>
      </c>
      <c r="CZ589" s="12">
        <v>238.4</v>
      </c>
      <c r="DA589" s="12">
        <v>0</v>
      </c>
      <c r="DB589" s="12">
        <v>366.51</v>
      </c>
    </row>
    <row r="590" spans="1:106" x14ac:dyDescent="0.2">
      <c r="A590" s="4" t="s">
        <v>4065</v>
      </c>
      <c r="B590" s="2" t="s">
        <v>4066</v>
      </c>
      <c r="C590" s="2" t="str">
        <f>VLOOKUP(A590,[5]Hoja2!$A$1:$D$604,4,0)</f>
        <v>PROFESOR CBI</v>
      </c>
      <c r="D590" s="2" t="str">
        <f>VLOOKUP(A590,[5]Hoja2!$A$1:$D$604,3,0)</f>
        <v>PLANTEL 21 SAN MIGUEL CUYUTLAN</v>
      </c>
      <c r="E590" s="12">
        <v>116.5</v>
      </c>
      <c r="F590" s="12">
        <v>0</v>
      </c>
      <c r="G590" s="12">
        <v>1754.3</v>
      </c>
      <c r="H590" s="12">
        <v>0</v>
      </c>
      <c r="I590" s="12">
        <v>0</v>
      </c>
      <c r="J590" s="12">
        <v>0</v>
      </c>
      <c r="K590" s="12">
        <v>0</v>
      </c>
      <c r="L590" s="12">
        <v>0</v>
      </c>
      <c r="M590" s="12">
        <v>0</v>
      </c>
      <c r="N590" s="12">
        <v>0</v>
      </c>
      <c r="O590" s="12">
        <v>0</v>
      </c>
      <c r="P590" s="12">
        <v>60</v>
      </c>
      <c r="Q590" s="12">
        <v>0</v>
      </c>
      <c r="R590" s="12">
        <v>0</v>
      </c>
      <c r="S590" s="12">
        <v>0</v>
      </c>
      <c r="T590" s="12">
        <v>0</v>
      </c>
      <c r="U590" s="12">
        <v>0</v>
      </c>
      <c r="V590" s="12">
        <v>0</v>
      </c>
      <c r="W590" s="12">
        <v>0</v>
      </c>
      <c r="X590" s="12">
        <v>0</v>
      </c>
      <c r="Y590" s="12">
        <v>0</v>
      </c>
      <c r="Z590" s="12">
        <v>0</v>
      </c>
      <c r="AA590" s="12">
        <v>0</v>
      </c>
      <c r="AB590" s="12">
        <v>0</v>
      </c>
      <c r="AC590" s="12">
        <v>0</v>
      </c>
      <c r="AD590" s="12">
        <v>0</v>
      </c>
      <c r="AE590" s="12">
        <v>0</v>
      </c>
      <c r="AF590" s="12">
        <v>0</v>
      </c>
      <c r="AG590" s="12">
        <v>0</v>
      </c>
      <c r="AH590" s="12">
        <v>0</v>
      </c>
      <c r="AI590" s="12">
        <v>0</v>
      </c>
      <c r="AJ590" s="12">
        <v>185.3</v>
      </c>
      <c r="AK590" s="12">
        <v>0</v>
      </c>
      <c r="AL590" s="12">
        <v>0</v>
      </c>
      <c r="AM590" s="12">
        <v>0</v>
      </c>
      <c r="AN590" s="12">
        <v>0</v>
      </c>
      <c r="AO590" s="12">
        <v>0</v>
      </c>
      <c r="AP590" s="12">
        <v>0</v>
      </c>
      <c r="AQ590" s="12">
        <v>0</v>
      </c>
      <c r="AR590" s="12">
        <v>0</v>
      </c>
      <c r="AS590" s="12">
        <v>0</v>
      </c>
      <c r="AT590" s="12">
        <v>0</v>
      </c>
      <c r="AU590" s="12">
        <v>0</v>
      </c>
      <c r="AV590" s="12">
        <v>19</v>
      </c>
      <c r="AW590" s="12">
        <v>0</v>
      </c>
      <c r="AX590" s="12">
        <v>0</v>
      </c>
      <c r="AY590" s="12">
        <v>0</v>
      </c>
      <c r="AZ590" s="12">
        <v>0</v>
      </c>
      <c r="BA590" s="12">
        <v>0</v>
      </c>
      <c r="BB590" s="12">
        <v>0</v>
      </c>
      <c r="BC590" s="12">
        <v>0</v>
      </c>
      <c r="BD590" s="12">
        <v>0</v>
      </c>
      <c r="BE590" s="12">
        <v>0</v>
      </c>
      <c r="BF590" s="12">
        <v>0</v>
      </c>
      <c r="BG590" s="12">
        <v>0</v>
      </c>
      <c r="BH590" s="12">
        <v>0</v>
      </c>
      <c r="BI590" s="12">
        <v>0</v>
      </c>
      <c r="BJ590" s="12">
        <v>0</v>
      </c>
      <c r="BK590" s="12">
        <v>0</v>
      </c>
      <c r="BL590" s="12">
        <v>0</v>
      </c>
      <c r="BM590" s="12">
        <v>0</v>
      </c>
      <c r="BN590" s="12">
        <v>0</v>
      </c>
      <c r="BO590" s="12">
        <v>0</v>
      </c>
      <c r="BP590" s="12">
        <v>0</v>
      </c>
      <c r="BQ590" s="13">
        <v>-1085.0899999999999</v>
      </c>
      <c r="BR590" s="12">
        <v>1085.0899999999999</v>
      </c>
      <c r="BS590" s="12">
        <v>0</v>
      </c>
      <c r="BT590" s="12">
        <v>0</v>
      </c>
      <c r="BU590" s="12">
        <v>2135.1</v>
      </c>
      <c r="BV590" s="12">
        <v>0</v>
      </c>
      <c r="BW590" s="13">
        <v>-188.71</v>
      </c>
      <c r="BX590" s="13">
        <v>-60.45</v>
      </c>
      <c r="BY590" s="12">
        <v>128.26</v>
      </c>
      <c r="BZ590" s="12">
        <v>0</v>
      </c>
      <c r="CA590" s="12">
        <v>0</v>
      </c>
      <c r="CB590" s="12">
        <v>0.01</v>
      </c>
      <c r="CC590" s="12">
        <v>0</v>
      </c>
      <c r="CD590" s="12">
        <v>0</v>
      </c>
      <c r="CE590" s="12">
        <v>0</v>
      </c>
      <c r="CF590" s="12">
        <v>0</v>
      </c>
      <c r="CG590" s="12">
        <v>0</v>
      </c>
      <c r="CH590" s="12">
        <v>0</v>
      </c>
      <c r="CI590" s="12">
        <v>0</v>
      </c>
      <c r="CJ590" s="12">
        <v>0</v>
      </c>
      <c r="CK590" s="12">
        <v>0</v>
      </c>
      <c r="CL590" s="12">
        <v>0</v>
      </c>
      <c r="CM590" s="12">
        <v>0</v>
      </c>
      <c r="CN590" s="12">
        <v>0</v>
      </c>
      <c r="CO590" s="12">
        <v>0</v>
      </c>
      <c r="CP590" s="12">
        <v>201.74</v>
      </c>
      <c r="CQ590" s="12">
        <v>0</v>
      </c>
      <c r="CR590" s="12">
        <v>0</v>
      </c>
      <c r="CS590" s="12">
        <v>0</v>
      </c>
      <c r="CT590" s="12">
        <v>0</v>
      </c>
      <c r="CU590" s="12">
        <v>141.30000000000001</v>
      </c>
      <c r="CV590" s="12">
        <v>1993.8</v>
      </c>
      <c r="CW590" s="12">
        <v>238.4</v>
      </c>
      <c r="CX590" s="12">
        <v>42.7</v>
      </c>
      <c r="CY590" s="12">
        <v>0</v>
      </c>
      <c r="CZ590" s="12">
        <v>238.4</v>
      </c>
      <c r="DA590" s="12">
        <v>0</v>
      </c>
      <c r="DB590" s="12">
        <v>281.10000000000002</v>
      </c>
    </row>
    <row r="591" spans="1:106" x14ac:dyDescent="0.2">
      <c r="A591" s="4" t="s">
        <v>4067</v>
      </c>
      <c r="B591" s="2" t="s">
        <v>4068</v>
      </c>
      <c r="C591" s="2" t="str">
        <f>VLOOKUP(A591,[5]Hoja2!$A$1:$D$604,4,0)</f>
        <v>PROFESOR CBI</v>
      </c>
      <c r="D591" s="2" t="str">
        <f>VLOOKUP(A591,[5]Hoja2!$A$1:$D$604,3,0)</f>
        <v>PLANTEL 21 SAN MIGUEL CUYUTLAN</v>
      </c>
      <c r="E591" s="12">
        <v>69.900000000000006</v>
      </c>
      <c r="F591" s="12">
        <v>0</v>
      </c>
      <c r="G591" s="12">
        <v>1052.58</v>
      </c>
      <c r="H591" s="12">
        <v>0</v>
      </c>
      <c r="I591" s="12">
        <v>0</v>
      </c>
      <c r="J591" s="12">
        <v>0</v>
      </c>
      <c r="K591" s="12">
        <v>0</v>
      </c>
      <c r="L591" s="12">
        <v>0</v>
      </c>
      <c r="M591" s="12">
        <v>0</v>
      </c>
      <c r="N591" s="12">
        <v>0</v>
      </c>
      <c r="O591" s="12">
        <v>0</v>
      </c>
      <c r="P591" s="12">
        <v>36</v>
      </c>
      <c r="Q591" s="12">
        <v>0</v>
      </c>
      <c r="R591" s="12">
        <v>0</v>
      </c>
      <c r="S591" s="12">
        <v>0</v>
      </c>
      <c r="T591" s="12">
        <v>0</v>
      </c>
      <c r="U591" s="12">
        <v>0</v>
      </c>
      <c r="V591" s="12">
        <v>0</v>
      </c>
      <c r="W591" s="12">
        <v>0</v>
      </c>
      <c r="X591" s="12">
        <v>0</v>
      </c>
      <c r="Y591" s="12">
        <v>0</v>
      </c>
      <c r="Z591" s="12">
        <v>0</v>
      </c>
      <c r="AA591" s="12">
        <v>0</v>
      </c>
      <c r="AB591" s="12">
        <v>0</v>
      </c>
      <c r="AC591" s="12">
        <v>0</v>
      </c>
      <c r="AD591" s="12">
        <v>0</v>
      </c>
      <c r="AE591" s="12">
        <v>0</v>
      </c>
      <c r="AF591" s="12">
        <v>0</v>
      </c>
      <c r="AG591" s="12">
        <v>0</v>
      </c>
      <c r="AH591" s="12">
        <v>0</v>
      </c>
      <c r="AI591" s="12">
        <v>0</v>
      </c>
      <c r="AJ591" s="12">
        <v>111.18</v>
      </c>
      <c r="AK591" s="12">
        <v>0</v>
      </c>
      <c r="AL591" s="12">
        <v>0</v>
      </c>
      <c r="AM591" s="12">
        <v>0</v>
      </c>
      <c r="AN591" s="12">
        <v>0</v>
      </c>
      <c r="AO591" s="12">
        <v>0</v>
      </c>
      <c r="AP591" s="12">
        <v>0</v>
      </c>
      <c r="AQ591" s="12">
        <v>0</v>
      </c>
      <c r="AR591" s="12">
        <v>0</v>
      </c>
      <c r="AS591" s="12">
        <v>0</v>
      </c>
      <c r="AT591" s="12">
        <v>0</v>
      </c>
      <c r="AU591" s="12">
        <v>0</v>
      </c>
      <c r="AV591" s="12">
        <v>0</v>
      </c>
      <c r="AW591" s="12">
        <v>0</v>
      </c>
      <c r="AX591" s="12">
        <v>0</v>
      </c>
      <c r="AY591" s="12">
        <v>0</v>
      </c>
      <c r="AZ591" s="12">
        <v>0</v>
      </c>
      <c r="BA591" s="12">
        <v>0</v>
      </c>
      <c r="BB591" s="12">
        <v>0</v>
      </c>
      <c r="BC591" s="12">
        <v>0</v>
      </c>
      <c r="BD591" s="12">
        <v>0</v>
      </c>
      <c r="BE591" s="12">
        <v>0</v>
      </c>
      <c r="BF591" s="12">
        <v>0</v>
      </c>
      <c r="BG591" s="12">
        <v>0</v>
      </c>
      <c r="BH591" s="12">
        <v>0</v>
      </c>
      <c r="BI591" s="12">
        <v>0</v>
      </c>
      <c r="BJ591" s="12">
        <v>0</v>
      </c>
      <c r="BK591" s="12">
        <v>0</v>
      </c>
      <c r="BL591" s="12">
        <v>0</v>
      </c>
      <c r="BM591" s="12">
        <v>0</v>
      </c>
      <c r="BN591" s="12">
        <v>0</v>
      </c>
      <c r="BO591" s="12">
        <v>0</v>
      </c>
      <c r="BP591" s="12">
        <v>0</v>
      </c>
      <c r="BQ591" s="13">
        <v>-645.36</v>
      </c>
      <c r="BR591" s="12">
        <v>645.36</v>
      </c>
      <c r="BS591" s="12">
        <v>0</v>
      </c>
      <c r="BT591" s="12">
        <v>0</v>
      </c>
      <c r="BU591" s="12">
        <v>1269.6600000000001</v>
      </c>
      <c r="BV591" s="12">
        <v>0</v>
      </c>
      <c r="BW591" s="13">
        <v>-200.74</v>
      </c>
      <c r="BX591" s="13">
        <v>-130.44999999999999</v>
      </c>
      <c r="BY591" s="12">
        <v>70.290000000000006</v>
      </c>
      <c r="BZ591" s="12">
        <v>0</v>
      </c>
      <c r="CA591" s="12">
        <v>0</v>
      </c>
      <c r="CB591" s="13">
        <v>-0.14000000000000001</v>
      </c>
      <c r="CC591" s="12">
        <v>0</v>
      </c>
      <c r="CD591" s="12">
        <v>0</v>
      </c>
      <c r="CE591" s="12">
        <v>0</v>
      </c>
      <c r="CF591" s="12">
        <v>0</v>
      </c>
      <c r="CG591" s="12">
        <v>0</v>
      </c>
      <c r="CH591" s="12">
        <v>0</v>
      </c>
      <c r="CI591" s="12">
        <v>0</v>
      </c>
      <c r="CJ591" s="12">
        <v>0</v>
      </c>
      <c r="CK591" s="12">
        <v>0</v>
      </c>
      <c r="CL591" s="12">
        <v>0</v>
      </c>
      <c r="CM591" s="12">
        <v>0</v>
      </c>
      <c r="CN591" s="12">
        <v>0</v>
      </c>
      <c r="CO591" s="12">
        <v>0</v>
      </c>
      <c r="CP591" s="12">
        <v>121.05</v>
      </c>
      <c r="CQ591" s="12">
        <v>0</v>
      </c>
      <c r="CR591" s="12">
        <v>0</v>
      </c>
      <c r="CS591" s="12">
        <v>0</v>
      </c>
      <c r="CT591" s="12">
        <v>0</v>
      </c>
      <c r="CU591" s="12">
        <v>-9.5399999999999991</v>
      </c>
      <c r="CV591" s="12">
        <v>1279.2</v>
      </c>
      <c r="CW591" s="12">
        <v>238.4</v>
      </c>
      <c r="CX591" s="12">
        <v>25.39</v>
      </c>
      <c r="CY591" s="12">
        <v>0</v>
      </c>
      <c r="CZ591" s="12">
        <v>238.4</v>
      </c>
      <c r="DA591" s="12">
        <v>0</v>
      </c>
      <c r="DB591" s="12">
        <v>263.79000000000002</v>
      </c>
    </row>
    <row r="592" spans="1:106" x14ac:dyDescent="0.2">
      <c r="C592" s="2" t="e">
        <f>VLOOKUP(A592,[5]Hoja2!$A$1:$D$604,4,0)</f>
        <v>#N/A</v>
      </c>
      <c r="D592" s="2" t="e">
        <f>VLOOKUP(A592,[5]Hoja2!$A$1:$D$604,3,0)</f>
        <v>#N/A</v>
      </c>
      <c r="E592" s="2" t="s">
        <v>1</v>
      </c>
      <c r="F592" s="2" t="s">
        <v>1</v>
      </c>
      <c r="G592" s="2" t="s">
        <v>1</v>
      </c>
      <c r="H592" s="2" t="s">
        <v>1</v>
      </c>
      <c r="I592" s="2" t="s">
        <v>1</v>
      </c>
      <c r="J592" s="2" t="s">
        <v>1</v>
      </c>
      <c r="K592" s="2" t="s">
        <v>1</v>
      </c>
      <c r="L592" s="2" t="s">
        <v>1</v>
      </c>
      <c r="M592" s="2" t="s">
        <v>1</v>
      </c>
      <c r="N592" s="2" t="s">
        <v>1</v>
      </c>
      <c r="O592" s="2" t="s">
        <v>1</v>
      </c>
      <c r="P592" s="2" t="s">
        <v>1</v>
      </c>
      <c r="Q592" s="2" t="s">
        <v>1</v>
      </c>
      <c r="R592" s="2" t="s">
        <v>1</v>
      </c>
      <c r="S592" s="2" t="s">
        <v>1</v>
      </c>
      <c r="T592" s="2" t="s">
        <v>1</v>
      </c>
      <c r="U592" s="2" t="s">
        <v>1</v>
      </c>
      <c r="V592" s="2" t="s">
        <v>1</v>
      </c>
      <c r="W592" s="2" t="s">
        <v>1</v>
      </c>
      <c r="X592" s="2" t="s">
        <v>1</v>
      </c>
      <c r="Y592" s="2" t="s">
        <v>1</v>
      </c>
      <c r="Z592" s="2" t="s">
        <v>1</v>
      </c>
      <c r="AA592" s="2" t="s">
        <v>1</v>
      </c>
      <c r="AB592" s="2" t="s">
        <v>1</v>
      </c>
      <c r="AC592" s="2" t="s">
        <v>1</v>
      </c>
      <c r="AD592" s="2" t="s">
        <v>1</v>
      </c>
      <c r="AE592" s="2" t="s">
        <v>1</v>
      </c>
      <c r="AF592" s="2" t="s">
        <v>1</v>
      </c>
      <c r="AG592" s="2" t="s">
        <v>1</v>
      </c>
      <c r="AH592" s="2" t="s">
        <v>1</v>
      </c>
      <c r="AI592" s="2" t="s">
        <v>1</v>
      </c>
      <c r="AJ592" s="2" t="s">
        <v>1</v>
      </c>
      <c r="AK592" s="2" t="s">
        <v>1</v>
      </c>
      <c r="AL592" s="2" t="s">
        <v>1</v>
      </c>
      <c r="AM592" s="2" t="s">
        <v>1</v>
      </c>
      <c r="AN592" s="2" t="s">
        <v>1</v>
      </c>
      <c r="AO592" s="2" t="s">
        <v>1</v>
      </c>
      <c r="AP592" s="2" t="s">
        <v>1</v>
      </c>
      <c r="AQ592" s="2" t="s">
        <v>1</v>
      </c>
      <c r="AR592" s="2" t="s">
        <v>1</v>
      </c>
      <c r="AS592" s="2" t="s">
        <v>1</v>
      </c>
      <c r="AT592" s="2" t="s">
        <v>1</v>
      </c>
      <c r="AU592" s="2" t="s">
        <v>1</v>
      </c>
      <c r="AV592" s="2" t="s">
        <v>1</v>
      </c>
      <c r="AW592" s="2" t="s">
        <v>1</v>
      </c>
      <c r="AX592" s="2" t="s">
        <v>1</v>
      </c>
      <c r="AY592" s="2" t="s">
        <v>1</v>
      </c>
      <c r="AZ592" s="2" t="s">
        <v>1</v>
      </c>
      <c r="BA592" s="2" t="s">
        <v>1</v>
      </c>
      <c r="BB592" s="2" t="s">
        <v>1</v>
      </c>
      <c r="BC592" s="2" t="s">
        <v>1</v>
      </c>
      <c r="BD592" s="2" t="s">
        <v>1</v>
      </c>
      <c r="BE592" s="2" t="s">
        <v>1</v>
      </c>
      <c r="BF592" s="2" t="s">
        <v>1</v>
      </c>
      <c r="BG592" s="2" t="s">
        <v>1</v>
      </c>
      <c r="BH592" s="2" t="s">
        <v>1</v>
      </c>
      <c r="BI592" s="2" t="s">
        <v>1</v>
      </c>
      <c r="BJ592" s="2" t="s">
        <v>1</v>
      </c>
      <c r="BK592" s="2" t="s">
        <v>1</v>
      </c>
      <c r="BL592" s="2" t="s">
        <v>1</v>
      </c>
      <c r="BM592" s="2" t="s">
        <v>1</v>
      </c>
      <c r="BN592" s="2" t="s">
        <v>1</v>
      </c>
      <c r="BO592" s="2" t="s">
        <v>1</v>
      </c>
      <c r="BP592" s="2" t="s">
        <v>1</v>
      </c>
      <c r="BQ592" s="2" t="s">
        <v>1</v>
      </c>
      <c r="BR592" s="2" t="s">
        <v>1</v>
      </c>
      <c r="BS592" s="2" t="s">
        <v>1</v>
      </c>
      <c r="BT592" s="2" t="s">
        <v>1</v>
      </c>
      <c r="BU592" s="2" t="s">
        <v>1</v>
      </c>
      <c r="BV592" s="2" t="s">
        <v>1</v>
      </c>
      <c r="BW592" s="2" t="s">
        <v>1</v>
      </c>
      <c r="BX592" s="2" t="s">
        <v>1</v>
      </c>
      <c r="BY592" s="2" t="s">
        <v>1</v>
      </c>
      <c r="BZ592" s="2" t="s">
        <v>1</v>
      </c>
      <c r="CA592" s="2" t="s">
        <v>1</v>
      </c>
      <c r="CB592" s="2" t="s">
        <v>1</v>
      </c>
      <c r="CC592" s="2" t="s">
        <v>1</v>
      </c>
      <c r="CD592" s="2" t="s">
        <v>1</v>
      </c>
      <c r="CE592" s="2" t="s">
        <v>1</v>
      </c>
      <c r="CF592" s="2" t="s">
        <v>1</v>
      </c>
      <c r="CG592" s="2" t="s">
        <v>1</v>
      </c>
      <c r="CH592" s="2" t="s">
        <v>1</v>
      </c>
      <c r="CI592" s="2" t="s">
        <v>1</v>
      </c>
      <c r="CJ592" s="2" t="s">
        <v>1</v>
      </c>
      <c r="CK592" s="2" t="s">
        <v>1</v>
      </c>
      <c r="CL592" s="2" t="s">
        <v>1</v>
      </c>
      <c r="CM592" s="2" t="s">
        <v>1</v>
      </c>
      <c r="CN592" s="2" t="s">
        <v>1</v>
      </c>
      <c r="CO592" s="2" t="s">
        <v>1</v>
      </c>
      <c r="CP592" s="2" t="s">
        <v>1</v>
      </c>
      <c r="CQ592" s="2" t="s">
        <v>1</v>
      </c>
      <c r="CR592" s="2" t="s">
        <v>1</v>
      </c>
      <c r="CS592" s="2" t="s">
        <v>1</v>
      </c>
      <c r="CT592" s="2" t="s">
        <v>1</v>
      </c>
      <c r="CU592" s="2" t="s">
        <v>1</v>
      </c>
      <c r="CV592" s="2" t="s">
        <v>1</v>
      </c>
      <c r="CW592" s="2" t="s">
        <v>1</v>
      </c>
      <c r="CX592" s="2" t="s">
        <v>1</v>
      </c>
      <c r="CY592" s="2" t="s">
        <v>1</v>
      </c>
      <c r="CZ592" s="2" t="s">
        <v>1</v>
      </c>
      <c r="DA592" s="2" t="s">
        <v>1</v>
      </c>
    </row>
    <row r="593" spans="1:106" x14ac:dyDescent="0.2">
      <c r="A593" s="4" t="s">
        <v>1</v>
      </c>
      <c r="B593" s="2" t="s">
        <v>1</v>
      </c>
      <c r="C593" s="2" t="e">
        <f>VLOOKUP(A593,[5]Hoja2!$A$1:$D$604,4,0)</f>
        <v>#N/A</v>
      </c>
      <c r="D593" s="2" t="e">
        <f>VLOOKUP(A593,[5]Hoja2!$A$1:$D$604,3,0)</f>
        <v>#N/A</v>
      </c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</row>
  </sheetData>
  <mergeCells count="4">
    <mergeCell ref="B1:H1"/>
    <mergeCell ref="B2:H2"/>
    <mergeCell ref="B3:H3"/>
    <mergeCell ref="B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8"/>
  <sheetViews>
    <sheetView workbookViewId="0">
      <selection activeCell="B3" sqref="B3:H3"/>
    </sheetView>
  </sheetViews>
  <sheetFormatPr baseColWidth="10" defaultRowHeight="11.25" x14ac:dyDescent="0.2"/>
  <cols>
    <col min="1" max="1" width="12.28515625" style="4" customWidth="1"/>
    <col min="2" max="3" width="30.7109375" style="2" customWidth="1"/>
    <col min="4" max="4" width="34.42578125" style="2" bestFit="1" customWidth="1"/>
    <col min="5" max="48" width="15.7109375" style="2" customWidth="1"/>
    <col min="49" max="16384" width="11.42578125" style="2"/>
  </cols>
  <sheetData>
    <row r="1" spans="1:48" ht="18" customHeight="1" x14ac:dyDescent="0.25">
      <c r="A1" s="1" t="s">
        <v>0</v>
      </c>
      <c r="B1" s="17" t="s">
        <v>1</v>
      </c>
      <c r="C1" s="17"/>
      <c r="D1" s="17"/>
      <c r="E1" s="18"/>
      <c r="F1" s="18"/>
      <c r="G1" s="18"/>
      <c r="H1" s="18"/>
    </row>
    <row r="2" spans="1:48" ht="24.95" customHeight="1" x14ac:dyDescent="0.2">
      <c r="A2" s="3" t="s">
        <v>2</v>
      </c>
      <c r="B2" s="19" t="s">
        <v>4455</v>
      </c>
      <c r="C2" s="19"/>
      <c r="D2" s="19"/>
      <c r="E2" s="20"/>
      <c r="F2" s="20"/>
      <c r="G2" s="20"/>
      <c r="H2" s="20"/>
    </row>
    <row r="3" spans="1:48" ht="15.75" x14ac:dyDescent="0.25">
      <c r="B3" s="21" t="s">
        <v>3</v>
      </c>
      <c r="C3" s="21"/>
      <c r="D3" s="21"/>
      <c r="E3" s="18"/>
      <c r="F3" s="18"/>
      <c r="G3" s="18"/>
      <c r="H3" s="18"/>
      <c r="I3" s="5" t="s">
        <v>4</v>
      </c>
    </row>
    <row r="4" spans="1:48" ht="15" x14ac:dyDescent="0.25">
      <c r="B4" s="22" t="s">
        <v>1746</v>
      </c>
      <c r="C4" s="22"/>
      <c r="D4" s="22"/>
      <c r="E4" s="18"/>
      <c r="F4" s="18"/>
      <c r="G4" s="18"/>
      <c r="H4" s="18"/>
      <c r="I4" s="5" t="s">
        <v>4069</v>
      </c>
    </row>
    <row r="5" spans="1:48" x14ac:dyDescent="0.2">
      <c r="B5" s="6" t="s">
        <v>7</v>
      </c>
      <c r="C5" s="6"/>
      <c r="D5" s="6"/>
    </row>
    <row r="6" spans="1:48" x14ac:dyDescent="0.2">
      <c r="B6" s="6" t="s">
        <v>8</v>
      </c>
      <c r="C6" s="6"/>
      <c r="D6" s="6"/>
    </row>
    <row r="8" spans="1:48" s="11" customFormat="1" ht="34.5" thickBot="1" x14ac:dyDescent="0.25">
      <c r="A8" s="7" t="s">
        <v>9</v>
      </c>
      <c r="B8" s="8" t="s">
        <v>10</v>
      </c>
      <c r="C8" s="8" t="s">
        <v>11</v>
      </c>
      <c r="D8" s="8" t="s">
        <v>12</v>
      </c>
      <c r="E8" s="8" t="s">
        <v>4070</v>
      </c>
      <c r="F8" s="8" t="s">
        <v>4071</v>
      </c>
      <c r="G8" s="8" t="s">
        <v>4072</v>
      </c>
      <c r="H8" s="8" t="s">
        <v>4073</v>
      </c>
      <c r="I8" s="8" t="s">
        <v>4074</v>
      </c>
      <c r="J8" s="8" t="s">
        <v>4075</v>
      </c>
      <c r="K8" s="8" t="s">
        <v>4076</v>
      </c>
      <c r="L8" s="8" t="s">
        <v>4077</v>
      </c>
      <c r="M8" s="8" t="s">
        <v>4078</v>
      </c>
      <c r="N8" s="8" t="s">
        <v>4079</v>
      </c>
      <c r="O8" s="8" t="s">
        <v>4080</v>
      </c>
      <c r="P8" s="8" t="s">
        <v>4081</v>
      </c>
      <c r="Q8" s="8" t="s">
        <v>4082</v>
      </c>
      <c r="R8" s="8" t="s">
        <v>4083</v>
      </c>
      <c r="S8" s="8" t="s">
        <v>4084</v>
      </c>
      <c r="T8" s="8" t="s">
        <v>4085</v>
      </c>
      <c r="U8" s="8" t="s">
        <v>4086</v>
      </c>
      <c r="V8" s="8" t="s">
        <v>4087</v>
      </c>
      <c r="W8" s="8" t="s">
        <v>4088</v>
      </c>
      <c r="X8" s="8" t="s">
        <v>4089</v>
      </c>
      <c r="Y8" s="8" t="s">
        <v>4090</v>
      </c>
      <c r="Z8" s="8" t="s">
        <v>4091</v>
      </c>
      <c r="AA8" s="8" t="s">
        <v>4092</v>
      </c>
      <c r="AB8" s="8" t="s">
        <v>4093</v>
      </c>
      <c r="AC8" s="8" t="s">
        <v>4094</v>
      </c>
      <c r="AD8" s="8" t="s">
        <v>22</v>
      </c>
      <c r="AE8" s="8" t="s">
        <v>23</v>
      </c>
      <c r="AF8" s="9" t="s">
        <v>24</v>
      </c>
      <c r="AG8" s="9" t="s">
        <v>25</v>
      </c>
      <c r="AH8" s="8" t="s">
        <v>27</v>
      </c>
      <c r="AI8" s="8" t="s">
        <v>28</v>
      </c>
      <c r="AJ8" s="8" t="s">
        <v>29</v>
      </c>
      <c r="AK8" s="8" t="s">
        <v>31</v>
      </c>
      <c r="AL8" s="8" t="s">
        <v>30</v>
      </c>
      <c r="AM8" s="8" t="s">
        <v>282</v>
      </c>
      <c r="AN8" s="8" t="s">
        <v>1793</v>
      </c>
      <c r="AO8" s="8" t="s">
        <v>30</v>
      </c>
      <c r="AP8" s="8" t="s">
        <v>30</v>
      </c>
      <c r="AQ8" s="9" t="s">
        <v>32</v>
      </c>
      <c r="AR8" s="9" t="s">
        <v>33</v>
      </c>
      <c r="AS8" s="10" t="s">
        <v>34</v>
      </c>
      <c r="AT8" s="8" t="s">
        <v>36</v>
      </c>
      <c r="AU8" s="9" t="s">
        <v>39</v>
      </c>
      <c r="AV8" s="9" t="s">
        <v>40</v>
      </c>
    </row>
    <row r="9" spans="1:48" ht="12" thickTop="1" x14ac:dyDescent="0.2">
      <c r="A9" s="4" t="s">
        <v>4095</v>
      </c>
      <c r="B9" s="2" t="s">
        <v>4096</v>
      </c>
      <c r="C9" s="2" t="str">
        <f>VLOOKUP(A9,[6]Hoja2!$A$1:$D$193,4,0)</f>
        <v>PROFESOR CBI</v>
      </c>
      <c r="D9" s="2" t="str">
        <f>VLOOKUP(A9,[6]Hoja2!$A$1:$D$193,3,0)</f>
        <v>PLANTEL 01 TBC NUEVO REFUGIO DE AFUERA</v>
      </c>
      <c r="E9" s="15">
        <v>192.8</v>
      </c>
      <c r="F9" s="15">
        <v>3633.6</v>
      </c>
      <c r="G9" s="15">
        <v>0</v>
      </c>
      <c r="H9" s="15">
        <v>119.6</v>
      </c>
      <c r="I9" s="15">
        <v>0</v>
      </c>
      <c r="J9" s="15">
        <v>297</v>
      </c>
      <c r="K9" s="15">
        <v>0</v>
      </c>
      <c r="L9" s="15">
        <v>39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6">
        <v>-2141</v>
      </c>
      <c r="AE9" s="15">
        <v>2141</v>
      </c>
      <c r="AF9" s="15">
        <v>0</v>
      </c>
      <c r="AG9" s="15">
        <v>4282</v>
      </c>
      <c r="AH9" s="15">
        <v>394.88</v>
      </c>
      <c r="AI9" s="15">
        <v>394.88</v>
      </c>
      <c r="AJ9" s="15">
        <v>7.05</v>
      </c>
      <c r="AK9" s="15">
        <v>0.01</v>
      </c>
      <c r="AL9" s="15">
        <v>417.86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819.8</v>
      </c>
      <c r="AS9" s="15">
        <v>3462.2</v>
      </c>
      <c r="AT9" s="15">
        <v>85.64</v>
      </c>
      <c r="AU9" s="15">
        <v>0</v>
      </c>
      <c r="AV9" s="15">
        <v>85.64</v>
      </c>
    </row>
    <row r="10" spans="1:48" x14ac:dyDescent="0.2">
      <c r="A10" s="4" t="s">
        <v>4097</v>
      </c>
      <c r="B10" s="2" t="s">
        <v>4098</v>
      </c>
      <c r="C10" s="2" t="str">
        <f>VLOOKUP(A10,[6]Hoja2!$A$1:$D$193,4,0)</f>
        <v>PROFESOR CBI</v>
      </c>
      <c r="D10" s="2" t="str">
        <f>VLOOKUP(A10,[6]Hoja2!$A$1:$D$193,3,0)</f>
        <v>PLANTEL 01 TBC NUEVO REFUGIO DE AFUERA</v>
      </c>
      <c r="E10" s="15">
        <v>289.2</v>
      </c>
      <c r="F10" s="15">
        <v>5450.4</v>
      </c>
      <c r="G10" s="15">
        <v>0</v>
      </c>
      <c r="H10" s="15">
        <v>179.4</v>
      </c>
      <c r="I10" s="15">
        <v>0</v>
      </c>
      <c r="J10" s="15">
        <v>445.5</v>
      </c>
      <c r="K10" s="15">
        <v>0</v>
      </c>
      <c r="L10" s="15">
        <v>58.5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6">
        <v>-3211.5</v>
      </c>
      <c r="AE10" s="15">
        <v>3211.5</v>
      </c>
      <c r="AF10" s="15">
        <v>0</v>
      </c>
      <c r="AG10" s="15">
        <v>6423</v>
      </c>
      <c r="AH10" s="15">
        <v>824.69</v>
      </c>
      <c r="AI10" s="15">
        <v>824.69</v>
      </c>
      <c r="AJ10" s="15">
        <v>17.399999999999999</v>
      </c>
      <c r="AK10" s="16">
        <v>-0.09</v>
      </c>
      <c r="AL10" s="15">
        <v>626.79999999999995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1468.8</v>
      </c>
      <c r="AS10" s="15">
        <v>4954.2</v>
      </c>
      <c r="AT10" s="15">
        <v>128.46</v>
      </c>
      <c r="AU10" s="15">
        <v>0</v>
      </c>
      <c r="AV10" s="15">
        <v>128.46</v>
      </c>
    </row>
    <row r="11" spans="1:48" x14ac:dyDescent="0.2">
      <c r="A11" s="4" t="s">
        <v>4099</v>
      </c>
      <c r="B11" s="2" t="s">
        <v>4100</v>
      </c>
      <c r="C11" s="2" t="str">
        <f>VLOOKUP(A11,[6]Hoja2!$A$1:$D$193,4,0)</f>
        <v>PROFESOR CBI</v>
      </c>
      <c r="D11" s="2" t="str">
        <f>VLOOKUP(A11,[6]Hoja2!$A$1:$D$193,3,0)</f>
        <v>PLANTEL 01 TBC NUEVO REFUGIO DE AFUERA</v>
      </c>
      <c r="E11" s="15">
        <v>192.8</v>
      </c>
      <c r="F11" s="15">
        <v>3633.6</v>
      </c>
      <c r="G11" s="15">
        <v>0</v>
      </c>
      <c r="H11" s="15">
        <v>119.6</v>
      </c>
      <c r="I11" s="15">
        <v>0</v>
      </c>
      <c r="J11" s="15">
        <v>297</v>
      </c>
      <c r="K11" s="15">
        <v>0</v>
      </c>
      <c r="L11" s="15">
        <v>39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6">
        <v>-2141</v>
      </c>
      <c r="AE11" s="15">
        <v>2141</v>
      </c>
      <c r="AF11" s="15">
        <v>0</v>
      </c>
      <c r="AG11" s="15">
        <v>4282</v>
      </c>
      <c r="AH11" s="15">
        <v>394.88</v>
      </c>
      <c r="AI11" s="15">
        <v>394.88</v>
      </c>
      <c r="AJ11" s="15">
        <v>4.95</v>
      </c>
      <c r="AK11" s="16">
        <v>-0.09</v>
      </c>
      <c r="AL11" s="15">
        <v>417.86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817.6</v>
      </c>
      <c r="AS11" s="15">
        <v>3464.4</v>
      </c>
      <c r="AT11" s="15">
        <v>85.64</v>
      </c>
      <c r="AU11" s="15">
        <v>0</v>
      </c>
      <c r="AV11" s="15">
        <v>85.64</v>
      </c>
    </row>
    <row r="12" spans="1:48" x14ac:dyDescent="0.2">
      <c r="A12" s="4" t="s">
        <v>4101</v>
      </c>
      <c r="B12" s="2" t="s">
        <v>4102</v>
      </c>
      <c r="C12" s="2" t="str">
        <f>VLOOKUP(A12,[6]Hoja2!$A$1:$D$193,4,0)</f>
        <v>PROFESOR CBI</v>
      </c>
      <c r="D12" s="2" t="str">
        <f>VLOOKUP(A12,[6]Hoja2!$A$1:$D$193,3,0)</f>
        <v>PLANTEL 02 TBC AHUACAPAN</v>
      </c>
      <c r="E12" s="15">
        <v>192.8</v>
      </c>
      <c r="F12" s="15">
        <v>3633.6</v>
      </c>
      <c r="G12" s="15">
        <v>0</v>
      </c>
      <c r="H12" s="15">
        <v>119.6</v>
      </c>
      <c r="I12" s="15">
        <v>0</v>
      </c>
      <c r="J12" s="15">
        <v>297</v>
      </c>
      <c r="K12" s="15">
        <v>0</v>
      </c>
      <c r="L12" s="15">
        <v>39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6">
        <v>-2141</v>
      </c>
      <c r="AE12" s="15">
        <v>2141</v>
      </c>
      <c r="AF12" s="15">
        <v>0</v>
      </c>
      <c r="AG12" s="15">
        <v>4282</v>
      </c>
      <c r="AH12" s="15">
        <v>394.88</v>
      </c>
      <c r="AI12" s="15">
        <v>394.88</v>
      </c>
      <c r="AJ12" s="15">
        <v>7.2</v>
      </c>
      <c r="AK12" s="15">
        <v>0.06</v>
      </c>
      <c r="AL12" s="15">
        <v>417.86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820</v>
      </c>
      <c r="AS12" s="15">
        <v>3462</v>
      </c>
      <c r="AT12" s="15">
        <v>85.64</v>
      </c>
      <c r="AU12" s="15">
        <v>0</v>
      </c>
      <c r="AV12" s="15">
        <v>85.64</v>
      </c>
    </row>
    <row r="13" spans="1:48" x14ac:dyDescent="0.2">
      <c r="A13" s="4" t="s">
        <v>4103</v>
      </c>
      <c r="B13" s="2" t="s">
        <v>4104</v>
      </c>
      <c r="C13" s="2" t="str">
        <f>VLOOKUP(A13,[6]Hoja2!$A$1:$D$193,4,0)</f>
        <v>PROFESOR CBI</v>
      </c>
      <c r="D13" s="2" t="str">
        <f>VLOOKUP(A13,[6]Hoja2!$A$1:$D$193,3,0)</f>
        <v>PLANTEL 02 TBC AHUACAPAN</v>
      </c>
      <c r="E13" s="15">
        <v>289.2</v>
      </c>
      <c r="F13" s="15">
        <v>5450.4</v>
      </c>
      <c r="G13" s="15">
        <v>0</v>
      </c>
      <c r="H13" s="15">
        <v>179.4</v>
      </c>
      <c r="I13" s="15">
        <v>0</v>
      </c>
      <c r="J13" s="15">
        <v>445.5</v>
      </c>
      <c r="K13" s="15">
        <v>0</v>
      </c>
      <c r="L13" s="15">
        <v>58.5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6">
        <v>-3211.5</v>
      </c>
      <c r="AE13" s="15">
        <v>3211.5</v>
      </c>
      <c r="AF13" s="15">
        <v>0</v>
      </c>
      <c r="AG13" s="15">
        <v>6423</v>
      </c>
      <c r="AH13" s="15">
        <v>824.69</v>
      </c>
      <c r="AI13" s="15">
        <v>824.69</v>
      </c>
      <c r="AJ13" s="15">
        <v>17.399999999999999</v>
      </c>
      <c r="AK13" s="16">
        <v>-0.09</v>
      </c>
      <c r="AL13" s="15">
        <v>626.79999999999995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1468.8</v>
      </c>
      <c r="AS13" s="15">
        <v>4954.2</v>
      </c>
      <c r="AT13" s="15">
        <v>128.46</v>
      </c>
      <c r="AU13" s="15">
        <v>0</v>
      </c>
      <c r="AV13" s="15">
        <v>128.46</v>
      </c>
    </row>
    <row r="14" spans="1:48" x14ac:dyDescent="0.2">
      <c r="A14" s="4" t="s">
        <v>4105</v>
      </c>
      <c r="B14" s="2" t="s">
        <v>4106</v>
      </c>
      <c r="C14" s="2" t="str">
        <f>VLOOKUP(A14,[6]Hoja2!$A$1:$D$193,4,0)</f>
        <v>PROFESOR CBI</v>
      </c>
      <c r="D14" s="2" t="str">
        <f>VLOOKUP(A14,[6]Hoja2!$A$1:$D$193,3,0)</f>
        <v>PLANTEL 02 TBC AHUACAPAN</v>
      </c>
      <c r="E14" s="15">
        <v>192.8</v>
      </c>
      <c r="F14" s="15">
        <v>3633.6</v>
      </c>
      <c r="G14" s="15">
        <v>0</v>
      </c>
      <c r="H14" s="15">
        <v>119.6</v>
      </c>
      <c r="I14" s="15">
        <v>0</v>
      </c>
      <c r="J14" s="15">
        <v>297</v>
      </c>
      <c r="K14" s="15">
        <v>0</v>
      </c>
      <c r="L14" s="15">
        <v>39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6">
        <v>-2141</v>
      </c>
      <c r="AE14" s="15">
        <v>2141</v>
      </c>
      <c r="AF14" s="15">
        <v>0</v>
      </c>
      <c r="AG14" s="15">
        <v>4282</v>
      </c>
      <c r="AH14" s="15">
        <v>394.88</v>
      </c>
      <c r="AI14" s="15">
        <v>394.88</v>
      </c>
      <c r="AJ14" s="15">
        <v>7.2</v>
      </c>
      <c r="AK14" s="16">
        <v>-0.14000000000000001</v>
      </c>
      <c r="AL14" s="15">
        <v>417.86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819.8</v>
      </c>
      <c r="AS14" s="15">
        <v>3462.2</v>
      </c>
      <c r="AT14" s="15">
        <v>85.64</v>
      </c>
      <c r="AU14" s="15">
        <v>0</v>
      </c>
      <c r="AV14" s="15">
        <v>85.64</v>
      </c>
    </row>
    <row r="15" spans="1:48" x14ac:dyDescent="0.2">
      <c r="A15" s="4" t="s">
        <v>4107</v>
      </c>
      <c r="B15" s="2" t="s">
        <v>4108</v>
      </c>
      <c r="C15" s="2" t="str">
        <f>VLOOKUP(A15,[6]Hoja2!$A$1:$D$193,4,0)</f>
        <v>PROFESOR CBI</v>
      </c>
      <c r="D15" s="2" t="str">
        <f>VLOOKUP(A15,[6]Hoja2!$A$1:$D$193,3,0)</f>
        <v>PLANTEL 03 TBC LA JOYA</v>
      </c>
      <c r="E15" s="15">
        <v>289.2</v>
      </c>
      <c r="F15" s="15">
        <v>5450.4</v>
      </c>
      <c r="G15" s="15">
        <v>0</v>
      </c>
      <c r="H15" s="15">
        <v>179.4</v>
      </c>
      <c r="I15" s="15">
        <v>0</v>
      </c>
      <c r="J15" s="15">
        <v>445.5</v>
      </c>
      <c r="K15" s="15">
        <v>0</v>
      </c>
      <c r="L15" s="15">
        <v>58.5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6">
        <v>-3211.5</v>
      </c>
      <c r="AE15" s="15">
        <v>3211.5</v>
      </c>
      <c r="AF15" s="15">
        <v>0</v>
      </c>
      <c r="AG15" s="15">
        <v>6423</v>
      </c>
      <c r="AH15" s="15">
        <v>824.69</v>
      </c>
      <c r="AI15" s="15">
        <v>824.69</v>
      </c>
      <c r="AJ15" s="15">
        <v>17.399999999999999</v>
      </c>
      <c r="AK15" s="15">
        <v>0.11</v>
      </c>
      <c r="AL15" s="15">
        <v>626.79999999999995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1469</v>
      </c>
      <c r="AS15" s="15">
        <v>4954</v>
      </c>
      <c r="AT15" s="15">
        <v>128.46</v>
      </c>
      <c r="AU15" s="15">
        <v>0</v>
      </c>
      <c r="AV15" s="15">
        <v>128.46</v>
      </c>
    </row>
    <row r="16" spans="1:48" x14ac:dyDescent="0.2">
      <c r="A16" s="4" t="s">
        <v>4109</v>
      </c>
      <c r="B16" s="2" t="s">
        <v>4110</v>
      </c>
      <c r="C16" s="2" t="str">
        <f>VLOOKUP(A16,[6]Hoja2!$A$1:$D$193,4,0)</f>
        <v>PROFESOR CBI</v>
      </c>
      <c r="D16" s="2" t="str">
        <f>VLOOKUP(A16,[6]Hoja2!$A$1:$D$193,3,0)</f>
        <v>PLANTEL 03 TBC LA JOYA</v>
      </c>
      <c r="E16" s="15">
        <v>192.8</v>
      </c>
      <c r="F16" s="15">
        <v>3633.6</v>
      </c>
      <c r="G16" s="15">
        <v>0</v>
      </c>
      <c r="H16" s="15">
        <v>119.6</v>
      </c>
      <c r="I16" s="15">
        <v>0</v>
      </c>
      <c r="J16" s="15">
        <v>297</v>
      </c>
      <c r="K16" s="15">
        <v>0</v>
      </c>
      <c r="L16" s="15">
        <v>39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6">
        <v>-2141</v>
      </c>
      <c r="AE16" s="15">
        <v>2141</v>
      </c>
      <c r="AF16" s="15">
        <v>0</v>
      </c>
      <c r="AG16" s="15">
        <v>4282</v>
      </c>
      <c r="AH16" s="15">
        <v>394.88</v>
      </c>
      <c r="AI16" s="15">
        <v>394.88</v>
      </c>
      <c r="AJ16" s="15">
        <v>7.2</v>
      </c>
      <c r="AK16" s="16">
        <v>-0.14000000000000001</v>
      </c>
      <c r="AL16" s="15">
        <v>417.86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819.8</v>
      </c>
      <c r="AS16" s="15">
        <v>3462.2</v>
      </c>
      <c r="AT16" s="15">
        <v>85.64</v>
      </c>
      <c r="AU16" s="15">
        <v>0</v>
      </c>
      <c r="AV16" s="15">
        <v>85.64</v>
      </c>
    </row>
    <row r="17" spans="1:48" x14ac:dyDescent="0.2">
      <c r="A17" s="4" t="s">
        <v>4111</v>
      </c>
      <c r="B17" s="2" t="s">
        <v>4112</v>
      </c>
      <c r="C17" s="2" t="str">
        <f>VLOOKUP(A17,[6]Hoja2!$A$1:$D$193,4,0)</f>
        <v>PROFESOR CBI</v>
      </c>
      <c r="D17" s="2" t="str">
        <f>VLOOKUP(A17,[6]Hoja2!$A$1:$D$193,3,0)</f>
        <v>PLANTEL 03 TBC LA JOYA</v>
      </c>
      <c r="E17" s="15">
        <v>192.8</v>
      </c>
      <c r="F17" s="15">
        <v>3633.6</v>
      </c>
      <c r="G17" s="15">
        <v>0</v>
      </c>
      <c r="H17" s="15">
        <v>119.6</v>
      </c>
      <c r="I17" s="15">
        <v>0</v>
      </c>
      <c r="J17" s="15">
        <v>297</v>
      </c>
      <c r="K17" s="15">
        <v>0</v>
      </c>
      <c r="L17" s="15">
        <v>39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6">
        <v>-2141</v>
      </c>
      <c r="AE17" s="15">
        <v>2141</v>
      </c>
      <c r="AF17" s="15">
        <v>0</v>
      </c>
      <c r="AG17" s="15">
        <v>4282</v>
      </c>
      <c r="AH17" s="15">
        <v>394.88</v>
      </c>
      <c r="AI17" s="15">
        <v>394.88</v>
      </c>
      <c r="AJ17" s="15">
        <v>7.2</v>
      </c>
      <c r="AK17" s="15">
        <v>0.06</v>
      </c>
      <c r="AL17" s="15">
        <v>417.86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820</v>
      </c>
      <c r="AS17" s="15">
        <v>3462</v>
      </c>
      <c r="AT17" s="15">
        <v>85.64</v>
      </c>
      <c r="AU17" s="15">
        <v>0</v>
      </c>
      <c r="AV17" s="15">
        <v>85.64</v>
      </c>
    </row>
    <row r="18" spans="1:48" x14ac:dyDescent="0.2">
      <c r="A18" s="4" t="s">
        <v>4113</v>
      </c>
      <c r="B18" s="2" t="s">
        <v>4114</v>
      </c>
      <c r="C18" s="2" t="str">
        <f>VLOOKUP(A18,[6]Hoja2!$A$1:$D$193,4,0)</f>
        <v>PROFESOR CBI</v>
      </c>
      <c r="D18" s="2" t="str">
        <f>VLOOKUP(A18,[6]Hoja2!$A$1:$D$193,3,0)</f>
        <v>PLANTEL 04 TBC EL ZAPOTILLO</v>
      </c>
      <c r="E18" s="15">
        <v>289.2</v>
      </c>
      <c r="F18" s="15">
        <v>5450.4</v>
      </c>
      <c r="G18" s="15">
        <v>0</v>
      </c>
      <c r="H18" s="15">
        <v>179.4</v>
      </c>
      <c r="I18" s="15">
        <v>0</v>
      </c>
      <c r="J18" s="15">
        <v>445.5</v>
      </c>
      <c r="K18" s="15">
        <v>0</v>
      </c>
      <c r="L18" s="15">
        <v>58.5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6">
        <v>-3211.5</v>
      </c>
      <c r="AE18" s="15">
        <v>3211.5</v>
      </c>
      <c r="AF18" s="15">
        <v>0</v>
      </c>
      <c r="AG18" s="15">
        <v>6423</v>
      </c>
      <c r="AH18" s="15">
        <v>824.69</v>
      </c>
      <c r="AI18" s="15">
        <v>824.69</v>
      </c>
      <c r="AJ18" s="15">
        <v>17.399999999999999</v>
      </c>
      <c r="AK18" s="15">
        <v>0.11</v>
      </c>
      <c r="AL18" s="15">
        <v>626.79999999999995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1469</v>
      </c>
      <c r="AS18" s="15">
        <v>4954</v>
      </c>
      <c r="AT18" s="15">
        <v>128.46</v>
      </c>
      <c r="AU18" s="15">
        <v>0</v>
      </c>
      <c r="AV18" s="15">
        <v>128.46</v>
      </c>
    </row>
    <row r="19" spans="1:48" x14ac:dyDescent="0.2">
      <c r="A19" s="4" t="s">
        <v>4115</v>
      </c>
      <c r="B19" s="2" t="s">
        <v>4116</v>
      </c>
      <c r="C19" s="2" t="str">
        <f>VLOOKUP(A19,[6]Hoja2!$A$1:$D$193,4,0)</f>
        <v>PROFESOR CBI</v>
      </c>
      <c r="D19" s="2" t="str">
        <f>VLOOKUP(A19,[6]Hoja2!$A$1:$D$193,3,0)</f>
        <v>PLANTEL 04 TBC EL ZAPOTILLO</v>
      </c>
      <c r="E19" s="15">
        <v>192.8</v>
      </c>
      <c r="F19" s="15">
        <v>3633.6</v>
      </c>
      <c r="G19" s="15">
        <v>0</v>
      </c>
      <c r="H19" s="15">
        <v>119.6</v>
      </c>
      <c r="I19" s="15">
        <v>0</v>
      </c>
      <c r="J19" s="15">
        <v>297</v>
      </c>
      <c r="K19" s="15">
        <v>0</v>
      </c>
      <c r="L19" s="15">
        <v>39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6">
        <v>-2141</v>
      </c>
      <c r="AE19" s="15">
        <v>2141</v>
      </c>
      <c r="AF19" s="15">
        <v>0</v>
      </c>
      <c r="AG19" s="15">
        <v>4282</v>
      </c>
      <c r="AH19" s="15">
        <v>394.88</v>
      </c>
      <c r="AI19" s="15">
        <v>394.88</v>
      </c>
      <c r="AJ19" s="15">
        <v>7.05</v>
      </c>
      <c r="AK19" s="15">
        <v>0.01</v>
      </c>
      <c r="AL19" s="15">
        <v>417.86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819.8</v>
      </c>
      <c r="AS19" s="15">
        <v>3462.2</v>
      </c>
      <c r="AT19" s="15">
        <v>85.64</v>
      </c>
      <c r="AU19" s="15">
        <v>0</v>
      </c>
      <c r="AV19" s="15">
        <v>85.64</v>
      </c>
    </row>
    <row r="20" spans="1:48" x14ac:dyDescent="0.2">
      <c r="A20" s="4" t="s">
        <v>4117</v>
      </c>
      <c r="B20" s="2" t="s">
        <v>4118</v>
      </c>
      <c r="C20" s="2" t="str">
        <f>VLOOKUP(A20,[6]Hoja2!$A$1:$D$193,4,0)</f>
        <v>PROFESOR CBI</v>
      </c>
      <c r="D20" s="2" t="str">
        <f>VLOOKUP(A20,[6]Hoja2!$A$1:$D$193,3,0)</f>
        <v>PLANTEL 04 TBC EL ZAPOTILLO</v>
      </c>
      <c r="E20" s="15">
        <v>192.8</v>
      </c>
      <c r="F20" s="15">
        <v>3633.6</v>
      </c>
      <c r="G20" s="15">
        <v>0</v>
      </c>
      <c r="H20" s="15">
        <v>119.6</v>
      </c>
      <c r="I20" s="15">
        <v>0</v>
      </c>
      <c r="J20" s="15">
        <v>297</v>
      </c>
      <c r="K20" s="15">
        <v>0</v>
      </c>
      <c r="L20" s="15">
        <v>39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6">
        <v>-2141</v>
      </c>
      <c r="AE20" s="15">
        <v>2141</v>
      </c>
      <c r="AF20" s="15">
        <v>0</v>
      </c>
      <c r="AG20" s="15">
        <v>4282</v>
      </c>
      <c r="AH20" s="15">
        <v>394.88</v>
      </c>
      <c r="AI20" s="15">
        <v>394.88</v>
      </c>
      <c r="AJ20" s="15">
        <v>5.7</v>
      </c>
      <c r="AK20" s="16">
        <v>-0.04</v>
      </c>
      <c r="AL20" s="15">
        <v>417.86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818.4</v>
      </c>
      <c r="AS20" s="15">
        <v>3463.6</v>
      </c>
      <c r="AT20" s="15">
        <v>85.64</v>
      </c>
      <c r="AU20" s="15">
        <v>0</v>
      </c>
      <c r="AV20" s="15">
        <v>85.64</v>
      </c>
    </row>
    <row r="21" spans="1:48" x14ac:dyDescent="0.2">
      <c r="A21" s="4" t="s">
        <v>4119</v>
      </c>
      <c r="B21" s="2" t="s">
        <v>4120</v>
      </c>
      <c r="C21" s="2" t="str">
        <f>VLOOKUP(A21,[6]Hoja2!$A$1:$D$193,4,0)</f>
        <v>PROFESOR CBI</v>
      </c>
      <c r="D21" s="2" t="str">
        <f>VLOOKUP(A21,[6]Hoja2!$A$1:$D$193,3,0)</f>
        <v>PLANTEL 05 TBC LA CUMBRE</v>
      </c>
      <c r="E21" s="15">
        <v>192.8</v>
      </c>
      <c r="F21" s="15">
        <v>3633.6</v>
      </c>
      <c r="G21" s="15">
        <v>0</v>
      </c>
      <c r="H21" s="15">
        <v>119.6</v>
      </c>
      <c r="I21" s="15">
        <v>0</v>
      </c>
      <c r="J21" s="15">
        <v>297</v>
      </c>
      <c r="K21" s="15">
        <v>0</v>
      </c>
      <c r="L21" s="15">
        <v>39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6">
        <v>-2141</v>
      </c>
      <c r="AE21" s="15">
        <v>2141</v>
      </c>
      <c r="AF21" s="15">
        <v>0</v>
      </c>
      <c r="AG21" s="15">
        <v>4282</v>
      </c>
      <c r="AH21" s="15">
        <v>394.88</v>
      </c>
      <c r="AI21" s="15">
        <v>394.88</v>
      </c>
      <c r="AJ21" s="15">
        <v>5.55</v>
      </c>
      <c r="AK21" s="16">
        <v>-0.09</v>
      </c>
      <c r="AL21" s="15">
        <v>417.86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818.2</v>
      </c>
      <c r="AS21" s="15">
        <v>3463.8</v>
      </c>
      <c r="AT21" s="15">
        <v>85.64</v>
      </c>
      <c r="AU21" s="15">
        <v>0</v>
      </c>
      <c r="AV21" s="15">
        <v>85.64</v>
      </c>
    </row>
    <row r="22" spans="1:48" x14ac:dyDescent="0.2">
      <c r="A22" s="4" t="s">
        <v>4121</v>
      </c>
      <c r="B22" s="2" t="s">
        <v>4122</v>
      </c>
      <c r="C22" s="2" t="str">
        <f>VLOOKUP(A22,[6]Hoja2!$A$1:$D$193,4,0)</f>
        <v>PROFESOR CBI</v>
      </c>
      <c r="D22" s="2" t="str">
        <f>VLOOKUP(A22,[6]Hoja2!$A$1:$D$193,3,0)</f>
        <v>PLANTEL 05 TBC LA CUMBRE</v>
      </c>
      <c r="E22" s="15">
        <v>289.2</v>
      </c>
      <c r="F22" s="15">
        <v>0</v>
      </c>
      <c r="G22" s="15">
        <v>6584.4</v>
      </c>
      <c r="H22" s="15">
        <v>0</v>
      </c>
      <c r="I22" s="15">
        <v>214.5</v>
      </c>
      <c r="J22" s="15">
        <v>0</v>
      </c>
      <c r="K22" s="15">
        <v>93</v>
      </c>
      <c r="L22" s="15">
        <v>0</v>
      </c>
      <c r="M22" s="15">
        <v>72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6">
        <v>-3626.55</v>
      </c>
      <c r="AE22" s="15">
        <v>3626.55</v>
      </c>
      <c r="AF22" s="15">
        <v>0</v>
      </c>
      <c r="AG22" s="15">
        <v>7253.1</v>
      </c>
      <c r="AH22" s="15">
        <v>1002</v>
      </c>
      <c r="AI22" s="15">
        <v>1002</v>
      </c>
      <c r="AJ22" s="15">
        <v>22.65</v>
      </c>
      <c r="AK22" s="16">
        <v>-0.16</v>
      </c>
      <c r="AL22" s="15">
        <v>757.21</v>
      </c>
      <c r="AM22" s="15">
        <v>0</v>
      </c>
      <c r="AN22" s="15">
        <v>0</v>
      </c>
      <c r="AO22" s="15">
        <v>1098</v>
      </c>
      <c r="AP22" s="15">
        <v>0</v>
      </c>
      <c r="AQ22" s="15">
        <v>0</v>
      </c>
      <c r="AR22" s="15">
        <v>2879.7</v>
      </c>
      <c r="AS22" s="15">
        <v>4373.3999999999996</v>
      </c>
      <c r="AT22" s="15">
        <v>145.06</v>
      </c>
      <c r="AU22" s="15">
        <v>0</v>
      </c>
      <c r="AV22" s="15">
        <v>145.06</v>
      </c>
    </row>
    <row r="23" spans="1:48" x14ac:dyDescent="0.2">
      <c r="A23" s="4" t="s">
        <v>4123</v>
      </c>
      <c r="B23" s="2" t="s">
        <v>4124</v>
      </c>
      <c r="C23" s="2" t="str">
        <f>VLOOKUP(A23,[6]Hoja2!$A$1:$D$193,4,0)</f>
        <v>PROFESOR CBI</v>
      </c>
      <c r="D23" s="2" t="str">
        <f>VLOOKUP(A23,[6]Hoja2!$A$1:$D$193,3,0)</f>
        <v>PLANTEL 05 TBC LA CUMBRE</v>
      </c>
      <c r="E23" s="15">
        <v>192.8</v>
      </c>
      <c r="F23" s="15">
        <v>0</v>
      </c>
      <c r="G23" s="15">
        <v>4389.6000000000004</v>
      </c>
      <c r="H23" s="15">
        <v>0</v>
      </c>
      <c r="I23" s="15">
        <v>143</v>
      </c>
      <c r="J23" s="15">
        <v>0</v>
      </c>
      <c r="K23" s="15">
        <v>62</v>
      </c>
      <c r="L23" s="15">
        <v>0</v>
      </c>
      <c r="M23" s="15">
        <v>48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6">
        <v>-2417.6999999999998</v>
      </c>
      <c r="AE23" s="15">
        <v>2417.6999999999998</v>
      </c>
      <c r="AF23" s="15">
        <v>0</v>
      </c>
      <c r="AG23" s="15">
        <v>4835.3999999999996</v>
      </c>
      <c r="AH23" s="15">
        <v>494.04</v>
      </c>
      <c r="AI23" s="15">
        <v>494.04</v>
      </c>
      <c r="AJ23" s="15">
        <v>10.65</v>
      </c>
      <c r="AK23" s="16">
        <v>-0.09</v>
      </c>
      <c r="AL23" s="15">
        <v>504.8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1009.4</v>
      </c>
      <c r="AS23" s="15">
        <v>3826</v>
      </c>
      <c r="AT23" s="15">
        <v>96.71</v>
      </c>
      <c r="AU23" s="15">
        <v>0</v>
      </c>
      <c r="AV23" s="15">
        <v>96.71</v>
      </c>
    </row>
    <row r="24" spans="1:48" x14ac:dyDescent="0.2">
      <c r="A24" s="4" t="s">
        <v>4125</v>
      </c>
      <c r="B24" s="2" t="s">
        <v>4126</v>
      </c>
      <c r="C24" s="2" t="str">
        <f>VLOOKUP(A24,[6]Hoja2!$A$1:$D$193,4,0)</f>
        <v>PROFESOR CBI</v>
      </c>
      <c r="D24" s="2" t="str">
        <f>VLOOKUP(A24,[6]Hoja2!$A$1:$D$193,3,0)</f>
        <v>PLANTEL 06 TBC TECOMATLAN</v>
      </c>
      <c r="E24" s="15">
        <v>192.8</v>
      </c>
      <c r="F24" s="15">
        <v>3633.6</v>
      </c>
      <c r="G24" s="15">
        <v>0</v>
      </c>
      <c r="H24" s="15">
        <v>119.6</v>
      </c>
      <c r="I24" s="15">
        <v>0</v>
      </c>
      <c r="J24" s="15">
        <v>297</v>
      </c>
      <c r="K24" s="15">
        <v>0</v>
      </c>
      <c r="L24" s="15">
        <v>39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6">
        <v>-2141</v>
      </c>
      <c r="AE24" s="15">
        <v>2141</v>
      </c>
      <c r="AF24" s="15">
        <v>0</v>
      </c>
      <c r="AG24" s="15">
        <v>4282</v>
      </c>
      <c r="AH24" s="15">
        <v>394.88</v>
      </c>
      <c r="AI24" s="15">
        <v>394.88</v>
      </c>
      <c r="AJ24" s="15">
        <v>7.2</v>
      </c>
      <c r="AK24" s="15">
        <v>0.06</v>
      </c>
      <c r="AL24" s="15">
        <v>417.86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820</v>
      </c>
      <c r="AS24" s="15">
        <v>3462</v>
      </c>
      <c r="AT24" s="15">
        <v>85.64</v>
      </c>
      <c r="AU24" s="15">
        <v>0</v>
      </c>
      <c r="AV24" s="15">
        <v>85.64</v>
      </c>
    </row>
    <row r="25" spans="1:48" x14ac:dyDescent="0.2">
      <c r="A25" s="4" t="s">
        <v>4127</v>
      </c>
      <c r="B25" s="2" t="s">
        <v>4128</v>
      </c>
      <c r="C25" s="2" t="str">
        <f>VLOOKUP(A25,[6]Hoja2!$A$1:$D$193,4,0)</f>
        <v>PROFESOR CBI</v>
      </c>
      <c r="D25" s="2" t="str">
        <f>VLOOKUP(A25,[6]Hoja2!$A$1:$D$193,3,0)</f>
        <v>PLANTEL 06 TBC TECOMATLAN</v>
      </c>
      <c r="E25" s="15">
        <v>289.2</v>
      </c>
      <c r="F25" s="15">
        <v>5450.4</v>
      </c>
      <c r="G25" s="15">
        <v>0</v>
      </c>
      <c r="H25" s="15">
        <v>179.4</v>
      </c>
      <c r="I25" s="15">
        <v>0</v>
      </c>
      <c r="J25" s="15">
        <v>445.5</v>
      </c>
      <c r="K25" s="15">
        <v>0</v>
      </c>
      <c r="L25" s="15">
        <v>58.5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6">
        <v>-3211.5</v>
      </c>
      <c r="AE25" s="15">
        <v>3211.5</v>
      </c>
      <c r="AF25" s="15">
        <v>0</v>
      </c>
      <c r="AG25" s="15">
        <v>6423</v>
      </c>
      <c r="AH25" s="15">
        <v>824.69</v>
      </c>
      <c r="AI25" s="15">
        <v>824.69</v>
      </c>
      <c r="AJ25" s="15">
        <v>17.399999999999999</v>
      </c>
      <c r="AK25" s="16">
        <v>-0.09</v>
      </c>
      <c r="AL25" s="15">
        <v>626.79999999999995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1468.8</v>
      </c>
      <c r="AS25" s="15">
        <v>4954.2</v>
      </c>
      <c r="AT25" s="15">
        <v>128.46</v>
      </c>
      <c r="AU25" s="15">
        <v>0</v>
      </c>
      <c r="AV25" s="15">
        <v>128.46</v>
      </c>
    </row>
    <row r="26" spans="1:48" x14ac:dyDescent="0.2">
      <c r="A26" s="4" t="s">
        <v>4129</v>
      </c>
      <c r="B26" s="2" t="s">
        <v>4130</v>
      </c>
      <c r="C26" s="2" t="str">
        <f>VLOOKUP(A26,[6]Hoja2!$A$1:$D$193,4,0)</f>
        <v>PROFESOR CBI</v>
      </c>
      <c r="D26" s="2" t="str">
        <f>VLOOKUP(A26,[6]Hoja2!$A$1:$D$193,3,0)</f>
        <v>PLANTEL 06 TBC TECOMATLAN</v>
      </c>
      <c r="E26" s="15">
        <v>192.8</v>
      </c>
      <c r="F26" s="15">
        <v>3633.6</v>
      </c>
      <c r="G26" s="15">
        <v>0</v>
      </c>
      <c r="H26" s="15">
        <v>119.6</v>
      </c>
      <c r="I26" s="15">
        <v>0</v>
      </c>
      <c r="J26" s="15">
        <v>297</v>
      </c>
      <c r="K26" s="15">
        <v>0</v>
      </c>
      <c r="L26" s="15">
        <v>39</v>
      </c>
      <c r="M26" s="15">
        <v>0</v>
      </c>
      <c r="N26" s="15">
        <v>0</v>
      </c>
      <c r="O26" s="15">
        <v>0</v>
      </c>
      <c r="P26" s="15">
        <v>3401.4</v>
      </c>
      <c r="Q26" s="15">
        <v>233</v>
      </c>
      <c r="R26" s="15">
        <v>0</v>
      </c>
      <c r="S26" s="15">
        <v>120</v>
      </c>
      <c r="T26" s="15">
        <v>0</v>
      </c>
      <c r="U26" s="15">
        <v>330.6</v>
      </c>
      <c r="V26" s="15">
        <v>0</v>
      </c>
      <c r="W26" s="15">
        <v>38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6">
        <v>-4236.51</v>
      </c>
      <c r="AE26" s="15">
        <v>4236.51</v>
      </c>
      <c r="AF26" s="15">
        <v>0</v>
      </c>
      <c r="AG26" s="15">
        <v>8405</v>
      </c>
      <c r="AH26" s="15">
        <v>1248.04</v>
      </c>
      <c r="AI26" s="15">
        <v>1248.04</v>
      </c>
      <c r="AJ26" s="15">
        <v>26.85</v>
      </c>
      <c r="AK26" s="15">
        <v>0.08</v>
      </c>
      <c r="AL26" s="15">
        <v>809.03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2084</v>
      </c>
      <c r="AS26" s="15">
        <v>6321</v>
      </c>
      <c r="AT26" s="15">
        <v>168.1</v>
      </c>
      <c r="AU26" s="15">
        <v>0</v>
      </c>
      <c r="AV26" s="15">
        <v>168.1</v>
      </c>
    </row>
    <row r="27" spans="1:48" x14ac:dyDescent="0.2">
      <c r="A27" s="4" t="s">
        <v>4131</v>
      </c>
      <c r="B27" s="2" t="s">
        <v>4132</v>
      </c>
      <c r="C27" s="2" t="str">
        <f>VLOOKUP(A27,[6]Hoja2!$A$1:$D$193,4,0)</f>
        <v>PROFESOR CBI</v>
      </c>
      <c r="D27" s="2" t="str">
        <f>VLOOKUP(A27,[6]Hoja2!$A$1:$D$193,3,0)</f>
        <v>PLANTEL 07 TBC SAN JUAN ESPANATICA</v>
      </c>
      <c r="E27" s="15">
        <v>192.8</v>
      </c>
      <c r="F27" s="15">
        <v>3633.6</v>
      </c>
      <c r="G27" s="15">
        <v>0</v>
      </c>
      <c r="H27" s="15">
        <v>119.6</v>
      </c>
      <c r="I27" s="15">
        <v>0</v>
      </c>
      <c r="J27" s="15">
        <v>297</v>
      </c>
      <c r="K27" s="15">
        <v>0</v>
      </c>
      <c r="L27" s="15">
        <v>39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6">
        <v>-2141</v>
      </c>
      <c r="AE27" s="15">
        <v>2141</v>
      </c>
      <c r="AF27" s="15">
        <v>0</v>
      </c>
      <c r="AG27" s="15">
        <v>4282</v>
      </c>
      <c r="AH27" s="15">
        <v>394.88</v>
      </c>
      <c r="AI27" s="15">
        <v>394.88</v>
      </c>
      <c r="AJ27" s="15">
        <v>7.2</v>
      </c>
      <c r="AK27" s="15">
        <v>0.06</v>
      </c>
      <c r="AL27" s="15">
        <v>417.86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820</v>
      </c>
      <c r="AS27" s="15">
        <v>3462</v>
      </c>
      <c r="AT27" s="15">
        <v>85.64</v>
      </c>
      <c r="AU27" s="15">
        <v>0</v>
      </c>
      <c r="AV27" s="15">
        <v>85.64</v>
      </c>
    </row>
    <row r="28" spans="1:48" x14ac:dyDescent="0.2">
      <c r="A28" s="4" t="s">
        <v>4133</v>
      </c>
      <c r="B28" s="2" t="s">
        <v>4134</v>
      </c>
      <c r="C28" s="2" t="str">
        <f>VLOOKUP(A28,[6]Hoja2!$A$1:$D$193,4,0)</f>
        <v>PROFESOR CBI</v>
      </c>
      <c r="D28" s="2" t="str">
        <f>VLOOKUP(A28,[6]Hoja2!$A$1:$D$193,3,0)</f>
        <v>PLANTEL 07 TBC SAN JUAN ESPANATICA</v>
      </c>
      <c r="E28" s="15">
        <v>192.8</v>
      </c>
      <c r="F28" s="15">
        <v>3633.6</v>
      </c>
      <c r="G28" s="15">
        <v>0</v>
      </c>
      <c r="H28" s="15">
        <v>119.6</v>
      </c>
      <c r="I28" s="15">
        <v>0</v>
      </c>
      <c r="J28" s="15">
        <v>297</v>
      </c>
      <c r="K28" s="15">
        <v>0</v>
      </c>
      <c r="L28" s="15">
        <v>39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6">
        <v>-2141</v>
      </c>
      <c r="AE28" s="15">
        <v>2141</v>
      </c>
      <c r="AF28" s="15">
        <v>0</v>
      </c>
      <c r="AG28" s="15">
        <v>4282</v>
      </c>
      <c r="AH28" s="15">
        <v>394.88</v>
      </c>
      <c r="AI28" s="15">
        <v>394.88</v>
      </c>
      <c r="AJ28" s="15">
        <v>7.2</v>
      </c>
      <c r="AK28" s="15">
        <v>0.06</v>
      </c>
      <c r="AL28" s="15">
        <v>417.86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820</v>
      </c>
      <c r="AS28" s="15">
        <v>3462</v>
      </c>
      <c r="AT28" s="15">
        <v>85.64</v>
      </c>
      <c r="AU28" s="15">
        <v>0</v>
      </c>
      <c r="AV28" s="15">
        <v>85.64</v>
      </c>
    </row>
    <row r="29" spans="1:48" x14ac:dyDescent="0.2">
      <c r="A29" s="4" t="s">
        <v>4135</v>
      </c>
      <c r="B29" s="2" t="s">
        <v>4136</v>
      </c>
      <c r="C29" s="2" t="str">
        <f>VLOOKUP(A29,[6]Hoja2!$A$1:$D$193,4,0)</f>
        <v>PROFESOR CBI</v>
      </c>
      <c r="D29" s="2" t="str">
        <f>VLOOKUP(A29,[6]Hoja2!$A$1:$D$193,3,0)</f>
        <v>PLANTEL 07 TBC SAN JUAN ESPANATICA</v>
      </c>
      <c r="E29" s="15">
        <v>289.2</v>
      </c>
      <c r="F29" s="15">
        <v>5450.4</v>
      </c>
      <c r="G29" s="15">
        <v>0</v>
      </c>
      <c r="H29" s="15">
        <v>179.4</v>
      </c>
      <c r="I29" s="15">
        <v>0</v>
      </c>
      <c r="J29" s="15">
        <v>445.5</v>
      </c>
      <c r="K29" s="15">
        <v>0</v>
      </c>
      <c r="L29" s="15">
        <v>58.5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6">
        <v>-3211.5</v>
      </c>
      <c r="AE29" s="15">
        <v>3211.5</v>
      </c>
      <c r="AF29" s="15">
        <v>0</v>
      </c>
      <c r="AG29" s="15">
        <v>6423</v>
      </c>
      <c r="AH29" s="15">
        <v>824.69</v>
      </c>
      <c r="AI29" s="15">
        <v>824.69</v>
      </c>
      <c r="AJ29" s="15">
        <v>17.399999999999999</v>
      </c>
      <c r="AK29" s="16">
        <v>-0.09</v>
      </c>
      <c r="AL29" s="15">
        <v>626.79999999999995</v>
      </c>
      <c r="AM29" s="15">
        <v>0</v>
      </c>
      <c r="AN29" s="15">
        <v>0</v>
      </c>
      <c r="AO29" s="15">
        <v>1212</v>
      </c>
      <c r="AP29" s="15">
        <v>0</v>
      </c>
      <c r="AQ29" s="15">
        <v>0</v>
      </c>
      <c r="AR29" s="15">
        <v>2680.8</v>
      </c>
      <c r="AS29" s="15">
        <v>3742.2</v>
      </c>
      <c r="AT29" s="15">
        <v>128.46</v>
      </c>
      <c r="AU29" s="15">
        <v>0</v>
      </c>
      <c r="AV29" s="15">
        <v>128.46</v>
      </c>
    </row>
    <row r="30" spans="1:48" x14ac:dyDescent="0.2">
      <c r="A30" s="4" t="s">
        <v>4137</v>
      </c>
      <c r="B30" s="2" t="s">
        <v>4138</v>
      </c>
      <c r="C30" s="2" t="str">
        <f>VLOOKUP(A30,[6]Hoja2!$A$1:$D$193,4,0)</f>
        <v>PROFESOR CBI</v>
      </c>
      <c r="D30" s="2" t="str">
        <f>VLOOKUP(A30,[6]Hoja2!$A$1:$D$193,3,0)</f>
        <v>PLANTEL 08 TBC SAN GASPAR DE LOS REYES</v>
      </c>
      <c r="E30" s="15">
        <v>192.8</v>
      </c>
      <c r="F30" s="15">
        <v>3633.6</v>
      </c>
      <c r="G30" s="15">
        <v>0</v>
      </c>
      <c r="H30" s="15">
        <v>119.6</v>
      </c>
      <c r="I30" s="15">
        <v>0</v>
      </c>
      <c r="J30" s="15">
        <v>297</v>
      </c>
      <c r="K30" s="15">
        <v>0</v>
      </c>
      <c r="L30" s="15">
        <v>39</v>
      </c>
      <c r="M30" s="15">
        <v>0</v>
      </c>
      <c r="N30" s="15">
        <v>257.7</v>
      </c>
      <c r="O30" s="15">
        <v>0</v>
      </c>
      <c r="P30" s="15">
        <v>0</v>
      </c>
      <c r="Q30" s="15">
        <v>23.3</v>
      </c>
      <c r="R30" s="15">
        <v>8.64</v>
      </c>
      <c r="S30" s="15">
        <v>0</v>
      </c>
      <c r="T30" s="15">
        <v>0</v>
      </c>
      <c r="U30" s="15">
        <v>33.06</v>
      </c>
      <c r="V30" s="15">
        <v>2.7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6">
        <v>-2306.2800000000002</v>
      </c>
      <c r="AE30" s="15">
        <v>2306.2800000000002</v>
      </c>
      <c r="AF30" s="15">
        <v>0</v>
      </c>
      <c r="AG30" s="15">
        <v>4607.3999999999996</v>
      </c>
      <c r="AH30" s="15">
        <v>453.19</v>
      </c>
      <c r="AI30" s="15">
        <v>453.19</v>
      </c>
      <c r="AJ30" s="15">
        <v>9</v>
      </c>
      <c r="AK30" s="16">
        <v>-0.09</v>
      </c>
      <c r="AL30" s="15">
        <v>447.5</v>
      </c>
      <c r="AM30" s="15">
        <v>0</v>
      </c>
      <c r="AN30" s="15">
        <v>0</v>
      </c>
      <c r="AO30" s="15">
        <v>543</v>
      </c>
      <c r="AP30" s="15">
        <v>0</v>
      </c>
      <c r="AQ30" s="15">
        <v>0</v>
      </c>
      <c r="AR30" s="15">
        <v>1452.6</v>
      </c>
      <c r="AS30" s="15">
        <v>3154.8</v>
      </c>
      <c r="AT30" s="15">
        <v>92.15</v>
      </c>
      <c r="AU30" s="15">
        <v>0</v>
      </c>
      <c r="AV30" s="15">
        <v>92.15</v>
      </c>
    </row>
    <row r="31" spans="1:48" x14ac:dyDescent="0.2">
      <c r="A31" s="4" t="s">
        <v>4139</v>
      </c>
      <c r="B31" s="2" t="s">
        <v>4140</v>
      </c>
      <c r="C31" s="2" t="str">
        <f>VLOOKUP(A31,[6]Hoja2!$A$1:$D$193,4,0)</f>
        <v>PROFESOR CBI</v>
      </c>
      <c r="D31" s="2" t="str">
        <f>VLOOKUP(A31,[6]Hoja2!$A$1:$D$193,3,0)</f>
        <v>PLANTEL 08 TBC SAN GASPAR DE LOS REYES</v>
      </c>
      <c r="E31" s="15">
        <v>289.2</v>
      </c>
      <c r="F31" s="15">
        <v>5450.4</v>
      </c>
      <c r="G31" s="15">
        <v>0</v>
      </c>
      <c r="H31" s="15">
        <v>179.4</v>
      </c>
      <c r="I31" s="15">
        <v>0</v>
      </c>
      <c r="J31" s="15">
        <v>445.5</v>
      </c>
      <c r="K31" s="15">
        <v>0</v>
      </c>
      <c r="L31" s="15">
        <v>58.5</v>
      </c>
      <c r="M31" s="15">
        <v>0</v>
      </c>
      <c r="N31" s="15">
        <v>0</v>
      </c>
      <c r="O31" s="15">
        <v>1052.58</v>
      </c>
      <c r="P31" s="15">
        <v>0</v>
      </c>
      <c r="Q31" s="15">
        <v>69.900000000000006</v>
      </c>
      <c r="R31" s="15">
        <v>0</v>
      </c>
      <c r="S31" s="15">
        <v>36</v>
      </c>
      <c r="T31" s="15">
        <v>99.18</v>
      </c>
      <c r="U31" s="15">
        <v>0</v>
      </c>
      <c r="V31" s="15">
        <v>0</v>
      </c>
      <c r="W31" s="15">
        <v>11.4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6">
        <v>-3270.15</v>
      </c>
      <c r="AE31" s="15">
        <v>3270.15</v>
      </c>
      <c r="AF31" s="15">
        <v>0</v>
      </c>
      <c r="AG31" s="15">
        <v>7692.06</v>
      </c>
      <c r="AH31" s="15">
        <v>1095.76</v>
      </c>
      <c r="AI31" s="15">
        <v>1095.76</v>
      </c>
      <c r="AJ31" s="15">
        <v>16.2</v>
      </c>
      <c r="AK31" s="16">
        <v>-0.14000000000000001</v>
      </c>
      <c r="AL31" s="15">
        <v>747.84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1859.66</v>
      </c>
      <c r="AS31" s="15">
        <v>5832.4</v>
      </c>
      <c r="AT31" s="15">
        <v>153.84</v>
      </c>
      <c r="AU31" s="15">
        <v>0</v>
      </c>
      <c r="AV31" s="15">
        <v>153.84</v>
      </c>
    </row>
    <row r="32" spans="1:48" x14ac:dyDescent="0.2">
      <c r="A32" s="4" t="s">
        <v>4141</v>
      </c>
      <c r="B32" s="2" t="s">
        <v>4142</v>
      </c>
      <c r="C32" s="2" t="str">
        <f>VLOOKUP(A32,[6]Hoja2!$A$1:$D$193,4,0)</f>
        <v>PROFESOR CBI</v>
      </c>
      <c r="D32" s="2" t="str">
        <f>VLOOKUP(A32,[6]Hoja2!$A$1:$D$193,3,0)</f>
        <v>PLANTEL 08 TBC SAN GASPAR DE LOS REYES</v>
      </c>
      <c r="E32" s="15">
        <v>192.8</v>
      </c>
      <c r="F32" s="15">
        <v>3633.6</v>
      </c>
      <c r="G32" s="15">
        <v>0</v>
      </c>
      <c r="H32" s="15">
        <v>119.6</v>
      </c>
      <c r="I32" s="15">
        <v>0</v>
      </c>
      <c r="J32" s="15">
        <v>297</v>
      </c>
      <c r="K32" s="15">
        <v>0</v>
      </c>
      <c r="L32" s="15">
        <v>39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6">
        <v>-2141</v>
      </c>
      <c r="AE32" s="15">
        <v>2141</v>
      </c>
      <c r="AF32" s="15">
        <v>0</v>
      </c>
      <c r="AG32" s="15">
        <v>4282</v>
      </c>
      <c r="AH32" s="15">
        <v>394.88</v>
      </c>
      <c r="AI32" s="15">
        <v>394.88</v>
      </c>
      <c r="AJ32" s="15">
        <v>5.7</v>
      </c>
      <c r="AK32" s="16">
        <v>-0.04</v>
      </c>
      <c r="AL32" s="15">
        <v>417.86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818.4</v>
      </c>
      <c r="AS32" s="15">
        <v>3463.6</v>
      </c>
      <c r="AT32" s="15">
        <v>85.64</v>
      </c>
      <c r="AU32" s="15">
        <v>0</v>
      </c>
      <c r="AV32" s="15">
        <v>85.64</v>
      </c>
    </row>
    <row r="33" spans="1:48" x14ac:dyDescent="0.2">
      <c r="A33" s="4" t="s">
        <v>4143</v>
      </c>
      <c r="B33" s="2" t="s">
        <v>4144</v>
      </c>
      <c r="C33" s="2" t="str">
        <f>VLOOKUP(A33,[6]Hoja2!$A$1:$D$193,4,0)</f>
        <v>PROFESOR CBI</v>
      </c>
      <c r="D33" s="2" t="str">
        <f>VLOOKUP(A33,[6]Hoja2!$A$1:$D$193,3,0)</f>
        <v>PLANTEL 09 TBC LA ESPERANZA</v>
      </c>
      <c r="E33" s="15">
        <v>192.8</v>
      </c>
      <c r="F33" s="15">
        <v>3633.6</v>
      </c>
      <c r="G33" s="15">
        <v>0</v>
      </c>
      <c r="H33" s="15">
        <v>119.6</v>
      </c>
      <c r="I33" s="15">
        <v>0</v>
      </c>
      <c r="J33" s="15">
        <v>297</v>
      </c>
      <c r="K33" s="15">
        <v>0</v>
      </c>
      <c r="L33" s="15">
        <v>39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6">
        <v>-2141</v>
      </c>
      <c r="AE33" s="15">
        <v>2141</v>
      </c>
      <c r="AF33" s="15">
        <v>0</v>
      </c>
      <c r="AG33" s="15">
        <v>4282</v>
      </c>
      <c r="AH33" s="15">
        <v>394.88</v>
      </c>
      <c r="AI33" s="15">
        <v>394.88</v>
      </c>
      <c r="AJ33" s="15">
        <v>7.2</v>
      </c>
      <c r="AK33" s="15">
        <v>0.06</v>
      </c>
      <c r="AL33" s="15">
        <v>417.86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820</v>
      </c>
      <c r="AS33" s="15">
        <v>3462</v>
      </c>
      <c r="AT33" s="15">
        <v>85.64</v>
      </c>
      <c r="AU33" s="15">
        <v>0</v>
      </c>
      <c r="AV33" s="15">
        <v>85.64</v>
      </c>
    </row>
    <row r="34" spans="1:48" x14ac:dyDescent="0.2">
      <c r="A34" s="4" t="s">
        <v>4145</v>
      </c>
      <c r="B34" s="2" t="s">
        <v>4146</v>
      </c>
      <c r="C34" s="2" t="str">
        <f>VLOOKUP(A34,[6]Hoja2!$A$1:$D$193,4,0)</f>
        <v>PROFESOR CBI</v>
      </c>
      <c r="D34" s="2" t="str">
        <f>VLOOKUP(A34,[6]Hoja2!$A$1:$D$193,3,0)</f>
        <v>PLANTEL 09 TBC LA ESPERANZA</v>
      </c>
      <c r="E34" s="15">
        <v>289.2</v>
      </c>
      <c r="F34" s="15">
        <v>5450.4</v>
      </c>
      <c r="G34" s="15">
        <v>0</v>
      </c>
      <c r="H34" s="15">
        <v>179.4</v>
      </c>
      <c r="I34" s="15">
        <v>0</v>
      </c>
      <c r="J34" s="15">
        <v>445.5</v>
      </c>
      <c r="K34" s="15">
        <v>0</v>
      </c>
      <c r="L34" s="15">
        <v>58.5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6">
        <v>-3211.5</v>
      </c>
      <c r="AE34" s="15">
        <v>3211.5</v>
      </c>
      <c r="AF34" s="15">
        <v>0</v>
      </c>
      <c r="AG34" s="15">
        <v>6423</v>
      </c>
      <c r="AH34" s="15">
        <v>824.69</v>
      </c>
      <c r="AI34" s="15">
        <v>824.69</v>
      </c>
      <c r="AJ34" s="15">
        <v>17.399999999999999</v>
      </c>
      <c r="AK34" s="15">
        <v>0</v>
      </c>
      <c r="AL34" s="15">
        <v>626.79999999999995</v>
      </c>
      <c r="AM34" s="15">
        <v>0</v>
      </c>
      <c r="AN34" s="15">
        <v>0</v>
      </c>
      <c r="AO34" s="15">
        <v>0</v>
      </c>
      <c r="AP34" s="15">
        <v>2719.71</v>
      </c>
      <c r="AQ34" s="15">
        <v>0</v>
      </c>
      <c r="AR34" s="15">
        <v>4188.6000000000004</v>
      </c>
      <c r="AS34" s="15">
        <v>2234.4</v>
      </c>
      <c r="AT34" s="15">
        <v>128.46</v>
      </c>
      <c r="AU34" s="15">
        <v>0</v>
      </c>
      <c r="AV34" s="15">
        <v>128.46</v>
      </c>
    </row>
    <row r="35" spans="1:48" x14ac:dyDescent="0.2">
      <c r="A35" s="4" t="s">
        <v>4147</v>
      </c>
      <c r="B35" s="2" t="s">
        <v>4148</v>
      </c>
      <c r="C35" s="2" t="str">
        <f>VLOOKUP(A35,[6]Hoja2!$A$1:$D$193,4,0)</f>
        <v>PROFESOR CBI</v>
      </c>
      <c r="D35" s="2" t="str">
        <f>VLOOKUP(A35,[6]Hoja2!$A$1:$D$193,3,0)</f>
        <v>PLANTEL 09 TBC LA ESPERANZA</v>
      </c>
      <c r="E35" s="15">
        <v>192.8</v>
      </c>
      <c r="F35" s="15">
        <v>3633.6</v>
      </c>
      <c r="G35" s="15">
        <v>0</v>
      </c>
      <c r="H35" s="15">
        <v>119.6</v>
      </c>
      <c r="I35" s="15">
        <v>0</v>
      </c>
      <c r="J35" s="15">
        <v>297</v>
      </c>
      <c r="K35" s="15">
        <v>0</v>
      </c>
      <c r="L35" s="15">
        <v>39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6">
        <v>-2141</v>
      </c>
      <c r="AE35" s="15">
        <v>2141</v>
      </c>
      <c r="AF35" s="15">
        <v>0</v>
      </c>
      <c r="AG35" s="15">
        <v>4282</v>
      </c>
      <c r="AH35" s="15">
        <v>394.88</v>
      </c>
      <c r="AI35" s="15">
        <v>394.88</v>
      </c>
      <c r="AJ35" s="15">
        <v>5.7</v>
      </c>
      <c r="AK35" s="16">
        <v>-0.04</v>
      </c>
      <c r="AL35" s="15">
        <v>417.86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818.4</v>
      </c>
      <c r="AS35" s="15">
        <v>3463.6</v>
      </c>
      <c r="AT35" s="15">
        <v>85.64</v>
      </c>
      <c r="AU35" s="15">
        <v>0</v>
      </c>
      <c r="AV35" s="15">
        <v>85.64</v>
      </c>
    </row>
    <row r="36" spans="1:48" x14ac:dyDescent="0.2">
      <c r="A36" s="4" t="s">
        <v>4149</v>
      </c>
      <c r="B36" s="2" t="s">
        <v>4150</v>
      </c>
      <c r="C36" s="2" t="str">
        <f>VLOOKUP(A36,[6]Hoja2!$A$1:$D$193,4,0)</f>
        <v>PROFESOR CBI</v>
      </c>
      <c r="D36" s="2" t="str">
        <f>VLOOKUP(A36,[6]Hoja2!$A$1:$D$193,3,0)</f>
        <v>PLANTEL 10 TBC CONCEPCION DEL BRAMADOR</v>
      </c>
      <c r="E36" s="15">
        <v>289.2</v>
      </c>
      <c r="F36" s="15">
        <v>5450.4</v>
      </c>
      <c r="G36" s="15">
        <v>0</v>
      </c>
      <c r="H36" s="15">
        <v>179.4</v>
      </c>
      <c r="I36" s="15">
        <v>0</v>
      </c>
      <c r="J36" s="15">
        <v>445.5</v>
      </c>
      <c r="K36" s="15">
        <v>0</v>
      </c>
      <c r="L36" s="15">
        <v>58.5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6">
        <v>-3211.5</v>
      </c>
      <c r="AE36" s="15">
        <v>3211.5</v>
      </c>
      <c r="AF36" s="15">
        <v>0</v>
      </c>
      <c r="AG36" s="15">
        <v>6423</v>
      </c>
      <c r="AH36" s="15">
        <v>824.69</v>
      </c>
      <c r="AI36" s="15">
        <v>824.69</v>
      </c>
      <c r="AJ36" s="15">
        <v>17.25</v>
      </c>
      <c r="AK36" s="15">
        <v>0.06</v>
      </c>
      <c r="AL36" s="15">
        <v>626.79999999999995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1468.8</v>
      </c>
      <c r="AS36" s="15">
        <v>4954.2</v>
      </c>
      <c r="AT36" s="15">
        <v>128.46</v>
      </c>
      <c r="AU36" s="15">
        <v>0</v>
      </c>
      <c r="AV36" s="15">
        <v>128.46</v>
      </c>
    </row>
    <row r="37" spans="1:48" x14ac:dyDescent="0.2">
      <c r="A37" s="4" t="s">
        <v>4151</v>
      </c>
      <c r="B37" s="2" t="s">
        <v>4152</v>
      </c>
      <c r="C37" s="2" t="str">
        <f>VLOOKUP(A37,[6]Hoja2!$A$1:$D$193,4,0)</f>
        <v>PROFESOR CBI</v>
      </c>
      <c r="D37" s="2" t="str">
        <f>VLOOKUP(A37,[6]Hoja2!$A$1:$D$193,3,0)</f>
        <v>PLANTEL 11 TBC CHOME ACHIO</v>
      </c>
      <c r="E37" s="15">
        <v>192.8</v>
      </c>
      <c r="F37" s="15">
        <v>3633.6</v>
      </c>
      <c r="G37" s="15">
        <v>0</v>
      </c>
      <c r="H37" s="15">
        <v>119.6</v>
      </c>
      <c r="I37" s="15">
        <v>0</v>
      </c>
      <c r="J37" s="15">
        <v>297</v>
      </c>
      <c r="K37" s="15">
        <v>0</v>
      </c>
      <c r="L37" s="15">
        <v>39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6">
        <v>-2141</v>
      </c>
      <c r="AE37" s="15">
        <v>2141</v>
      </c>
      <c r="AF37" s="15">
        <v>0</v>
      </c>
      <c r="AG37" s="15">
        <v>4282</v>
      </c>
      <c r="AH37" s="15">
        <v>394.88</v>
      </c>
      <c r="AI37" s="15">
        <v>394.88</v>
      </c>
      <c r="AJ37" s="15">
        <v>7.05</v>
      </c>
      <c r="AK37" s="15">
        <v>0.01</v>
      </c>
      <c r="AL37" s="15">
        <v>417.86</v>
      </c>
      <c r="AM37" s="15">
        <v>0</v>
      </c>
      <c r="AN37" s="15">
        <v>0</v>
      </c>
      <c r="AO37" s="15">
        <v>1010</v>
      </c>
      <c r="AP37" s="15">
        <v>0</v>
      </c>
      <c r="AQ37" s="15">
        <v>0</v>
      </c>
      <c r="AR37" s="15">
        <v>1829.8</v>
      </c>
      <c r="AS37" s="15">
        <v>2452.1999999999998</v>
      </c>
      <c r="AT37" s="15">
        <v>85.64</v>
      </c>
      <c r="AU37" s="15">
        <v>0</v>
      </c>
      <c r="AV37" s="15">
        <v>85.64</v>
      </c>
    </row>
    <row r="38" spans="1:48" x14ac:dyDescent="0.2">
      <c r="A38" s="4" t="s">
        <v>4153</v>
      </c>
      <c r="B38" s="2" t="s">
        <v>4154</v>
      </c>
      <c r="C38" s="2" t="str">
        <f>VLOOKUP(A38,[6]Hoja2!$A$1:$D$193,4,0)</f>
        <v>PROFESOR CBI</v>
      </c>
      <c r="D38" s="2" t="str">
        <f>VLOOKUP(A38,[6]Hoja2!$A$1:$D$193,3,0)</f>
        <v>PLANTEL 11 TBC CHOME ACHIO</v>
      </c>
      <c r="E38" s="15">
        <v>192.8</v>
      </c>
      <c r="F38" s="15">
        <v>3633.6</v>
      </c>
      <c r="G38" s="15">
        <v>0</v>
      </c>
      <c r="H38" s="15">
        <v>119.6</v>
      </c>
      <c r="I38" s="15">
        <v>0</v>
      </c>
      <c r="J38" s="15">
        <v>297</v>
      </c>
      <c r="K38" s="15">
        <v>0</v>
      </c>
      <c r="L38" s="15">
        <v>39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6">
        <v>-2141</v>
      </c>
      <c r="AE38" s="15">
        <v>2141</v>
      </c>
      <c r="AF38" s="15">
        <v>0</v>
      </c>
      <c r="AG38" s="15">
        <v>4282</v>
      </c>
      <c r="AH38" s="15">
        <v>394.88</v>
      </c>
      <c r="AI38" s="15">
        <v>394.88</v>
      </c>
      <c r="AJ38" s="15">
        <v>7.05</v>
      </c>
      <c r="AK38" s="15">
        <v>0.01</v>
      </c>
      <c r="AL38" s="15">
        <v>417.86</v>
      </c>
      <c r="AM38" s="15">
        <v>0</v>
      </c>
      <c r="AN38" s="15">
        <v>0</v>
      </c>
      <c r="AO38" s="15">
        <v>1010</v>
      </c>
      <c r="AP38" s="15">
        <v>0</v>
      </c>
      <c r="AQ38" s="15">
        <v>0</v>
      </c>
      <c r="AR38" s="15">
        <v>1829.8</v>
      </c>
      <c r="AS38" s="15">
        <v>2452.1999999999998</v>
      </c>
      <c r="AT38" s="15">
        <v>85.64</v>
      </c>
      <c r="AU38" s="15">
        <v>0</v>
      </c>
      <c r="AV38" s="15">
        <v>85.64</v>
      </c>
    </row>
    <row r="39" spans="1:48" x14ac:dyDescent="0.2">
      <c r="A39" s="4" t="s">
        <v>4155</v>
      </c>
      <c r="B39" s="2" t="s">
        <v>4156</v>
      </c>
      <c r="C39" s="2" t="str">
        <f>VLOOKUP(A39,[6]Hoja2!$A$1:$D$193,4,0)</f>
        <v>PROFESOR CBI</v>
      </c>
      <c r="D39" s="2" t="str">
        <f>VLOOKUP(A39,[6]Hoja2!$A$1:$D$193,3,0)</f>
        <v>PLANTEL 11 TBC CHOME ACHIO</v>
      </c>
      <c r="E39" s="15">
        <v>289.2</v>
      </c>
      <c r="F39" s="15">
        <v>5450.4</v>
      </c>
      <c r="G39" s="15">
        <v>0</v>
      </c>
      <c r="H39" s="15">
        <v>179.4</v>
      </c>
      <c r="I39" s="15">
        <v>0</v>
      </c>
      <c r="J39" s="15">
        <v>445.5</v>
      </c>
      <c r="K39" s="15">
        <v>0</v>
      </c>
      <c r="L39" s="15">
        <v>58.5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6">
        <v>-3211.5</v>
      </c>
      <c r="AE39" s="15">
        <v>3211.5</v>
      </c>
      <c r="AF39" s="15">
        <v>0</v>
      </c>
      <c r="AG39" s="15">
        <v>6423</v>
      </c>
      <c r="AH39" s="15">
        <v>824.69</v>
      </c>
      <c r="AI39" s="15">
        <v>824.69</v>
      </c>
      <c r="AJ39" s="15">
        <v>17.25</v>
      </c>
      <c r="AK39" s="16">
        <v>-0.14000000000000001</v>
      </c>
      <c r="AL39" s="15">
        <v>626.79999999999995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1468.6</v>
      </c>
      <c r="AS39" s="15">
        <v>4954.3999999999996</v>
      </c>
      <c r="AT39" s="15">
        <v>128.46</v>
      </c>
      <c r="AU39" s="15">
        <v>0</v>
      </c>
      <c r="AV39" s="15">
        <v>128.46</v>
      </c>
    </row>
    <row r="40" spans="1:48" x14ac:dyDescent="0.2">
      <c r="A40" s="4" t="s">
        <v>4157</v>
      </c>
      <c r="B40" s="2" t="s">
        <v>4158</v>
      </c>
      <c r="C40" s="2" t="str">
        <f>VLOOKUP(A40,[6]Hoja2!$A$1:$D$193,4,0)</f>
        <v>PROFESOR CBI</v>
      </c>
      <c r="D40" s="2" t="str">
        <f>VLOOKUP(A40,[6]Hoja2!$A$1:$D$193,3,0)</f>
        <v>PLANTEL 12 TBC SANTIAGUITO</v>
      </c>
      <c r="E40" s="15">
        <v>289.2</v>
      </c>
      <c r="F40" s="15">
        <v>5450.4</v>
      </c>
      <c r="G40" s="15">
        <v>0</v>
      </c>
      <c r="H40" s="15">
        <v>179.4</v>
      </c>
      <c r="I40" s="15">
        <v>0</v>
      </c>
      <c r="J40" s="15">
        <v>445.5</v>
      </c>
      <c r="K40" s="15">
        <v>0</v>
      </c>
      <c r="L40" s="15">
        <v>58.5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6">
        <v>-3211.5</v>
      </c>
      <c r="AE40" s="15">
        <v>3211.5</v>
      </c>
      <c r="AF40" s="15">
        <v>0</v>
      </c>
      <c r="AG40" s="15">
        <v>6423</v>
      </c>
      <c r="AH40" s="15">
        <v>824.69</v>
      </c>
      <c r="AI40" s="15">
        <v>824.69</v>
      </c>
      <c r="AJ40" s="15">
        <v>17.25</v>
      </c>
      <c r="AK40" s="15">
        <v>0.06</v>
      </c>
      <c r="AL40" s="15">
        <v>626.79999999999995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1468.8</v>
      </c>
      <c r="AS40" s="15">
        <v>4954.2</v>
      </c>
      <c r="AT40" s="15">
        <v>128.46</v>
      </c>
      <c r="AU40" s="15">
        <v>0</v>
      </c>
      <c r="AV40" s="15">
        <v>128.46</v>
      </c>
    </row>
    <row r="41" spans="1:48" x14ac:dyDescent="0.2">
      <c r="A41" s="4" t="s">
        <v>4159</v>
      </c>
      <c r="B41" s="2" t="s">
        <v>4160</v>
      </c>
      <c r="C41" s="2" t="str">
        <f>VLOOKUP(A41,[6]Hoja2!$A$1:$D$193,4,0)</f>
        <v>PROFESOR CBI</v>
      </c>
      <c r="D41" s="2" t="str">
        <f>VLOOKUP(A41,[6]Hoja2!$A$1:$D$193,3,0)</f>
        <v>PLANTEL 12 TBC SANTIAGUITO</v>
      </c>
      <c r="E41" s="15">
        <v>192.8</v>
      </c>
      <c r="F41" s="15">
        <v>3633.6</v>
      </c>
      <c r="G41" s="15">
        <v>0</v>
      </c>
      <c r="H41" s="15">
        <v>119.6</v>
      </c>
      <c r="I41" s="15">
        <v>0</v>
      </c>
      <c r="J41" s="15">
        <v>297</v>
      </c>
      <c r="K41" s="15">
        <v>0</v>
      </c>
      <c r="L41" s="15">
        <v>39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6">
        <v>-2141</v>
      </c>
      <c r="AE41" s="15">
        <v>2141</v>
      </c>
      <c r="AF41" s="15">
        <v>0</v>
      </c>
      <c r="AG41" s="15">
        <v>4282</v>
      </c>
      <c r="AH41" s="15">
        <v>394.88</v>
      </c>
      <c r="AI41" s="15">
        <v>394.88</v>
      </c>
      <c r="AJ41" s="15">
        <v>7.35</v>
      </c>
      <c r="AK41" s="16">
        <v>-0.09</v>
      </c>
      <c r="AL41" s="15">
        <v>417.86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820</v>
      </c>
      <c r="AS41" s="15">
        <v>3462</v>
      </c>
      <c r="AT41" s="15">
        <v>85.64</v>
      </c>
      <c r="AU41" s="15">
        <v>0</v>
      </c>
      <c r="AV41" s="15">
        <v>85.64</v>
      </c>
    </row>
    <row r="42" spans="1:48" x14ac:dyDescent="0.2">
      <c r="A42" s="4" t="s">
        <v>4161</v>
      </c>
      <c r="B42" s="2" t="s">
        <v>4162</v>
      </c>
      <c r="C42" s="2" t="str">
        <f>VLOOKUP(A42,[6]Hoja2!$A$1:$D$193,4,0)</f>
        <v>PROFESOR CBI</v>
      </c>
      <c r="D42" s="2" t="str">
        <f>VLOOKUP(A42,[6]Hoja2!$A$1:$D$193,3,0)</f>
        <v>PLANTEL 12 TBC SANTIAGUITO</v>
      </c>
      <c r="E42" s="15">
        <v>192.8</v>
      </c>
      <c r="F42" s="15">
        <v>3633.6</v>
      </c>
      <c r="G42" s="15">
        <v>0</v>
      </c>
      <c r="H42" s="15">
        <v>119.6</v>
      </c>
      <c r="I42" s="15">
        <v>0</v>
      </c>
      <c r="J42" s="15">
        <v>297</v>
      </c>
      <c r="K42" s="15">
        <v>0</v>
      </c>
      <c r="L42" s="15">
        <v>39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6">
        <v>-2141</v>
      </c>
      <c r="AE42" s="15">
        <v>2141</v>
      </c>
      <c r="AF42" s="15">
        <v>0</v>
      </c>
      <c r="AG42" s="15">
        <v>4282</v>
      </c>
      <c r="AH42" s="15">
        <v>394.88</v>
      </c>
      <c r="AI42" s="15">
        <v>394.88</v>
      </c>
      <c r="AJ42" s="15">
        <v>5.7</v>
      </c>
      <c r="AK42" s="16">
        <v>-0.04</v>
      </c>
      <c r="AL42" s="15">
        <v>417.86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818.4</v>
      </c>
      <c r="AS42" s="15">
        <v>3463.6</v>
      </c>
      <c r="AT42" s="15">
        <v>85.64</v>
      </c>
      <c r="AU42" s="15">
        <v>0</v>
      </c>
      <c r="AV42" s="15">
        <v>85.64</v>
      </c>
    </row>
    <row r="43" spans="1:48" x14ac:dyDescent="0.2">
      <c r="A43" s="4" t="s">
        <v>4163</v>
      </c>
      <c r="B43" s="2" t="s">
        <v>4164</v>
      </c>
      <c r="C43" s="2" t="str">
        <f>VLOOKUP(A43,[6]Hoja2!$A$1:$D$193,4,0)</f>
        <v>PROFESOR CBI</v>
      </c>
      <c r="D43" s="2" t="str">
        <f>VLOOKUP(A43,[6]Hoja2!$A$1:$D$193,3,0)</f>
        <v>PLANTEL 13 TBC LA VILLITA</v>
      </c>
      <c r="E43" s="15">
        <v>289.2</v>
      </c>
      <c r="F43" s="15">
        <v>5450.4</v>
      </c>
      <c r="G43" s="15">
        <v>0</v>
      </c>
      <c r="H43" s="15">
        <v>179.4</v>
      </c>
      <c r="I43" s="15">
        <v>0</v>
      </c>
      <c r="J43" s="15">
        <v>445.5</v>
      </c>
      <c r="K43" s="15">
        <v>0</v>
      </c>
      <c r="L43" s="15">
        <v>58.5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6">
        <v>-3211.5</v>
      </c>
      <c r="AE43" s="15">
        <v>3211.5</v>
      </c>
      <c r="AF43" s="15">
        <v>0</v>
      </c>
      <c r="AG43" s="15">
        <v>6423</v>
      </c>
      <c r="AH43" s="15">
        <v>824.69</v>
      </c>
      <c r="AI43" s="15">
        <v>824.69</v>
      </c>
      <c r="AJ43" s="15">
        <v>17.25</v>
      </c>
      <c r="AK43" s="15">
        <v>0.06</v>
      </c>
      <c r="AL43" s="15">
        <v>626.79999999999995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1468.8</v>
      </c>
      <c r="AS43" s="15">
        <v>4954.2</v>
      </c>
      <c r="AT43" s="15">
        <v>128.46</v>
      </c>
      <c r="AU43" s="15">
        <v>0</v>
      </c>
      <c r="AV43" s="15">
        <v>128.46</v>
      </c>
    </row>
    <row r="44" spans="1:48" x14ac:dyDescent="0.2">
      <c r="A44" s="4" t="s">
        <v>4165</v>
      </c>
      <c r="B44" s="2" t="s">
        <v>4166</v>
      </c>
      <c r="C44" s="2" t="str">
        <f>VLOOKUP(A44,[6]Hoja2!$A$1:$D$193,4,0)</f>
        <v>PROFESOR CBI</v>
      </c>
      <c r="D44" s="2" t="str">
        <f>VLOOKUP(A44,[6]Hoja2!$A$1:$D$193,3,0)</f>
        <v>PLANTEL 13 TBC LA VILLITA</v>
      </c>
      <c r="E44" s="15">
        <v>192.8</v>
      </c>
      <c r="F44" s="15">
        <v>3633.6</v>
      </c>
      <c r="G44" s="15">
        <v>0</v>
      </c>
      <c r="H44" s="15">
        <v>119.6</v>
      </c>
      <c r="I44" s="15">
        <v>0</v>
      </c>
      <c r="J44" s="15">
        <v>297</v>
      </c>
      <c r="K44" s="15">
        <v>0</v>
      </c>
      <c r="L44" s="15">
        <v>39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6">
        <v>-2141</v>
      </c>
      <c r="AE44" s="15">
        <v>2141</v>
      </c>
      <c r="AF44" s="15">
        <v>0</v>
      </c>
      <c r="AG44" s="15">
        <v>4282</v>
      </c>
      <c r="AH44" s="15">
        <v>394.88</v>
      </c>
      <c r="AI44" s="15">
        <v>394.88</v>
      </c>
      <c r="AJ44" s="15">
        <v>5.7</v>
      </c>
      <c r="AK44" s="16">
        <v>-0.04</v>
      </c>
      <c r="AL44" s="15">
        <v>417.86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818.4</v>
      </c>
      <c r="AS44" s="15">
        <v>3463.6</v>
      </c>
      <c r="AT44" s="15">
        <v>85.64</v>
      </c>
      <c r="AU44" s="15">
        <v>0</v>
      </c>
      <c r="AV44" s="15">
        <v>85.64</v>
      </c>
    </row>
    <row r="45" spans="1:48" x14ac:dyDescent="0.2">
      <c r="A45" s="4" t="s">
        <v>4167</v>
      </c>
      <c r="B45" s="2" t="s">
        <v>4168</v>
      </c>
      <c r="C45" s="2" t="str">
        <f>VLOOKUP(A45,[6]Hoja2!$A$1:$D$193,4,0)</f>
        <v>PROFESOR CBI</v>
      </c>
      <c r="D45" s="2" t="str">
        <f>VLOOKUP(A45,[6]Hoja2!$A$1:$D$193,3,0)</f>
        <v>PLANTEL 13 TBC LA VILLITA</v>
      </c>
      <c r="E45" s="15">
        <v>192.8</v>
      </c>
      <c r="F45" s="15">
        <v>3633.6</v>
      </c>
      <c r="G45" s="15">
        <v>0</v>
      </c>
      <c r="H45" s="15">
        <v>119.6</v>
      </c>
      <c r="I45" s="15">
        <v>0</v>
      </c>
      <c r="J45" s="15">
        <v>297</v>
      </c>
      <c r="K45" s="15">
        <v>0</v>
      </c>
      <c r="L45" s="15">
        <v>39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6">
        <v>-2141</v>
      </c>
      <c r="AE45" s="15">
        <v>2141</v>
      </c>
      <c r="AF45" s="15">
        <v>0</v>
      </c>
      <c r="AG45" s="15">
        <v>4282</v>
      </c>
      <c r="AH45" s="15">
        <v>394.88</v>
      </c>
      <c r="AI45" s="15">
        <v>394.88</v>
      </c>
      <c r="AJ45" s="15">
        <v>6.75</v>
      </c>
      <c r="AK45" s="16">
        <v>-0.09</v>
      </c>
      <c r="AL45" s="15">
        <v>417.86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819.4</v>
      </c>
      <c r="AS45" s="15">
        <v>3462.6</v>
      </c>
      <c r="AT45" s="15">
        <v>85.64</v>
      </c>
      <c r="AU45" s="15">
        <v>0</v>
      </c>
      <c r="AV45" s="15">
        <v>85.64</v>
      </c>
    </row>
    <row r="46" spans="1:48" x14ac:dyDescent="0.2">
      <c r="A46" s="4" t="s">
        <v>4169</v>
      </c>
      <c r="B46" s="2" t="s">
        <v>4170</v>
      </c>
      <c r="C46" s="2" t="str">
        <f>VLOOKUP(A46,[6]Hoja2!$A$1:$D$193,4,0)</f>
        <v>PROFESOR CBI</v>
      </c>
      <c r="D46" s="2" t="str">
        <f>VLOOKUP(A46,[6]Hoja2!$A$1:$D$193,3,0)</f>
        <v>PLANTEL 14 TBC PUERTA DE LA VEGA</v>
      </c>
      <c r="E46" s="15">
        <v>192.8</v>
      </c>
      <c r="F46" s="15">
        <v>3633.6</v>
      </c>
      <c r="G46" s="15">
        <v>0</v>
      </c>
      <c r="H46" s="15">
        <v>119.6</v>
      </c>
      <c r="I46" s="15">
        <v>0</v>
      </c>
      <c r="J46" s="15">
        <v>297</v>
      </c>
      <c r="K46" s="15">
        <v>0</v>
      </c>
      <c r="L46" s="15">
        <v>39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6">
        <v>-2141</v>
      </c>
      <c r="AE46" s="15">
        <v>2141</v>
      </c>
      <c r="AF46" s="15">
        <v>0</v>
      </c>
      <c r="AG46" s="15">
        <v>4282</v>
      </c>
      <c r="AH46" s="15">
        <v>394.88</v>
      </c>
      <c r="AI46" s="15">
        <v>394.88</v>
      </c>
      <c r="AJ46" s="15">
        <v>7.05</v>
      </c>
      <c r="AK46" s="15">
        <v>0.01</v>
      </c>
      <c r="AL46" s="15">
        <v>417.86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819.8</v>
      </c>
      <c r="AS46" s="15">
        <v>3462.2</v>
      </c>
      <c r="AT46" s="15">
        <v>85.64</v>
      </c>
      <c r="AU46" s="15">
        <v>0</v>
      </c>
      <c r="AV46" s="15">
        <v>85.64</v>
      </c>
    </row>
    <row r="47" spans="1:48" x14ac:dyDescent="0.2">
      <c r="A47" s="4" t="s">
        <v>4171</v>
      </c>
      <c r="B47" s="2" t="s">
        <v>4172</v>
      </c>
      <c r="C47" s="2" t="str">
        <f>VLOOKUP(A47,[6]Hoja2!$A$1:$D$193,4,0)</f>
        <v>PROFESOR CBI</v>
      </c>
      <c r="D47" s="2" t="str">
        <f>VLOOKUP(A47,[6]Hoja2!$A$1:$D$193,3,0)</f>
        <v>PLANTEL 14 TBC PUERTA DE LA VEGA</v>
      </c>
      <c r="E47" s="15">
        <v>289.2</v>
      </c>
      <c r="F47" s="15">
        <v>5450.4</v>
      </c>
      <c r="G47" s="15">
        <v>0</v>
      </c>
      <c r="H47" s="15">
        <v>179.4</v>
      </c>
      <c r="I47" s="15">
        <v>0</v>
      </c>
      <c r="J47" s="15">
        <v>445.5</v>
      </c>
      <c r="K47" s="15">
        <v>0</v>
      </c>
      <c r="L47" s="15">
        <v>58.5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1816.8</v>
      </c>
      <c r="Y47" s="15">
        <v>0</v>
      </c>
      <c r="Z47" s="15">
        <v>59.8</v>
      </c>
      <c r="AA47" s="15">
        <v>96.4</v>
      </c>
      <c r="AB47" s="15">
        <v>19.5</v>
      </c>
      <c r="AC47" s="15">
        <v>148.5</v>
      </c>
      <c r="AD47" s="16">
        <v>-4282</v>
      </c>
      <c r="AE47" s="15">
        <v>4282</v>
      </c>
      <c r="AF47" s="15">
        <v>0</v>
      </c>
      <c r="AG47" s="15">
        <v>8564</v>
      </c>
      <c r="AH47" s="15">
        <v>1282.01</v>
      </c>
      <c r="AI47" s="15">
        <v>1282.01</v>
      </c>
      <c r="AJ47" s="15">
        <v>7.2</v>
      </c>
      <c r="AK47" s="15">
        <v>0.06</v>
      </c>
      <c r="AL47" s="15">
        <v>626.79999999999995</v>
      </c>
      <c r="AM47" s="15">
        <v>0</v>
      </c>
      <c r="AN47" s="15">
        <v>208.93</v>
      </c>
      <c r="AO47" s="15">
        <v>0</v>
      </c>
      <c r="AP47" s="15">
        <v>0</v>
      </c>
      <c r="AQ47" s="15">
        <v>0</v>
      </c>
      <c r="AR47" s="15">
        <v>2125</v>
      </c>
      <c r="AS47" s="15">
        <v>6439</v>
      </c>
      <c r="AT47" s="15">
        <v>171.28</v>
      </c>
      <c r="AU47" s="15">
        <v>0</v>
      </c>
      <c r="AV47" s="15">
        <v>171.28</v>
      </c>
    </row>
    <row r="48" spans="1:48" x14ac:dyDescent="0.2">
      <c r="A48" s="4" t="s">
        <v>4173</v>
      </c>
      <c r="B48" s="2" t="s">
        <v>4174</v>
      </c>
      <c r="C48" s="2" t="str">
        <f>VLOOKUP(A48,[6]Hoja2!$A$1:$D$193,4,0)</f>
        <v>PROFESOR CBI</v>
      </c>
      <c r="D48" s="2" t="str">
        <f>VLOOKUP(A48,[6]Hoja2!$A$1:$D$193,3,0)</f>
        <v>PLANTEL 14 TBC PUERTA DE LA VEGA</v>
      </c>
      <c r="E48" s="15">
        <v>192.8</v>
      </c>
      <c r="F48" s="15">
        <v>3633.6</v>
      </c>
      <c r="G48" s="15">
        <v>0</v>
      </c>
      <c r="H48" s="15">
        <v>119.6</v>
      </c>
      <c r="I48" s="15">
        <v>0</v>
      </c>
      <c r="J48" s="15">
        <v>297</v>
      </c>
      <c r="K48" s="15">
        <v>0</v>
      </c>
      <c r="L48" s="15">
        <v>39</v>
      </c>
      <c r="M48" s="15">
        <v>0</v>
      </c>
      <c r="N48" s="15">
        <v>0</v>
      </c>
      <c r="O48" s="15">
        <v>1578.87</v>
      </c>
      <c r="P48" s="15">
        <v>0</v>
      </c>
      <c r="Q48" s="15">
        <v>104.85</v>
      </c>
      <c r="R48" s="15">
        <v>54</v>
      </c>
      <c r="S48" s="15">
        <v>0</v>
      </c>
      <c r="T48" s="15">
        <v>0</v>
      </c>
      <c r="U48" s="15">
        <v>166.77</v>
      </c>
      <c r="V48" s="15">
        <v>0</v>
      </c>
      <c r="W48" s="15">
        <v>17.100000000000001</v>
      </c>
      <c r="X48" s="15">
        <v>0</v>
      </c>
      <c r="Y48" s="15">
        <v>4360.32</v>
      </c>
      <c r="Z48" s="15">
        <v>143.52000000000001</v>
      </c>
      <c r="AA48" s="15">
        <v>231.36</v>
      </c>
      <c r="AB48" s="15">
        <v>3.9</v>
      </c>
      <c r="AC48" s="15">
        <v>29.7</v>
      </c>
      <c r="AD48" s="16">
        <v>-4696.76</v>
      </c>
      <c r="AE48" s="15">
        <v>4696.76</v>
      </c>
      <c r="AF48" s="15">
        <v>0</v>
      </c>
      <c r="AG48" s="15">
        <v>10972.39</v>
      </c>
      <c r="AH48" s="15">
        <v>1812.08</v>
      </c>
      <c r="AI48" s="15">
        <v>1812.08</v>
      </c>
      <c r="AJ48" s="15">
        <v>18.45</v>
      </c>
      <c r="AK48" s="16">
        <v>-0.01</v>
      </c>
      <c r="AL48" s="15">
        <v>599.42999999999995</v>
      </c>
      <c r="AM48" s="15">
        <v>501.44</v>
      </c>
      <c r="AN48" s="15">
        <v>0</v>
      </c>
      <c r="AO48" s="15">
        <v>0</v>
      </c>
      <c r="AP48" s="15">
        <v>0</v>
      </c>
      <c r="AQ48" s="15">
        <v>0</v>
      </c>
      <c r="AR48" s="15">
        <v>2931.39</v>
      </c>
      <c r="AS48" s="15">
        <v>8041</v>
      </c>
      <c r="AT48" s="15">
        <v>219.45</v>
      </c>
      <c r="AU48" s="15">
        <v>0</v>
      </c>
      <c r="AV48" s="15">
        <v>219.45</v>
      </c>
    </row>
    <row r="49" spans="1:48" x14ac:dyDescent="0.2">
      <c r="A49" s="4" t="s">
        <v>4175</v>
      </c>
      <c r="B49" s="2" t="s">
        <v>4176</v>
      </c>
      <c r="C49" s="2" t="str">
        <f>VLOOKUP(A49,[6]Hoja2!$A$1:$D$193,4,0)</f>
        <v>PROFESOR CBI</v>
      </c>
      <c r="D49" s="2" t="str">
        <f>VLOOKUP(A49,[6]Hoja2!$A$1:$D$193,3,0)</f>
        <v>PLANTEL 15 TBC SAN ANTONIO DE FDEZ</v>
      </c>
      <c r="E49" s="15">
        <v>289.2</v>
      </c>
      <c r="F49" s="15">
        <v>5450.4</v>
      </c>
      <c r="G49" s="15">
        <v>0</v>
      </c>
      <c r="H49" s="15">
        <v>179.4</v>
      </c>
      <c r="I49" s="15">
        <v>0</v>
      </c>
      <c r="J49" s="15">
        <v>445.5</v>
      </c>
      <c r="K49" s="15">
        <v>0</v>
      </c>
      <c r="L49" s="15">
        <v>58.5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6">
        <v>-3211.5</v>
      </c>
      <c r="AE49" s="15">
        <v>3211.5</v>
      </c>
      <c r="AF49" s="15">
        <v>0</v>
      </c>
      <c r="AG49" s="15">
        <v>6423</v>
      </c>
      <c r="AH49" s="15">
        <v>824.69</v>
      </c>
      <c r="AI49" s="15">
        <v>824.69</v>
      </c>
      <c r="AJ49" s="15">
        <v>17.399999999999999</v>
      </c>
      <c r="AK49" s="16">
        <v>-0.09</v>
      </c>
      <c r="AL49" s="15">
        <v>626.79999999999995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1468.8</v>
      </c>
      <c r="AS49" s="15">
        <v>4954.2</v>
      </c>
      <c r="AT49" s="15">
        <v>128.46</v>
      </c>
      <c r="AU49" s="15">
        <v>0</v>
      </c>
      <c r="AV49" s="15">
        <v>128.46</v>
      </c>
    </row>
    <row r="50" spans="1:48" x14ac:dyDescent="0.2">
      <c r="A50" s="4" t="s">
        <v>4177</v>
      </c>
      <c r="B50" s="2" t="s">
        <v>4178</v>
      </c>
      <c r="C50" s="2" t="str">
        <f>VLOOKUP(A50,[6]Hoja2!$A$1:$D$193,4,0)</f>
        <v>PROFESOR CBI</v>
      </c>
      <c r="D50" s="2" t="str">
        <f>VLOOKUP(A50,[6]Hoja2!$A$1:$D$193,3,0)</f>
        <v>PLANTEL 15 TBC SAN ANTONIO DE FDEZ</v>
      </c>
      <c r="E50" s="15">
        <v>192.8</v>
      </c>
      <c r="F50" s="15">
        <v>3633.6</v>
      </c>
      <c r="G50" s="15">
        <v>0</v>
      </c>
      <c r="H50" s="15">
        <v>119.6</v>
      </c>
      <c r="I50" s="15">
        <v>0</v>
      </c>
      <c r="J50" s="15">
        <v>297</v>
      </c>
      <c r="K50" s="15">
        <v>0</v>
      </c>
      <c r="L50" s="15">
        <v>39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6">
        <v>-2141</v>
      </c>
      <c r="AE50" s="15">
        <v>2141</v>
      </c>
      <c r="AF50" s="15">
        <v>0</v>
      </c>
      <c r="AG50" s="15">
        <v>4282</v>
      </c>
      <c r="AH50" s="15">
        <v>394.88</v>
      </c>
      <c r="AI50" s="15">
        <v>394.88</v>
      </c>
      <c r="AJ50" s="15">
        <v>5.85</v>
      </c>
      <c r="AK50" s="15">
        <v>0.01</v>
      </c>
      <c r="AL50" s="15">
        <v>417.86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818.6</v>
      </c>
      <c r="AS50" s="15">
        <v>3463.4</v>
      </c>
      <c r="AT50" s="15">
        <v>85.64</v>
      </c>
      <c r="AU50" s="15">
        <v>0</v>
      </c>
      <c r="AV50" s="15">
        <v>85.64</v>
      </c>
    </row>
    <row r="51" spans="1:48" x14ac:dyDescent="0.2">
      <c r="A51" s="4" t="s">
        <v>4179</v>
      </c>
      <c r="B51" s="2" t="s">
        <v>4180</v>
      </c>
      <c r="C51" s="2" t="str">
        <f>VLOOKUP(A51,[6]Hoja2!$A$1:$D$193,4,0)</f>
        <v>PROFESOR CBI</v>
      </c>
      <c r="D51" s="2" t="str">
        <f>VLOOKUP(A51,[6]Hoja2!$A$1:$D$193,3,0)</f>
        <v>PLANTEL 15 TBC SAN ANTONIO DE FDEZ</v>
      </c>
      <c r="E51" s="15">
        <v>192.8</v>
      </c>
      <c r="F51" s="15">
        <v>3633.6</v>
      </c>
      <c r="G51" s="15">
        <v>0</v>
      </c>
      <c r="H51" s="15">
        <v>119.6</v>
      </c>
      <c r="I51" s="15">
        <v>0</v>
      </c>
      <c r="J51" s="15">
        <v>297</v>
      </c>
      <c r="K51" s="15">
        <v>0</v>
      </c>
      <c r="L51" s="15">
        <v>39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6">
        <v>-2141</v>
      </c>
      <c r="AE51" s="15">
        <v>2141</v>
      </c>
      <c r="AF51" s="15">
        <v>0</v>
      </c>
      <c r="AG51" s="15">
        <v>4282</v>
      </c>
      <c r="AH51" s="15">
        <v>394.88</v>
      </c>
      <c r="AI51" s="15">
        <v>394.88</v>
      </c>
      <c r="AJ51" s="15">
        <v>4.95</v>
      </c>
      <c r="AK51" s="15">
        <v>0.11</v>
      </c>
      <c r="AL51" s="15">
        <v>417.86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817.8</v>
      </c>
      <c r="AS51" s="15">
        <v>3464.2</v>
      </c>
      <c r="AT51" s="15">
        <v>85.64</v>
      </c>
      <c r="AU51" s="15">
        <v>0</v>
      </c>
      <c r="AV51" s="15">
        <v>85.64</v>
      </c>
    </row>
    <row r="52" spans="1:48" x14ac:dyDescent="0.2">
      <c r="A52" s="4" t="s">
        <v>4181</v>
      </c>
      <c r="B52" s="2" t="s">
        <v>4182</v>
      </c>
      <c r="C52" s="2" t="str">
        <f>VLOOKUP(A52,[6]Hoja2!$A$1:$D$193,4,0)</f>
        <v>PROFESOR CBI</v>
      </c>
      <c r="D52" s="2" t="str">
        <f>VLOOKUP(A52,[6]Hoja2!$A$1:$D$193,3,0)</f>
        <v>PLANTEL 16 TBC PIEDRA PESADA</v>
      </c>
      <c r="E52" s="15">
        <v>289.2</v>
      </c>
      <c r="F52" s="15">
        <v>5450.4</v>
      </c>
      <c r="G52" s="15">
        <v>0</v>
      </c>
      <c r="H52" s="15">
        <v>179.4</v>
      </c>
      <c r="I52" s="15">
        <v>0</v>
      </c>
      <c r="J52" s="15">
        <v>445.5</v>
      </c>
      <c r="K52" s="15">
        <v>0</v>
      </c>
      <c r="L52" s="15">
        <v>58.5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6">
        <v>-3211.5</v>
      </c>
      <c r="AE52" s="15">
        <v>3211.5</v>
      </c>
      <c r="AF52" s="15">
        <v>0</v>
      </c>
      <c r="AG52" s="15">
        <v>6423</v>
      </c>
      <c r="AH52" s="15">
        <v>824.69</v>
      </c>
      <c r="AI52" s="15">
        <v>824.69</v>
      </c>
      <c r="AJ52" s="15">
        <v>17.25</v>
      </c>
      <c r="AK52" s="15">
        <v>0.06</v>
      </c>
      <c r="AL52" s="15">
        <v>626.79999999999995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1468.8</v>
      </c>
      <c r="AS52" s="15">
        <v>4954.2</v>
      </c>
      <c r="AT52" s="15">
        <v>128.46</v>
      </c>
      <c r="AU52" s="15">
        <v>0</v>
      </c>
      <c r="AV52" s="15">
        <v>128.46</v>
      </c>
    </row>
    <row r="53" spans="1:48" x14ac:dyDescent="0.2">
      <c r="A53" s="4" t="s">
        <v>4183</v>
      </c>
      <c r="B53" s="2" t="s">
        <v>4184</v>
      </c>
      <c r="C53" s="2" t="str">
        <f>VLOOKUP(A53,[6]Hoja2!$A$1:$D$193,4,0)</f>
        <v>PROFESOR CBI</v>
      </c>
      <c r="D53" s="2" t="str">
        <f>VLOOKUP(A53,[6]Hoja2!$A$1:$D$193,3,0)</f>
        <v>PLANTEL 16 TBC PIEDRA PESADA</v>
      </c>
      <c r="E53" s="15">
        <v>192.8</v>
      </c>
      <c r="F53" s="15">
        <v>3633.6</v>
      </c>
      <c r="G53" s="15">
        <v>0</v>
      </c>
      <c r="H53" s="15">
        <v>119.6</v>
      </c>
      <c r="I53" s="15">
        <v>0</v>
      </c>
      <c r="J53" s="15">
        <v>297</v>
      </c>
      <c r="K53" s="15">
        <v>0</v>
      </c>
      <c r="L53" s="15">
        <v>39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6">
        <v>-2141</v>
      </c>
      <c r="AE53" s="15">
        <v>2141</v>
      </c>
      <c r="AF53" s="15">
        <v>0</v>
      </c>
      <c r="AG53" s="15">
        <v>4282</v>
      </c>
      <c r="AH53" s="15">
        <v>394.88</v>
      </c>
      <c r="AI53" s="15">
        <v>394.88</v>
      </c>
      <c r="AJ53" s="15">
        <v>7.05</v>
      </c>
      <c r="AK53" s="15">
        <v>0.01</v>
      </c>
      <c r="AL53" s="15">
        <v>417.86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819.8</v>
      </c>
      <c r="AS53" s="15">
        <v>3462.2</v>
      </c>
      <c r="AT53" s="15">
        <v>85.64</v>
      </c>
      <c r="AU53" s="15">
        <v>0</v>
      </c>
      <c r="AV53" s="15">
        <v>85.64</v>
      </c>
    </row>
    <row r="54" spans="1:48" x14ac:dyDescent="0.2">
      <c r="A54" s="4" t="s">
        <v>4185</v>
      </c>
      <c r="B54" s="2" t="s">
        <v>4186</v>
      </c>
      <c r="C54" s="2" t="str">
        <f>VLOOKUP(A54,[6]Hoja2!$A$1:$D$193,4,0)</f>
        <v>PROFESOR CBI</v>
      </c>
      <c r="D54" s="2" t="str">
        <f>VLOOKUP(A54,[6]Hoja2!$A$1:$D$193,3,0)</f>
        <v>PLANTEL 16 TBC PIEDRA PESADA</v>
      </c>
      <c r="E54" s="15">
        <v>192.8</v>
      </c>
      <c r="F54" s="15">
        <v>3633.6</v>
      </c>
      <c r="G54" s="15">
        <v>0</v>
      </c>
      <c r="H54" s="15">
        <v>119.6</v>
      </c>
      <c r="I54" s="15">
        <v>0</v>
      </c>
      <c r="J54" s="15">
        <v>297</v>
      </c>
      <c r="K54" s="15">
        <v>0</v>
      </c>
      <c r="L54" s="15">
        <v>39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6">
        <v>-2141</v>
      </c>
      <c r="AE54" s="15">
        <v>2141</v>
      </c>
      <c r="AF54" s="15">
        <v>0</v>
      </c>
      <c r="AG54" s="15">
        <v>4282</v>
      </c>
      <c r="AH54" s="15">
        <v>394.88</v>
      </c>
      <c r="AI54" s="15">
        <v>394.88</v>
      </c>
      <c r="AJ54" s="15">
        <v>7.05</v>
      </c>
      <c r="AK54" s="15">
        <v>0.01</v>
      </c>
      <c r="AL54" s="15">
        <v>417.86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819.8</v>
      </c>
      <c r="AS54" s="15">
        <v>3462.2</v>
      </c>
      <c r="AT54" s="15">
        <v>85.64</v>
      </c>
      <c r="AU54" s="15">
        <v>0</v>
      </c>
      <c r="AV54" s="15">
        <v>85.64</v>
      </c>
    </row>
    <row r="55" spans="1:48" x14ac:dyDescent="0.2">
      <c r="A55" s="4" t="s">
        <v>4187</v>
      </c>
      <c r="B55" s="2" t="s">
        <v>4188</v>
      </c>
      <c r="C55" s="2" t="str">
        <f>VLOOKUP(A55,[6]Hoja2!$A$1:$D$193,4,0)</f>
        <v>PROFESOR CBI</v>
      </c>
      <c r="D55" s="2" t="str">
        <f>VLOOKUP(A55,[6]Hoja2!$A$1:$D$193,3,0)</f>
        <v>PLANTEL 17 TBC SAN NICOLAS DE IBARRA</v>
      </c>
      <c r="E55" s="15">
        <v>289.2</v>
      </c>
      <c r="F55" s="15">
        <v>5450.4</v>
      </c>
      <c r="G55" s="15">
        <v>0</v>
      </c>
      <c r="H55" s="15">
        <v>179.4</v>
      </c>
      <c r="I55" s="15">
        <v>0</v>
      </c>
      <c r="J55" s="15">
        <v>445.5</v>
      </c>
      <c r="K55" s="15">
        <v>0</v>
      </c>
      <c r="L55" s="15">
        <v>58.5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6">
        <v>-3211.5</v>
      </c>
      <c r="AE55" s="15">
        <v>3211.5</v>
      </c>
      <c r="AF55" s="15">
        <v>0</v>
      </c>
      <c r="AG55" s="15">
        <v>6423</v>
      </c>
      <c r="AH55" s="15">
        <v>824.69</v>
      </c>
      <c r="AI55" s="15">
        <v>824.69</v>
      </c>
      <c r="AJ55" s="15">
        <v>17.7</v>
      </c>
      <c r="AK55" s="15">
        <v>0.01</v>
      </c>
      <c r="AL55" s="15">
        <v>626.79999999999995</v>
      </c>
      <c r="AM55" s="15">
        <v>0</v>
      </c>
      <c r="AN55" s="15">
        <v>0</v>
      </c>
      <c r="AO55" s="15">
        <v>815</v>
      </c>
      <c r="AP55" s="15">
        <v>0</v>
      </c>
      <c r="AQ55" s="15">
        <v>0</v>
      </c>
      <c r="AR55" s="15">
        <v>2284.1999999999998</v>
      </c>
      <c r="AS55" s="15">
        <v>4138.8</v>
      </c>
      <c r="AT55" s="15">
        <v>128.46</v>
      </c>
      <c r="AU55" s="15">
        <v>0</v>
      </c>
      <c r="AV55" s="15">
        <v>128.46</v>
      </c>
    </row>
    <row r="56" spans="1:48" x14ac:dyDescent="0.2">
      <c r="A56" s="4" t="s">
        <v>4189</v>
      </c>
      <c r="B56" s="2" t="s">
        <v>4190</v>
      </c>
      <c r="C56" s="2" t="str">
        <f>VLOOKUP(A56,[6]Hoja2!$A$1:$D$193,4,0)</f>
        <v>PROFESOR CBI</v>
      </c>
      <c r="D56" s="2" t="str">
        <f>VLOOKUP(A56,[6]Hoja2!$A$1:$D$193,3,0)</f>
        <v>PLANTEL 17 TBC SAN NICOLAS DE IBARRA</v>
      </c>
      <c r="E56" s="15">
        <v>192.8</v>
      </c>
      <c r="F56" s="15">
        <v>3633.6</v>
      </c>
      <c r="G56" s="15">
        <v>0</v>
      </c>
      <c r="H56" s="15">
        <v>119.6</v>
      </c>
      <c r="I56" s="15">
        <v>0</v>
      </c>
      <c r="J56" s="15">
        <v>297</v>
      </c>
      <c r="K56" s="15">
        <v>0</v>
      </c>
      <c r="L56" s="15">
        <v>39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6">
        <v>-2141</v>
      </c>
      <c r="AE56" s="15">
        <v>2141</v>
      </c>
      <c r="AF56" s="15">
        <v>0</v>
      </c>
      <c r="AG56" s="15">
        <v>4282</v>
      </c>
      <c r="AH56" s="15">
        <v>394.88</v>
      </c>
      <c r="AI56" s="15">
        <v>394.88</v>
      </c>
      <c r="AJ56" s="15">
        <v>7.05</v>
      </c>
      <c r="AK56" s="16">
        <v>-0.19</v>
      </c>
      <c r="AL56" s="15">
        <v>417.86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819.6</v>
      </c>
      <c r="AS56" s="15">
        <v>3462.4</v>
      </c>
      <c r="AT56" s="15">
        <v>85.64</v>
      </c>
      <c r="AU56" s="15">
        <v>0</v>
      </c>
      <c r="AV56" s="15">
        <v>85.64</v>
      </c>
    </row>
    <row r="57" spans="1:48" x14ac:dyDescent="0.2">
      <c r="A57" s="4" t="s">
        <v>4191</v>
      </c>
      <c r="B57" s="2" t="s">
        <v>4192</v>
      </c>
      <c r="C57" s="2" t="str">
        <f>VLOOKUP(A57,[6]Hoja2!$A$1:$D$193,4,0)</f>
        <v>PROFESOR CBI</v>
      </c>
      <c r="D57" s="2" t="str">
        <f>VLOOKUP(A57,[6]Hoja2!$A$1:$D$193,3,0)</f>
        <v>PLANTEL 17 TBC SAN NICOLAS DE IBARRA</v>
      </c>
      <c r="E57" s="15">
        <v>192.8</v>
      </c>
      <c r="F57" s="15">
        <v>3633.6</v>
      </c>
      <c r="G57" s="15">
        <v>0</v>
      </c>
      <c r="H57" s="15">
        <v>119.6</v>
      </c>
      <c r="I57" s="15">
        <v>0</v>
      </c>
      <c r="J57" s="15">
        <v>297</v>
      </c>
      <c r="K57" s="15">
        <v>0</v>
      </c>
      <c r="L57" s="15">
        <v>39</v>
      </c>
      <c r="M57" s="15">
        <v>0</v>
      </c>
      <c r="N57" s="15">
        <v>0</v>
      </c>
      <c r="O57" s="15">
        <v>1578.87</v>
      </c>
      <c r="P57" s="15">
        <v>0</v>
      </c>
      <c r="Q57" s="15">
        <v>104.85</v>
      </c>
      <c r="R57" s="15">
        <v>0</v>
      </c>
      <c r="S57" s="15">
        <v>54</v>
      </c>
      <c r="T57" s="15">
        <v>0</v>
      </c>
      <c r="U57" s="15">
        <v>148.77000000000001</v>
      </c>
      <c r="V57" s="15">
        <v>0</v>
      </c>
      <c r="W57" s="15">
        <v>17.100000000000001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6">
        <v>-2303.36</v>
      </c>
      <c r="AE57" s="15">
        <v>2303.36</v>
      </c>
      <c r="AF57" s="15">
        <v>0</v>
      </c>
      <c r="AG57" s="15">
        <v>6185.59</v>
      </c>
      <c r="AH57" s="15">
        <v>773.98</v>
      </c>
      <c r="AI57" s="15">
        <v>773.98</v>
      </c>
      <c r="AJ57" s="15">
        <v>14.55</v>
      </c>
      <c r="AK57" s="15">
        <v>0.03</v>
      </c>
      <c r="AL57" s="15">
        <v>599.42999999999995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1387.99</v>
      </c>
      <c r="AS57" s="15">
        <v>4797.6000000000004</v>
      </c>
      <c r="AT57" s="15">
        <v>123.71</v>
      </c>
      <c r="AU57" s="15">
        <v>0</v>
      </c>
      <c r="AV57" s="15">
        <v>123.71</v>
      </c>
    </row>
    <row r="58" spans="1:48" x14ac:dyDescent="0.2">
      <c r="A58" s="4" t="s">
        <v>4193</v>
      </c>
      <c r="B58" s="2" t="s">
        <v>4194</v>
      </c>
      <c r="C58" s="2" t="str">
        <f>VLOOKUP(A58,[6]Hoja2!$A$1:$D$193,4,0)</f>
        <v>PROFESOR CBI</v>
      </c>
      <c r="D58" s="2" t="str">
        <f>VLOOKUP(A58,[6]Hoja2!$A$1:$D$193,3,0)</f>
        <v>PLANTEL 18 TBC LA SAUCEDA</v>
      </c>
      <c r="E58" s="15">
        <v>289.2</v>
      </c>
      <c r="F58" s="15">
        <v>5450.4</v>
      </c>
      <c r="G58" s="15">
        <v>0</v>
      </c>
      <c r="H58" s="15">
        <v>179.4</v>
      </c>
      <c r="I58" s="15">
        <v>0</v>
      </c>
      <c r="J58" s="15">
        <v>445.5</v>
      </c>
      <c r="K58" s="15">
        <v>0</v>
      </c>
      <c r="L58" s="15">
        <v>58.5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6">
        <v>-3211.5</v>
      </c>
      <c r="AE58" s="15">
        <v>3211.5</v>
      </c>
      <c r="AF58" s="15">
        <v>0</v>
      </c>
      <c r="AG58" s="15">
        <v>6423</v>
      </c>
      <c r="AH58" s="15">
        <v>824.69</v>
      </c>
      <c r="AI58" s="15">
        <v>824.69</v>
      </c>
      <c r="AJ58" s="15">
        <v>17.25</v>
      </c>
      <c r="AK58" s="15">
        <v>0.06</v>
      </c>
      <c r="AL58" s="15">
        <v>626.79999999999995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1468.8</v>
      </c>
      <c r="AS58" s="15">
        <v>4954.2</v>
      </c>
      <c r="AT58" s="15">
        <v>128.46</v>
      </c>
      <c r="AU58" s="15">
        <v>0</v>
      </c>
      <c r="AV58" s="15">
        <v>128.46</v>
      </c>
    </row>
    <row r="59" spans="1:48" x14ac:dyDescent="0.2">
      <c r="A59" s="4" t="s">
        <v>4195</v>
      </c>
      <c r="B59" s="2" t="s">
        <v>4196</v>
      </c>
      <c r="C59" s="2" t="str">
        <f>VLOOKUP(A59,[6]Hoja2!$A$1:$D$193,4,0)</f>
        <v>PROFESOR CBI</v>
      </c>
      <c r="D59" s="2" t="str">
        <f>VLOOKUP(A59,[6]Hoja2!$A$1:$D$193,3,0)</f>
        <v>PLANTEL 18 TBC LA SAUCEDA</v>
      </c>
      <c r="E59" s="15">
        <v>192.8</v>
      </c>
      <c r="F59" s="15">
        <v>3633.6</v>
      </c>
      <c r="G59" s="15">
        <v>0</v>
      </c>
      <c r="H59" s="15">
        <v>119.6</v>
      </c>
      <c r="I59" s="15">
        <v>0</v>
      </c>
      <c r="J59" s="15">
        <v>297</v>
      </c>
      <c r="K59" s="15">
        <v>0</v>
      </c>
      <c r="L59" s="15">
        <v>39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6">
        <v>-2141</v>
      </c>
      <c r="AE59" s="15">
        <v>2141</v>
      </c>
      <c r="AF59" s="15">
        <v>0</v>
      </c>
      <c r="AG59" s="15">
        <v>4282</v>
      </c>
      <c r="AH59" s="15">
        <v>394.88</v>
      </c>
      <c r="AI59" s="15">
        <v>394.88</v>
      </c>
      <c r="AJ59" s="15">
        <v>7.05</v>
      </c>
      <c r="AK59" s="15">
        <v>0.01</v>
      </c>
      <c r="AL59" s="15">
        <v>417.86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819.8</v>
      </c>
      <c r="AS59" s="15">
        <v>3462.2</v>
      </c>
      <c r="AT59" s="15">
        <v>85.64</v>
      </c>
      <c r="AU59" s="15">
        <v>0</v>
      </c>
      <c r="AV59" s="15">
        <v>85.64</v>
      </c>
    </row>
    <row r="60" spans="1:48" x14ac:dyDescent="0.2">
      <c r="A60" s="4" t="s">
        <v>4197</v>
      </c>
      <c r="B60" s="2" t="s">
        <v>4198</v>
      </c>
      <c r="C60" s="2" t="str">
        <f>VLOOKUP(A60,[6]Hoja2!$A$1:$D$193,4,0)</f>
        <v>TECNICO CBI</v>
      </c>
      <c r="D60" s="2" t="str">
        <f>VLOOKUP(A60,[6]Hoja2!$A$1:$D$193,3,0)</f>
        <v>PLANTEL 18 TBC LA SAUCEDA</v>
      </c>
      <c r="E60" s="15">
        <v>192.8</v>
      </c>
      <c r="F60" s="15">
        <v>3633.6</v>
      </c>
      <c r="G60" s="15">
        <v>0</v>
      </c>
      <c r="H60" s="15">
        <v>119.6</v>
      </c>
      <c r="I60" s="15">
        <v>0</v>
      </c>
      <c r="J60" s="15">
        <v>297</v>
      </c>
      <c r="K60" s="15">
        <v>0</v>
      </c>
      <c r="L60" s="15">
        <v>39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6">
        <v>-2141</v>
      </c>
      <c r="AE60" s="15">
        <v>2141</v>
      </c>
      <c r="AF60" s="15">
        <v>0</v>
      </c>
      <c r="AG60" s="15">
        <v>4282</v>
      </c>
      <c r="AH60" s="15">
        <v>394.88</v>
      </c>
      <c r="AI60" s="15">
        <v>394.88</v>
      </c>
      <c r="AJ60" s="15">
        <v>7.05</v>
      </c>
      <c r="AK60" s="15">
        <v>0.01</v>
      </c>
      <c r="AL60" s="15">
        <v>417.86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819.8</v>
      </c>
      <c r="AS60" s="15">
        <v>3462.2</v>
      </c>
      <c r="AT60" s="15">
        <v>85.64</v>
      </c>
      <c r="AU60" s="15">
        <v>0</v>
      </c>
      <c r="AV60" s="15">
        <v>85.64</v>
      </c>
    </row>
    <row r="61" spans="1:48" x14ac:dyDescent="0.2">
      <c r="A61" s="4" t="s">
        <v>4199</v>
      </c>
      <c r="B61" s="2" t="s">
        <v>4200</v>
      </c>
      <c r="C61" s="2" t="str">
        <f>VLOOKUP(A61,[6]Hoja2!$A$1:$D$193,4,0)</f>
        <v>PROFESOR CBI</v>
      </c>
      <c r="D61" s="2" t="str">
        <f>VLOOKUP(A61,[6]Hoja2!$A$1:$D$193,3,0)</f>
        <v>PLANTEL 19 TBC EL SAUZ</v>
      </c>
      <c r="E61" s="15">
        <v>289.2</v>
      </c>
      <c r="F61" s="15">
        <v>5450.4</v>
      </c>
      <c r="G61" s="15">
        <v>0</v>
      </c>
      <c r="H61" s="15">
        <v>179.4</v>
      </c>
      <c r="I61" s="15">
        <v>0</v>
      </c>
      <c r="J61" s="15">
        <v>445.5</v>
      </c>
      <c r="K61" s="15">
        <v>0</v>
      </c>
      <c r="L61" s="15">
        <v>58.5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6">
        <v>-3211.5</v>
      </c>
      <c r="AE61" s="15">
        <v>3211.5</v>
      </c>
      <c r="AF61" s="15">
        <v>0</v>
      </c>
      <c r="AG61" s="15">
        <v>6423</v>
      </c>
      <c r="AH61" s="15">
        <v>824.69</v>
      </c>
      <c r="AI61" s="15">
        <v>824.69</v>
      </c>
      <c r="AJ61" s="15">
        <v>17.25</v>
      </c>
      <c r="AK61" s="15">
        <v>0.06</v>
      </c>
      <c r="AL61" s="15">
        <v>626.79999999999995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1468.8</v>
      </c>
      <c r="AS61" s="15">
        <v>4954.2</v>
      </c>
      <c r="AT61" s="15">
        <v>128.46</v>
      </c>
      <c r="AU61" s="15">
        <v>0</v>
      </c>
      <c r="AV61" s="15">
        <v>128.46</v>
      </c>
    </row>
    <row r="62" spans="1:48" x14ac:dyDescent="0.2">
      <c r="A62" s="4" t="s">
        <v>4201</v>
      </c>
      <c r="B62" s="2" t="s">
        <v>4202</v>
      </c>
      <c r="C62" s="2" t="str">
        <f>VLOOKUP(A62,[6]Hoja2!$A$1:$D$193,4,0)</f>
        <v>PROFESOR CBI</v>
      </c>
      <c r="D62" s="2" t="str">
        <f>VLOOKUP(A62,[6]Hoja2!$A$1:$D$193,3,0)</f>
        <v>PLANTEL 19 TBC EL SAUZ</v>
      </c>
      <c r="E62" s="15">
        <v>192.8</v>
      </c>
      <c r="F62" s="15">
        <v>3633.6</v>
      </c>
      <c r="G62" s="15">
        <v>0</v>
      </c>
      <c r="H62" s="15">
        <v>119.6</v>
      </c>
      <c r="I62" s="15">
        <v>0</v>
      </c>
      <c r="J62" s="15">
        <v>297</v>
      </c>
      <c r="K62" s="15">
        <v>0</v>
      </c>
      <c r="L62" s="15">
        <v>39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6">
        <v>-2141</v>
      </c>
      <c r="AE62" s="15">
        <v>2141</v>
      </c>
      <c r="AF62" s="15">
        <v>0</v>
      </c>
      <c r="AG62" s="15">
        <v>4282</v>
      </c>
      <c r="AH62" s="15">
        <v>394.88</v>
      </c>
      <c r="AI62" s="15">
        <v>394.88</v>
      </c>
      <c r="AJ62" s="15">
        <v>7.05</v>
      </c>
      <c r="AK62" s="15">
        <v>0.01</v>
      </c>
      <c r="AL62" s="15">
        <v>417.86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819.8</v>
      </c>
      <c r="AS62" s="15">
        <v>3462.2</v>
      </c>
      <c r="AT62" s="15">
        <v>85.64</v>
      </c>
      <c r="AU62" s="15">
        <v>0</v>
      </c>
      <c r="AV62" s="15">
        <v>85.64</v>
      </c>
    </row>
    <row r="63" spans="1:48" x14ac:dyDescent="0.2">
      <c r="A63" s="4" t="s">
        <v>4203</v>
      </c>
      <c r="B63" s="2" t="s">
        <v>4204</v>
      </c>
      <c r="C63" s="2" t="str">
        <f>VLOOKUP(A63,[6]Hoja2!$A$1:$D$193,4,0)</f>
        <v>PROFESOR CBI</v>
      </c>
      <c r="D63" s="2" t="str">
        <f>VLOOKUP(A63,[6]Hoja2!$A$1:$D$193,3,0)</f>
        <v>PLANTEL 19 TBC EL SAUZ</v>
      </c>
      <c r="E63" s="15">
        <v>192.8</v>
      </c>
      <c r="F63" s="15">
        <v>3633.6</v>
      </c>
      <c r="G63" s="15">
        <v>0</v>
      </c>
      <c r="H63" s="15">
        <v>119.6</v>
      </c>
      <c r="I63" s="15">
        <v>0</v>
      </c>
      <c r="J63" s="15">
        <v>297</v>
      </c>
      <c r="K63" s="15">
        <v>0</v>
      </c>
      <c r="L63" s="15">
        <v>39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6">
        <v>-2141</v>
      </c>
      <c r="AE63" s="15">
        <v>2141</v>
      </c>
      <c r="AF63" s="15">
        <v>0</v>
      </c>
      <c r="AG63" s="15">
        <v>4282</v>
      </c>
      <c r="AH63" s="15">
        <v>394.88</v>
      </c>
      <c r="AI63" s="15">
        <v>394.88</v>
      </c>
      <c r="AJ63" s="15">
        <v>6.9</v>
      </c>
      <c r="AK63" s="15">
        <v>0.16</v>
      </c>
      <c r="AL63" s="15">
        <v>417.86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819.8</v>
      </c>
      <c r="AS63" s="15">
        <v>3462.2</v>
      </c>
      <c r="AT63" s="15">
        <v>85.64</v>
      </c>
      <c r="AU63" s="15">
        <v>0</v>
      </c>
      <c r="AV63" s="15">
        <v>85.64</v>
      </c>
    </row>
    <row r="64" spans="1:48" x14ac:dyDescent="0.2">
      <c r="A64" s="4" t="s">
        <v>4205</v>
      </c>
      <c r="B64" s="2" t="s">
        <v>4206</v>
      </c>
      <c r="C64" s="2" t="str">
        <f>VLOOKUP(A64,[6]Hoja2!$A$1:$D$193,4,0)</f>
        <v>PROFESOR CBI</v>
      </c>
      <c r="D64" s="2" t="str">
        <f>VLOOKUP(A64,[6]Hoja2!$A$1:$D$193,3,0)</f>
        <v>PLANTEL 20 TBC EL RODEO</v>
      </c>
      <c r="E64" s="15">
        <v>289.2</v>
      </c>
      <c r="F64" s="15">
        <v>5450.4</v>
      </c>
      <c r="G64" s="15">
        <v>0</v>
      </c>
      <c r="H64" s="15">
        <v>179.4</v>
      </c>
      <c r="I64" s="15">
        <v>0</v>
      </c>
      <c r="J64" s="15">
        <v>445.5</v>
      </c>
      <c r="K64" s="15">
        <v>0</v>
      </c>
      <c r="L64" s="15">
        <v>58.5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6">
        <v>-3211.5</v>
      </c>
      <c r="AE64" s="15">
        <v>3211.5</v>
      </c>
      <c r="AF64" s="15">
        <v>0</v>
      </c>
      <c r="AG64" s="15">
        <v>6423</v>
      </c>
      <c r="AH64" s="15">
        <v>824.69</v>
      </c>
      <c r="AI64" s="15">
        <v>824.69</v>
      </c>
      <c r="AJ64" s="15">
        <v>16.95</v>
      </c>
      <c r="AK64" s="16">
        <v>-0.04</v>
      </c>
      <c r="AL64" s="15">
        <v>626.79999999999995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1468.4</v>
      </c>
      <c r="AS64" s="15">
        <v>4954.6000000000004</v>
      </c>
      <c r="AT64" s="15">
        <v>128.46</v>
      </c>
      <c r="AU64" s="15">
        <v>0</v>
      </c>
      <c r="AV64" s="15">
        <v>128.46</v>
      </c>
    </row>
    <row r="65" spans="1:48" x14ac:dyDescent="0.2">
      <c r="A65" s="4" t="s">
        <v>4207</v>
      </c>
      <c r="B65" s="2" t="s">
        <v>4208</v>
      </c>
      <c r="C65" s="2" t="str">
        <f>VLOOKUP(A65,[6]Hoja2!$A$1:$D$193,4,0)</f>
        <v>PROFESOR CBI</v>
      </c>
      <c r="D65" s="2" t="str">
        <f>VLOOKUP(A65,[6]Hoja2!$A$1:$D$193,3,0)</f>
        <v>PLANTEL 20 TBC EL RODEO</v>
      </c>
      <c r="E65" s="15">
        <v>192.8</v>
      </c>
      <c r="F65" s="15">
        <v>3633.6</v>
      </c>
      <c r="G65" s="15">
        <v>0</v>
      </c>
      <c r="H65" s="15">
        <v>119.6</v>
      </c>
      <c r="I65" s="15">
        <v>0</v>
      </c>
      <c r="J65" s="15">
        <v>297</v>
      </c>
      <c r="K65" s="15">
        <v>0</v>
      </c>
      <c r="L65" s="15">
        <v>39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6">
        <v>-2141</v>
      </c>
      <c r="AE65" s="15">
        <v>2141</v>
      </c>
      <c r="AF65" s="15">
        <v>0</v>
      </c>
      <c r="AG65" s="15">
        <v>4282</v>
      </c>
      <c r="AH65" s="15">
        <v>394.88</v>
      </c>
      <c r="AI65" s="15">
        <v>394.88</v>
      </c>
      <c r="AJ65" s="15">
        <v>7.05</v>
      </c>
      <c r="AK65" s="15">
        <v>0.01</v>
      </c>
      <c r="AL65" s="15">
        <v>417.86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819.8</v>
      </c>
      <c r="AS65" s="15">
        <v>3462.2</v>
      </c>
      <c r="AT65" s="15">
        <v>85.64</v>
      </c>
      <c r="AU65" s="15">
        <v>0</v>
      </c>
      <c r="AV65" s="15">
        <v>85.64</v>
      </c>
    </row>
    <row r="66" spans="1:48" x14ac:dyDescent="0.2">
      <c r="A66" s="4" t="s">
        <v>4209</v>
      </c>
      <c r="B66" s="2" t="s">
        <v>4210</v>
      </c>
      <c r="C66" s="2" t="str">
        <f>VLOOKUP(A66,[6]Hoja2!$A$1:$D$193,4,0)</f>
        <v>PROFESOR CBI</v>
      </c>
      <c r="D66" s="2" t="str">
        <f>VLOOKUP(A66,[6]Hoja2!$A$1:$D$193,3,0)</f>
        <v>PLANTEL 20 TBC EL RODEO</v>
      </c>
      <c r="E66" s="15">
        <v>192.8</v>
      </c>
      <c r="F66" s="15">
        <v>3633.6</v>
      </c>
      <c r="G66" s="15">
        <v>0</v>
      </c>
      <c r="H66" s="15">
        <v>119.6</v>
      </c>
      <c r="I66" s="15">
        <v>0</v>
      </c>
      <c r="J66" s="15">
        <v>297</v>
      </c>
      <c r="K66" s="15">
        <v>0</v>
      </c>
      <c r="L66" s="15">
        <v>39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6">
        <v>-2141</v>
      </c>
      <c r="AE66" s="15">
        <v>2141</v>
      </c>
      <c r="AF66" s="15">
        <v>0</v>
      </c>
      <c r="AG66" s="15">
        <v>4282</v>
      </c>
      <c r="AH66" s="15">
        <v>394.88</v>
      </c>
      <c r="AI66" s="15">
        <v>394.88</v>
      </c>
      <c r="AJ66" s="15">
        <v>5.7</v>
      </c>
      <c r="AK66" s="16">
        <v>-0.04</v>
      </c>
      <c r="AL66" s="15">
        <v>417.86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818.4</v>
      </c>
      <c r="AS66" s="15">
        <v>3463.6</v>
      </c>
      <c r="AT66" s="15">
        <v>85.64</v>
      </c>
      <c r="AU66" s="15">
        <v>0</v>
      </c>
      <c r="AV66" s="15">
        <v>85.64</v>
      </c>
    </row>
    <row r="67" spans="1:48" x14ac:dyDescent="0.2">
      <c r="A67" s="4" t="s">
        <v>4211</v>
      </c>
      <c r="B67" s="2" t="s">
        <v>4212</v>
      </c>
      <c r="C67" s="2" t="str">
        <f>VLOOKUP(A67,[6]Hoja2!$A$1:$D$193,4,0)</f>
        <v>PROFESOR CBI</v>
      </c>
      <c r="D67" s="2" t="str">
        <f>VLOOKUP(A67,[6]Hoja2!$A$1:$D$193,3,0)</f>
        <v>PLANTEL 21 TBC SAN MIGUEL DE LA PAZ</v>
      </c>
      <c r="E67" s="15">
        <v>289.2</v>
      </c>
      <c r="F67" s="15">
        <v>5450.4</v>
      </c>
      <c r="G67" s="15">
        <v>0</v>
      </c>
      <c r="H67" s="15">
        <v>179.4</v>
      </c>
      <c r="I67" s="15">
        <v>0</v>
      </c>
      <c r="J67" s="15">
        <v>445.5</v>
      </c>
      <c r="K67" s="15">
        <v>0</v>
      </c>
      <c r="L67" s="15">
        <v>58.5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6">
        <v>-3211.5</v>
      </c>
      <c r="AE67" s="15">
        <v>3211.5</v>
      </c>
      <c r="AF67" s="15">
        <v>0</v>
      </c>
      <c r="AG67" s="15">
        <v>6423</v>
      </c>
      <c r="AH67" s="15">
        <v>824.69</v>
      </c>
      <c r="AI67" s="15">
        <v>824.69</v>
      </c>
      <c r="AJ67" s="15">
        <v>17.25</v>
      </c>
      <c r="AK67" s="15">
        <v>0.06</v>
      </c>
      <c r="AL67" s="15">
        <v>626.79999999999995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1468.8</v>
      </c>
      <c r="AS67" s="15">
        <v>4954.2</v>
      </c>
      <c r="AT67" s="15">
        <v>128.46</v>
      </c>
      <c r="AU67" s="15">
        <v>0</v>
      </c>
      <c r="AV67" s="15">
        <v>128.46</v>
      </c>
    </row>
    <row r="68" spans="1:48" x14ac:dyDescent="0.2">
      <c r="A68" s="4" t="s">
        <v>4213</v>
      </c>
      <c r="B68" s="2" t="s">
        <v>4214</v>
      </c>
      <c r="C68" s="2" t="str">
        <f>VLOOKUP(A68,[6]Hoja2!$A$1:$D$193,4,0)</f>
        <v>PROFESOR CBI</v>
      </c>
      <c r="D68" s="2" t="str">
        <f>VLOOKUP(A68,[6]Hoja2!$A$1:$D$193,3,0)</f>
        <v>PLANTEL 21 TBC SAN MIGUEL DE LA PAZ</v>
      </c>
      <c r="E68" s="15">
        <v>192.8</v>
      </c>
      <c r="F68" s="15">
        <v>3633.6</v>
      </c>
      <c r="G68" s="15">
        <v>0</v>
      </c>
      <c r="H68" s="15">
        <v>119.6</v>
      </c>
      <c r="I68" s="15">
        <v>0</v>
      </c>
      <c r="J68" s="15">
        <v>297</v>
      </c>
      <c r="K68" s="15">
        <v>0</v>
      </c>
      <c r="L68" s="15">
        <v>39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6">
        <v>-2141</v>
      </c>
      <c r="AE68" s="15">
        <v>2141</v>
      </c>
      <c r="AF68" s="15">
        <v>0</v>
      </c>
      <c r="AG68" s="15">
        <v>4282</v>
      </c>
      <c r="AH68" s="15">
        <v>394.88</v>
      </c>
      <c r="AI68" s="15">
        <v>394.88</v>
      </c>
      <c r="AJ68" s="15">
        <v>7.05</v>
      </c>
      <c r="AK68" s="15">
        <v>0.01</v>
      </c>
      <c r="AL68" s="15">
        <v>417.86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819.8</v>
      </c>
      <c r="AS68" s="15">
        <v>3462.2</v>
      </c>
      <c r="AT68" s="15">
        <v>85.64</v>
      </c>
      <c r="AU68" s="15">
        <v>0</v>
      </c>
      <c r="AV68" s="15">
        <v>85.64</v>
      </c>
    </row>
    <row r="69" spans="1:48" x14ac:dyDescent="0.2">
      <c r="A69" s="4" t="s">
        <v>4215</v>
      </c>
      <c r="B69" s="2" t="s">
        <v>4216</v>
      </c>
      <c r="C69" s="2" t="str">
        <f>VLOOKUP(A69,[6]Hoja2!$A$1:$D$193,4,0)</f>
        <v>PROFESOR CBI</v>
      </c>
      <c r="D69" s="2" t="str">
        <f>VLOOKUP(A69,[6]Hoja2!$A$1:$D$193,3,0)</f>
        <v>PLANTEL 22 TBC LA MANZANILLA</v>
      </c>
      <c r="E69" s="15">
        <v>192.8</v>
      </c>
      <c r="F69" s="15">
        <v>0</v>
      </c>
      <c r="G69" s="15">
        <v>4389.6000000000004</v>
      </c>
      <c r="H69" s="15">
        <v>0</v>
      </c>
      <c r="I69" s="15">
        <v>143</v>
      </c>
      <c r="J69" s="15">
        <v>0</v>
      </c>
      <c r="K69" s="15">
        <v>62</v>
      </c>
      <c r="L69" s="15">
        <v>0</v>
      </c>
      <c r="M69" s="15">
        <v>48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6">
        <v>-2417.6999999999998</v>
      </c>
      <c r="AE69" s="15">
        <v>2417.6999999999998</v>
      </c>
      <c r="AF69" s="15">
        <v>0</v>
      </c>
      <c r="AG69" s="15">
        <v>4835.3999999999996</v>
      </c>
      <c r="AH69" s="15">
        <v>494.04</v>
      </c>
      <c r="AI69" s="15">
        <v>494.04</v>
      </c>
      <c r="AJ69" s="15">
        <v>10.8</v>
      </c>
      <c r="AK69" s="16">
        <v>-0.04</v>
      </c>
      <c r="AL69" s="15">
        <v>504.8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1009.6</v>
      </c>
      <c r="AS69" s="15">
        <v>3825.8</v>
      </c>
      <c r="AT69" s="15">
        <v>96.71</v>
      </c>
      <c r="AU69" s="15">
        <v>0</v>
      </c>
      <c r="AV69" s="15">
        <v>96.71</v>
      </c>
    </row>
    <row r="70" spans="1:48" x14ac:dyDescent="0.2">
      <c r="A70" s="4" t="s">
        <v>4217</v>
      </c>
      <c r="B70" s="2" t="s">
        <v>4218</v>
      </c>
      <c r="C70" s="2" t="str">
        <f>VLOOKUP(A70,[6]Hoja2!$A$1:$D$193,4,0)</f>
        <v>PROFESOR CBI</v>
      </c>
      <c r="D70" s="2" t="str">
        <f>VLOOKUP(A70,[6]Hoja2!$A$1:$D$193,3,0)</f>
        <v>PLANTEL 22 TBC LA MANZANILLA</v>
      </c>
      <c r="E70" s="15">
        <v>192.8</v>
      </c>
      <c r="F70" s="15">
        <v>0</v>
      </c>
      <c r="G70" s="15">
        <v>4389.6000000000004</v>
      </c>
      <c r="H70" s="15">
        <v>0</v>
      </c>
      <c r="I70" s="15">
        <v>143</v>
      </c>
      <c r="J70" s="15">
        <v>0</v>
      </c>
      <c r="K70" s="15">
        <v>62</v>
      </c>
      <c r="L70" s="15">
        <v>0</v>
      </c>
      <c r="M70" s="15">
        <v>48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6">
        <v>-2417.6999999999998</v>
      </c>
      <c r="AE70" s="15">
        <v>2417.6999999999998</v>
      </c>
      <c r="AF70" s="15">
        <v>0</v>
      </c>
      <c r="AG70" s="15">
        <v>4835.3999999999996</v>
      </c>
      <c r="AH70" s="15">
        <v>494.04</v>
      </c>
      <c r="AI70" s="15">
        <v>494.04</v>
      </c>
      <c r="AJ70" s="15">
        <v>10.65</v>
      </c>
      <c r="AK70" s="16">
        <v>-0.09</v>
      </c>
      <c r="AL70" s="15">
        <v>504.8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1009.4</v>
      </c>
      <c r="AS70" s="15">
        <v>3826</v>
      </c>
      <c r="AT70" s="15">
        <v>96.71</v>
      </c>
      <c r="AU70" s="15">
        <v>0</v>
      </c>
      <c r="AV70" s="15">
        <v>96.71</v>
      </c>
    </row>
    <row r="71" spans="1:48" x14ac:dyDescent="0.2">
      <c r="A71" s="4" t="s">
        <v>4219</v>
      </c>
      <c r="B71" s="2" t="s">
        <v>4220</v>
      </c>
      <c r="C71" s="2" t="str">
        <f>VLOOKUP(A71,[6]Hoja2!$A$1:$D$193,4,0)</f>
        <v>PROFESOR CBI</v>
      </c>
      <c r="D71" s="2" t="str">
        <f>VLOOKUP(A71,[6]Hoja2!$A$1:$D$193,3,0)</f>
        <v>PLANTEL 22 TBC LA MANZANILLA</v>
      </c>
      <c r="E71" s="15">
        <v>289.2</v>
      </c>
      <c r="F71" s="15">
        <v>0</v>
      </c>
      <c r="G71" s="15">
        <v>6584.4</v>
      </c>
      <c r="H71" s="15">
        <v>0</v>
      </c>
      <c r="I71" s="15">
        <v>214.5</v>
      </c>
      <c r="J71" s="15">
        <v>0</v>
      </c>
      <c r="K71" s="15">
        <v>93</v>
      </c>
      <c r="L71" s="15">
        <v>0</v>
      </c>
      <c r="M71" s="15">
        <v>72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6">
        <v>-3626.55</v>
      </c>
      <c r="AE71" s="15">
        <v>3626.55</v>
      </c>
      <c r="AF71" s="15">
        <v>0</v>
      </c>
      <c r="AG71" s="15">
        <v>7253.1</v>
      </c>
      <c r="AH71" s="15">
        <v>1002</v>
      </c>
      <c r="AI71" s="15">
        <v>1002</v>
      </c>
      <c r="AJ71" s="15">
        <v>22.65</v>
      </c>
      <c r="AK71" s="15">
        <v>0.04</v>
      </c>
      <c r="AL71" s="15">
        <v>757.21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1781.9</v>
      </c>
      <c r="AS71" s="15">
        <v>5471.2</v>
      </c>
      <c r="AT71" s="15">
        <v>145.06</v>
      </c>
      <c r="AU71" s="15">
        <v>0</v>
      </c>
      <c r="AV71" s="15">
        <v>145.06</v>
      </c>
    </row>
    <row r="72" spans="1:48" x14ac:dyDescent="0.2">
      <c r="A72" s="4" t="s">
        <v>4221</v>
      </c>
      <c r="B72" s="2" t="s">
        <v>4222</v>
      </c>
      <c r="C72" s="2" t="str">
        <f>VLOOKUP(A72,[6]Hoja2!$A$1:$D$193,4,0)</f>
        <v>PROFESOR CBI</v>
      </c>
      <c r="D72" s="2" t="str">
        <f>VLOOKUP(A72,[6]Hoja2!$A$1:$D$193,3,0)</f>
        <v>PLANTEL 23 TBC SAN CRISTOBAL</v>
      </c>
      <c r="E72" s="15">
        <v>289.2</v>
      </c>
      <c r="F72" s="15">
        <v>5450.4</v>
      </c>
      <c r="G72" s="15">
        <v>0</v>
      </c>
      <c r="H72" s="15">
        <v>179.4</v>
      </c>
      <c r="I72" s="15">
        <v>0</v>
      </c>
      <c r="J72" s="15">
        <v>445.5</v>
      </c>
      <c r="K72" s="15">
        <v>0</v>
      </c>
      <c r="L72" s="15">
        <v>58.5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6">
        <v>-3211.5</v>
      </c>
      <c r="AE72" s="15">
        <v>3211.5</v>
      </c>
      <c r="AF72" s="15">
        <v>0</v>
      </c>
      <c r="AG72" s="15">
        <v>6423</v>
      </c>
      <c r="AH72" s="15">
        <v>824.69</v>
      </c>
      <c r="AI72" s="15">
        <v>824.69</v>
      </c>
      <c r="AJ72" s="15">
        <v>17.25</v>
      </c>
      <c r="AK72" s="15">
        <v>0.06</v>
      </c>
      <c r="AL72" s="15">
        <v>626.79999999999995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1468.8</v>
      </c>
      <c r="AS72" s="15">
        <v>4954.2</v>
      </c>
      <c r="AT72" s="15">
        <v>128.46</v>
      </c>
      <c r="AU72" s="15">
        <v>0</v>
      </c>
      <c r="AV72" s="15">
        <v>128.46</v>
      </c>
    </row>
    <row r="73" spans="1:48" x14ac:dyDescent="0.2">
      <c r="A73" s="4" t="s">
        <v>4223</v>
      </c>
      <c r="B73" s="2" t="s">
        <v>4224</v>
      </c>
      <c r="C73" s="2" t="str">
        <f>VLOOKUP(A73,[6]Hoja2!$A$1:$D$193,4,0)</f>
        <v>PROFESOR CBI</v>
      </c>
      <c r="D73" s="2" t="str">
        <f>VLOOKUP(A73,[6]Hoja2!$A$1:$D$193,3,0)</f>
        <v>PLANTEL 23 TBC SAN CRISTOBAL</v>
      </c>
      <c r="E73" s="15">
        <v>192.8</v>
      </c>
      <c r="F73" s="15">
        <v>3633.6</v>
      </c>
      <c r="G73" s="15">
        <v>0</v>
      </c>
      <c r="H73" s="15">
        <v>119.6</v>
      </c>
      <c r="I73" s="15">
        <v>0</v>
      </c>
      <c r="J73" s="15">
        <v>297</v>
      </c>
      <c r="K73" s="15">
        <v>0</v>
      </c>
      <c r="L73" s="15">
        <v>39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6">
        <v>-2141</v>
      </c>
      <c r="AE73" s="15">
        <v>2141</v>
      </c>
      <c r="AF73" s="15">
        <v>0</v>
      </c>
      <c r="AG73" s="15">
        <v>4282</v>
      </c>
      <c r="AH73" s="15">
        <v>394.88</v>
      </c>
      <c r="AI73" s="15">
        <v>394.88</v>
      </c>
      <c r="AJ73" s="15">
        <v>7.05</v>
      </c>
      <c r="AK73" s="15">
        <v>0.01</v>
      </c>
      <c r="AL73" s="15">
        <v>417.86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819.8</v>
      </c>
      <c r="AS73" s="15">
        <v>3462.2</v>
      </c>
      <c r="AT73" s="15">
        <v>85.64</v>
      </c>
      <c r="AU73" s="15">
        <v>0</v>
      </c>
      <c r="AV73" s="15">
        <v>85.64</v>
      </c>
    </row>
    <row r="74" spans="1:48" x14ac:dyDescent="0.2">
      <c r="A74" s="4" t="s">
        <v>4225</v>
      </c>
      <c r="B74" s="2" t="s">
        <v>4226</v>
      </c>
      <c r="C74" s="2" t="str">
        <f>VLOOKUP(A74,[6]Hoja2!$A$1:$D$193,4,0)</f>
        <v>PROFESOR CBI</v>
      </c>
      <c r="D74" s="2" t="str">
        <f>VLOOKUP(A74,[6]Hoja2!$A$1:$D$193,3,0)</f>
        <v>PLANTEL 23 TBC SAN CRISTOBAL</v>
      </c>
      <c r="E74" s="15">
        <v>192.8</v>
      </c>
      <c r="F74" s="15">
        <v>3633.6</v>
      </c>
      <c r="G74" s="15">
        <v>0</v>
      </c>
      <c r="H74" s="15">
        <v>119.6</v>
      </c>
      <c r="I74" s="15">
        <v>0</v>
      </c>
      <c r="J74" s="15">
        <v>297</v>
      </c>
      <c r="K74" s="15">
        <v>0</v>
      </c>
      <c r="L74" s="15">
        <v>39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6">
        <v>-2141</v>
      </c>
      <c r="AE74" s="15">
        <v>2141</v>
      </c>
      <c r="AF74" s="15">
        <v>0</v>
      </c>
      <c r="AG74" s="15">
        <v>4282</v>
      </c>
      <c r="AH74" s="15">
        <v>394.88</v>
      </c>
      <c r="AI74" s="15">
        <v>394.88</v>
      </c>
      <c r="AJ74" s="15">
        <v>6</v>
      </c>
      <c r="AK74" s="15">
        <v>0.06</v>
      </c>
      <c r="AL74" s="15">
        <v>417.86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818.8</v>
      </c>
      <c r="AS74" s="15">
        <v>3463.2</v>
      </c>
      <c r="AT74" s="15">
        <v>85.64</v>
      </c>
      <c r="AU74" s="15">
        <v>0</v>
      </c>
      <c r="AV74" s="15">
        <v>85.64</v>
      </c>
    </row>
    <row r="75" spans="1:48" x14ac:dyDescent="0.2">
      <c r="A75" s="4" t="s">
        <v>4227</v>
      </c>
      <c r="B75" s="2" t="s">
        <v>4228</v>
      </c>
      <c r="C75" s="2" t="str">
        <f>VLOOKUP(A75,[6]Hoja2!$A$1:$D$193,4,0)</f>
        <v>PROFESOR CBI</v>
      </c>
      <c r="D75" s="2" t="str">
        <f>VLOOKUP(A75,[6]Hoja2!$A$1:$D$193,3,0)</f>
        <v>PLANTEL 24 TBC COMANJA DE CORONA</v>
      </c>
      <c r="E75" s="15">
        <v>289.2</v>
      </c>
      <c r="F75" s="15">
        <v>5450.4</v>
      </c>
      <c r="G75" s="15">
        <v>0</v>
      </c>
      <c r="H75" s="15">
        <v>179.4</v>
      </c>
      <c r="I75" s="15">
        <v>0</v>
      </c>
      <c r="J75" s="15">
        <v>445.5</v>
      </c>
      <c r="K75" s="15">
        <v>0</v>
      </c>
      <c r="L75" s="15">
        <v>58.5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6">
        <v>-3211.5</v>
      </c>
      <c r="AE75" s="15">
        <v>3211.5</v>
      </c>
      <c r="AF75" s="15">
        <v>0</v>
      </c>
      <c r="AG75" s="15">
        <v>6423</v>
      </c>
      <c r="AH75" s="15">
        <v>824.69</v>
      </c>
      <c r="AI75" s="15">
        <v>824.69</v>
      </c>
      <c r="AJ75" s="15">
        <v>17.100000000000001</v>
      </c>
      <c r="AK75" s="15">
        <v>0.01</v>
      </c>
      <c r="AL75" s="15">
        <v>626.79999999999995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1468.6</v>
      </c>
      <c r="AS75" s="15">
        <v>4954.3999999999996</v>
      </c>
      <c r="AT75" s="15">
        <v>128.46</v>
      </c>
      <c r="AU75" s="15">
        <v>0</v>
      </c>
      <c r="AV75" s="15">
        <v>128.46</v>
      </c>
    </row>
    <row r="76" spans="1:48" x14ac:dyDescent="0.2">
      <c r="A76" s="4" t="s">
        <v>4229</v>
      </c>
      <c r="B76" s="2" t="s">
        <v>4230</v>
      </c>
      <c r="C76" s="2" t="str">
        <f>VLOOKUP(A76,[6]Hoja2!$A$1:$D$193,4,0)</f>
        <v>PROFESOR CBI</v>
      </c>
      <c r="D76" s="2" t="str">
        <f>VLOOKUP(A76,[6]Hoja2!$A$1:$D$193,3,0)</f>
        <v>PLANTEL 24 TBC COMANJA DE CORONA</v>
      </c>
      <c r="E76" s="15">
        <v>192.8</v>
      </c>
      <c r="F76" s="15">
        <v>3633.6</v>
      </c>
      <c r="G76" s="15">
        <v>0</v>
      </c>
      <c r="H76" s="15">
        <v>119.6</v>
      </c>
      <c r="I76" s="15">
        <v>0</v>
      </c>
      <c r="J76" s="15">
        <v>297</v>
      </c>
      <c r="K76" s="15">
        <v>0</v>
      </c>
      <c r="L76" s="15">
        <v>39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6">
        <v>-2141</v>
      </c>
      <c r="AE76" s="15">
        <v>2141</v>
      </c>
      <c r="AF76" s="15">
        <v>0</v>
      </c>
      <c r="AG76" s="15">
        <v>4282</v>
      </c>
      <c r="AH76" s="15">
        <v>394.88</v>
      </c>
      <c r="AI76" s="15">
        <v>394.88</v>
      </c>
      <c r="AJ76" s="15">
        <v>6.15</v>
      </c>
      <c r="AK76" s="16">
        <v>-0.09</v>
      </c>
      <c r="AL76" s="15">
        <v>417.86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818.8</v>
      </c>
      <c r="AS76" s="15">
        <v>3463.2</v>
      </c>
      <c r="AT76" s="15">
        <v>85.64</v>
      </c>
      <c r="AU76" s="15">
        <v>0</v>
      </c>
      <c r="AV76" s="15">
        <v>85.64</v>
      </c>
    </row>
    <row r="77" spans="1:48" x14ac:dyDescent="0.2">
      <c r="A77" s="4" t="s">
        <v>4231</v>
      </c>
      <c r="B77" s="2" t="s">
        <v>4232</v>
      </c>
      <c r="C77" s="2" t="str">
        <f>VLOOKUP(A77,[6]Hoja2!$A$1:$D$193,4,0)</f>
        <v>PROFESOR CBI</v>
      </c>
      <c r="D77" s="2" t="str">
        <f>VLOOKUP(A77,[6]Hoja2!$A$1:$D$193,3,0)</f>
        <v>PLANTEL 24 TBC COMANJA DE CORONA</v>
      </c>
      <c r="E77" s="15">
        <v>192.8</v>
      </c>
      <c r="F77" s="15">
        <v>3633.6</v>
      </c>
      <c r="G77" s="15">
        <v>0</v>
      </c>
      <c r="H77" s="15">
        <v>119.6</v>
      </c>
      <c r="I77" s="15">
        <v>0</v>
      </c>
      <c r="J77" s="15">
        <v>297</v>
      </c>
      <c r="K77" s="15">
        <v>0</v>
      </c>
      <c r="L77" s="15">
        <v>39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6">
        <v>-2141</v>
      </c>
      <c r="AE77" s="15">
        <v>2141</v>
      </c>
      <c r="AF77" s="15">
        <v>0</v>
      </c>
      <c r="AG77" s="15">
        <v>4282</v>
      </c>
      <c r="AH77" s="15">
        <v>394.88</v>
      </c>
      <c r="AI77" s="15">
        <v>394.88</v>
      </c>
      <c r="AJ77" s="15">
        <v>5.55</v>
      </c>
      <c r="AK77" s="16">
        <v>-0.09</v>
      </c>
      <c r="AL77" s="15">
        <v>417.86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818.2</v>
      </c>
      <c r="AS77" s="15">
        <v>3463.8</v>
      </c>
      <c r="AT77" s="15">
        <v>85.64</v>
      </c>
      <c r="AU77" s="15">
        <v>0</v>
      </c>
      <c r="AV77" s="15">
        <v>85.64</v>
      </c>
    </row>
    <row r="78" spans="1:48" x14ac:dyDescent="0.2">
      <c r="A78" s="4" t="s">
        <v>4233</v>
      </c>
      <c r="B78" s="2" t="s">
        <v>4234</v>
      </c>
      <c r="C78" s="2" t="str">
        <f>VLOOKUP(A78,[6]Hoja2!$A$1:$D$193,4,0)</f>
        <v>PROFESOR CBI</v>
      </c>
      <c r="D78" s="2" t="str">
        <f>VLOOKUP(A78,[6]Hoja2!$A$1:$D$193,3,0)</f>
        <v>PLANTEL 25 TBC SAN VICENTE LABOR VIEJA</v>
      </c>
      <c r="E78" s="15">
        <v>192.8</v>
      </c>
      <c r="F78" s="15">
        <v>3633.6</v>
      </c>
      <c r="G78" s="15">
        <v>0</v>
      </c>
      <c r="H78" s="15">
        <v>119.6</v>
      </c>
      <c r="I78" s="15">
        <v>0</v>
      </c>
      <c r="J78" s="15">
        <v>297</v>
      </c>
      <c r="K78" s="15">
        <v>0</v>
      </c>
      <c r="L78" s="15">
        <v>39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6">
        <v>-2141</v>
      </c>
      <c r="AE78" s="15">
        <v>2141</v>
      </c>
      <c r="AF78" s="15">
        <v>0</v>
      </c>
      <c r="AG78" s="15">
        <v>4282</v>
      </c>
      <c r="AH78" s="15">
        <v>394.88</v>
      </c>
      <c r="AI78" s="15">
        <v>394.88</v>
      </c>
      <c r="AJ78" s="15">
        <v>7.05</v>
      </c>
      <c r="AK78" s="15">
        <v>0.01</v>
      </c>
      <c r="AL78" s="15">
        <v>417.86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819.8</v>
      </c>
      <c r="AS78" s="15">
        <v>3462.2</v>
      </c>
      <c r="AT78" s="15">
        <v>85.64</v>
      </c>
      <c r="AU78" s="15">
        <v>0</v>
      </c>
      <c r="AV78" s="15">
        <v>85.64</v>
      </c>
    </row>
    <row r="79" spans="1:48" x14ac:dyDescent="0.2">
      <c r="A79" s="4" t="s">
        <v>4235</v>
      </c>
      <c r="B79" s="2" t="s">
        <v>4236</v>
      </c>
      <c r="C79" s="2" t="str">
        <f>VLOOKUP(A79,[6]Hoja2!$A$1:$D$193,4,0)</f>
        <v>PROFESOR CBI</v>
      </c>
      <c r="D79" s="2" t="str">
        <f>VLOOKUP(A79,[6]Hoja2!$A$1:$D$193,3,0)</f>
        <v>PLANTEL 25 TBC SAN VICENTE LABOR VIEJA</v>
      </c>
      <c r="E79" s="15">
        <v>289.2</v>
      </c>
      <c r="F79" s="15">
        <v>5450.4</v>
      </c>
      <c r="G79" s="15">
        <v>0</v>
      </c>
      <c r="H79" s="15">
        <v>179.4</v>
      </c>
      <c r="I79" s="15">
        <v>0</v>
      </c>
      <c r="J79" s="15">
        <v>445.5</v>
      </c>
      <c r="K79" s="15">
        <v>0</v>
      </c>
      <c r="L79" s="15">
        <v>58.5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6">
        <v>-3211.5</v>
      </c>
      <c r="AE79" s="15">
        <v>3211.5</v>
      </c>
      <c r="AF79" s="15">
        <v>0</v>
      </c>
      <c r="AG79" s="15">
        <v>6423</v>
      </c>
      <c r="AH79" s="15">
        <v>824.69</v>
      </c>
      <c r="AI79" s="15">
        <v>824.69</v>
      </c>
      <c r="AJ79" s="15">
        <v>17.25</v>
      </c>
      <c r="AK79" s="15">
        <v>0.06</v>
      </c>
      <c r="AL79" s="15">
        <v>626.79999999999995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1468.8</v>
      </c>
      <c r="AS79" s="15">
        <v>4954.2</v>
      </c>
      <c r="AT79" s="15">
        <v>128.46</v>
      </c>
      <c r="AU79" s="15">
        <v>0</v>
      </c>
      <c r="AV79" s="15">
        <v>128.46</v>
      </c>
    </row>
    <row r="80" spans="1:48" x14ac:dyDescent="0.2">
      <c r="A80" s="4" t="s">
        <v>4237</v>
      </c>
      <c r="B80" s="2" t="s">
        <v>4238</v>
      </c>
      <c r="C80" s="2" t="str">
        <f>VLOOKUP(A80,[6]Hoja2!$A$1:$D$193,4,0)</f>
        <v>PROFESOR CBI</v>
      </c>
      <c r="D80" s="2" t="str">
        <f>VLOOKUP(A80,[6]Hoja2!$A$1:$D$193,3,0)</f>
        <v>PLANTEL 25 TBC SAN VICENTE LABOR VIEJA</v>
      </c>
      <c r="E80" s="15">
        <v>192.8</v>
      </c>
      <c r="F80" s="15">
        <v>3633.6</v>
      </c>
      <c r="G80" s="15">
        <v>0</v>
      </c>
      <c r="H80" s="15">
        <v>119.6</v>
      </c>
      <c r="I80" s="15">
        <v>0</v>
      </c>
      <c r="J80" s="15">
        <v>297</v>
      </c>
      <c r="K80" s="15">
        <v>0</v>
      </c>
      <c r="L80" s="15">
        <v>39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6">
        <v>-2141</v>
      </c>
      <c r="AE80" s="15">
        <v>2141</v>
      </c>
      <c r="AF80" s="15">
        <v>0</v>
      </c>
      <c r="AG80" s="15">
        <v>4282</v>
      </c>
      <c r="AH80" s="15">
        <v>394.88</v>
      </c>
      <c r="AI80" s="15">
        <v>394.88</v>
      </c>
      <c r="AJ80" s="15">
        <v>6.45</v>
      </c>
      <c r="AK80" s="15">
        <v>0.01</v>
      </c>
      <c r="AL80" s="15">
        <v>417.86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819.2</v>
      </c>
      <c r="AS80" s="15">
        <v>3462.8</v>
      </c>
      <c r="AT80" s="15">
        <v>85.64</v>
      </c>
      <c r="AU80" s="15">
        <v>0</v>
      </c>
      <c r="AV80" s="15">
        <v>85.64</v>
      </c>
    </row>
    <row r="81" spans="1:48" x14ac:dyDescent="0.2">
      <c r="A81" s="4" t="s">
        <v>4239</v>
      </c>
      <c r="B81" s="2" t="s">
        <v>4240</v>
      </c>
      <c r="C81" s="2" t="str">
        <f>VLOOKUP(A81,[6]Hoja2!$A$1:$D$193,4,0)</f>
        <v>PROFESOR CBI</v>
      </c>
      <c r="D81" s="2" t="str">
        <f>VLOOKUP(A81,[6]Hoja2!$A$1:$D$193,3,0)</f>
        <v>PLANTEL 26 TBC EL RANCHITO</v>
      </c>
      <c r="E81" s="15">
        <v>289.2</v>
      </c>
      <c r="F81" s="15">
        <v>0</v>
      </c>
      <c r="G81" s="15">
        <v>6584.4</v>
      </c>
      <c r="H81" s="15">
        <v>0</v>
      </c>
      <c r="I81" s="15">
        <v>214.5</v>
      </c>
      <c r="J81" s="15">
        <v>0</v>
      </c>
      <c r="K81" s="15">
        <v>93</v>
      </c>
      <c r="L81" s="15">
        <v>0</v>
      </c>
      <c r="M81" s="15">
        <v>72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6">
        <v>-3626.55</v>
      </c>
      <c r="AE81" s="15">
        <v>3626.55</v>
      </c>
      <c r="AF81" s="15">
        <v>0</v>
      </c>
      <c r="AG81" s="15">
        <v>7253.1</v>
      </c>
      <c r="AH81" s="15">
        <v>1002</v>
      </c>
      <c r="AI81" s="15">
        <v>1002</v>
      </c>
      <c r="AJ81" s="15">
        <v>22.65</v>
      </c>
      <c r="AK81" s="15">
        <v>0.04</v>
      </c>
      <c r="AL81" s="15">
        <v>757.21</v>
      </c>
      <c r="AM81" s="15">
        <v>0</v>
      </c>
      <c r="AN81" s="15">
        <v>0</v>
      </c>
      <c r="AO81" s="15">
        <v>1419</v>
      </c>
      <c r="AP81" s="15">
        <v>0</v>
      </c>
      <c r="AQ81" s="15">
        <v>0</v>
      </c>
      <c r="AR81" s="15">
        <v>3200.9</v>
      </c>
      <c r="AS81" s="15">
        <v>4052.2</v>
      </c>
      <c r="AT81" s="15">
        <v>145.06</v>
      </c>
      <c r="AU81" s="15">
        <v>0</v>
      </c>
      <c r="AV81" s="15">
        <v>145.06</v>
      </c>
    </row>
    <row r="82" spans="1:48" x14ac:dyDescent="0.2">
      <c r="A82" s="4" t="s">
        <v>4241</v>
      </c>
      <c r="B82" s="2" t="s">
        <v>4242</v>
      </c>
      <c r="C82" s="2" t="str">
        <f>VLOOKUP(A82,[6]Hoja2!$A$1:$D$193,4,0)</f>
        <v>PROFESOR CBI</v>
      </c>
      <c r="D82" s="2" t="str">
        <f>VLOOKUP(A82,[6]Hoja2!$A$1:$D$193,3,0)</f>
        <v>PLANTEL 26 TBC EL RANCHITO</v>
      </c>
      <c r="E82" s="15">
        <v>192.8</v>
      </c>
      <c r="F82" s="15">
        <v>0</v>
      </c>
      <c r="G82" s="15">
        <v>4389.6000000000004</v>
      </c>
      <c r="H82" s="15">
        <v>0</v>
      </c>
      <c r="I82" s="15">
        <v>143</v>
      </c>
      <c r="J82" s="15">
        <v>0</v>
      </c>
      <c r="K82" s="15">
        <v>62</v>
      </c>
      <c r="L82" s="15">
        <v>0</v>
      </c>
      <c r="M82" s="15">
        <v>48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6">
        <v>-2417.6999999999998</v>
      </c>
      <c r="AE82" s="15">
        <v>2417.6999999999998</v>
      </c>
      <c r="AF82" s="15">
        <v>0</v>
      </c>
      <c r="AG82" s="15">
        <v>4835.3999999999996</v>
      </c>
      <c r="AH82" s="15">
        <v>494.04</v>
      </c>
      <c r="AI82" s="15">
        <v>494.04</v>
      </c>
      <c r="AJ82" s="15">
        <v>10.65</v>
      </c>
      <c r="AK82" s="16">
        <v>-0.09</v>
      </c>
      <c r="AL82" s="15">
        <v>504.8</v>
      </c>
      <c r="AM82" s="15">
        <v>0</v>
      </c>
      <c r="AN82" s="15">
        <v>0</v>
      </c>
      <c r="AO82" s="15">
        <v>946</v>
      </c>
      <c r="AP82" s="15">
        <v>0</v>
      </c>
      <c r="AQ82" s="15">
        <v>0</v>
      </c>
      <c r="AR82" s="15">
        <v>1955.4</v>
      </c>
      <c r="AS82" s="15">
        <v>2880</v>
      </c>
      <c r="AT82" s="15">
        <v>96.71</v>
      </c>
      <c r="AU82" s="15">
        <v>0</v>
      </c>
      <c r="AV82" s="15">
        <v>96.71</v>
      </c>
    </row>
    <row r="83" spans="1:48" x14ac:dyDescent="0.2">
      <c r="A83" s="4" t="s">
        <v>4243</v>
      </c>
      <c r="B83" s="2" t="s">
        <v>4244</v>
      </c>
      <c r="C83" s="2" t="str">
        <f>VLOOKUP(A83,[6]Hoja2!$A$1:$D$193,4,0)</f>
        <v>PROFESOR CBI</v>
      </c>
      <c r="D83" s="2" t="str">
        <f>VLOOKUP(A83,[6]Hoja2!$A$1:$D$193,3,0)</f>
        <v>PLANTEL 26 TBC EL RANCHITO</v>
      </c>
      <c r="E83" s="15">
        <v>192.8</v>
      </c>
      <c r="F83" s="15">
        <v>0</v>
      </c>
      <c r="G83" s="15">
        <v>4389.6000000000004</v>
      </c>
      <c r="H83" s="15">
        <v>0</v>
      </c>
      <c r="I83" s="15">
        <v>143</v>
      </c>
      <c r="J83" s="15">
        <v>0</v>
      </c>
      <c r="K83" s="15">
        <v>62</v>
      </c>
      <c r="L83" s="15">
        <v>0</v>
      </c>
      <c r="M83" s="15">
        <v>48</v>
      </c>
      <c r="N83" s="15">
        <v>0</v>
      </c>
      <c r="O83" s="15">
        <v>0</v>
      </c>
      <c r="P83" s="15">
        <v>0</v>
      </c>
      <c r="Q83" s="15">
        <v>69.900000000000006</v>
      </c>
      <c r="R83" s="15">
        <v>0</v>
      </c>
      <c r="S83" s="15">
        <v>36</v>
      </c>
      <c r="T83" s="15">
        <v>0</v>
      </c>
      <c r="U83" s="15">
        <v>99.18</v>
      </c>
      <c r="V83" s="15">
        <v>0</v>
      </c>
      <c r="W83" s="15">
        <v>11.4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6">
        <v>-2525.94</v>
      </c>
      <c r="AE83" s="15">
        <v>2525.94</v>
      </c>
      <c r="AF83" s="15">
        <v>0</v>
      </c>
      <c r="AG83" s="15">
        <v>5051.88</v>
      </c>
      <c r="AH83" s="15">
        <v>532.84</v>
      </c>
      <c r="AI83" s="15">
        <v>532.84</v>
      </c>
      <c r="AJ83" s="15">
        <v>11.55</v>
      </c>
      <c r="AK83" s="15">
        <v>0.09</v>
      </c>
      <c r="AL83" s="15">
        <v>504.8</v>
      </c>
      <c r="AM83" s="15">
        <v>0</v>
      </c>
      <c r="AN83" s="15">
        <v>0</v>
      </c>
      <c r="AO83" s="15">
        <v>880</v>
      </c>
      <c r="AP83" s="15">
        <v>0</v>
      </c>
      <c r="AQ83" s="15">
        <v>0</v>
      </c>
      <c r="AR83" s="15">
        <v>1929.28</v>
      </c>
      <c r="AS83" s="15">
        <v>3122.6</v>
      </c>
      <c r="AT83" s="15">
        <v>101.04</v>
      </c>
      <c r="AU83" s="15">
        <v>0</v>
      </c>
      <c r="AV83" s="15">
        <v>101.04</v>
      </c>
    </row>
    <row r="84" spans="1:48" x14ac:dyDescent="0.2">
      <c r="A84" s="4" t="s">
        <v>4245</v>
      </c>
      <c r="B84" s="2" t="s">
        <v>4246</v>
      </c>
      <c r="C84" s="2" t="str">
        <f>VLOOKUP(A84,[6]Hoja2!$A$1:$D$193,4,0)</f>
        <v>PROFESOR CBI</v>
      </c>
      <c r="D84" s="2" t="str">
        <f>VLOOKUP(A84,[6]Hoja2!$A$1:$D$193,3,0)</f>
        <v>PLANTEL 27 TBC SAN FELIPE DE HIJAR</v>
      </c>
      <c r="E84" s="15">
        <v>192.8</v>
      </c>
      <c r="F84" s="15">
        <v>3633.6</v>
      </c>
      <c r="G84" s="15">
        <v>0</v>
      </c>
      <c r="H84" s="15">
        <v>119.6</v>
      </c>
      <c r="I84" s="15">
        <v>0</v>
      </c>
      <c r="J84" s="15">
        <v>297</v>
      </c>
      <c r="K84" s="15">
        <v>0</v>
      </c>
      <c r="L84" s="15">
        <v>39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6">
        <v>-2141</v>
      </c>
      <c r="AE84" s="15">
        <v>2141</v>
      </c>
      <c r="AF84" s="15">
        <v>0</v>
      </c>
      <c r="AG84" s="15">
        <v>4282</v>
      </c>
      <c r="AH84" s="15">
        <v>394.88</v>
      </c>
      <c r="AI84" s="15">
        <v>394.88</v>
      </c>
      <c r="AJ84" s="15">
        <v>7.05</v>
      </c>
      <c r="AK84" s="15">
        <v>0.01</v>
      </c>
      <c r="AL84" s="15">
        <v>417.86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819.8</v>
      </c>
      <c r="AS84" s="15">
        <v>3462.2</v>
      </c>
      <c r="AT84" s="15">
        <v>85.64</v>
      </c>
      <c r="AU84" s="15">
        <v>0</v>
      </c>
      <c r="AV84" s="15">
        <v>85.64</v>
      </c>
    </row>
    <row r="85" spans="1:48" x14ac:dyDescent="0.2">
      <c r="A85" s="4" t="s">
        <v>4247</v>
      </c>
      <c r="B85" s="2" t="s">
        <v>4248</v>
      </c>
      <c r="C85" s="2" t="str">
        <f>VLOOKUP(A85,[6]Hoja2!$A$1:$D$193,4,0)</f>
        <v>PROFESOR CBI</v>
      </c>
      <c r="D85" s="2" t="str">
        <f>VLOOKUP(A85,[6]Hoja2!$A$1:$D$193,3,0)</f>
        <v>PLANTEL 27 TBC SAN FELIPE DE HIJAR</v>
      </c>
      <c r="E85" s="15">
        <v>192.8</v>
      </c>
      <c r="F85" s="15">
        <v>3633.6</v>
      </c>
      <c r="G85" s="15">
        <v>0</v>
      </c>
      <c r="H85" s="15">
        <v>119.6</v>
      </c>
      <c r="I85" s="15">
        <v>0</v>
      </c>
      <c r="J85" s="15">
        <v>297</v>
      </c>
      <c r="K85" s="15">
        <v>0</v>
      </c>
      <c r="L85" s="15">
        <v>39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6">
        <v>-2141</v>
      </c>
      <c r="AE85" s="15">
        <v>2141</v>
      </c>
      <c r="AF85" s="15">
        <v>0</v>
      </c>
      <c r="AG85" s="15">
        <v>4282</v>
      </c>
      <c r="AH85" s="15">
        <v>394.88</v>
      </c>
      <c r="AI85" s="15">
        <v>394.88</v>
      </c>
      <c r="AJ85" s="15">
        <v>7.05</v>
      </c>
      <c r="AK85" s="15">
        <v>0.01</v>
      </c>
      <c r="AL85" s="15">
        <v>417.86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819.8</v>
      </c>
      <c r="AS85" s="15">
        <v>3462.2</v>
      </c>
      <c r="AT85" s="15">
        <v>85.64</v>
      </c>
      <c r="AU85" s="15">
        <v>0</v>
      </c>
      <c r="AV85" s="15">
        <v>85.64</v>
      </c>
    </row>
    <row r="86" spans="1:48" x14ac:dyDescent="0.2">
      <c r="A86" s="4" t="s">
        <v>4249</v>
      </c>
      <c r="B86" s="2" t="s">
        <v>4250</v>
      </c>
      <c r="C86" s="2" t="str">
        <f>VLOOKUP(A86,[6]Hoja2!$A$1:$D$193,4,0)</f>
        <v>PROFESOR CBI</v>
      </c>
      <c r="D86" s="2" t="str">
        <f>VLOOKUP(A86,[6]Hoja2!$A$1:$D$193,3,0)</f>
        <v>PLANTEL 27 TBC SAN FELIPE DE HIJAR</v>
      </c>
      <c r="E86" s="15">
        <v>289.2</v>
      </c>
      <c r="F86" s="15">
        <v>5450.4</v>
      </c>
      <c r="G86" s="15">
        <v>0</v>
      </c>
      <c r="H86" s="15">
        <v>179.4</v>
      </c>
      <c r="I86" s="15">
        <v>0</v>
      </c>
      <c r="J86" s="15">
        <v>445.5</v>
      </c>
      <c r="K86" s="15">
        <v>0</v>
      </c>
      <c r="L86" s="15">
        <v>58.5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6">
        <v>-3211.5</v>
      </c>
      <c r="AE86" s="15">
        <v>3211.5</v>
      </c>
      <c r="AF86" s="15">
        <v>0</v>
      </c>
      <c r="AG86" s="15">
        <v>6423</v>
      </c>
      <c r="AH86" s="15">
        <v>824.69</v>
      </c>
      <c r="AI86" s="15">
        <v>824.69</v>
      </c>
      <c r="AJ86" s="15">
        <v>17.25</v>
      </c>
      <c r="AK86" s="15">
        <v>0.06</v>
      </c>
      <c r="AL86" s="15">
        <v>626.79999999999995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1468.8</v>
      </c>
      <c r="AS86" s="15">
        <v>4954.2</v>
      </c>
      <c r="AT86" s="15">
        <v>128.46</v>
      </c>
      <c r="AU86" s="15">
        <v>0</v>
      </c>
      <c r="AV86" s="15">
        <v>128.46</v>
      </c>
    </row>
    <row r="87" spans="1:48" x14ac:dyDescent="0.2">
      <c r="A87" s="4" t="s">
        <v>4251</v>
      </c>
      <c r="B87" s="2" t="s">
        <v>4252</v>
      </c>
      <c r="C87" s="2" t="str">
        <f>VLOOKUP(A87,[6]Hoja2!$A$1:$D$193,4,0)</f>
        <v>PROFESOR CBI</v>
      </c>
      <c r="D87" s="2" t="str">
        <f>VLOOKUP(A87,[6]Hoja2!$A$1:$D$193,3,0)</f>
        <v>PLANTEL 28 TBC SANTA MARIA DEL ORO</v>
      </c>
      <c r="E87" s="15">
        <v>289.2</v>
      </c>
      <c r="F87" s="15">
        <v>5450.4</v>
      </c>
      <c r="G87" s="15">
        <v>0</v>
      </c>
      <c r="H87" s="15">
        <v>179.4</v>
      </c>
      <c r="I87" s="15">
        <v>0</v>
      </c>
      <c r="J87" s="15">
        <v>445.5</v>
      </c>
      <c r="K87" s="15">
        <v>0</v>
      </c>
      <c r="L87" s="15">
        <v>58.5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6">
        <v>-3211.5</v>
      </c>
      <c r="AE87" s="15">
        <v>3211.5</v>
      </c>
      <c r="AF87" s="15">
        <v>0</v>
      </c>
      <c r="AG87" s="15">
        <v>6423</v>
      </c>
      <c r="AH87" s="15">
        <v>824.69</v>
      </c>
      <c r="AI87" s="15">
        <v>824.69</v>
      </c>
      <c r="AJ87" s="15">
        <v>17.25</v>
      </c>
      <c r="AK87" s="15">
        <v>0.06</v>
      </c>
      <c r="AL87" s="15">
        <v>626.79999999999995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1468.8</v>
      </c>
      <c r="AS87" s="15">
        <v>4954.2</v>
      </c>
      <c r="AT87" s="15">
        <v>128.46</v>
      </c>
      <c r="AU87" s="15">
        <v>0</v>
      </c>
      <c r="AV87" s="15">
        <v>128.46</v>
      </c>
    </row>
    <row r="88" spans="1:48" x14ac:dyDescent="0.2">
      <c r="A88" s="4" t="s">
        <v>4253</v>
      </c>
      <c r="B88" s="2" t="s">
        <v>4254</v>
      </c>
      <c r="C88" s="2" t="str">
        <f>VLOOKUP(A88,[6]Hoja2!$A$1:$D$193,4,0)</f>
        <v>PROFESOR CBI</v>
      </c>
      <c r="D88" s="2" t="str">
        <f>VLOOKUP(A88,[6]Hoja2!$A$1:$D$193,3,0)</f>
        <v>PLANTEL 28 TBC SANTA MARIA DEL ORO</v>
      </c>
      <c r="E88" s="15">
        <v>192.8</v>
      </c>
      <c r="F88" s="15">
        <v>3633.6</v>
      </c>
      <c r="G88" s="15">
        <v>0</v>
      </c>
      <c r="H88" s="15">
        <v>119.6</v>
      </c>
      <c r="I88" s="15">
        <v>0</v>
      </c>
      <c r="J88" s="15">
        <v>297</v>
      </c>
      <c r="K88" s="15">
        <v>0</v>
      </c>
      <c r="L88" s="15">
        <v>39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6">
        <v>-2141</v>
      </c>
      <c r="AE88" s="15">
        <v>2141</v>
      </c>
      <c r="AF88" s="15">
        <v>0</v>
      </c>
      <c r="AG88" s="15">
        <v>4282</v>
      </c>
      <c r="AH88" s="15">
        <v>394.88</v>
      </c>
      <c r="AI88" s="15">
        <v>394.88</v>
      </c>
      <c r="AJ88" s="15">
        <v>7.05</v>
      </c>
      <c r="AK88" s="15">
        <v>0.01</v>
      </c>
      <c r="AL88" s="15">
        <v>417.86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819.8</v>
      </c>
      <c r="AS88" s="15">
        <v>3462.2</v>
      </c>
      <c r="AT88" s="15">
        <v>85.64</v>
      </c>
      <c r="AU88" s="15">
        <v>0</v>
      </c>
      <c r="AV88" s="15">
        <v>85.64</v>
      </c>
    </row>
    <row r="89" spans="1:48" x14ac:dyDescent="0.2">
      <c r="A89" s="4" t="s">
        <v>4255</v>
      </c>
      <c r="B89" s="2" t="s">
        <v>4256</v>
      </c>
      <c r="C89" s="2" t="str">
        <f>VLOOKUP(A89,[6]Hoja2!$A$1:$D$193,4,0)</f>
        <v>PROFESOR CBI</v>
      </c>
      <c r="D89" s="2" t="str">
        <f>VLOOKUP(A89,[6]Hoja2!$A$1:$D$193,3,0)</f>
        <v>PLANTEL 28 TBC SANTA MARIA DEL ORO</v>
      </c>
      <c r="E89" s="15">
        <v>192.8</v>
      </c>
      <c r="F89" s="15">
        <v>3633.6</v>
      </c>
      <c r="G89" s="15">
        <v>0</v>
      </c>
      <c r="H89" s="15">
        <v>119.6</v>
      </c>
      <c r="I89" s="15">
        <v>0</v>
      </c>
      <c r="J89" s="15">
        <v>297</v>
      </c>
      <c r="K89" s="15">
        <v>0</v>
      </c>
      <c r="L89" s="15">
        <v>39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6">
        <v>-2141</v>
      </c>
      <c r="AE89" s="15">
        <v>2141</v>
      </c>
      <c r="AF89" s="15">
        <v>0</v>
      </c>
      <c r="AG89" s="15">
        <v>4282</v>
      </c>
      <c r="AH89" s="15">
        <v>394.88</v>
      </c>
      <c r="AI89" s="15">
        <v>394.88</v>
      </c>
      <c r="AJ89" s="15">
        <v>5.7</v>
      </c>
      <c r="AK89" s="16">
        <v>-0.04</v>
      </c>
      <c r="AL89" s="15">
        <v>417.86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818.4</v>
      </c>
      <c r="AS89" s="15">
        <v>3463.6</v>
      </c>
      <c r="AT89" s="15">
        <v>85.64</v>
      </c>
      <c r="AU89" s="15">
        <v>0</v>
      </c>
      <c r="AV89" s="15">
        <v>85.64</v>
      </c>
    </row>
    <row r="90" spans="1:48" x14ac:dyDescent="0.2">
      <c r="A90" s="4" t="s">
        <v>4257</v>
      </c>
      <c r="B90" s="2" t="s">
        <v>4258</v>
      </c>
      <c r="C90" s="2" t="str">
        <f>VLOOKUP(A90,[6]Hoja2!$A$1:$D$193,4,0)</f>
        <v>PROFESOR CBI</v>
      </c>
      <c r="D90" s="2" t="str">
        <f>VLOOKUP(A90,[6]Hoja2!$A$1:$D$193,3,0)</f>
        <v>PLANTEL 29 TBC SAN ISIDRO MAZATEPEC</v>
      </c>
      <c r="E90" s="15">
        <v>192.8</v>
      </c>
      <c r="F90" s="15">
        <v>3633.6</v>
      </c>
      <c r="G90" s="15">
        <v>0</v>
      </c>
      <c r="H90" s="15">
        <v>119.6</v>
      </c>
      <c r="I90" s="15">
        <v>0</v>
      </c>
      <c r="J90" s="15">
        <v>297</v>
      </c>
      <c r="K90" s="15">
        <v>0</v>
      </c>
      <c r="L90" s="15">
        <v>39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6">
        <v>-2141</v>
      </c>
      <c r="AE90" s="15">
        <v>2141</v>
      </c>
      <c r="AF90" s="15">
        <v>0</v>
      </c>
      <c r="AG90" s="15">
        <v>4282</v>
      </c>
      <c r="AH90" s="15">
        <v>394.88</v>
      </c>
      <c r="AI90" s="15">
        <v>394.88</v>
      </c>
      <c r="AJ90" s="15">
        <v>7.05</v>
      </c>
      <c r="AK90" s="15">
        <v>0.01</v>
      </c>
      <c r="AL90" s="15">
        <v>417.86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819.8</v>
      </c>
      <c r="AS90" s="15">
        <v>3462.2</v>
      </c>
      <c r="AT90" s="15">
        <v>85.64</v>
      </c>
      <c r="AU90" s="15">
        <v>0</v>
      </c>
      <c r="AV90" s="15">
        <v>85.64</v>
      </c>
    </row>
    <row r="91" spans="1:48" x14ac:dyDescent="0.2">
      <c r="A91" s="4" t="s">
        <v>4259</v>
      </c>
      <c r="B91" s="2" t="s">
        <v>4260</v>
      </c>
      <c r="C91" s="2" t="str">
        <f>VLOOKUP(A91,[6]Hoja2!$A$1:$D$193,4,0)</f>
        <v>PROFESOR CBI</v>
      </c>
      <c r="D91" s="2" t="str">
        <f>VLOOKUP(A91,[6]Hoja2!$A$1:$D$193,3,0)</f>
        <v>PLANTEL 29 TBC SAN ISIDRO MAZATEPEC</v>
      </c>
      <c r="E91" s="15">
        <v>192.8</v>
      </c>
      <c r="F91" s="15">
        <v>3633.6</v>
      </c>
      <c r="G91" s="15">
        <v>0</v>
      </c>
      <c r="H91" s="15">
        <v>119.6</v>
      </c>
      <c r="I91" s="15">
        <v>0</v>
      </c>
      <c r="J91" s="15">
        <v>297</v>
      </c>
      <c r="K91" s="15">
        <v>0</v>
      </c>
      <c r="L91" s="15">
        <v>39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6">
        <v>-2141</v>
      </c>
      <c r="AE91" s="15">
        <v>2141</v>
      </c>
      <c r="AF91" s="15">
        <v>0</v>
      </c>
      <c r="AG91" s="15">
        <v>4282</v>
      </c>
      <c r="AH91" s="15">
        <v>394.88</v>
      </c>
      <c r="AI91" s="15">
        <v>394.88</v>
      </c>
      <c r="AJ91" s="15">
        <v>7.05</v>
      </c>
      <c r="AK91" s="15">
        <v>0.01</v>
      </c>
      <c r="AL91" s="15">
        <v>417.86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819.8</v>
      </c>
      <c r="AS91" s="15">
        <v>3462.2</v>
      </c>
      <c r="AT91" s="15">
        <v>85.64</v>
      </c>
      <c r="AU91" s="15">
        <v>0</v>
      </c>
      <c r="AV91" s="15">
        <v>85.64</v>
      </c>
    </row>
    <row r="92" spans="1:48" x14ac:dyDescent="0.2">
      <c r="A92" s="4" t="s">
        <v>4261</v>
      </c>
      <c r="B92" s="2" t="s">
        <v>4262</v>
      </c>
      <c r="C92" s="2" t="str">
        <f>VLOOKUP(A92,[6]Hoja2!$A$1:$D$193,4,0)</f>
        <v>PROFESOR CBI</v>
      </c>
      <c r="D92" s="2" t="str">
        <f>VLOOKUP(A92,[6]Hoja2!$A$1:$D$193,3,0)</f>
        <v>PLANTEL 29 TBC SAN ISIDRO MAZATEPEC</v>
      </c>
      <c r="E92" s="15">
        <v>289.2</v>
      </c>
      <c r="F92" s="15">
        <v>5450.4</v>
      </c>
      <c r="G92" s="15">
        <v>0</v>
      </c>
      <c r="H92" s="15">
        <v>179.4</v>
      </c>
      <c r="I92" s="15">
        <v>0</v>
      </c>
      <c r="J92" s="15">
        <v>445.5</v>
      </c>
      <c r="K92" s="15">
        <v>0</v>
      </c>
      <c r="L92" s="15">
        <v>58.5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6">
        <v>-3211.5</v>
      </c>
      <c r="AE92" s="15">
        <v>3211.5</v>
      </c>
      <c r="AF92" s="15">
        <v>0</v>
      </c>
      <c r="AG92" s="15">
        <v>6423</v>
      </c>
      <c r="AH92" s="15">
        <v>824.69</v>
      </c>
      <c r="AI92" s="15">
        <v>824.69</v>
      </c>
      <c r="AJ92" s="15">
        <v>17.25</v>
      </c>
      <c r="AK92" s="16">
        <v>-0.14000000000000001</v>
      </c>
      <c r="AL92" s="15">
        <v>626.79999999999995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1468.6</v>
      </c>
      <c r="AS92" s="15">
        <v>4954.3999999999996</v>
      </c>
      <c r="AT92" s="15">
        <v>128.46</v>
      </c>
      <c r="AU92" s="15">
        <v>0</v>
      </c>
      <c r="AV92" s="15">
        <v>128.46</v>
      </c>
    </row>
    <row r="93" spans="1:48" x14ac:dyDescent="0.2">
      <c r="A93" s="4" t="s">
        <v>4263</v>
      </c>
      <c r="B93" s="2" t="s">
        <v>4264</v>
      </c>
      <c r="C93" s="2" t="str">
        <f>VLOOKUP(A93,[6]Hoja2!$A$1:$D$193,4,0)</f>
        <v>PROFESOR CBI</v>
      </c>
      <c r="D93" s="2" t="str">
        <f>VLOOKUP(A93,[6]Hoja2!$A$1:$D$193,3,0)</f>
        <v>PLANTEL 30 TBC VILLA DE ORNELAS</v>
      </c>
      <c r="E93" s="15">
        <v>289.2</v>
      </c>
      <c r="F93" s="15">
        <v>5450.4</v>
      </c>
      <c r="G93" s="15">
        <v>0</v>
      </c>
      <c r="H93" s="15">
        <v>179.4</v>
      </c>
      <c r="I93" s="15">
        <v>0</v>
      </c>
      <c r="J93" s="15">
        <v>445.5</v>
      </c>
      <c r="K93" s="15">
        <v>0</v>
      </c>
      <c r="L93" s="15">
        <v>58.5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6">
        <v>-3211.5</v>
      </c>
      <c r="AE93" s="15">
        <v>3211.5</v>
      </c>
      <c r="AF93" s="15">
        <v>0</v>
      </c>
      <c r="AG93" s="15">
        <v>6423</v>
      </c>
      <c r="AH93" s="15">
        <v>824.69</v>
      </c>
      <c r="AI93" s="15">
        <v>824.69</v>
      </c>
      <c r="AJ93" s="15">
        <v>17.25</v>
      </c>
      <c r="AK93" s="15">
        <v>0.06</v>
      </c>
      <c r="AL93" s="15">
        <v>626.79999999999995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1468.8</v>
      </c>
      <c r="AS93" s="15">
        <v>4954.2</v>
      </c>
      <c r="AT93" s="15">
        <v>128.46</v>
      </c>
      <c r="AU93" s="15">
        <v>0</v>
      </c>
      <c r="AV93" s="15">
        <v>128.46</v>
      </c>
    </row>
    <row r="94" spans="1:48" x14ac:dyDescent="0.2">
      <c r="A94" s="4" t="s">
        <v>4265</v>
      </c>
      <c r="B94" s="2" t="s">
        <v>4266</v>
      </c>
      <c r="C94" s="2" t="str">
        <f>VLOOKUP(A94,[6]Hoja2!$A$1:$D$193,4,0)</f>
        <v>PROFESOR CBI</v>
      </c>
      <c r="D94" s="2" t="str">
        <f>VLOOKUP(A94,[6]Hoja2!$A$1:$D$193,3,0)</f>
        <v>PLANTEL 30 TBC VILLA DE ORNELAS</v>
      </c>
      <c r="E94" s="15">
        <v>192.8</v>
      </c>
      <c r="F94" s="15">
        <v>3633.6</v>
      </c>
      <c r="G94" s="15">
        <v>0</v>
      </c>
      <c r="H94" s="15">
        <v>119.6</v>
      </c>
      <c r="I94" s="15">
        <v>0</v>
      </c>
      <c r="J94" s="15">
        <v>297</v>
      </c>
      <c r="K94" s="15">
        <v>0</v>
      </c>
      <c r="L94" s="15">
        <v>39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6">
        <v>-2141</v>
      </c>
      <c r="AE94" s="15">
        <v>2141</v>
      </c>
      <c r="AF94" s="15">
        <v>0</v>
      </c>
      <c r="AG94" s="15">
        <v>4282</v>
      </c>
      <c r="AH94" s="15">
        <v>394.88</v>
      </c>
      <c r="AI94" s="15">
        <v>394.88</v>
      </c>
      <c r="AJ94" s="15">
        <v>7.05</v>
      </c>
      <c r="AK94" s="16">
        <v>-0.19</v>
      </c>
      <c r="AL94" s="15">
        <v>417.86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819.6</v>
      </c>
      <c r="AS94" s="15">
        <v>3462.4</v>
      </c>
      <c r="AT94" s="15">
        <v>85.64</v>
      </c>
      <c r="AU94" s="15">
        <v>0</v>
      </c>
      <c r="AV94" s="15">
        <v>85.64</v>
      </c>
    </row>
    <row r="95" spans="1:48" x14ac:dyDescent="0.2">
      <c r="A95" s="4" t="s">
        <v>4267</v>
      </c>
      <c r="B95" s="2" t="s">
        <v>4268</v>
      </c>
      <c r="C95" s="2" t="str">
        <f>VLOOKUP(A95,[6]Hoja2!$A$1:$D$193,4,0)</f>
        <v>PROFESOR CBI</v>
      </c>
      <c r="D95" s="2" t="str">
        <f>VLOOKUP(A95,[6]Hoja2!$A$1:$D$193,3,0)</f>
        <v>PLANTEL 30 TBC VILLA DE ORNELAS</v>
      </c>
      <c r="E95" s="15">
        <v>192.8</v>
      </c>
      <c r="F95" s="15">
        <v>3633.6</v>
      </c>
      <c r="G95" s="15">
        <v>0</v>
      </c>
      <c r="H95" s="15">
        <v>119.6</v>
      </c>
      <c r="I95" s="15">
        <v>0</v>
      </c>
      <c r="J95" s="15">
        <v>297</v>
      </c>
      <c r="K95" s="15">
        <v>0</v>
      </c>
      <c r="L95" s="15">
        <v>39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6">
        <v>-2141</v>
      </c>
      <c r="AE95" s="15">
        <v>2141</v>
      </c>
      <c r="AF95" s="15">
        <v>0</v>
      </c>
      <c r="AG95" s="15">
        <v>4282</v>
      </c>
      <c r="AH95" s="15">
        <v>394.88</v>
      </c>
      <c r="AI95" s="15">
        <v>394.88</v>
      </c>
      <c r="AJ95" s="15">
        <v>7.05</v>
      </c>
      <c r="AK95" s="15">
        <v>0.01</v>
      </c>
      <c r="AL95" s="15">
        <v>417.86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819.8</v>
      </c>
      <c r="AS95" s="15">
        <v>3462.2</v>
      </c>
      <c r="AT95" s="15">
        <v>85.64</v>
      </c>
      <c r="AU95" s="15">
        <v>0</v>
      </c>
      <c r="AV95" s="15">
        <v>85.64</v>
      </c>
    </row>
    <row r="96" spans="1:48" x14ac:dyDescent="0.2">
      <c r="A96" s="4" t="s">
        <v>4269</v>
      </c>
      <c r="B96" s="2" t="s">
        <v>4270</v>
      </c>
      <c r="C96" s="2" t="str">
        <f>VLOOKUP(A96,[6]Hoja2!$A$1:$D$193,4,0)</f>
        <v>PROFESOR CBI</v>
      </c>
      <c r="D96" s="2" t="str">
        <f>VLOOKUP(A96,[6]Hoja2!$A$1:$D$193,3,0)</f>
        <v>PLANTEL 31 TBC EL ROSARIO</v>
      </c>
      <c r="E96" s="15">
        <v>289.2</v>
      </c>
      <c r="F96" s="15">
        <v>5450.4</v>
      </c>
      <c r="G96" s="15">
        <v>0</v>
      </c>
      <c r="H96" s="15">
        <v>179.4</v>
      </c>
      <c r="I96" s="15">
        <v>0</v>
      </c>
      <c r="J96" s="15">
        <v>445.5</v>
      </c>
      <c r="K96" s="15">
        <v>0</v>
      </c>
      <c r="L96" s="15">
        <v>58.5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6">
        <v>-3211.5</v>
      </c>
      <c r="AE96" s="15">
        <v>3211.5</v>
      </c>
      <c r="AF96" s="15">
        <v>0</v>
      </c>
      <c r="AG96" s="15">
        <v>6423</v>
      </c>
      <c r="AH96" s="15">
        <v>824.69</v>
      </c>
      <c r="AI96" s="15">
        <v>824.69</v>
      </c>
      <c r="AJ96" s="15">
        <v>17.25</v>
      </c>
      <c r="AK96" s="15">
        <v>0.06</v>
      </c>
      <c r="AL96" s="15">
        <v>626.79999999999995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1468.8</v>
      </c>
      <c r="AS96" s="15">
        <v>4954.2</v>
      </c>
      <c r="AT96" s="15">
        <v>128.46</v>
      </c>
      <c r="AU96" s="15">
        <v>0</v>
      </c>
      <c r="AV96" s="15">
        <v>128.46</v>
      </c>
    </row>
    <row r="97" spans="1:48" x14ac:dyDescent="0.2">
      <c r="A97" s="4" t="s">
        <v>4271</v>
      </c>
      <c r="B97" s="2" t="s">
        <v>4272</v>
      </c>
      <c r="C97" s="2" t="str">
        <f>VLOOKUP(A97,[6]Hoja2!$A$1:$D$193,4,0)</f>
        <v>PROFESOR CBI</v>
      </c>
      <c r="D97" s="2" t="str">
        <f>VLOOKUP(A97,[6]Hoja2!$A$1:$D$193,3,0)</f>
        <v>PLANTEL 31 TBC EL ROSARIO</v>
      </c>
      <c r="E97" s="15">
        <v>192.8</v>
      </c>
      <c r="F97" s="15">
        <v>3633.6</v>
      </c>
      <c r="G97" s="15">
        <v>0</v>
      </c>
      <c r="H97" s="15">
        <v>119.6</v>
      </c>
      <c r="I97" s="15">
        <v>0</v>
      </c>
      <c r="J97" s="15">
        <v>297</v>
      </c>
      <c r="K97" s="15">
        <v>0</v>
      </c>
      <c r="L97" s="15">
        <v>39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6">
        <v>-2141</v>
      </c>
      <c r="AE97" s="15">
        <v>2141</v>
      </c>
      <c r="AF97" s="15">
        <v>0</v>
      </c>
      <c r="AG97" s="15">
        <v>4282</v>
      </c>
      <c r="AH97" s="15">
        <v>394.88</v>
      </c>
      <c r="AI97" s="15">
        <v>394.88</v>
      </c>
      <c r="AJ97" s="15">
        <v>7.05</v>
      </c>
      <c r="AK97" s="15">
        <v>0.01</v>
      </c>
      <c r="AL97" s="15">
        <v>417.86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819.8</v>
      </c>
      <c r="AS97" s="15">
        <v>3462.2</v>
      </c>
      <c r="AT97" s="15">
        <v>85.64</v>
      </c>
      <c r="AU97" s="15">
        <v>0</v>
      </c>
      <c r="AV97" s="15">
        <v>85.64</v>
      </c>
    </row>
    <row r="98" spans="1:48" x14ac:dyDescent="0.2">
      <c r="A98" s="4" t="s">
        <v>4273</v>
      </c>
      <c r="B98" s="2" t="s">
        <v>4274</v>
      </c>
      <c r="C98" s="2" t="str">
        <f>VLOOKUP(A98,[6]Hoja2!$A$1:$D$193,4,0)</f>
        <v>PROFESOR CBI</v>
      </c>
      <c r="D98" s="2" t="str">
        <f>VLOOKUP(A98,[6]Hoja2!$A$1:$D$193,3,0)</f>
        <v>PLANTEL 31 TBC EL ROSARIO</v>
      </c>
      <c r="E98" s="15">
        <v>192.8</v>
      </c>
      <c r="F98" s="15">
        <v>3633.6</v>
      </c>
      <c r="G98" s="15">
        <v>0</v>
      </c>
      <c r="H98" s="15">
        <v>119.6</v>
      </c>
      <c r="I98" s="15">
        <v>0</v>
      </c>
      <c r="J98" s="15">
        <v>297</v>
      </c>
      <c r="K98" s="15">
        <v>0</v>
      </c>
      <c r="L98" s="15">
        <v>39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6">
        <v>-2141</v>
      </c>
      <c r="AE98" s="15">
        <v>2141</v>
      </c>
      <c r="AF98" s="15">
        <v>0</v>
      </c>
      <c r="AG98" s="15">
        <v>4282</v>
      </c>
      <c r="AH98" s="15">
        <v>394.88</v>
      </c>
      <c r="AI98" s="15">
        <v>394.88</v>
      </c>
      <c r="AJ98" s="15">
        <v>7.05</v>
      </c>
      <c r="AK98" s="15">
        <v>0.01</v>
      </c>
      <c r="AL98" s="15">
        <v>417.86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819.8</v>
      </c>
      <c r="AS98" s="15">
        <v>3462.2</v>
      </c>
      <c r="AT98" s="15">
        <v>85.64</v>
      </c>
      <c r="AU98" s="15">
        <v>0</v>
      </c>
      <c r="AV98" s="15">
        <v>85.64</v>
      </c>
    </row>
    <row r="99" spans="1:48" x14ac:dyDescent="0.2">
      <c r="A99" s="4" t="s">
        <v>4275</v>
      </c>
      <c r="B99" s="2" t="s">
        <v>4276</v>
      </c>
      <c r="C99" s="2" t="str">
        <f>VLOOKUP(A99,[6]Hoja2!$A$1:$D$193,4,0)</f>
        <v>PROFESOR CBI</v>
      </c>
      <c r="D99" s="2" t="str">
        <f>VLOOKUP(A99,[6]Hoja2!$A$1:$D$193,3,0)</f>
        <v>PLANTEL 32 TBC PEGUEROS</v>
      </c>
      <c r="E99" s="15">
        <v>289.2</v>
      </c>
      <c r="F99" s="15">
        <v>5450.4</v>
      </c>
      <c r="G99" s="15">
        <v>0</v>
      </c>
      <c r="H99" s="15">
        <v>179.4</v>
      </c>
      <c r="I99" s="15">
        <v>0</v>
      </c>
      <c r="J99" s="15">
        <v>445.5</v>
      </c>
      <c r="K99" s="15">
        <v>0</v>
      </c>
      <c r="L99" s="15">
        <v>58.5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6">
        <v>-3211.5</v>
      </c>
      <c r="AE99" s="15">
        <v>3211.5</v>
      </c>
      <c r="AF99" s="15">
        <v>0</v>
      </c>
      <c r="AG99" s="15">
        <v>6423</v>
      </c>
      <c r="AH99" s="15">
        <v>824.69</v>
      </c>
      <c r="AI99" s="15">
        <v>824.69</v>
      </c>
      <c r="AJ99" s="15">
        <v>17.25</v>
      </c>
      <c r="AK99" s="16">
        <v>-0.14000000000000001</v>
      </c>
      <c r="AL99" s="15">
        <v>626.79999999999995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1468.6</v>
      </c>
      <c r="AS99" s="15">
        <v>4954.3999999999996</v>
      </c>
      <c r="AT99" s="15">
        <v>128.46</v>
      </c>
      <c r="AU99" s="15">
        <v>0</v>
      </c>
      <c r="AV99" s="15">
        <v>128.46</v>
      </c>
    </row>
    <row r="100" spans="1:48" x14ac:dyDescent="0.2">
      <c r="A100" s="4" t="s">
        <v>4277</v>
      </c>
      <c r="B100" s="2" t="s">
        <v>4278</v>
      </c>
      <c r="C100" s="2" t="str">
        <f>VLOOKUP(A100,[6]Hoja2!$A$1:$D$193,4,0)</f>
        <v>PROFESOR CBI</v>
      </c>
      <c r="D100" s="2" t="str">
        <f>VLOOKUP(A100,[6]Hoja2!$A$1:$D$193,3,0)</f>
        <v>PLANTEL 32 TBC PEGUEROS</v>
      </c>
      <c r="E100" s="15">
        <v>192.8</v>
      </c>
      <c r="F100" s="15">
        <v>3633.6</v>
      </c>
      <c r="G100" s="15">
        <v>0</v>
      </c>
      <c r="H100" s="15">
        <v>119.6</v>
      </c>
      <c r="I100" s="15">
        <v>0</v>
      </c>
      <c r="J100" s="15">
        <v>297</v>
      </c>
      <c r="K100" s="15">
        <v>0</v>
      </c>
      <c r="L100" s="15">
        <v>39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6">
        <v>-2141</v>
      </c>
      <c r="AE100" s="15">
        <v>2141</v>
      </c>
      <c r="AF100" s="15">
        <v>0</v>
      </c>
      <c r="AG100" s="15">
        <v>4282</v>
      </c>
      <c r="AH100" s="15">
        <v>394.88</v>
      </c>
      <c r="AI100" s="15">
        <v>394.88</v>
      </c>
      <c r="AJ100" s="15">
        <v>7.05</v>
      </c>
      <c r="AK100" s="15">
        <v>0.01</v>
      </c>
      <c r="AL100" s="15">
        <v>417.86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819.8</v>
      </c>
      <c r="AS100" s="15">
        <v>3462.2</v>
      </c>
      <c r="AT100" s="15">
        <v>85.64</v>
      </c>
      <c r="AU100" s="15">
        <v>0</v>
      </c>
      <c r="AV100" s="15">
        <v>85.64</v>
      </c>
    </row>
    <row r="101" spans="1:48" x14ac:dyDescent="0.2">
      <c r="A101" s="4" t="s">
        <v>4279</v>
      </c>
      <c r="B101" s="2" t="s">
        <v>4280</v>
      </c>
      <c r="C101" s="2" t="str">
        <f>VLOOKUP(A101,[6]Hoja2!$A$1:$D$193,4,0)</f>
        <v>PROFESOR CBI</v>
      </c>
      <c r="D101" s="2" t="str">
        <f>VLOOKUP(A101,[6]Hoja2!$A$1:$D$193,3,0)</f>
        <v>PLANTEL 32 TBC PEGUEROS</v>
      </c>
      <c r="E101" s="15">
        <v>192.8</v>
      </c>
      <c r="F101" s="15">
        <v>3633.6</v>
      </c>
      <c r="G101" s="15">
        <v>0</v>
      </c>
      <c r="H101" s="15">
        <v>119.6</v>
      </c>
      <c r="I101" s="15">
        <v>0</v>
      </c>
      <c r="J101" s="15">
        <v>297</v>
      </c>
      <c r="K101" s="15">
        <v>0</v>
      </c>
      <c r="L101" s="15">
        <v>39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6">
        <v>-2141</v>
      </c>
      <c r="AE101" s="15">
        <v>2141</v>
      </c>
      <c r="AF101" s="15">
        <v>0</v>
      </c>
      <c r="AG101" s="15">
        <v>4282</v>
      </c>
      <c r="AH101" s="15">
        <v>394.88</v>
      </c>
      <c r="AI101" s="15">
        <v>394.88</v>
      </c>
      <c r="AJ101" s="15">
        <v>7.05</v>
      </c>
      <c r="AK101" s="15">
        <v>0.01</v>
      </c>
      <c r="AL101" s="15">
        <v>417.86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819.8</v>
      </c>
      <c r="AS101" s="15">
        <v>3462.2</v>
      </c>
      <c r="AT101" s="15">
        <v>85.64</v>
      </c>
      <c r="AU101" s="15">
        <v>0</v>
      </c>
      <c r="AV101" s="15">
        <v>85.64</v>
      </c>
    </row>
    <row r="102" spans="1:48" x14ac:dyDescent="0.2">
      <c r="A102" s="4" t="s">
        <v>4281</v>
      </c>
      <c r="B102" s="2" t="s">
        <v>4282</v>
      </c>
      <c r="C102" s="2" t="str">
        <f>VLOOKUP(A102,[6]Hoja2!$A$1:$D$193,4,0)</f>
        <v>PROFESOR CBI</v>
      </c>
      <c r="D102" s="2" t="str">
        <f>VLOOKUP(A102,[6]Hoja2!$A$1:$D$193,3,0)</f>
        <v>PLANTEL 33 TBC CAPILLA DE MILPILLAS</v>
      </c>
      <c r="E102" s="15">
        <v>192.8</v>
      </c>
      <c r="F102" s="15">
        <v>3633.6</v>
      </c>
      <c r="G102" s="15">
        <v>0</v>
      </c>
      <c r="H102" s="15">
        <v>119.6</v>
      </c>
      <c r="I102" s="15">
        <v>0</v>
      </c>
      <c r="J102" s="15">
        <v>297</v>
      </c>
      <c r="K102" s="15">
        <v>0</v>
      </c>
      <c r="L102" s="15">
        <v>39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6">
        <v>-2141</v>
      </c>
      <c r="AE102" s="15">
        <v>2141</v>
      </c>
      <c r="AF102" s="15">
        <v>0</v>
      </c>
      <c r="AG102" s="15">
        <v>4282</v>
      </c>
      <c r="AH102" s="15">
        <v>394.88</v>
      </c>
      <c r="AI102" s="15">
        <v>394.88</v>
      </c>
      <c r="AJ102" s="15">
        <v>7.05</v>
      </c>
      <c r="AK102" s="15">
        <v>0.01</v>
      </c>
      <c r="AL102" s="15">
        <v>417.86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819.8</v>
      </c>
      <c r="AS102" s="15">
        <v>3462.2</v>
      </c>
      <c r="AT102" s="15">
        <v>85.64</v>
      </c>
      <c r="AU102" s="15">
        <v>0</v>
      </c>
      <c r="AV102" s="15">
        <v>85.64</v>
      </c>
    </row>
    <row r="103" spans="1:48" x14ac:dyDescent="0.2">
      <c r="A103" s="4" t="s">
        <v>4283</v>
      </c>
      <c r="B103" s="2" t="s">
        <v>4284</v>
      </c>
      <c r="C103" s="2" t="str">
        <f>VLOOKUP(A103,[6]Hoja2!$A$1:$D$193,4,0)</f>
        <v>PROFESOR CBI</v>
      </c>
      <c r="D103" s="2" t="str">
        <f>VLOOKUP(A103,[6]Hoja2!$A$1:$D$193,3,0)</f>
        <v>PLANTEL 33 TBC CAPILLA DE MILPILLAS</v>
      </c>
      <c r="E103" s="15">
        <v>289.2</v>
      </c>
      <c r="F103" s="15">
        <v>5450.4</v>
      </c>
      <c r="G103" s="15">
        <v>0</v>
      </c>
      <c r="H103" s="15">
        <v>179.4</v>
      </c>
      <c r="I103" s="15">
        <v>0</v>
      </c>
      <c r="J103" s="15">
        <v>445.5</v>
      </c>
      <c r="K103" s="15">
        <v>0</v>
      </c>
      <c r="L103" s="15">
        <v>58.5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6">
        <v>-3211.5</v>
      </c>
      <c r="AE103" s="15">
        <v>3211.5</v>
      </c>
      <c r="AF103" s="15">
        <v>0</v>
      </c>
      <c r="AG103" s="15">
        <v>6423</v>
      </c>
      <c r="AH103" s="15">
        <v>824.69</v>
      </c>
      <c r="AI103" s="15">
        <v>824.69</v>
      </c>
      <c r="AJ103" s="15">
        <v>17.25</v>
      </c>
      <c r="AK103" s="15">
        <v>0.06</v>
      </c>
      <c r="AL103" s="15">
        <v>626.79999999999995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1468.8</v>
      </c>
      <c r="AS103" s="15">
        <v>4954.2</v>
      </c>
      <c r="AT103" s="15">
        <v>128.46</v>
      </c>
      <c r="AU103" s="15">
        <v>0</v>
      </c>
      <c r="AV103" s="15">
        <v>128.46</v>
      </c>
    </row>
    <row r="104" spans="1:48" x14ac:dyDescent="0.2">
      <c r="A104" s="4" t="s">
        <v>4285</v>
      </c>
      <c r="B104" s="2" t="s">
        <v>4286</v>
      </c>
      <c r="C104" s="2" t="str">
        <f>VLOOKUP(A104,[6]Hoja2!$A$1:$D$193,4,0)</f>
        <v>PROFESOR CBI</v>
      </c>
      <c r="D104" s="2" t="str">
        <f>VLOOKUP(A104,[6]Hoja2!$A$1:$D$193,3,0)</f>
        <v>PLANTEL 33 TBC CAPILLA DE MILPILLAS</v>
      </c>
      <c r="E104" s="15">
        <v>192.8</v>
      </c>
      <c r="F104" s="15">
        <v>3633.6</v>
      </c>
      <c r="G104" s="15">
        <v>0</v>
      </c>
      <c r="H104" s="15">
        <v>119.6</v>
      </c>
      <c r="I104" s="15">
        <v>0</v>
      </c>
      <c r="J104" s="15">
        <v>297</v>
      </c>
      <c r="K104" s="15">
        <v>0</v>
      </c>
      <c r="L104" s="15">
        <v>39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6">
        <v>-2141</v>
      </c>
      <c r="AE104" s="15">
        <v>2141</v>
      </c>
      <c r="AF104" s="15">
        <v>0</v>
      </c>
      <c r="AG104" s="15">
        <v>4282</v>
      </c>
      <c r="AH104" s="15">
        <v>394.88</v>
      </c>
      <c r="AI104" s="15">
        <v>394.88</v>
      </c>
      <c r="AJ104" s="15">
        <v>7.05</v>
      </c>
      <c r="AK104" s="15">
        <v>0.01</v>
      </c>
      <c r="AL104" s="15">
        <v>417.86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819.8</v>
      </c>
      <c r="AS104" s="15">
        <v>3462.2</v>
      </c>
      <c r="AT104" s="15">
        <v>85.64</v>
      </c>
      <c r="AU104" s="15">
        <v>0</v>
      </c>
      <c r="AV104" s="15">
        <v>85.64</v>
      </c>
    </row>
    <row r="105" spans="1:48" x14ac:dyDescent="0.2">
      <c r="A105" s="4" t="s">
        <v>4287</v>
      </c>
      <c r="B105" s="2" t="s">
        <v>4288</v>
      </c>
      <c r="C105" s="2" t="str">
        <f>VLOOKUP(A105,[6]Hoja2!$A$1:$D$193,4,0)</f>
        <v>PROFESOR CBI</v>
      </c>
      <c r="D105" s="2" t="str">
        <f>VLOOKUP(A105,[6]Hoja2!$A$1:$D$193,3,0)</f>
        <v>PLANTEL 34 TBC EL GARGANTILLO</v>
      </c>
      <c r="E105" s="15">
        <v>192.8</v>
      </c>
      <c r="F105" s="15">
        <v>0</v>
      </c>
      <c r="G105" s="15">
        <v>4389.6000000000004</v>
      </c>
      <c r="H105" s="15">
        <v>0</v>
      </c>
      <c r="I105" s="15">
        <v>143</v>
      </c>
      <c r="J105" s="15">
        <v>0</v>
      </c>
      <c r="K105" s="15">
        <v>62</v>
      </c>
      <c r="L105" s="15">
        <v>0</v>
      </c>
      <c r="M105" s="15">
        <v>48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6">
        <v>-2417.6999999999998</v>
      </c>
      <c r="AE105" s="15">
        <v>2417.6999999999998</v>
      </c>
      <c r="AF105" s="15">
        <v>0</v>
      </c>
      <c r="AG105" s="15">
        <v>4835.3999999999996</v>
      </c>
      <c r="AH105" s="15">
        <v>494.04</v>
      </c>
      <c r="AI105" s="15">
        <v>494.04</v>
      </c>
      <c r="AJ105" s="15">
        <v>10.5</v>
      </c>
      <c r="AK105" s="15">
        <v>0.06</v>
      </c>
      <c r="AL105" s="15">
        <v>504.8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1009.4</v>
      </c>
      <c r="AS105" s="15">
        <v>3826</v>
      </c>
      <c r="AT105" s="15">
        <v>96.71</v>
      </c>
      <c r="AU105" s="15">
        <v>0</v>
      </c>
      <c r="AV105" s="15">
        <v>96.71</v>
      </c>
    </row>
    <row r="106" spans="1:48" x14ac:dyDescent="0.2">
      <c r="A106" s="4" t="s">
        <v>4289</v>
      </c>
      <c r="B106" s="2" t="s">
        <v>4290</v>
      </c>
      <c r="C106" s="2" t="str">
        <f>VLOOKUP(A106,[6]Hoja2!$A$1:$D$193,4,0)</f>
        <v>PROFESOR CBI</v>
      </c>
      <c r="D106" s="2" t="str">
        <f>VLOOKUP(A106,[6]Hoja2!$A$1:$D$193,3,0)</f>
        <v>PLANTEL 34 TBC EL GARGANTILLO</v>
      </c>
      <c r="E106" s="15">
        <v>289.2</v>
      </c>
      <c r="F106" s="15">
        <v>0</v>
      </c>
      <c r="G106" s="15">
        <v>6584.4</v>
      </c>
      <c r="H106" s="15">
        <v>0</v>
      </c>
      <c r="I106" s="15">
        <v>214.5</v>
      </c>
      <c r="J106" s="15">
        <v>0</v>
      </c>
      <c r="K106" s="15">
        <v>93</v>
      </c>
      <c r="L106" s="15">
        <v>0</v>
      </c>
      <c r="M106" s="15">
        <v>72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6">
        <v>-3626.55</v>
      </c>
      <c r="AE106" s="15">
        <v>3626.55</v>
      </c>
      <c r="AF106" s="15">
        <v>0</v>
      </c>
      <c r="AG106" s="15">
        <v>7253.1</v>
      </c>
      <c r="AH106" s="15">
        <v>1002</v>
      </c>
      <c r="AI106" s="15">
        <v>1002</v>
      </c>
      <c r="AJ106" s="15">
        <v>22.65</v>
      </c>
      <c r="AK106" s="15">
        <v>0.04</v>
      </c>
      <c r="AL106" s="15">
        <v>757.21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1781.9</v>
      </c>
      <c r="AS106" s="15">
        <v>5471.2</v>
      </c>
      <c r="AT106" s="15">
        <v>145.06</v>
      </c>
      <c r="AU106" s="15">
        <v>0</v>
      </c>
      <c r="AV106" s="15">
        <v>145.06</v>
      </c>
    </row>
    <row r="107" spans="1:48" x14ac:dyDescent="0.2">
      <c r="A107" s="4" t="s">
        <v>4291</v>
      </c>
      <c r="B107" s="2" t="s">
        <v>4292</v>
      </c>
      <c r="C107" s="2" t="str">
        <f>VLOOKUP(A107,[6]Hoja2!$A$1:$D$193,4,0)</f>
        <v>PROFESOR CBI</v>
      </c>
      <c r="D107" s="2" t="str">
        <f>VLOOKUP(A107,[6]Hoja2!$A$1:$D$193,3,0)</f>
        <v>PLANTEL 34 TBC EL GARGANTILLO</v>
      </c>
      <c r="E107" s="15">
        <v>192.8</v>
      </c>
      <c r="F107" s="15">
        <v>0</v>
      </c>
      <c r="G107" s="15">
        <v>4389.6000000000004</v>
      </c>
      <c r="H107" s="15">
        <v>0</v>
      </c>
      <c r="I107" s="15">
        <v>143</v>
      </c>
      <c r="J107" s="15">
        <v>0</v>
      </c>
      <c r="K107" s="15">
        <v>62</v>
      </c>
      <c r="L107" s="15">
        <v>0</v>
      </c>
      <c r="M107" s="15">
        <v>48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6">
        <v>-2417.6999999999998</v>
      </c>
      <c r="AE107" s="15">
        <v>2417.6999999999998</v>
      </c>
      <c r="AF107" s="15">
        <v>0</v>
      </c>
      <c r="AG107" s="15">
        <v>4835.3999999999996</v>
      </c>
      <c r="AH107" s="15">
        <v>494.04</v>
      </c>
      <c r="AI107" s="15">
        <v>494.04</v>
      </c>
      <c r="AJ107" s="15">
        <v>10.65</v>
      </c>
      <c r="AK107" s="16">
        <v>-0.09</v>
      </c>
      <c r="AL107" s="15">
        <v>504.8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1009.4</v>
      </c>
      <c r="AS107" s="15">
        <v>3826</v>
      </c>
      <c r="AT107" s="15">
        <v>96.71</v>
      </c>
      <c r="AU107" s="15">
        <v>0</v>
      </c>
      <c r="AV107" s="15">
        <v>96.71</v>
      </c>
    </row>
    <row r="108" spans="1:48" x14ac:dyDescent="0.2">
      <c r="A108" s="4" t="s">
        <v>4293</v>
      </c>
      <c r="B108" s="2" t="s">
        <v>4294</v>
      </c>
      <c r="C108" s="2" t="str">
        <f>VLOOKUP(A108,[6]Hoja2!$A$1:$D$193,4,0)</f>
        <v>PROFESOR CBI</v>
      </c>
      <c r="D108" s="2" t="str">
        <f>VLOOKUP(A108,[6]Hoja2!$A$1:$D$193,3,0)</f>
        <v>PLANTEL 35 TBC TEMASTIAN  LA CANTERA</v>
      </c>
      <c r="E108" s="15">
        <v>289.2</v>
      </c>
      <c r="F108" s="15">
        <v>5450.4</v>
      </c>
      <c r="G108" s="15">
        <v>0</v>
      </c>
      <c r="H108" s="15">
        <v>179.4</v>
      </c>
      <c r="I108" s="15">
        <v>0</v>
      </c>
      <c r="J108" s="15">
        <v>445.5</v>
      </c>
      <c r="K108" s="15">
        <v>0</v>
      </c>
      <c r="L108" s="15">
        <v>58.5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6">
        <v>-3211.5</v>
      </c>
      <c r="AE108" s="15">
        <v>3211.5</v>
      </c>
      <c r="AF108" s="15">
        <v>0</v>
      </c>
      <c r="AG108" s="15">
        <v>6423</v>
      </c>
      <c r="AH108" s="15">
        <v>824.69</v>
      </c>
      <c r="AI108" s="15">
        <v>824.69</v>
      </c>
      <c r="AJ108" s="15">
        <v>17.25</v>
      </c>
      <c r="AK108" s="15">
        <v>0.06</v>
      </c>
      <c r="AL108" s="15">
        <v>626.79999999999995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1468.8</v>
      </c>
      <c r="AS108" s="15">
        <v>4954.2</v>
      </c>
      <c r="AT108" s="15">
        <v>128.46</v>
      </c>
      <c r="AU108" s="15">
        <v>0</v>
      </c>
      <c r="AV108" s="15">
        <v>128.46</v>
      </c>
    </row>
    <row r="109" spans="1:48" x14ac:dyDescent="0.2">
      <c r="A109" s="4" t="s">
        <v>4295</v>
      </c>
      <c r="B109" s="2" t="s">
        <v>4296</v>
      </c>
      <c r="C109" s="2" t="str">
        <f>VLOOKUP(A109,[6]Hoja2!$A$1:$D$193,4,0)</f>
        <v>PROFESOR CBI</v>
      </c>
      <c r="D109" s="2" t="str">
        <f>VLOOKUP(A109,[6]Hoja2!$A$1:$D$193,3,0)</f>
        <v>PLANTEL 35 TBC TEMASTIAN  LA CANTERA</v>
      </c>
      <c r="E109" s="15">
        <v>192.8</v>
      </c>
      <c r="F109" s="15">
        <v>3633.6</v>
      </c>
      <c r="G109" s="15">
        <v>0</v>
      </c>
      <c r="H109" s="15">
        <v>119.6</v>
      </c>
      <c r="I109" s="15">
        <v>0</v>
      </c>
      <c r="J109" s="15">
        <v>297</v>
      </c>
      <c r="K109" s="15">
        <v>0</v>
      </c>
      <c r="L109" s="15">
        <v>39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6">
        <v>-2141</v>
      </c>
      <c r="AE109" s="15">
        <v>2141</v>
      </c>
      <c r="AF109" s="15">
        <v>0</v>
      </c>
      <c r="AG109" s="15">
        <v>4282</v>
      </c>
      <c r="AH109" s="15">
        <v>394.88</v>
      </c>
      <c r="AI109" s="15">
        <v>394.88</v>
      </c>
      <c r="AJ109" s="15">
        <v>7.05</v>
      </c>
      <c r="AK109" s="15">
        <v>0.01</v>
      </c>
      <c r="AL109" s="15">
        <v>417.86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819.8</v>
      </c>
      <c r="AS109" s="15">
        <v>3462.2</v>
      </c>
      <c r="AT109" s="15">
        <v>85.64</v>
      </c>
      <c r="AU109" s="15">
        <v>0</v>
      </c>
      <c r="AV109" s="15">
        <v>85.64</v>
      </c>
    </row>
    <row r="110" spans="1:48" x14ac:dyDescent="0.2">
      <c r="A110" s="4" t="s">
        <v>4297</v>
      </c>
      <c r="B110" s="2" t="s">
        <v>4298</v>
      </c>
      <c r="C110" s="2" t="str">
        <f>VLOOKUP(A110,[6]Hoja2!$A$1:$D$193,4,0)</f>
        <v>PROFESOR CBI</v>
      </c>
      <c r="D110" s="2" t="str">
        <f>VLOOKUP(A110,[6]Hoja2!$A$1:$D$193,3,0)</f>
        <v>PLANTEL 35 TBC TEMASTIAN  LA CANTERA</v>
      </c>
      <c r="E110" s="15">
        <v>192.8</v>
      </c>
      <c r="F110" s="15">
        <v>3633.6</v>
      </c>
      <c r="G110" s="15">
        <v>0</v>
      </c>
      <c r="H110" s="15">
        <v>119.6</v>
      </c>
      <c r="I110" s="15">
        <v>0</v>
      </c>
      <c r="J110" s="15">
        <v>297</v>
      </c>
      <c r="K110" s="15">
        <v>0</v>
      </c>
      <c r="L110" s="15">
        <v>39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6">
        <v>-2141</v>
      </c>
      <c r="AE110" s="15">
        <v>2141</v>
      </c>
      <c r="AF110" s="15">
        <v>0</v>
      </c>
      <c r="AG110" s="15">
        <v>4282</v>
      </c>
      <c r="AH110" s="15">
        <v>394.88</v>
      </c>
      <c r="AI110" s="15">
        <v>394.88</v>
      </c>
      <c r="AJ110" s="15">
        <v>5.7</v>
      </c>
      <c r="AK110" s="16">
        <v>-0.04</v>
      </c>
      <c r="AL110" s="15">
        <v>417.86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818.4</v>
      </c>
      <c r="AS110" s="15">
        <v>3463.6</v>
      </c>
      <c r="AT110" s="15">
        <v>85.64</v>
      </c>
      <c r="AU110" s="15">
        <v>0</v>
      </c>
      <c r="AV110" s="15">
        <v>85.64</v>
      </c>
    </row>
    <row r="111" spans="1:48" x14ac:dyDescent="0.2">
      <c r="A111" s="4" t="s">
        <v>4299</v>
      </c>
      <c r="B111" s="2" t="s">
        <v>4300</v>
      </c>
      <c r="C111" s="2" t="str">
        <f>VLOOKUP(A111,[6]Hoja2!$A$1:$D$193,4,0)</f>
        <v>PROFESOR CBI</v>
      </c>
      <c r="D111" s="2" t="str">
        <f>VLOOKUP(A111,[6]Hoja2!$A$1:$D$193,3,0)</f>
        <v>PLANTEL 36 TBC TUXCUECA</v>
      </c>
      <c r="E111" s="15">
        <v>192.8</v>
      </c>
      <c r="F111" s="15">
        <v>3633.6</v>
      </c>
      <c r="G111" s="15">
        <v>0</v>
      </c>
      <c r="H111" s="15">
        <v>119.6</v>
      </c>
      <c r="I111" s="15">
        <v>0</v>
      </c>
      <c r="J111" s="15">
        <v>297</v>
      </c>
      <c r="K111" s="15">
        <v>0</v>
      </c>
      <c r="L111" s="15">
        <v>39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6">
        <v>-2141</v>
      </c>
      <c r="AE111" s="15">
        <v>2141</v>
      </c>
      <c r="AF111" s="15">
        <v>0</v>
      </c>
      <c r="AG111" s="15">
        <v>4282</v>
      </c>
      <c r="AH111" s="15">
        <v>394.88</v>
      </c>
      <c r="AI111" s="15">
        <v>394.88</v>
      </c>
      <c r="AJ111" s="15">
        <v>7.8</v>
      </c>
      <c r="AK111" s="15">
        <v>0.06</v>
      </c>
      <c r="AL111" s="15">
        <v>417.86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820.6</v>
      </c>
      <c r="AS111" s="15">
        <v>3461.4</v>
      </c>
      <c r="AT111" s="15">
        <v>85.64</v>
      </c>
      <c r="AU111" s="15">
        <v>0</v>
      </c>
      <c r="AV111" s="15">
        <v>85.64</v>
      </c>
    </row>
    <row r="112" spans="1:48" x14ac:dyDescent="0.2">
      <c r="A112" s="4" t="s">
        <v>4301</v>
      </c>
      <c r="B112" s="2" t="s">
        <v>4302</v>
      </c>
      <c r="C112" s="2" t="str">
        <f>VLOOKUP(A112,[6]Hoja2!$A$1:$D$193,4,0)</f>
        <v>PROFESOR CBI</v>
      </c>
      <c r="D112" s="2" t="str">
        <f>VLOOKUP(A112,[6]Hoja2!$A$1:$D$193,3,0)</f>
        <v>PLANTEL 36 TBC TUXCUECA</v>
      </c>
      <c r="E112" s="15">
        <v>289.2</v>
      </c>
      <c r="F112" s="15">
        <v>5450.4</v>
      </c>
      <c r="G112" s="15">
        <v>0</v>
      </c>
      <c r="H112" s="15">
        <v>179.4</v>
      </c>
      <c r="I112" s="15">
        <v>0</v>
      </c>
      <c r="J112" s="15">
        <v>445.5</v>
      </c>
      <c r="K112" s="15">
        <v>0</v>
      </c>
      <c r="L112" s="15">
        <v>58.5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6">
        <v>-3211.5</v>
      </c>
      <c r="AE112" s="15">
        <v>3211.5</v>
      </c>
      <c r="AF112" s="15">
        <v>0</v>
      </c>
      <c r="AG112" s="15">
        <v>6423</v>
      </c>
      <c r="AH112" s="15">
        <v>824.69</v>
      </c>
      <c r="AI112" s="15">
        <v>824.69</v>
      </c>
      <c r="AJ112" s="15">
        <v>16.649999999999999</v>
      </c>
      <c r="AK112" s="15">
        <v>0.06</v>
      </c>
      <c r="AL112" s="15">
        <v>626.79999999999995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1468.2</v>
      </c>
      <c r="AS112" s="15">
        <v>4954.8</v>
      </c>
      <c r="AT112" s="15">
        <v>128.46</v>
      </c>
      <c r="AU112" s="15">
        <v>0</v>
      </c>
      <c r="AV112" s="15">
        <v>128.46</v>
      </c>
    </row>
    <row r="113" spans="1:48" x14ac:dyDescent="0.2">
      <c r="A113" s="4" t="s">
        <v>4303</v>
      </c>
      <c r="B113" s="2" t="s">
        <v>4304</v>
      </c>
      <c r="C113" s="2" t="str">
        <f>VLOOKUP(A113,[6]Hoja2!$A$1:$D$193,4,0)</f>
        <v>PROFESOR CBI</v>
      </c>
      <c r="D113" s="2" t="str">
        <f>VLOOKUP(A113,[6]Hoja2!$A$1:$D$193,3,0)</f>
        <v>PLANTEL 36 TBC TUXCUECA</v>
      </c>
      <c r="E113" s="15">
        <v>192.8</v>
      </c>
      <c r="F113" s="15">
        <v>3633.6</v>
      </c>
      <c r="G113" s="15">
        <v>0</v>
      </c>
      <c r="H113" s="15">
        <v>119.6</v>
      </c>
      <c r="I113" s="15">
        <v>0</v>
      </c>
      <c r="J113" s="15">
        <v>297</v>
      </c>
      <c r="K113" s="15">
        <v>0</v>
      </c>
      <c r="L113" s="15">
        <v>39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6">
        <v>-2141</v>
      </c>
      <c r="AE113" s="15">
        <v>2141</v>
      </c>
      <c r="AF113" s="15">
        <v>0</v>
      </c>
      <c r="AG113" s="15">
        <v>4282</v>
      </c>
      <c r="AH113" s="15">
        <v>394.88</v>
      </c>
      <c r="AI113" s="15">
        <v>394.88</v>
      </c>
      <c r="AJ113" s="15">
        <v>7.5</v>
      </c>
      <c r="AK113" s="16">
        <v>-0.04</v>
      </c>
      <c r="AL113" s="15">
        <v>417.86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820.2</v>
      </c>
      <c r="AS113" s="15">
        <v>3461.8</v>
      </c>
      <c r="AT113" s="15">
        <v>85.64</v>
      </c>
      <c r="AU113" s="15">
        <v>0</v>
      </c>
      <c r="AV113" s="15">
        <v>85.64</v>
      </c>
    </row>
    <row r="114" spans="1:48" x14ac:dyDescent="0.2">
      <c r="A114" s="4" t="s">
        <v>4305</v>
      </c>
      <c r="B114" s="2" t="s">
        <v>4306</v>
      </c>
      <c r="C114" s="2" t="str">
        <f>VLOOKUP(A114,[6]Hoja2!$A$1:$D$193,4,0)</f>
        <v>PROFESOR CBI</v>
      </c>
      <c r="D114" s="2" t="str">
        <f>VLOOKUP(A114,[6]Hoja2!$A$1:$D$193,3,0)</f>
        <v>PLANTEL 37 TBC TLACUITAPAN</v>
      </c>
      <c r="E114" s="15">
        <v>289.2</v>
      </c>
      <c r="F114" s="15">
        <v>5450.4</v>
      </c>
      <c r="G114" s="15">
        <v>0</v>
      </c>
      <c r="H114" s="15">
        <v>179.4</v>
      </c>
      <c r="I114" s="15">
        <v>0</v>
      </c>
      <c r="J114" s="15">
        <v>445.5</v>
      </c>
      <c r="K114" s="15">
        <v>0</v>
      </c>
      <c r="L114" s="15">
        <v>58.5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6">
        <v>-3211.5</v>
      </c>
      <c r="AE114" s="15">
        <v>3211.5</v>
      </c>
      <c r="AF114" s="15">
        <v>0</v>
      </c>
      <c r="AG114" s="15">
        <v>6423</v>
      </c>
      <c r="AH114" s="15">
        <v>824.69</v>
      </c>
      <c r="AI114" s="15">
        <v>824.69</v>
      </c>
      <c r="AJ114" s="15">
        <v>17.25</v>
      </c>
      <c r="AK114" s="15">
        <v>0.06</v>
      </c>
      <c r="AL114" s="15">
        <v>626.79999999999995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1468.8</v>
      </c>
      <c r="AS114" s="15">
        <v>4954.2</v>
      </c>
      <c r="AT114" s="15">
        <v>128.46</v>
      </c>
      <c r="AU114" s="15">
        <v>0</v>
      </c>
      <c r="AV114" s="15">
        <v>128.46</v>
      </c>
    </row>
    <row r="115" spans="1:48" x14ac:dyDescent="0.2">
      <c r="A115" s="4" t="s">
        <v>4307</v>
      </c>
      <c r="B115" s="2" t="s">
        <v>4308</v>
      </c>
      <c r="C115" s="2" t="str">
        <f>VLOOKUP(A115,[6]Hoja2!$A$1:$D$193,4,0)</f>
        <v>PROFESOR CBI</v>
      </c>
      <c r="D115" s="2" t="str">
        <f>VLOOKUP(A115,[6]Hoja2!$A$1:$D$193,3,0)</f>
        <v>PLANTEL 37 TBC TLACUITAPAN</v>
      </c>
      <c r="E115" s="15">
        <v>192.8</v>
      </c>
      <c r="F115" s="15">
        <v>3633.6</v>
      </c>
      <c r="G115" s="15">
        <v>0</v>
      </c>
      <c r="H115" s="15">
        <v>119.6</v>
      </c>
      <c r="I115" s="15">
        <v>0</v>
      </c>
      <c r="J115" s="15">
        <v>297</v>
      </c>
      <c r="K115" s="15">
        <v>0</v>
      </c>
      <c r="L115" s="15">
        <v>39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6">
        <v>-2141</v>
      </c>
      <c r="AE115" s="15">
        <v>2141</v>
      </c>
      <c r="AF115" s="15">
        <v>0</v>
      </c>
      <c r="AG115" s="15">
        <v>4282</v>
      </c>
      <c r="AH115" s="15">
        <v>394.88</v>
      </c>
      <c r="AI115" s="15">
        <v>394.88</v>
      </c>
      <c r="AJ115" s="15">
        <v>5.85</v>
      </c>
      <c r="AK115" s="15">
        <v>0.01</v>
      </c>
      <c r="AL115" s="15">
        <v>417.86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818.6</v>
      </c>
      <c r="AS115" s="15">
        <v>3463.4</v>
      </c>
      <c r="AT115" s="15">
        <v>85.64</v>
      </c>
      <c r="AU115" s="15">
        <v>0</v>
      </c>
      <c r="AV115" s="15">
        <v>85.64</v>
      </c>
    </row>
    <row r="116" spans="1:48" x14ac:dyDescent="0.2">
      <c r="A116" s="4" t="s">
        <v>4309</v>
      </c>
      <c r="B116" s="2" t="s">
        <v>4310</v>
      </c>
      <c r="C116" s="2" t="str">
        <f>VLOOKUP(A116,[6]Hoja2!$A$1:$D$193,4,0)</f>
        <v>PROFESOR CBI</v>
      </c>
      <c r="D116" s="2" t="str">
        <f>VLOOKUP(A116,[6]Hoja2!$A$1:$D$193,3,0)</f>
        <v>PLANTEL 37 TBC TLACUITAPAN</v>
      </c>
      <c r="E116" s="15">
        <v>192.8</v>
      </c>
      <c r="F116" s="15">
        <v>3633.6</v>
      </c>
      <c r="G116" s="15">
        <v>0</v>
      </c>
      <c r="H116" s="15">
        <v>119.6</v>
      </c>
      <c r="I116" s="15">
        <v>0</v>
      </c>
      <c r="J116" s="15">
        <v>297</v>
      </c>
      <c r="K116" s="15">
        <v>0</v>
      </c>
      <c r="L116" s="15">
        <v>39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6">
        <v>-2141</v>
      </c>
      <c r="AE116" s="15">
        <v>2141</v>
      </c>
      <c r="AF116" s="15">
        <v>0</v>
      </c>
      <c r="AG116" s="15">
        <v>4282</v>
      </c>
      <c r="AH116" s="15">
        <v>394.88</v>
      </c>
      <c r="AI116" s="15">
        <v>394.88</v>
      </c>
      <c r="AJ116" s="15">
        <v>6.6</v>
      </c>
      <c r="AK116" s="15">
        <v>0.06</v>
      </c>
      <c r="AL116" s="15">
        <v>417.86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819.4</v>
      </c>
      <c r="AS116" s="15">
        <v>3462.6</v>
      </c>
      <c r="AT116" s="15">
        <v>85.64</v>
      </c>
      <c r="AU116" s="15">
        <v>0</v>
      </c>
      <c r="AV116" s="15">
        <v>85.64</v>
      </c>
    </row>
    <row r="117" spans="1:48" x14ac:dyDescent="0.2">
      <c r="A117" s="4" t="s">
        <v>4311</v>
      </c>
      <c r="B117" s="2" t="s">
        <v>4312</v>
      </c>
      <c r="C117" s="2" t="str">
        <f>VLOOKUP(A117,[6]Hoja2!$A$1:$D$193,4,0)</f>
        <v>PROFESOR CBI</v>
      </c>
      <c r="D117" s="2" t="str">
        <f>VLOOKUP(A117,[6]Hoja2!$A$1:$D$193,3,0)</f>
        <v>PLANTEL 38 TBC TEPUSCO</v>
      </c>
      <c r="E117" s="15">
        <v>192.8</v>
      </c>
      <c r="F117" s="15">
        <v>3633.6</v>
      </c>
      <c r="G117" s="15">
        <v>0</v>
      </c>
      <c r="H117" s="15">
        <v>119.6</v>
      </c>
      <c r="I117" s="15">
        <v>0</v>
      </c>
      <c r="J117" s="15">
        <v>297</v>
      </c>
      <c r="K117" s="15">
        <v>0</v>
      </c>
      <c r="L117" s="15">
        <v>39</v>
      </c>
      <c r="M117" s="15">
        <v>0</v>
      </c>
      <c r="N117" s="15">
        <v>0</v>
      </c>
      <c r="O117" s="15">
        <v>3333.17</v>
      </c>
      <c r="P117" s="15">
        <v>0</v>
      </c>
      <c r="Q117" s="15">
        <v>221.35</v>
      </c>
      <c r="R117" s="15">
        <v>0</v>
      </c>
      <c r="S117" s="15">
        <v>114</v>
      </c>
      <c r="T117" s="15">
        <v>0</v>
      </c>
      <c r="U117" s="15">
        <v>314.07</v>
      </c>
      <c r="V117" s="15">
        <v>0</v>
      </c>
      <c r="W117" s="15">
        <v>36.1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6">
        <v>-2483.7600000000002</v>
      </c>
      <c r="AE117" s="15">
        <v>2483.7600000000002</v>
      </c>
      <c r="AF117" s="15">
        <v>0</v>
      </c>
      <c r="AG117" s="15">
        <v>8300.69</v>
      </c>
      <c r="AH117" s="15">
        <v>1225.76</v>
      </c>
      <c r="AI117" s="15">
        <v>1225.76</v>
      </c>
      <c r="AJ117" s="15">
        <v>24.45</v>
      </c>
      <c r="AK117" s="16">
        <v>-0.1</v>
      </c>
      <c r="AL117" s="15">
        <v>801.18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2051.29</v>
      </c>
      <c r="AS117" s="15">
        <v>6249.4</v>
      </c>
      <c r="AT117" s="15">
        <v>166.01</v>
      </c>
      <c r="AU117" s="15">
        <v>0</v>
      </c>
      <c r="AV117" s="15">
        <v>166.01</v>
      </c>
    </row>
    <row r="118" spans="1:48" x14ac:dyDescent="0.2">
      <c r="A118" s="4" t="s">
        <v>4313</v>
      </c>
      <c r="B118" s="2" t="s">
        <v>4314</v>
      </c>
      <c r="C118" s="2" t="str">
        <f>VLOOKUP(A118,[6]Hoja2!$A$1:$D$193,4,0)</f>
        <v>PROFESOR CBI</v>
      </c>
      <c r="D118" s="2" t="str">
        <f>VLOOKUP(A118,[6]Hoja2!$A$1:$D$193,3,0)</f>
        <v>PLANTEL 38 TBC TEPUSCO</v>
      </c>
      <c r="E118" s="15">
        <v>289.2</v>
      </c>
      <c r="F118" s="15">
        <v>5450.4</v>
      </c>
      <c r="G118" s="15">
        <v>0</v>
      </c>
      <c r="H118" s="15">
        <v>179.4</v>
      </c>
      <c r="I118" s="15">
        <v>0</v>
      </c>
      <c r="J118" s="15">
        <v>445.5</v>
      </c>
      <c r="K118" s="15">
        <v>0</v>
      </c>
      <c r="L118" s="15">
        <v>58.5</v>
      </c>
      <c r="M118" s="15">
        <v>0</v>
      </c>
      <c r="N118" s="15">
        <v>0</v>
      </c>
      <c r="O118" s="15">
        <v>526.29</v>
      </c>
      <c r="P118" s="15">
        <v>0</v>
      </c>
      <c r="Q118" s="15">
        <v>34.950000000000003</v>
      </c>
      <c r="R118" s="15">
        <v>0</v>
      </c>
      <c r="S118" s="15">
        <v>18</v>
      </c>
      <c r="T118" s="15">
        <v>0</v>
      </c>
      <c r="U118" s="15">
        <v>49.59</v>
      </c>
      <c r="V118" s="15">
        <v>0</v>
      </c>
      <c r="W118" s="15">
        <v>5.7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6">
        <v>-3265.62</v>
      </c>
      <c r="AE118" s="15">
        <v>3265.62</v>
      </c>
      <c r="AF118" s="15">
        <v>0</v>
      </c>
      <c r="AG118" s="15">
        <v>7057.53</v>
      </c>
      <c r="AH118" s="15">
        <v>960.23</v>
      </c>
      <c r="AI118" s="15">
        <v>960.23</v>
      </c>
      <c r="AJ118" s="15">
        <v>21</v>
      </c>
      <c r="AK118" s="16">
        <v>-0.02</v>
      </c>
      <c r="AL118" s="15">
        <v>687.32</v>
      </c>
      <c r="AM118" s="15">
        <v>0</v>
      </c>
      <c r="AN118" s="15">
        <v>0</v>
      </c>
      <c r="AO118" s="15">
        <v>668</v>
      </c>
      <c r="AP118" s="15">
        <v>0</v>
      </c>
      <c r="AQ118" s="15">
        <v>0</v>
      </c>
      <c r="AR118" s="15">
        <v>2336.5300000000002</v>
      </c>
      <c r="AS118" s="15">
        <v>4721</v>
      </c>
      <c r="AT118" s="15">
        <v>141.15</v>
      </c>
      <c r="AU118" s="15">
        <v>0</v>
      </c>
      <c r="AV118" s="15">
        <v>141.15</v>
      </c>
    </row>
    <row r="119" spans="1:48" x14ac:dyDescent="0.2">
      <c r="A119" s="4" t="s">
        <v>4315</v>
      </c>
      <c r="B119" s="2" t="s">
        <v>4316</v>
      </c>
      <c r="C119" s="2" t="str">
        <f>VLOOKUP(A119,[6]Hoja2!$A$1:$D$193,4,0)</f>
        <v>PROFESOR CBI</v>
      </c>
      <c r="D119" s="2" t="str">
        <f>VLOOKUP(A119,[6]Hoja2!$A$1:$D$193,3,0)</f>
        <v>PLANTEL 38 TBC TEPUSCO</v>
      </c>
      <c r="E119" s="15">
        <v>192.8</v>
      </c>
      <c r="F119" s="15">
        <v>3633.6</v>
      </c>
      <c r="G119" s="15">
        <v>0</v>
      </c>
      <c r="H119" s="15">
        <v>119.6</v>
      </c>
      <c r="I119" s="15">
        <v>0</v>
      </c>
      <c r="J119" s="15">
        <v>297</v>
      </c>
      <c r="K119" s="15">
        <v>0</v>
      </c>
      <c r="L119" s="15">
        <v>39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6">
        <v>-2141</v>
      </c>
      <c r="AE119" s="15">
        <v>2141</v>
      </c>
      <c r="AF119" s="15">
        <v>0</v>
      </c>
      <c r="AG119" s="15">
        <v>4282</v>
      </c>
      <c r="AH119" s="15">
        <v>394.88</v>
      </c>
      <c r="AI119" s="15">
        <v>394.88</v>
      </c>
      <c r="AJ119" s="15">
        <v>7.05</v>
      </c>
      <c r="AK119" s="15">
        <v>0.01</v>
      </c>
      <c r="AL119" s="15">
        <v>417.86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819.8</v>
      </c>
      <c r="AS119" s="15">
        <v>3462.2</v>
      </c>
      <c r="AT119" s="15">
        <v>85.64</v>
      </c>
      <c r="AU119" s="15">
        <v>0</v>
      </c>
      <c r="AV119" s="15">
        <v>85.64</v>
      </c>
    </row>
    <row r="120" spans="1:48" x14ac:dyDescent="0.2">
      <c r="A120" s="4" t="s">
        <v>4317</v>
      </c>
      <c r="B120" s="2" t="s">
        <v>4318</v>
      </c>
      <c r="C120" s="2" t="str">
        <f>VLOOKUP(A120,[6]Hoja2!$A$1:$D$193,4,0)</f>
        <v>PROFESOR CBI</v>
      </c>
      <c r="D120" s="2" t="str">
        <f>VLOOKUP(A120,[6]Hoja2!$A$1:$D$193,3,0)</f>
        <v>PLANTEL 40 TBC MANALISCO</v>
      </c>
      <c r="E120" s="15">
        <v>289.2</v>
      </c>
      <c r="F120" s="15">
        <v>5450.4</v>
      </c>
      <c r="G120" s="15">
        <v>0</v>
      </c>
      <c r="H120" s="15">
        <v>179.4</v>
      </c>
      <c r="I120" s="15">
        <v>0</v>
      </c>
      <c r="J120" s="15">
        <v>445.5</v>
      </c>
      <c r="K120" s="15">
        <v>0</v>
      </c>
      <c r="L120" s="15">
        <v>58.5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6">
        <v>-3211.5</v>
      </c>
      <c r="AE120" s="15">
        <v>3211.5</v>
      </c>
      <c r="AF120" s="15">
        <v>0</v>
      </c>
      <c r="AG120" s="15">
        <v>6423</v>
      </c>
      <c r="AH120" s="15">
        <v>824.69</v>
      </c>
      <c r="AI120" s="15">
        <v>824.69</v>
      </c>
      <c r="AJ120" s="15">
        <v>17.25</v>
      </c>
      <c r="AK120" s="15">
        <v>0.06</v>
      </c>
      <c r="AL120" s="15">
        <v>626.79999999999995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1468.8</v>
      </c>
      <c r="AS120" s="15">
        <v>4954.2</v>
      </c>
      <c r="AT120" s="15">
        <v>128.46</v>
      </c>
      <c r="AU120" s="15">
        <v>0</v>
      </c>
      <c r="AV120" s="15">
        <v>128.46</v>
      </c>
    </row>
    <row r="121" spans="1:48" x14ac:dyDescent="0.2">
      <c r="A121" s="4" t="s">
        <v>4319</v>
      </c>
      <c r="B121" s="2" t="s">
        <v>4320</v>
      </c>
      <c r="C121" s="2" t="str">
        <f>VLOOKUP(A121,[6]Hoja2!$A$1:$D$193,4,0)</f>
        <v>PROFESOR CBI</v>
      </c>
      <c r="D121" s="2" t="str">
        <f>VLOOKUP(A121,[6]Hoja2!$A$1:$D$193,3,0)</f>
        <v>PLANTEL 40 TBC MANALISCO</v>
      </c>
      <c r="E121" s="15">
        <v>192.8</v>
      </c>
      <c r="F121" s="15">
        <v>3633.6</v>
      </c>
      <c r="G121" s="15">
        <v>0</v>
      </c>
      <c r="H121" s="15">
        <v>119.6</v>
      </c>
      <c r="I121" s="15">
        <v>0</v>
      </c>
      <c r="J121" s="15">
        <v>297</v>
      </c>
      <c r="K121" s="15">
        <v>0</v>
      </c>
      <c r="L121" s="15">
        <v>39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6">
        <v>-2141</v>
      </c>
      <c r="AE121" s="15">
        <v>2141</v>
      </c>
      <c r="AF121" s="15">
        <v>0</v>
      </c>
      <c r="AG121" s="15">
        <v>4282</v>
      </c>
      <c r="AH121" s="15">
        <v>394.88</v>
      </c>
      <c r="AI121" s="15">
        <v>394.88</v>
      </c>
      <c r="AJ121" s="15">
        <v>7.05</v>
      </c>
      <c r="AK121" s="15">
        <v>0.01</v>
      </c>
      <c r="AL121" s="15">
        <v>417.86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819.8</v>
      </c>
      <c r="AS121" s="15">
        <v>3462.2</v>
      </c>
      <c r="AT121" s="15">
        <v>85.64</v>
      </c>
      <c r="AU121" s="15">
        <v>0</v>
      </c>
      <c r="AV121" s="15">
        <v>85.64</v>
      </c>
    </row>
    <row r="122" spans="1:48" x14ac:dyDescent="0.2">
      <c r="A122" s="4" t="s">
        <v>4321</v>
      </c>
      <c r="B122" s="2" t="s">
        <v>4322</v>
      </c>
      <c r="C122" s="2" t="str">
        <f>VLOOKUP(A122,[6]Hoja2!$A$1:$D$193,4,0)</f>
        <v>PROFESOR CBI</v>
      </c>
      <c r="D122" s="2" t="str">
        <f>VLOOKUP(A122,[6]Hoja2!$A$1:$D$193,3,0)</f>
        <v>PLANTEL 40 TBC MANALISCO</v>
      </c>
      <c r="E122" s="15">
        <v>192.8</v>
      </c>
      <c r="F122" s="15">
        <v>3633.6</v>
      </c>
      <c r="G122" s="15">
        <v>0</v>
      </c>
      <c r="H122" s="15">
        <v>119.6</v>
      </c>
      <c r="I122" s="15">
        <v>0</v>
      </c>
      <c r="J122" s="15">
        <v>297</v>
      </c>
      <c r="K122" s="15">
        <v>0</v>
      </c>
      <c r="L122" s="15">
        <v>39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6">
        <v>-2141</v>
      </c>
      <c r="AE122" s="15">
        <v>2141</v>
      </c>
      <c r="AF122" s="15">
        <v>0</v>
      </c>
      <c r="AG122" s="15">
        <v>4282</v>
      </c>
      <c r="AH122" s="15">
        <v>394.88</v>
      </c>
      <c r="AI122" s="15">
        <v>394.88</v>
      </c>
      <c r="AJ122" s="15">
        <v>7.05</v>
      </c>
      <c r="AK122" s="15">
        <v>0.01</v>
      </c>
      <c r="AL122" s="15">
        <v>417.86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819.8</v>
      </c>
      <c r="AS122" s="15">
        <v>3462.2</v>
      </c>
      <c r="AT122" s="15">
        <v>85.64</v>
      </c>
      <c r="AU122" s="15">
        <v>0</v>
      </c>
      <c r="AV122" s="15">
        <v>85.64</v>
      </c>
    </row>
    <row r="123" spans="1:48" x14ac:dyDescent="0.2">
      <c r="A123" s="4" t="s">
        <v>4323</v>
      </c>
      <c r="B123" s="2" t="s">
        <v>4324</v>
      </c>
      <c r="C123" s="2" t="str">
        <f>VLOOKUP(A123,[6]Hoja2!$A$1:$D$193,4,0)</f>
        <v>PROFESOR CBI</v>
      </c>
      <c r="D123" s="2" t="str">
        <f>VLOOKUP(A123,[6]Hoja2!$A$1:$D$193,3,0)</f>
        <v>PLANTEL 41 TBC EL OJUELO LAGOS DE MORENO</v>
      </c>
      <c r="E123" s="15">
        <v>289.2</v>
      </c>
      <c r="F123" s="15">
        <v>5450.4</v>
      </c>
      <c r="G123" s="15">
        <v>0</v>
      </c>
      <c r="H123" s="15">
        <v>179.4</v>
      </c>
      <c r="I123" s="15">
        <v>0</v>
      </c>
      <c r="J123" s="15">
        <v>445.5</v>
      </c>
      <c r="K123" s="15">
        <v>0</v>
      </c>
      <c r="L123" s="15">
        <v>58.5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6">
        <v>-3211.5</v>
      </c>
      <c r="AE123" s="15">
        <v>3211.5</v>
      </c>
      <c r="AF123" s="15">
        <v>0</v>
      </c>
      <c r="AG123" s="15">
        <v>6423</v>
      </c>
      <c r="AH123" s="15">
        <v>824.69</v>
      </c>
      <c r="AI123" s="15">
        <v>824.69</v>
      </c>
      <c r="AJ123" s="15">
        <v>17.25</v>
      </c>
      <c r="AK123" s="16">
        <v>-0.14000000000000001</v>
      </c>
      <c r="AL123" s="15">
        <v>626.79999999999995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1468.6</v>
      </c>
      <c r="AS123" s="15">
        <v>4954.3999999999996</v>
      </c>
      <c r="AT123" s="15">
        <v>128.46</v>
      </c>
      <c r="AU123" s="15">
        <v>0</v>
      </c>
      <c r="AV123" s="15">
        <v>128.46</v>
      </c>
    </row>
    <row r="124" spans="1:48" x14ac:dyDescent="0.2">
      <c r="A124" s="4" t="s">
        <v>4325</v>
      </c>
      <c r="B124" s="2" t="s">
        <v>4326</v>
      </c>
      <c r="C124" s="2" t="str">
        <f>VLOOKUP(A124,[6]Hoja2!$A$1:$D$193,4,0)</f>
        <v>PROFESOR CBI</v>
      </c>
      <c r="D124" s="2" t="str">
        <f>VLOOKUP(A124,[6]Hoja2!$A$1:$D$193,3,0)</f>
        <v>PLANTEL 41 TBC EL OJUELO LAGOS DE MORENO</v>
      </c>
      <c r="E124" s="15">
        <v>192.8</v>
      </c>
      <c r="F124" s="15">
        <v>3633.6</v>
      </c>
      <c r="G124" s="15">
        <v>0</v>
      </c>
      <c r="H124" s="15">
        <v>119.6</v>
      </c>
      <c r="I124" s="15">
        <v>0</v>
      </c>
      <c r="J124" s="15">
        <v>297</v>
      </c>
      <c r="K124" s="15">
        <v>0</v>
      </c>
      <c r="L124" s="15">
        <v>39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6">
        <v>-2141</v>
      </c>
      <c r="AE124" s="15">
        <v>2141</v>
      </c>
      <c r="AF124" s="15">
        <v>0</v>
      </c>
      <c r="AG124" s="15">
        <v>4282</v>
      </c>
      <c r="AH124" s="15">
        <v>394.88</v>
      </c>
      <c r="AI124" s="15">
        <v>394.88</v>
      </c>
      <c r="AJ124" s="15">
        <v>7.05</v>
      </c>
      <c r="AK124" s="15">
        <v>0.01</v>
      </c>
      <c r="AL124" s="15">
        <v>417.86</v>
      </c>
      <c r="AM124" s="15">
        <v>0</v>
      </c>
      <c r="AN124" s="15">
        <v>0</v>
      </c>
      <c r="AO124" s="15">
        <v>0</v>
      </c>
      <c r="AP124" s="15">
        <v>0</v>
      </c>
      <c r="AQ124" s="15">
        <v>0</v>
      </c>
      <c r="AR124" s="15">
        <v>819.8</v>
      </c>
      <c r="AS124" s="15">
        <v>3462.2</v>
      </c>
      <c r="AT124" s="15">
        <v>85.64</v>
      </c>
      <c r="AU124" s="15">
        <v>0</v>
      </c>
      <c r="AV124" s="15">
        <v>85.64</v>
      </c>
    </row>
    <row r="125" spans="1:48" x14ac:dyDescent="0.2">
      <c r="A125" s="4" t="s">
        <v>4327</v>
      </c>
      <c r="B125" s="2" t="s">
        <v>4328</v>
      </c>
      <c r="C125" s="2" t="str">
        <f>VLOOKUP(A125,[6]Hoja2!$A$1:$D$193,4,0)</f>
        <v>PROFESOR CBI</v>
      </c>
      <c r="D125" s="2" t="str">
        <f>VLOOKUP(A125,[6]Hoja2!$A$1:$D$193,3,0)</f>
        <v>PLANTEL 41 TBC EL OJUELO LAGOS DE MORENO</v>
      </c>
      <c r="E125" s="15">
        <v>192.8</v>
      </c>
      <c r="F125" s="15">
        <v>3633.6</v>
      </c>
      <c r="G125" s="15">
        <v>0</v>
      </c>
      <c r="H125" s="15">
        <v>119.6</v>
      </c>
      <c r="I125" s="15">
        <v>0</v>
      </c>
      <c r="J125" s="15">
        <v>297</v>
      </c>
      <c r="K125" s="15">
        <v>0</v>
      </c>
      <c r="L125" s="15">
        <v>39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6">
        <v>-2141</v>
      </c>
      <c r="AE125" s="15">
        <v>2141</v>
      </c>
      <c r="AF125" s="15">
        <v>0</v>
      </c>
      <c r="AG125" s="15">
        <v>4282</v>
      </c>
      <c r="AH125" s="15">
        <v>394.88</v>
      </c>
      <c r="AI125" s="15">
        <v>394.88</v>
      </c>
      <c r="AJ125" s="15">
        <v>7.05</v>
      </c>
      <c r="AK125" s="15">
        <v>0.01</v>
      </c>
      <c r="AL125" s="15">
        <v>417.86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15">
        <v>819.8</v>
      </c>
      <c r="AS125" s="15">
        <v>3462.2</v>
      </c>
      <c r="AT125" s="15">
        <v>85.64</v>
      </c>
      <c r="AU125" s="15">
        <v>0</v>
      </c>
      <c r="AV125" s="15">
        <v>85.64</v>
      </c>
    </row>
    <row r="126" spans="1:48" x14ac:dyDescent="0.2">
      <c r="A126" s="4" t="s">
        <v>4329</v>
      </c>
      <c r="B126" s="2" t="s">
        <v>4330</v>
      </c>
      <c r="C126" s="2" t="str">
        <f>VLOOKUP(A126,[6]Hoja2!$A$1:$D$193,4,0)</f>
        <v>PROFESOR CBI</v>
      </c>
      <c r="D126" s="2" t="str">
        <f>VLOOKUP(A126,[6]Hoja2!$A$1:$D$193,3,0)</f>
        <v>PLANTEL 44 TBC AGUA ZARCA</v>
      </c>
      <c r="E126" s="15">
        <v>289.2</v>
      </c>
      <c r="F126" s="15">
        <v>5450.4</v>
      </c>
      <c r="G126" s="15">
        <v>0</v>
      </c>
      <c r="H126" s="15">
        <v>179.4</v>
      </c>
      <c r="I126" s="15">
        <v>0</v>
      </c>
      <c r="J126" s="15">
        <v>445.5</v>
      </c>
      <c r="K126" s="15">
        <v>0</v>
      </c>
      <c r="L126" s="15">
        <v>58.5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6">
        <v>-3211.5</v>
      </c>
      <c r="AE126" s="15">
        <v>3211.5</v>
      </c>
      <c r="AF126" s="15">
        <v>0</v>
      </c>
      <c r="AG126" s="15">
        <v>6423</v>
      </c>
      <c r="AH126" s="15">
        <v>824.69</v>
      </c>
      <c r="AI126" s="15">
        <v>824.69</v>
      </c>
      <c r="AJ126" s="15">
        <v>17.25</v>
      </c>
      <c r="AK126" s="16">
        <v>-0.14000000000000001</v>
      </c>
      <c r="AL126" s="15">
        <v>626.79999999999995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5">
        <v>1468.6</v>
      </c>
      <c r="AS126" s="15">
        <v>4954.3999999999996</v>
      </c>
      <c r="AT126" s="15">
        <v>128.46</v>
      </c>
      <c r="AU126" s="15">
        <v>0</v>
      </c>
      <c r="AV126" s="15">
        <v>128.46</v>
      </c>
    </row>
    <row r="127" spans="1:48" x14ac:dyDescent="0.2">
      <c r="A127" s="4" t="s">
        <v>4331</v>
      </c>
      <c r="B127" s="2" t="s">
        <v>4332</v>
      </c>
      <c r="C127" s="2" t="str">
        <f>VLOOKUP(A127,[6]Hoja2!$A$1:$D$193,4,0)</f>
        <v>PROFESOR CBI</v>
      </c>
      <c r="D127" s="2" t="str">
        <f>VLOOKUP(A127,[6]Hoja2!$A$1:$D$193,3,0)</f>
        <v>PLANTEL 44 TBC AGUA ZARCA</v>
      </c>
      <c r="E127" s="15">
        <v>192.8</v>
      </c>
      <c r="F127" s="15">
        <v>3633.6</v>
      </c>
      <c r="G127" s="15">
        <v>0</v>
      </c>
      <c r="H127" s="15">
        <v>119.6</v>
      </c>
      <c r="I127" s="15">
        <v>0</v>
      </c>
      <c r="J127" s="15">
        <v>297</v>
      </c>
      <c r="K127" s="15">
        <v>0</v>
      </c>
      <c r="L127" s="15">
        <v>39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6">
        <v>-2141</v>
      </c>
      <c r="AE127" s="15">
        <v>2141</v>
      </c>
      <c r="AF127" s="15">
        <v>0</v>
      </c>
      <c r="AG127" s="15">
        <v>4282</v>
      </c>
      <c r="AH127" s="15">
        <v>394.88</v>
      </c>
      <c r="AI127" s="15">
        <v>394.88</v>
      </c>
      <c r="AJ127" s="15">
        <v>7.05</v>
      </c>
      <c r="AK127" s="15">
        <v>0.01</v>
      </c>
      <c r="AL127" s="15">
        <v>417.86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819.8</v>
      </c>
      <c r="AS127" s="15">
        <v>3462.2</v>
      </c>
      <c r="AT127" s="15">
        <v>85.64</v>
      </c>
      <c r="AU127" s="15">
        <v>0</v>
      </c>
      <c r="AV127" s="15">
        <v>85.64</v>
      </c>
    </row>
    <row r="128" spans="1:48" x14ac:dyDescent="0.2">
      <c r="A128" s="4" t="s">
        <v>4333</v>
      </c>
      <c r="B128" s="2" t="s">
        <v>4334</v>
      </c>
      <c r="C128" s="2" t="str">
        <f>VLOOKUP(A128,[6]Hoja2!$A$1:$D$193,4,0)</f>
        <v>PROFESOR CBI</v>
      </c>
      <c r="D128" s="2" t="str">
        <f>VLOOKUP(A128,[6]Hoja2!$A$1:$D$193,3,0)</f>
        <v>PLANTEL 44 TBC AGUA ZARCA</v>
      </c>
      <c r="E128" s="15">
        <v>192.8</v>
      </c>
      <c r="F128" s="15">
        <v>3633.6</v>
      </c>
      <c r="G128" s="15">
        <v>0</v>
      </c>
      <c r="H128" s="15">
        <v>119.6</v>
      </c>
      <c r="I128" s="15">
        <v>0</v>
      </c>
      <c r="J128" s="15">
        <v>297</v>
      </c>
      <c r="K128" s="15">
        <v>0</v>
      </c>
      <c r="L128" s="15">
        <v>39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0</v>
      </c>
      <c r="AD128" s="16">
        <v>-2141</v>
      </c>
      <c r="AE128" s="15">
        <v>2141</v>
      </c>
      <c r="AF128" s="15">
        <v>0</v>
      </c>
      <c r="AG128" s="15">
        <v>4282</v>
      </c>
      <c r="AH128" s="15">
        <v>394.88</v>
      </c>
      <c r="AI128" s="15">
        <v>394.88</v>
      </c>
      <c r="AJ128" s="15">
        <v>7.05</v>
      </c>
      <c r="AK128" s="15">
        <v>0.01</v>
      </c>
      <c r="AL128" s="15">
        <v>417.86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15">
        <v>819.8</v>
      </c>
      <c r="AS128" s="15">
        <v>3462.2</v>
      </c>
      <c r="AT128" s="15">
        <v>85.64</v>
      </c>
      <c r="AU128" s="15">
        <v>0</v>
      </c>
      <c r="AV128" s="15">
        <v>85.64</v>
      </c>
    </row>
    <row r="129" spans="1:48" x14ac:dyDescent="0.2">
      <c r="A129" s="4" t="s">
        <v>4335</v>
      </c>
      <c r="B129" s="2" t="s">
        <v>4336</v>
      </c>
      <c r="C129" s="2" t="str">
        <f>VLOOKUP(A129,[6]Hoja2!$A$1:$D$193,4,0)</f>
        <v>PROFESOR CBI</v>
      </c>
      <c r="D129" s="2" t="str">
        <f>VLOOKUP(A129,[6]Hoja2!$A$1:$D$193,3,0)</f>
        <v>PLANTEL 45 EL RANCHO DEL PADRE</v>
      </c>
      <c r="E129" s="15">
        <v>289.2</v>
      </c>
      <c r="F129" s="15">
        <v>5450.4</v>
      </c>
      <c r="G129" s="15">
        <v>0</v>
      </c>
      <c r="H129" s="15">
        <v>179.4</v>
      </c>
      <c r="I129" s="15">
        <v>0</v>
      </c>
      <c r="J129" s="15">
        <v>445.5</v>
      </c>
      <c r="K129" s="15">
        <v>0</v>
      </c>
      <c r="L129" s="15">
        <v>58.5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6">
        <v>-3211.5</v>
      </c>
      <c r="AE129" s="15">
        <v>3211.5</v>
      </c>
      <c r="AF129" s="15">
        <v>0</v>
      </c>
      <c r="AG129" s="15">
        <v>6423</v>
      </c>
      <c r="AH129" s="15">
        <v>824.69</v>
      </c>
      <c r="AI129" s="15">
        <v>824.69</v>
      </c>
      <c r="AJ129" s="15">
        <v>17.25</v>
      </c>
      <c r="AK129" s="16">
        <v>-0.14000000000000001</v>
      </c>
      <c r="AL129" s="15">
        <v>626.79999999999995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1468.6</v>
      </c>
      <c r="AS129" s="15">
        <v>4954.3999999999996</v>
      </c>
      <c r="AT129" s="15">
        <v>128.46</v>
      </c>
      <c r="AU129" s="15">
        <v>0</v>
      </c>
      <c r="AV129" s="15">
        <v>128.46</v>
      </c>
    </row>
    <row r="130" spans="1:48" x14ac:dyDescent="0.2">
      <c r="A130" s="4" t="s">
        <v>4337</v>
      </c>
      <c r="B130" s="2" t="s">
        <v>4338</v>
      </c>
      <c r="C130" s="2" t="str">
        <f>VLOOKUP(A130,[6]Hoja2!$A$1:$D$193,4,0)</f>
        <v>PROFESOR CBI</v>
      </c>
      <c r="D130" s="2" t="str">
        <f>VLOOKUP(A130,[6]Hoja2!$A$1:$D$193,3,0)</f>
        <v>PLANTEL 45 EL RANCHO DEL PADRE</v>
      </c>
      <c r="E130" s="15">
        <v>192.8</v>
      </c>
      <c r="F130" s="15">
        <v>3633.6</v>
      </c>
      <c r="G130" s="15">
        <v>0</v>
      </c>
      <c r="H130" s="15">
        <v>119.6</v>
      </c>
      <c r="I130" s="15">
        <v>0</v>
      </c>
      <c r="J130" s="15">
        <v>297</v>
      </c>
      <c r="K130" s="15">
        <v>0</v>
      </c>
      <c r="L130" s="15">
        <v>39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6">
        <v>-2141</v>
      </c>
      <c r="AE130" s="15">
        <v>2141</v>
      </c>
      <c r="AF130" s="15">
        <v>0</v>
      </c>
      <c r="AG130" s="15">
        <v>4282</v>
      </c>
      <c r="AH130" s="15">
        <v>394.88</v>
      </c>
      <c r="AI130" s="15">
        <v>394.88</v>
      </c>
      <c r="AJ130" s="15">
        <v>6</v>
      </c>
      <c r="AK130" s="16">
        <v>-0.14000000000000001</v>
      </c>
      <c r="AL130" s="15">
        <v>417.86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818.6</v>
      </c>
      <c r="AS130" s="15">
        <v>3463.4</v>
      </c>
      <c r="AT130" s="15">
        <v>85.64</v>
      </c>
      <c r="AU130" s="15">
        <v>0</v>
      </c>
      <c r="AV130" s="15">
        <v>85.64</v>
      </c>
    </row>
    <row r="131" spans="1:48" x14ac:dyDescent="0.2">
      <c r="A131" s="4" t="s">
        <v>4339</v>
      </c>
      <c r="B131" s="2" t="s">
        <v>4340</v>
      </c>
      <c r="C131" s="2" t="str">
        <f>VLOOKUP(A131,[6]Hoja2!$A$1:$D$193,4,0)</f>
        <v>PROFESOR CBI</v>
      </c>
      <c r="D131" s="2" t="str">
        <f>VLOOKUP(A131,[6]Hoja2!$A$1:$D$193,3,0)</f>
        <v>PLANTEL 45 EL RANCHO DEL PADRE</v>
      </c>
      <c r="E131" s="15">
        <v>192.8</v>
      </c>
      <c r="F131" s="15">
        <v>3633.6</v>
      </c>
      <c r="G131" s="15">
        <v>0</v>
      </c>
      <c r="H131" s="15">
        <v>119.6</v>
      </c>
      <c r="I131" s="15">
        <v>0</v>
      </c>
      <c r="J131" s="15">
        <v>297</v>
      </c>
      <c r="K131" s="15">
        <v>0</v>
      </c>
      <c r="L131" s="15">
        <v>39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6">
        <v>-2141</v>
      </c>
      <c r="AE131" s="15">
        <v>2141</v>
      </c>
      <c r="AF131" s="15">
        <v>0</v>
      </c>
      <c r="AG131" s="15">
        <v>4282</v>
      </c>
      <c r="AH131" s="15">
        <v>394.88</v>
      </c>
      <c r="AI131" s="15">
        <v>394.88</v>
      </c>
      <c r="AJ131" s="15">
        <v>5.7</v>
      </c>
      <c r="AK131" s="16">
        <v>-0.04</v>
      </c>
      <c r="AL131" s="15">
        <v>417.86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818.4</v>
      </c>
      <c r="AS131" s="15">
        <v>3463.6</v>
      </c>
      <c r="AT131" s="15">
        <v>85.64</v>
      </c>
      <c r="AU131" s="15">
        <v>0</v>
      </c>
      <c r="AV131" s="15">
        <v>85.64</v>
      </c>
    </row>
    <row r="132" spans="1:48" x14ac:dyDescent="0.2">
      <c r="A132" s="4" t="s">
        <v>4341</v>
      </c>
      <c r="B132" s="2" t="s">
        <v>4342</v>
      </c>
      <c r="C132" s="2" t="str">
        <f>VLOOKUP(A132,[6]Hoja2!$A$1:$D$193,4,0)</f>
        <v>PROFESOR CBI</v>
      </c>
      <c r="D132" s="2" t="str">
        <f>VLOOKUP(A132,[6]Hoja2!$A$1:$D$193,3,0)</f>
        <v>PLANTEL 46 TBC LA VILLA DE CUERAMBARO</v>
      </c>
      <c r="E132" s="15">
        <v>289.2</v>
      </c>
      <c r="F132" s="15">
        <v>5450.4</v>
      </c>
      <c r="G132" s="15">
        <v>0</v>
      </c>
      <c r="H132" s="15">
        <v>179.4</v>
      </c>
      <c r="I132" s="15">
        <v>0</v>
      </c>
      <c r="J132" s="15">
        <v>445.5</v>
      </c>
      <c r="K132" s="15">
        <v>0</v>
      </c>
      <c r="L132" s="15">
        <v>58.5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6">
        <v>-3211.5</v>
      </c>
      <c r="AE132" s="15">
        <v>3211.5</v>
      </c>
      <c r="AF132" s="15">
        <v>0</v>
      </c>
      <c r="AG132" s="15">
        <v>6423</v>
      </c>
      <c r="AH132" s="15">
        <v>824.69</v>
      </c>
      <c r="AI132" s="15">
        <v>824.69</v>
      </c>
      <c r="AJ132" s="15">
        <v>17.399999999999999</v>
      </c>
      <c r="AK132" s="16">
        <v>-0.09</v>
      </c>
      <c r="AL132" s="15">
        <v>626.79999999999995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1468.8</v>
      </c>
      <c r="AS132" s="15">
        <v>4954.2</v>
      </c>
      <c r="AT132" s="15">
        <v>128.46</v>
      </c>
      <c r="AU132" s="15">
        <v>0</v>
      </c>
      <c r="AV132" s="15">
        <v>128.46</v>
      </c>
    </row>
    <row r="133" spans="1:48" x14ac:dyDescent="0.2">
      <c r="A133" s="4" t="s">
        <v>4343</v>
      </c>
      <c r="B133" s="2" t="s">
        <v>4344</v>
      </c>
      <c r="C133" s="2" t="str">
        <f>VLOOKUP(A133,[6]Hoja2!$A$1:$D$193,4,0)</f>
        <v>PROFESOR CBI</v>
      </c>
      <c r="D133" s="2" t="str">
        <f>VLOOKUP(A133,[6]Hoja2!$A$1:$D$193,3,0)</f>
        <v>PLANTEL 46 TBC LA VILLA DE CUERAMBARO</v>
      </c>
      <c r="E133" s="15">
        <v>192.8</v>
      </c>
      <c r="F133" s="15">
        <v>3633.6</v>
      </c>
      <c r="G133" s="15">
        <v>0</v>
      </c>
      <c r="H133" s="15">
        <v>119.6</v>
      </c>
      <c r="I133" s="15">
        <v>0</v>
      </c>
      <c r="J133" s="15">
        <v>297</v>
      </c>
      <c r="K133" s="15">
        <v>0</v>
      </c>
      <c r="L133" s="15">
        <v>39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6">
        <v>-2141</v>
      </c>
      <c r="AE133" s="15">
        <v>2141</v>
      </c>
      <c r="AF133" s="15">
        <v>0</v>
      </c>
      <c r="AG133" s="15">
        <v>4282</v>
      </c>
      <c r="AH133" s="15">
        <v>394.88</v>
      </c>
      <c r="AI133" s="15">
        <v>394.88</v>
      </c>
      <c r="AJ133" s="15">
        <v>7.2</v>
      </c>
      <c r="AK133" s="16">
        <v>-0.14000000000000001</v>
      </c>
      <c r="AL133" s="15">
        <v>417.86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819.8</v>
      </c>
      <c r="AS133" s="15">
        <v>3462.2</v>
      </c>
      <c r="AT133" s="15">
        <v>85.64</v>
      </c>
      <c r="AU133" s="15">
        <v>0</v>
      </c>
      <c r="AV133" s="15">
        <v>85.64</v>
      </c>
    </row>
    <row r="134" spans="1:48" x14ac:dyDescent="0.2">
      <c r="A134" s="4" t="s">
        <v>4345</v>
      </c>
      <c r="B134" s="2" t="s">
        <v>4346</v>
      </c>
      <c r="C134" s="2" t="str">
        <f>VLOOKUP(A134,[6]Hoja2!$A$1:$D$193,4,0)</f>
        <v>PROFESOR CBI</v>
      </c>
      <c r="D134" s="2" t="str">
        <f>VLOOKUP(A134,[6]Hoja2!$A$1:$D$193,3,0)</f>
        <v>PLANTEL 46 TBC LA VILLA DE CUERAMBARO</v>
      </c>
      <c r="E134" s="15">
        <v>192.8</v>
      </c>
      <c r="F134" s="15">
        <v>3633.6</v>
      </c>
      <c r="G134" s="15">
        <v>0</v>
      </c>
      <c r="H134" s="15">
        <v>119.6</v>
      </c>
      <c r="I134" s="15">
        <v>0</v>
      </c>
      <c r="J134" s="15">
        <v>297</v>
      </c>
      <c r="K134" s="15">
        <v>0</v>
      </c>
      <c r="L134" s="15">
        <v>39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6">
        <v>-2141</v>
      </c>
      <c r="AE134" s="15">
        <v>2141</v>
      </c>
      <c r="AF134" s="15">
        <v>0</v>
      </c>
      <c r="AG134" s="15">
        <v>4282</v>
      </c>
      <c r="AH134" s="15">
        <v>394.88</v>
      </c>
      <c r="AI134" s="15">
        <v>394.88</v>
      </c>
      <c r="AJ134" s="15">
        <v>7.2</v>
      </c>
      <c r="AK134" s="15">
        <v>0.06</v>
      </c>
      <c r="AL134" s="15">
        <v>417.86</v>
      </c>
      <c r="AM134" s="15">
        <v>0</v>
      </c>
      <c r="AN134" s="15">
        <v>0</v>
      </c>
      <c r="AO134" s="15">
        <v>0</v>
      </c>
      <c r="AP134" s="15">
        <v>0</v>
      </c>
      <c r="AQ134" s="15">
        <v>0</v>
      </c>
      <c r="AR134" s="15">
        <v>820</v>
      </c>
      <c r="AS134" s="15">
        <v>3462</v>
      </c>
      <c r="AT134" s="15">
        <v>85.64</v>
      </c>
      <c r="AU134" s="15">
        <v>0</v>
      </c>
      <c r="AV134" s="15">
        <v>85.64</v>
      </c>
    </row>
    <row r="135" spans="1:48" x14ac:dyDescent="0.2">
      <c r="A135" s="4" t="s">
        <v>4347</v>
      </c>
      <c r="B135" s="2" t="s">
        <v>4348</v>
      </c>
      <c r="C135" s="2" t="str">
        <f>VLOOKUP(A135,[6]Hoja2!$A$1:$D$193,4,0)</f>
        <v>PROFESOR CBI</v>
      </c>
      <c r="D135" s="2" t="str">
        <f>VLOOKUP(A135,[6]Hoja2!$A$1:$D$193,3,0)</f>
        <v>PLANTEL 47 TBC MANUEL MARTINEZ VALADEZ</v>
      </c>
      <c r="E135" s="15">
        <v>192.8</v>
      </c>
      <c r="F135" s="15">
        <v>3633.6</v>
      </c>
      <c r="G135" s="15">
        <v>0</v>
      </c>
      <c r="H135" s="15">
        <v>119.6</v>
      </c>
      <c r="I135" s="15">
        <v>0</v>
      </c>
      <c r="J135" s="15">
        <v>297</v>
      </c>
      <c r="K135" s="15">
        <v>0</v>
      </c>
      <c r="L135" s="15">
        <v>39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4360.32</v>
      </c>
      <c r="Z135" s="15">
        <v>143.52000000000001</v>
      </c>
      <c r="AA135" s="15">
        <v>231.36</v>
      </c>
      <c r="AB135" s="15">
        <v>3.9</v>
      </c>
      <c r="AC135" s="15">
        <v>29.7</v>
      </c>
      <c r="AD135" s="16">
        <v>-4525.3999999999996</v>
      </c>
      <c r="AE135" s="15">
        <v>4525.3999999999996</v>
      </c>
      <c r="AF135" s="15">
        <v>0</v>
      </c>
      <c r="AG135" s="15">
        <v>9050.7999999999993</v>
      </c>
      <c r="AH135" s="15">
        <v>1385.99</v>
      </c>
      <c r="AI135" s="15">
        <v>1385.99</v>
      </c>
      <c r="AJ135" s="15">
        <v>4.95</v>
      </c>
      <c r="AK135" s="16">
        <v>-0.04</v>
      </c>
      <c r="AL135" s="15">
        <v>417.86</v>
      </c>
      <c r="AM135" s="15">
        <v>501.44</v>
      </c>
      <c r="AN135" s="15">
        <v>0</v>
      </c>
      <c r="AO135" s="15">
        <v>0</v>
      </c>
      <c r="AP135" s="15">
        <v>0</v>
      </c>
      <c r="AQ135" s="15">
        <v>0</v>
      </c>
      <c r="AR135" s="15">
        <v>2310.1999999999998</v>
      </c>
      <c r="AS135" s="15">
        <v>6740.6</v>
      </c>
      <c r="AT135" s="15">
        <v>181.02</v>
      </c>
      <c r="AU135" s="15">
        <v>0</v>
      </c>
      <c r="AV135" s="15">
        <v>181.02</v>
      </c>
    </row>
    <row r="136" spans="1:48" x14ac:dyDescent="0.2">
      <c r="A136" s="4" t="s">
        <v>4349</v>
      </c>
      <c r="B136" s="2" t="s">
        <v>4350</v>
      </c>
      <c r="C136" s="2" t="str">
        <f>VLOOKUP(A136,[6]Hoja2!$A$1:$D$193,4,0)</f>
        <v>PROFESOR CBI</v>
      </c>
      <c r="D136" s="2" t="str">
        <f>VLOOKUP(A136,[6]Hoja2!$A$1:$D$193,3,0)</f>
        <v>PLANTEL 47 TBC MANUEL MARTINEZ VALADEZ</v>
      </c>
      <c r="E136" s="15">
        <v>289.2</v>
      </c>
      <c r="F136" s="15">
        <v>5450.4</v>
      </c>
      <c r="G136" s="15">
        <v>0</v>
      </c>
      <c r="H136" s="15">
        <v>179.4</v>
      </c>
      <c r="I136" s="15">
        <v>0</v>
      </c>
      <c r="J136" s="15">
        <v>445.5</v>
      </c>
      <c r="K136" s="15">
        <v>0</v>
      </c>
      <c r="L136" s="15">
        <v>58.5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6">
        <v>-3211.5</v>
      </c>
      <c r="AE136" s="15">
        <v>3211.5</v>
      </c>
      <c r="AF136" s="15">
        <v>0</v>
      </c>
      <c r="AG136" s="15">
        <v>6423</v>
      </c>
      <c r="AH136" s="15">
        <v>824.69</v>
      </c>
      <c r="AI136" s="15">
        <v>824.69</v>
      </c>
      <c r="AJ136" s="15">
        <v>16.649999999999999</v>
      </c>
      <c r="AK136" s="15">
        <v>0.06</v>
      </c>
      <c r="AL136" s="15">
        <v>626.79999999999995</v>
      </c>
      <c r="AM136" s="15">
        <v>0</v>
      </c>
      <c r="AN136" s="15">
        <v>0</v>
      </c>
      <c r="AO136" s="15">
        <v>0</v>
      </c>
      <c r="AP136" s="15">
        <v>0</v>
      </c>
      <c r="AQ136" s="15">
        <v>0</v>
      </c>
      <c r="AR136" s="15">
        <v>1468.2</v>
      </c>
      <c r="AS136" s="15">
        <v>4954.8</v>
      </c>
      <c r="AT136" s="15">
        <v>128.46</v>
      </c>
      <c r="AU136" s="15">
        <v>0</v>
      </c>
      <c r="AV136" s="15">
        <v>128.46</v>
      </c>
    </row>
    <row r="137" spans="1:48" x14ac:dyDescent="0.2">
      <c r="A137" s="4" t="s">
        <v>4351</v>
      </c>
      <c r="B137" s="2" t="s">
        <v>4352</v>
      </c>
      <c r="C137" s="2" t="str">
        <f>VLOOKUP(A137,[6]Hoja2!$A$1:$D$193,4,0)</f>
        <v>PROFESOR CBI</v>
      </c>
      <c r="D137" s="2" t="str">
        <f>VLOOKUP(A137,[6]Hoja2!$A$1:$D$193,3,0)</f>
        <v>PLANTEL 47 TBC MANUEL MARTINEZ VALADEZ</v>
      </c>
      <c r="E137" s="15">
        <v>192.8</v>
      </c>
      <c r="F137" s="15">
        <v>3633.6</v>
      </c>
      <c r="G137" s="15">
        <v>0</v>
      </c>
      <c r="H137" s="15">
        <v>119.6</v>
      </c>
      <c r="I137" s="15">
        <v>0</v>
      </c>
      <c r="J137" s="15">
        <v>297</v>
      </c>
      <c r="K137" s="15">
        <v>0</v>
      </c>
      <c r="L137" s="15">
        <v>39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6">
        <v>-2141</v>
      </c>
      <c r="AE137" s="15">
        <v>2141</v>
      </c>
      <c r="AF137" s="15">
        <v>0</v>
      </c>
      <c r="AG137" s="15">
        <v>4282</v>
      </c>
      <c r="AH137" s="15">
        <v>394.88</v>
      </c>
      <c r="AI137" s="15">
        <v>394.88</v>
      </c>
      <c r="AJ137" s="15">
        <v>5.55</v>
      </c>
      <c r="AK137" s="16">
        <v>-0.09</v>
      </c>
      <c r="AL137" s="15">
        <v>417.86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818.2</v>
      </c>
      <c r="AS137" s="15">
        <v>3463.8</v>
      </c>
      <c r="AT137" s="15">
        <v>85.64</v>
      </c>
      <c r="AU137" s="15">
        <v>0</v>
      </c>
      <c r="AV137" s="15">
        <v>85.64</v>
      </c>
    </row>
    <row r="138" spans="1:48" x14ac:dyDescent="0.2">
      <c r="A138" s="4" t="s">
        <v>4353</v>
      </c>
      <c r="B138" s="2" t="s">
        <v>4354</v>
      </c>
      <c r="C138" s="2" t="str">
        <f>VLOOKUP(A138,[6]Hoja2!$A$1:$D$193,4,0)</f>
        <v>PROFESOR CBI</v>
      </c>
      <c r="D138" s="2" t="str">
        <f>VLOOKUP(A138,[6]Hoja2!$A$1:$D$193,3,0)</f>
        <v>PLANTEL 48 TBC LA PURISIMA</v>
      </c>
      <c r="E138" s="15">
        <v>289.2</v>
      </c>
      <c r="F138" s="15">
        <v>5450.4</v>
      </c>
      <c r="G138" s="15">
        <v>0</v>
      </c>
      <c r="H138" s="15">
        <v>179.4</v>
      </c>
      <c r="I138" s="15">
        <v>0</v>
      </c>
      <c r="J138" s="15">
        <v>445.5</v>
      </c>
      <c r="K138" s="15">
        <v>0</v>
      </c>
      <c r="L138" s="15">
        <v>58.5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6">
        <v>-3211.5</v>
      </c>
      <c r="AE138" s="15">
        <v>3211.5</v>
      </c>
      <c r="AF138" s="15">
        <v>0</v>
      </c>
      <c r="AG138" s="15">
        <v>6423</v>
      </c>
      <c r="AH138" s="15">
        <v>824.69</v>
      </c>
      <c r="AI138" s="15">
        <v>824.69</v>
      </c>
      <c r="AJ138" s="15">
        <v>17.25</v>
      </c>
      <c r="AK138" s="16">
        <v>-0.14000000000000001</v>
      </c>
      <c r="AL138" s="15">
        <v>626.79999999999995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1468.6</v>
      </c>
      <c r="AS138" s="15">
        <v>4954.3999999999996</v>
      </c>
      <c r="AT138" s="15">
        <v>128.46</v>
      </c>
      <c r="AU138" s="15">
        <v>0</v>
      </c>
      <c r="AV138" s="15">
        <v>128.46</v>
      </c>
    </row>
    <row r="139" spans="1:48" x14ac:dyDescent="0.2">
      <c r="A139" s="4" t="s">
        <v>4355</v>
      </c>
      <c r="B139" s="2" t="s">
        <v>4356</v>
      </c>
      <c r="C139" s="2" t="str">
        <f>VLOOKUP(A139,[6]Hoja2!$A$1:$D$193,4,0)</f>
        <v>PROFESOR CBI</v>
      </c>
      <c r="D139" s="2" t="str">
        <f>VLOOKUP(A139,[6]Hoja2!$A$1:$D$193,3,0)</f>
        <v>PLANTEL 48 TBC LA PURISIMA</v>
      </c>
      <c r="E139" s="15">
        <v>192.8</v>
      </c>
      <c r="F139" s="15">
        <v>3633.6</v>
      </c>
      <c r="G139" s="15">
        <v>0</v>
      </c>
      <c r="H139" s="15">
        <v>119.6</v>
      </c>
      <c r="I139" s="15">
        <v>0</v>
      </c>
      <c r="J139" s="15">
        <v>297</v>
      </c>
      <c r="K139" s="15">
        <v>0</v>
      </c>
      <c r="L139" s="15">
        <v>39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6">
        <v>-2141</v>
      </c>
      <c r="AE139" s="15">
        <v>2141</v>
      </c>
      <c r="AF139" s="15">
        <v>0</v>
      </c>
      <c r="AG139" s="15">
        <v>4282</v>
      </c>
      <c r="AH139" s="15">
        <v>394.88</v>
      </c>
      <c r="AI139" s="15">
        <v>394.88</v>
      </c>
      <c r="AJ139" s="15">
        <v>7.2</v>
      </c>
      <c r="AK139" s="15">
        <v>0.06</v>
      </c>
      <c r="AL139" s="15">
        <v>417.86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820</v>
      </c>
      <c r="AS139" s="15">
        <v>3462</v>
      </c>
      <c r="AT139" s="15">
        <v>85.64</v>
      </c>
      <c r="AU139" s="15">
        <v>0</v>
      </c>
      <c r="AV139" s="15">
        <v>85.64</v>
      </c>
    </row>
    <row r="140" spans="1:48" x14ac:dyDescent="0.2">
      <c r="A140" s="4" t="s">
        <v>4357</v>
      </c>
      <c r="B140" s="2" t="s">
        <v>4358</v>
      </c>
      <c r="C140" s="2" t="str">
        <f>VLOOKUP(A140,[6]Hoja2!$A$1:$D$193,4,0)</f>
        <v>PROFESOR CBI</v>
      </c>
      <c r="D140" s="2" t="str">
        <f>VLOOKUP(A140,[6]Hoja2!$A$1:$D$193,3,0)</f>
        <v>PLANTEL 48 TBC LA PURISIMA</v>
      </c>
      <c r="E140" s="15">
        <v>192.8</v>
      </c>
      <c r="F140" s="15">
        <v>3633.6</v>
      </c>
      <c r="G140" s="15">
        <v>0</v>
      </c>
      <c r="H140" s="15">
        <v>119.6</v>
      </c>
      <c r="I140" s="15">
        <v>0</v>
      </c>
      <c r="J140" s="15">
        <v>297</v>
      </c>
      <c r="K140" s="15">
        <v>0</v>
      </c>
      <c r="L140" s="15">
        <v>39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6">
        <v>-2141</v>
      </c>
      <c r="AE140" s="15">
        <v>2141</v>
      </c>
      <c r="AF140" s="15">
        <v>0</v>
      </c>
      <c r="AG140" s="15">
        <v>4282</v>
      </c>
      <c r="AH140" s="15">
        <v>394.88</v>
      </c>
      <c r="AI140" s="15">
        <v>394.88</v>
      </c>
      <c r="AJ140" s="15">
        <v>7.05</v>
      </c>
      <c r="AK140" s="15">
        <v>0.01</v>
      </c>
      <c r="AL140" s="15">
        <v>417.86</v>
      </c>
      <c r="AM140" s="15">
        <v>0</v>
      </c>
      <c r="AN140" s="15">
        <v>0</v>
      </c>
      <c r="AO140" s="15">
        <v>0</v>
      </c>
      <c r="AP140" s="15">
        <v>0</v>
      </c>
      <c r="AQ140" s="15">
        <v>0</v>
      </c>
      <c r="AR140" s="15">
        <v>819.8</v>
      </c>
      <c r="AS140" s="15">
        <v>3462.2</v>
      </c>
      <c r="AT140" s="15">
        <v>85.64</v>
      </c>
      <c r="AU140" s="15">
        <v>0</v>
      </c>
      <c r="AV140" s="15">
        <v>85.64</v>
      </c>
    </row>
    <row r="141" spans="1:48" x14ac:dyDescent="0.2">
      <c r="A141" s="4" t="s">
        <v>4359</v>
      </c>
      <c r="B141" s="2" t="s">
        <v>4360</v>
      </c>
      <c r="C141" s="2" t="str">
        <f>VLOOKUP(A141,[6]Hoja2!$A$1:$D$193,4,0)</f>
        <v>PROFESOR CBI</v>
      </c>
      <c r="D141" s="2" t="str">
        <f>VLOOKUP(A141,[6]Hoja2!$A$1:$D$193,3,0)</f>
        <v>PLANTEL 48 TBC LA PURISIMA</v>
      </c>
      <c r="E141" s="15">
        <v>192.8</v>
      </c>
      <c r="F141" s="15">
        <v>3633.6</v>
      </c>
      <c r="G141" s="15">
        <v>0</v>
      </c>
      <c r="H141" s="15">
        <v>119.6</v>
      </c>
      <c r="I141" s="15">
        <v>0</v>
      </c>
      <c r="J141" s="15">
        <v>297</v>
      </c>
      <c r="K141" s="15">
        <v>0</v>
      </c>
      <c r="L141" s="15">
        <v>39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6">
        <v>-2141</v>
      </c>
      <c r="AE141" s="15">
        <v>2141</v>
      </c>
      <c r="AF141" s="15">
        <v>0</v>
      </c>
      <c r="AG141" s="15">
        <v>4282</v>
      </c>
      <c r="AH141" s="15">
        <v>394.88</v>
      </c>
      <c r="AI141" s="15">
        <v>394.88</v>
      </c>
      <c r="AJ141" s="15">
        <v>5.55</v>
      </c>
      <c r="AK141" s="16">
        <v>-0.09</v>
      </c>
      <c r="AL141" s="15">
        <v>417.86</v>
      </c>
      <c r="AM141" s="15">
        <v>0</v>
      </c>
      <c r="AN141" s="15">
        <v>0</v>
      </c>
      <c r="AO141" s="15">
        <v>0</v>
      </c>
      <c r="AP141" s="15">
        <v>0</v>
      </c>
      <c r="AQ141" s="15">
        <v>0</v>
      </c>
      <c r="AR141" s="15">
        <v>818.2</v>
      </c>
      <c r="AS141" s="15">
        <v>3463.8</v>
      </c>
      <c r="AT141" s="15">
        <v>85.64</v>
      </c>
      <c r="AU141" s="15">
        <v>0</v>
      </c>
      <c r="AV141" s="15">
        <v>85.64</v>
      </c>
    </row>
    <row r="142" spans="1:48" x14ac:dyDescent="0.2">
      <c r="A142" s="4" t="s">
        <v>4361</v>
      </c>
      <c r="B142" s="2" t="s">
        <v>4362</v>
      </c>
      <c r="C142" s="2" t="str">
        <f>VLOOKUP(A142,[6]Hoja2!$A$1:$D$193,4,0)</f>
        <v>PROFESOR CBI</v>
      </c>
      <c r="D142" s="2" t="str">
        <f>VLOOKUP(A142,[6]Hoja2!$A$1:$D$193,3,0)</f>
        <v>PLANTEL 49 TBC CAMICHINES</v>
      </c>
      <c r="E142" s="15">
        <v>289.2</v>
      </c>
      <c r="F142" s="15">
        <v>5450.4</v>
      </c>
      <c r="G142" s="15">
        <v>0</v>
      </c>
      <c r="H142" s="15">
        <v>179.4</v>
      </c>
      <c r="I142" s="15">
        <v>0</v>
      </c>
      <c r="J142" s="15">
        <v>445.5</v>
      </c>
      <c r="K142" s="15">
        <v>0</v>
      </c>
      <c r="L142" s="15">
        <v>58.5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6">
        <v>-3211.5</v>
      </c>
      <c r="AE142" s="15">
        <v>3211.5</v>
      </c>
      <c r="AF142" s="15">
        <v>0</v>
      </c>
      <c r="AG142" s="15">
        <v>6423</v>
      </c>
      <c r="AH142" s="15">
        <v>824.69</v>
      </c>
      <c r="AI142" s="15">
        <v>824.69</v>
      </c>
      <c r="AJ142" s="15">
        <v>17.25</v>
      </c>
      <c r="AK142" s="15">
        <v>0.06</v>
      </c>
      <c r="AL142" s="15">
        <v>626.79999999999995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1468.8</v>
      </c>
      <c r="AS142" s="15">
        <v>4954.2</v>
      </c>
      <c r="AT142" s="15">
        <v>128.46</v>
      </c>
      <c r="AU142" s="15">
        <v>0</v>
      </c>
      <c r="AV142" s="15">
        <v>128.46</v>
      </c>
    </row>
    <row r="143" spans="1:48" x14ac:dyDescent="0.2">
      <c r="A143" s="4" t="s">
        <v>4363</v>
      </c>
      <c r="B143" s="2" t="s">
        <v>4364</v>
      </c>
      <c r="C143" s="2" t="str">
        <f>VLOOKUP(A143,[6]Hoja2!$A$1:$D$193,4,0)</f>
        <v>PROFESOR CBI</v>
      </c>
      <c r="D143" s="2" t="str">
        <f>VLOOKUP(A143,[6]Hoja2!$A$1:$D$193,3,0)</f>
        <v>PLANTEL 49 TBC CAMICHINES</v>
      </c>
      <c r="E143" s="15">
        <v>192.8</v>
      </c>
      <c r="F143" s="15">
        <v>3633.6</v>
      </c>
      <c r="G143" s="15">
        <v>0</v>
      </c>
      <c r="H143" s="15">
        <v>119.6</v>
      </c>
      <c r="I143" s="15">
        <v>0</v>
      </c>
      <c r="J143" s="15">
        <v>297</v>
      </c>
      <c r="K143" s="15">
        <v>0</v>
      </c>
      <c r="L143" s="15">
        <v>39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6">
        <v>-2141</v>
      </c>
      <c r="AE143" s="15">
        <v>2141</v>
      </c>
      <c r="AF143" s="15">
        <v>0</v>
      </c>
      <c r="AG143" s="15">
        <v>4282</v>
      </c>
      <c r="AH143" s="15">
        <v>394.88</v>
      </c>
      <c r="AI143" s="15">
        <v>394.88</v>
      </c>
      <c r="AJ143" s="15">
        <v>7.05</v>
      </c>
      <c r="AK143" s="15">
        <v>0.01</v>
      </c>
      <c r="AL143" s="15">
        <v>417.86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819.8</v>
      </c>
      <c r="AS143" s="15">
        <v>3462.2</v>
      </c>
      <c r="AT143" s="15">
        <v>85.64</v>
      </c>
      <c r="AU143" s="15">
        <v>0</v>
      </c>
      <c r="AV143" s="15">
        <v>85.64</v>
      </c>
    </row>
    <row r="144" spans="1:48" x14ac:dyDescent="0.2">
      <c r="A144" s="4" t="s">
        <v>4365</v>
      </c>
      <c r="B144" s="2" t="s">
        <v>4366</v>
      </c>
      <c r="C144" s="2" t="str">
        <f>VLOOKUP(A144,[6]Hoja2!$A$1:$D$193,4,0)</f>
        <v>PROFESOR CBI</v>
      </c>
      <c r="D144" s="2" t="str">
        <f>VLOOKUP(A144,[6]Hoja2!$A$1:$D$193,3,0)</f>
        <v>PLANTEL 49 TBC CAMICHINES</v>
      </c>
      <c r="E144" s="15">
        <v>192.8</v>
      </c>
      <c r="F144" s="15">
        <v>3633.6</v>
      </c>
      <c r="G144" s="15">
        <v>0</v>
      </c>
      <c r="H144" s="15">
        <v>119.6</v>
      </c>
      <c r="I144" s="15">
        <v>0</v>
      </c>
      <c r="J144" s="15">
        <v>297</v>
      </c>
      <c r="K144" s="15">
        <v>0</v>
      </c>
      <c r="L144" s="15">
        <v>39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6">
        <v>-2141</v>
      </c>
      <c r="AE144" s="15">
        <v>2141</v>
      </c>
      <c r="AF144" s="15">
        <v>0</v>
      </c>
      <c r="AG144" s="15">
        <v>4282</v>
      </c>
      <c r="AH144" s="15">
        <v>394.88</v>
      </c>
      <c r="AI144" s="15">
        <v>394.88</v>
      </c>
      <c r="AJ144" s="15">
        <v>7.05</v>
      </c>
      <c r="AK144" s="15">
        <v>0.01</v>
      </c>
      <c r="AL144" s="15">
        <v>417.86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819.8</v>
      </c>
      <c r="AS144" s="15">
        <v>3462.2</v>
      </c>
      <c r="AT144" s="15">
        <v>85.64</v>
      </c>
      <c r="AU144" s="15">
        <v>0</v>
      </c>
      <c r="AV144" s="15">
        <v>85.64</v>
      </c>
    </row>
    <row r="145" spans="1:48" x14ac:dyDescent="0.2">
      <c r="A145" s="4" t="s">
        <v>4367</v>
      </c>
      <c r="B145" s="2" t="s">
        <v>4368</v>
      </c>
      <c r="C145" s="2" t="str">
        <f>VLOOKUP(A145,[6]Hoja2!$A$1:$D$193,4,0)</f>
        <v>PROFESOR CBI</v>
      </c>
      <c r="D145" s="2" t="str">
        <f>VLOOKUP(A145,[6]Hoja2!$A$1:$D$193,3,0)</f>
        <v>PLANTEL 50 TBC HUASCATO</v>
      </c>
      <c r="E145" s="15">
        <v>289.2</v>
      </c>
      <c r="F145" s="15">
        <v>5450.4</v>
      </c>
      <c r="G145" s="15">
        <v>0</v>
      </c>
      <c r="H145" s="15">
        <v>179.4</v>
      </c>
      <c r="I145" s="15">
        <v>0</v>
      </c>
      <c r="J145" s="15">
        <v>445.5</v>
      </c>
      <c r="K145" s="15">
        <v>0</v>
      </c>
      <c r="L145" s="15">
        <v>58.5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6">
        <v>-3211.5</v>
      </c>
      <c r="AE145" s="15">
        <v>3211.5</v>
      </c>
      <c r="AF145" s="15">
        <v>0</v>
      </c>
      <c r="AG145" s="15">
        <v>6423</v>
      </c>
      <c r="AH145" s="15">
        <v>824.69</v>
      </c>
      <c r="AI145" s="15">
        <v>824.69</v>
      </c>
      <c r="AJ145" s="15">
        <v>17.25</v>
      </c>
      <c r="AK145" s="16">
        <v>-0.14000000000000001</v>
      </c>
      <c r="AL145" s="15">
        <v>626.79999999999995</v>
      </c>
      <c r="AM145" s="15">
        <v>0</v>
      </c>
      <c r="AN145" s="15">
        <v>0</v>
      </c>
      <c r="AO145" s="15">
        <v>0</v>
      </c>
      <c r="AP145" s="15">
        <v>0</v>
      </c>
      <c r="AQ145" s="15">
        <v>0</v>
      </c>
      <c r="AR145" s="15">
        <v>1468.6</v>
      </c>
      <c r="AS145" s="15">
        <v>4954.3999999999996</v>
      </c>
      <c r="AT145" s="15">
        <v>128.46</v>
      </c>
      <c r="AU145" s="15">
        <v>0</v>
      </c>
      <c r="AV145" s="15">
        <v>128.46</v>
      </c>
    </row>
    <row r="146" spans="1:48" x14ac:dyDescent="0.2">
      <c r="A146" s="4" t="s">
        <v>4369</v>
      </c>
      <c r="B146" s="2" t="s">
        <v>4370</v>
      </c>
      <c r="C146" s="2" t="str">
        <f>VLOOKUP(A146,[6]Hoja2!$A$1:$D$193,4,0)</f>
        <v>PROFESOR CBI</v>
      </c>
      <c r="D146" s="2" t="str">
        <f>VLOOKUP(A146,[6]Hoja2!$A$1:$D$193,3,0)</f>
        <v>PLANTEL 50 TBC HUASCATO</v>
      </c>
      <c r="E146" s="15">
        <v>192.8</v>
      </c>
      <c r="F146" s="15">
        <v>3633.6</v>
      </c>
      <c r="G146" s="15">
        <v>0</v>
      </c>
      <c r="H146" s="15">
        <v>119.6</v>
      </c>
      <c r="I146" s="15">
        <v>0</v>
      </c>
      <c r="J146" s="15">
        <v>297</v>
      </c>
      <c r="K146" s="15">
        <v>0</v>
      </c>
      <c r="L146" s="15">
        <v>39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6">
        <v>-2141</v>
      </c>
      <c r="AE146" s="15">
        <v>2141</v>
      </c>
      <c r="AF146" s="15">
        <v>0</v>
      </c>
      <c r="AG146" s="15">
        <v>4282</v>
      </c>
      <c r="AH146" s="15">
        <v>394.88</v>
      </c>
      <c r="AI146" s="15">
        <v>394.88</v>
      </c>
      <c r="AJ146" s="15">
        <v>7.2</v>
      </c>
      <c r="AK146" s="15">
        <v>0.06</v>
      </c>
      <c r="AL146" s="15">
        <v>417.86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820</v>
      </c>
      <c r="AS146" s="15">
        <v>3462</v>
      </c>
      <c r="AT146" s="15">
        <v>85.64</v>
      </c>
      <c r="AU146" s="15">
        <v>0</v>
      </c>
      <c r="AV146" s="15">
        <v>85.64</v>
      </c>
    </row>
    <row r="147" spans="1:48" x14ac:dyDescent="0.2">
      <c r="A147" s="4" t="s">
        <v>4371</v>
      </c>
      <c r="B147" s="2" t="s">
        <v>4372</v>
      </c>
      <c r="C147" s="2" t="str">
        <f>VLOOKUP(A147,[6]Hoja2!$A$1:$D$193,4,0)</f>
        <v>PROFESOR CBI</v>
      </c>
      <c r="D147" s="2" t="str">
        <f>VLOOKUP(A147,[6]Hoja2!$A$1:$D$193,3,0)</f>
        <v>PLANTEL 50 TBC HUASCATO</v>
      </c>
      <c r="E147" s="15">
        <v>192.8</v>
      </c>
      <c r="F147" s="15">
        <v>3633.6</v>
      </c>
      <c r="G147" s="15">
        <v>0</v>
      </c>
      <c r="H147" s="15">
        <v>119.6</v>
      </c>
      <c r="I147" s="15">
        <v>0</v>
      </c>
      <c r="J147" s="15">
        <v>297</v>
      </c>
      <c r="K147" s="15">
        <v>0</v>
      </c>
      <c r="L147" s="15">
        <v>39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6">
        <v>-2141</v>
      </c>
      <c r="AE147" s="15">
        <v>2141</v>
      </c>
      <c r="AF147" s="15">
        <v>0</v>
      </c>
      <c r="AG147" s="15">
        <v>4282</v>
      </c>
      <c r="AH147" s="15">
        <v>394.88</v>
      </c>
      <c r="AI147" s="15">
        <v>394.88</v>
      </c>
      <c r="AJ147" s="15">
        <v>7.05</v>
      </c>
      <c r="AK147" s="15">
        <v>0.01</v>
      </c>
      <c r="AL147" s="15">
        <v>417.86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819.8</v>
      </c>
      <c r="AS147" s="15">
        <v>3462.2</v>
      </c>
      <c r="AT147" s="15">
        <v>85.64</v>
      </c>
      <c r="AU147" s="15">
        <v>0</v>
      </c>
      <c r="AV147" s="15">
        <v>85.64</v>
      </c>
    </row>
    <row r="148" spans="1:48" x14ac:dyDescent="0.2">
      <c r="A148" s="4" t="s">
        <v>4373</v>
      </c>
      <c r="B148" s="2" t="s">
        <v>4374</v>
      </c>
      <c r="C148" s="2" t="str">
        <f>VLOOKUP(A148,[6]Hoja2!$A$1:$D$193,4,0)</f>
        <v>PROFESOR CBI</v>
      </c>
      <c r="D148" s="2" t="str">
        <f>VLOOKUP(A148,[6]Hoja2!$A$1:$D$193,3,0)</f>
        <v>PLANTEL 51TBC LLANO DE LOS VELA</v>
      </c>
      <c r="E148" s="15">
        <v>289.2</v>
      </c>
      <c r="F148" s="15">
        <v>5450.4</v>
      </c>
      <c r="G148" s="15">
        <v>0</v>
      </c>
      <c r="H148" s="15">
        <v>179.4</v>
      </c>
      <c r="I148" s="15">
        <v>0</v>
      </c>
      <c r="J148" s="15">
        <v>445.5</v>
      </c>
      <c r="K148" s="15">
        <v>0</v>
      </c>
      <c r="L148" s="15">
        <v>58.5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6">
        <v>-3211.5</v>
      </c>
      <c r="AE148" s="15">
        <v>3211.5</v>
      </c>
      <c r="AF148" s="15">
        <v>0</v>
      </c>
      <c r="AG148" s="15">
        <v>6423</v>
      </c>
      <c r="AH148" s="15">
        <v>824.69</v>
      </c>
      <c r="AI148" s="15">
        <v>824.69</v>
      </c>
      <c r="AJ148" s="15">
        <v>17.399999999999999</v>
      </c>
      <c r="AK148" s="16">
        <v>-0.09</v>
      </c>
      <c r="AL148" s="15">
        <v>626.79999999999995</v>
      </c>
      <c r="AM148" s="15">
        <v>0</v>
      </c>
      <c r="AN148" s="15">
        <v>0</v>
      </c>
      <c r="AO148" s="15">
        <v>0</v>
      </c>
      <c r="AP148" s="15">
        <v>0</v>
      </c>
      <c r="AQ148" s="15">
        <v>0</v>
      </c>
      <c r="AR148" s="15">
        <v>1468.8</v>
      </c>
      <c r="AS148" s="15">
        <v>4954.2</v>
      </c>
      <c r="AT148" s="15">
        <v>128.46</v>
      </c>
      <c r="AU148" s="15">
        <v>0</v>
      </c>
      <c r="AV148" s="15">
        <v>128.46</v>
      </c>
    </row>
    <row r="149" spans="1:48" x14ac:dyDescent="0.2">
      <c r="A149" s="4" t="s">
        <v>4375</v>
      </c>
      <c r="B149" s="2" t="s">
        <v>4376</v>
      </c>
      <c r="C149" s="2" t="str">
        <f>VLOOKUP(A149,[6]Hoja2!$A$1:$D$193,4,0)</f>
        <v>PROFESOR CBI</v>
      </c>
      <c r="D149" s="2" t="str">
        <f>VLOOKUP(A149,[6]Hoja2!$A$1:$D$193,3,0)</f>
        <v>PLANTEL 51TBC LLANO DE LOS VELA</v>
      </c>
      <c r="E149" s="15">
        <v>192.8</v>
      </c>
      <c r="F149" s="15">
        <v>3633.6</v>
      </c>
      <c r="G149" s="15">
        <v>0</v>
      </c>
      <c r="H149" s="15">
        <v>119.6</v>
      </c>
      <c r="I149" s="15">
        <v>0</v>
      </c>
      <c r="J149" s="15">
        <v>297</v>
      </c>
      <c r="K149" s="15">
        <v>0</v>
      </c>
      <c r="L149" s="15">
        <v>39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6">
        <v>-2141</v>
      </c>
      <c r="AE149" s="15">
        <v>2141</v>
      </c>
      <c r="AF149" s="15">
        <v>0</v>
      </c>
      <c r="AG149" s="15">
        <v>4282</v>
      </c>
      <c r="AH149" s="15">
        <v>394.88</v>
      </c>
      <c r="AI149" s="15">
        <v>394.88</v>
      </c>
      <c r="AJ149" s="15">
        <v>6.6</v>
      </c>
      <c r="AK149" s="15">
        <v>0.06</v>
      </c>
      <c r="AL149" s="15">
        <v>417.86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819.4</v>
      </c>
      <c r="AS149" s="15">
        <v>3462.6</v>
      </c>
      <c r="AT149" s="15">
        <v>85.64</v>
      </c>
      <c r="AU149" s="15">
        <v>0</v>
      </c>
      <c r="AV149" s="15">
        <v>85.64</v>
      </c>
    </row>
    <row r="150" spans="1:48" x14ac:dyDescent="0.2">
      <c r="A150" s="4" t="s">
        <v>4377</v>
      </c>
      <c r="B150" s="2" t="s">
        <v>4378</v>
      </c>
      <c r="C150" s="2" t="str">
        <f>VLOOKUP(A150,[6]Hoja2!$A$1:$D$193,4,0)</f>
        <v>PROFESOR CBI</v>
      </c>
      <c r="D150" s="2" t="str">
        <f>VLOOKUP(A150,[6]Hoja2!$A$1:$D$193,3,0)</f>
        <v>PLANTEL 51TBC LLANO DE LOS VELA</v>
      </c>
      <c r="E150" s="15">
        <v>192.8</v>
      </c>
      <c r="F150" s="15">
        <v>3633.6</v>
      </c>
      <c r="G150" s="15">
        <v>0</v>
      </c>
      <c r="H150" s="15">
        <v>119.6</v>
      </c>
      <c r="I150" s="15">
        <v>0</v>
      </c>
      <c r="J150" s="15">
        <v>297</v>
      </c>
      <c r="K150" s="15">
        <v>0</v>
      </c>
      <c r="L150" s="15">
        <v>39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6">
        <v>-2141</v>
      </c>
      <c r="AE150" s="15">
        <v>2141</v>
      </c>
      <c r="AF150" s="15">
        <v>0</v>
      </c>
      <c r="AG150" s="15">
        <v>4282</v>
      </c>
      <c r="AH150" s="15">
        <v>394.88</v>
      </c>
      <c r="AI150" s="15">
        <v>394.88</v>
      </c>
      <c r="AJ150" s="15">
        <v>5.7</v>
      </c>
      <c r="AK150" s="16">
        <v>-0.04</v>
      </c>
      <c r="AL150" s="15">
        <v>417.86</v>
      </c>
      <c r="AM150" s="15">
        <v>0</v>
      </c>
      <c r="AN150" s="15">
        <v>0</v>
      </c>
      <c r="AO150" s="15">
        <v>0</v>
      </c>
      <c r="AP150" s="15">
        <v>0</v>
      </c>
      <c r="AQ150" s="15">
        <v>0</v>
      </c>
      <c r="AR150" s="15">
        <v>818.4</v>
      </c>
      <c r="AS150" s="15">
        <v>3463.6</v>
      </c>
      <c r="AT150" s="15">
        <v>85.64</v>
      </c>
      <c r="AU150" s="15">
        <v>0</v>
      </c>
      <c r="AV150" s="15">
        <v>85.64</v>
      </c>
    </row>
    <row r="151" spans="1:48" x14ac:dyDescent="0.2">
      <c r="A151" s="4" t="s">
        <v>4379</v>
      </c>
      <c r="B151" s="2" t="s">
        <v>4380</v>
      </c>
      <c r="C151" s="2" t="str">
        <f>VLOOKUP(A151,[6]Hoja2!$A$1:$D$193,4,0)</f>
        <v>PROFESOR CBI</v>
      </c>
      <c r="D151" s="2" t="str">
        <f>VLOOKUP(A151,[6]Hoja2!$A$1:$D$193,3,0)</f>
        <v>PLANTEL 52 TBC LAS BOCAS</v>
      </c>
      <c r="E151" s="15">
        <v>289.2</v>
      </c>
      <c r="F151" s="15">
        <v>5450.4</v>
      </c>
      <c r="G151" s="15">
        <v>0</v>
      </c>
      <c r="H151" s="15">
        <v>179.4</v>
      </c>
      <c r="I151" s="15">
        <v>0</v>
      </c>
      <c r="J151" s="15">
        <v>445.5</v>
      </c>
      <c r="K151" s="15">
        <v>0</v>
      </c>
      <c r="L151" s="15">
        <v>58.5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6">
        <v>-3211.5</v>
      </c>
      <c r="AE151" s="15">
        <v>3211.5</v>
      </c>
      <c r="AF151" s="15">
        <v>0</v>
      </c>
      <c r="AG151" s="15">
        <v>6423</v>
      </c>
      <c r="AH151" s="15">
        <v>824.69</v>
      </c>
      <c r="AI151" s="15">
        <v>824.69</v>
      </c>
      <c r="AJ151" s="15">
        <v>17.399999999999999</v>
      </c>
      <c r="AK151" s="15">
        <v>0.11</v>
      </c>
      <c r="AL151" s="15">
        <v>626.79999999999995</v>
      </c>
      <c r="AM151" s="15">
        <v>0</v>
      </c>
      <c r="AN151" s="15">
        <v>0</v>
      </c>
      <c r="AO151" s="15">
        <v>0</v>
      </c>
      <c r="AP151" s="15">
        <v>0</v>
      </c>
      <c r="AQ151" s="15">
        <v>0</v>
      </c>
      <c r="AR151" s="15">
        <v>1469</v>
      </c>
      <c r="AS151" s="15">
        <v>4954</v>
      </c>
      <c r="AT151" s="15">
        <v>128.46</v>
      </c>
      <c r="AU151" s="15">
        <v>0</v>
      </c>
      <c r="AV151" s="15">
        <v>128.46</v>
      </c>
    </row>
    <row r="152" spans="1:48" x14ac:dyDescent="0.2">
      <c r="A152" s="4" t="s">
        <v>4381</v>
      </c>
      <c r="B152" s="2" t="s">
        <v>4382</v>
      </c>
      <c r="C152" s="2" t="str">
        <f>VLOOKUP(A152,[6]Hoja2!$A$1:$D$193,4,0)</f>
        <v>PROFESOR CBI</v>
      </c>
      <c r="D152" s="2" t="str">
        <f>VLOOKUP(A152,[6]Hoja2!$A$1:$D$193,3,0)</f>
        <v>PLANTEL 52 TBC LAS BOCAS</v>
      </c>
      <c r="E152" s="15">
        <v>192.8</v>
      </c>
      <c r="F152" s="15">
        <v>3633.6</v>
      </c>
      <c r="G152" s="15">
        <v>0</v>
      </c>
      <c r="H152" s="15">
        <v>119.6</v>
      </c>
      <c r="I152" s="15">
        <v>0</v>
      </c>
      <c r="J152" s="15">
        <v>297</v>
      </c>
      <c r="K152" s="15">
        <v>0</v>
      </c>
      <c r="L152" s="15">
        <v>39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6">
        <v>-2141</v>
      </c>
      <c r="AE152" s="15">
        <v>2141</v>
      </c>
      <c r="AF152" s="15">
        <v>0</v>
      </c>
      <c r="AG152" s="15">
        <v>4282</v>
      </c>
      <c r="AH152" s="15">
        <v>394.88</v>
      </c>
      <c r="AI152" s="15">
        <v>394.88</v>
      </c>
      <c r="AJ152" s="15">
        <v>7.2</v>
      </c>
      <c r="AK152" s="16">
        <v>-0.14000000000000001</v>
      </c>
      <c r="AL152" s="15">
        <v>417.86</v>
      </c>
      <c r="AM152" s="15">
        <v>0</v>
      </c>
      <c r="AN152" s="15">
        <v>0</v>
      </c>
      <c r="AO152" s="15">
        <v>0</v>
      </c>
      <c r="AP152" s="15">
        <v>0</v>
      </c>
      <c r="AQ152" s="15">
        <v>0</v>
      </c>
      <c r="AR152" s="15">
        <v>819.8</v>
      </c>
      <c r="AS152" s="15">
        <v>3462.2</v>
      </c>
      <c r="AT152" s="15">
        <v>85.64</v>
      </c>
      <c r="AU152" s="15">
        <v>0</v>
      </c>
      <c r="AV152" s="15">
        <v>85.64</v>
      </c>
    </row>
    <row r="153" spans="1:48" x14ac:dyDescent="0.2">
      <c r="A153" s="4" t="s">
        <v>4383</v>
      </c>
      <c r="B153" s="2" t="s">
        <v>4384</v>
      </c>
      <c r="C153" s="2" t="str">
        <f>VLOOKUP(A153,[6]Hoja2!$A$1:$D$193,4,0)</f>
        <v>PROFESOR CBI</v>
      </c>
      <c r="D153" s="2" t="str">
        <f>VLOOKUP(A153,[6]Hoja2!$A$1:$D$193,3,0)</f>
        <v>PLANTEL 52 TBC LAS BOCAS</v>
      </c>
      <c r="E153" s="15">
        <v>192.8</v>
      </c>
      <c r="F153" s="15">
        <v>3633.6</v>
      </c>
      <c r="G153" s="15">
        <v>0</v>
      </c>
      <c r="H153" s="15">
        <v>119.6</v>
      </c>
      <c r="I153" s="15">
        <v>0</v>
      </c>
      <c r="J153" s="15">
        <v>297</v>
      </c>
      <c r="K153" s="15">
        <v>0</v>
      </c>
      <c r="L153" s="15">
        <v>39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6">
        <v>-2141</v>
      </c>
      <c r="AE153" s="15">
        <v>2141</v>
      </c>
      <c r="AF153" s="15">
        <v>0</v>
      </c>
      <c r="AG153" s="15">
        <v>4282</v>
      </c>
      <c r="AH153" s="15">
        <v>394.88</v>
      </c>
      <c r="AI153" s="15">
        <v>394.88</v>
      </c>
      <c r="AJ153" s="15">
        <v>6.9</v>
      </c>
      <c r="AK153" s="15">
        <v>0.16</v>
      </c>
      <c r="AL153" s="15">
        <v>417.86</v>
      </c>
      <c r="AM153" s="15">
        <v>0</v>
      </c>
      <c r="AN153" s="15">
        <v>0</v>
      </c>
      <c r="AO153" s="15">
        <v>0</v>
      </c>
      <c r="AP153" s="15">
        <v>0</v>
      </c>
      <c r="AQ153" s="15">
        <v>0</v>
      </c>
      <c r="AR153" s="15">
        <v>819.8</v>
      </c>
      <c r="AS153" s="15">
        <v>3462.2</v>
      </c>
      <c r="AT153" s="15">
        <v>85.64</v>
      </c>
      <c r="AU153" s="15">
        <v>0</v>
      </c>
      <c r="AV153" s="15">
        <v>85.64</v>
      </c>
    </row>
    <row r="154" spans="1:48" x14ac:dyDescent="0.2">
      <c r="A154" s="4" t="s">
        <v>4385</v>
      </c>
      <c r="B154" s="2" t="s">
        <v>4386</v>
      </c>
      <c r="C154" s="2" t="str">
        <f>VLOOKUP(A154,[6]Hoja2!$A$1:$D$193,4,0)</f>
        <v>PROFESOR CBI</v>
      </c>
      <c r="D154" s="2" t="str">
        <f>VLOOKUP(A154,[6]Hoja2!$A$1:$D$193,3,0)</f>
        <v>PLANTEL 53 TBC SAN AGUSTIN</v>
      </c>
      <c r="E154" s="15">
        <v>289.2</v>
      </c>
      <c r="F154" s="15">
        <v>5450.4</v>
      </c>
      <c r="G154" s="15">
        <v>0</v>
      </c>
      <c r="H154" s="15">
        <v>179.4</v>
      </c>
      <c r="I154" s="15">
        <v>0</v>
      </c>
      <c r="J154" s="15">
        <v>445.5</v>
      </c>
      <c r="K154" s="15">
        <v>0</v>
      </c>
      <c r="L154" s="15">
        <v>58.5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6">
        <v>-3211.5</v>
      </c>
      <c r="AE154" s="15">
        <v>3211.5</v>
      </c>
      <c r="AF154" s="15">
        <v>0</v>
      </c>
      <c r="AG154" s="15">
        <v>6423</v>
      </c>
      <c r="AH154" s="15">
        <v>824.69</v>
      </c>
      <c r="AI154" s="15">
        <v>824.69</v>
      </c>
      <c r="AJ154" s="15">
        <v>17.399999999999999</v>
      </c>
      <c r="AK154" s="15">
        <v>0.11</v>
      </c>
      <c r="AL154" s="15">
        <v>626.79999999999995</v>
      </c>
      <c r="AM154" s="15">
        <v>0</v>
      </c>
      <c r="AN154" s="15">
        <v>0</v>
      </c>
      <c r="AO154" s="15">
        <v>0</v>
      </c>
      <c r="AP154" s="15">
        <v>0</v>
      </c>
      <c r="AQ154" s="15">
        <v>0</v>
      </c>
      <c r="AR154" s="15">
        <v>1469</v>
      </c>
      <c r="AS154" s="15">
        <v>4954</v>
      </c>
      <c r="AT154" s="15">
        <v>128.46</v>
      </c>
      <c r="AU154" s="15">
        <v>0</v>
      </c>
      <c r="AV154" s="15">
        <v>128.46</v>
      </c>
    </row>
    <row r="155" spans="1:48" x14ac:dyDescent="0.2">
      <c r="A155" s="4" t="s">
        <v>4387</v>
      </c>
      <c r="B155" s="2" t="s">
        <v>4388</v>
      </c>
      <c r="C155" s="2" t="str">
        <f>VLOOKUP(A155,[6]Hoja2!$A$1:$D$193,4,0)</f>
        <v>PROFESOR CBI</v>
      </c>
      <c r="D155" s="2" t="str">
        <f>VLOOKUP(A155,[6]Hoja2!$A$1:$D$193,3,0)</f>
        <v>PLANTEL 53 TBC SAN AGUSTIN</v>
      </c>
      <c r="E155" s="15">
        <v>192.8</v>
      </c>
      <c r="F155" s="15">
        <v>3633.6</v>
      </c>
      <c r="G155" s="15">
        <v>0</v>
      </c>
      <c r="H155" s="15">
        <v>119.6</v>
      </c>
      <c r="I155" s="15">
        <v>0</v>
      </c>
      <c r="J155" s="15">
        <v>297</v>
      </c>
      <c r="K155" s="15">
        <v>0</v>
      </c>
      <c r="L155" s="15">
        <v>39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6">
        <v>-2141</v>
      </c>
      <c r="AE155" s="15">
        <v>2141</v>
      </c>
      <c r="AF155" s="15">
        <v>0</v>
      </c>
      <c r="AG155" s="15">
        <v>4282</v>
      </c>
      <c r="AH155" s="15">
        <v>394.88</v>
      </c>
      <c r="AI155" s="15">
        <v>394.88</v>
      </c>
      <c r="AJ155" s="15">
        <v>7.2</v>
      </c>
      <c r="AK155" s="15">
        <v>0.06</v>
      </c>
      <c r="AL155" s="15">
        <v>417.86</v>
      </c>
      <c r="AM155" s="15">
        <v>0</v>
      </c>
      <c r="AN155" s="15">
        <v>0</v>
      </c>
      <c r="AO155" s="15">
        <v>0</v>
      </c>
      <c r="AP155" s="15">
        <v>0</v>
      </c>
      <c r="AQ155" s="15">
        <v>0</v>
      </c>
      <c r="AR155" s="15">
        <v>820</v>
      </c>
      <c r="AS155" s="15">
        <v>3462</v>
      </c>
      <c r="AT155" s="15">
        <v>85.64</v>
      </c>
      <c r="AU155" s="15">
        <v>0</v>
      </c>
      <c r="AV155" s="15">
        <v>85.64</v>
      </c>
    </row>
    <row r="156" spans="1:48" x14ac:dyDescent="0.2">
      <c r="A156" s="4" t="s">
        <v>4389</v>
      </c>
      <c r="B156" s="2" t="s">
        <v>4390</v>
      </c>
      <c r="C156" s="2" t="str">
        <f>VLOOKUP(A156,[6]Hoja2!$A$1:$D$193,4,0)</f>
        <v>PROFESOR CBI</v>
      </c>
      <c r="D156" s="2" t="str">
        <f>VLOOKUP(A156,[6]Hoja2!$A$1:$D$193,3,0)</f>
        <v>PLANTEL 53 TBC SAN AGUSTIN</v>
      </c>
      <c r="E156" s="15">
        <v>192.8</v>
      </c>
      <c r="F156" s="15">
        <v>3633.6</v>
      </c>
      <c r="G156" s="15">
        <v>0</v>
      </c>
      <c r="H156" s="15">
        <v>119.6</v>
      </c>
      <c r="I156" s="15">
        <v>0</v>
      </c>
      <c r="J156" s="15">
        <v>297</v>
      </c>
      <c r="K156" s="15">
        <v>0</v>
      </c>
      <c r="L156" s="15">
        <v>39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6">
        <v>-2141</v>
      </c>
      <c r="AE156" s="15">
        <v>2141</v>
      </c>
      <c r="AF156" s="15">
        <v>0</v>
      </c>
      <c r="AG156" s="15">
        <v>4282</v>
      </c>
      <c r="AH156" s="15">
        <v>394.88</v>
      </c>
      <c r="AI156" s="15">
        <v>394.88</v>
      </c>
      <c r="AJ156" s="15">
        <v>7.2</v>
      </c>
      <c r="AK156" s="15">
        <v>0.06</v>
      </c>
      <c r="AL156" s="15">
        <v>417.86</v>
      </c>
      <c r="AM156" s="15">
        <v>0</v>
      </c>
      <c r="AN156" s="15">
        <v>0</v>
      </c>
      <c r="AO156" s="15">
        <v>0</v>
      </c>
      <c r="AP156" s="15">
        <v>0</v>
      </c>
      <c r="AQ156" s="15">
        <v>0</v>
      </c>
      <c r="AR156" s="15">
        <v>820</v>
      </c>
      <c r="AS156" s="15">
        <v>3462</v>
      </c>
      <c r="AT156" s="15">
        <v>85.64</v>
      </c>
      <c r="AU156" s="15">
        <v>0</v>
      </c>
      <c r="AV156" s="15">
        <v>85.64</v>
      </c>
    </row>
    <row r="157" spans="1:48" x14ac:dyDescent="0.2">
      <c r="A157" s="4" t="s">
        <v>4391</v>
      </c>
      <c r="B157" s="2" t="s">
        <v>4392</v>
      </c>
      <c r="C157" s="2" t="str">
        <f>VLOOKUP(A157,[6]Hoja2!$A$1:$D$193,4,0)</f>
        <v>PROFESOR CBI</v>
      </c>
      <c r="D157" s="2" t="str">
        <f>VLOOKUP(A157,[6]Hoja2!$A$1:$D$193,3,0)</f>
        <v>PLANTEL 54 TBC SANTA INES</v>
      </c>
      <c r="E157" s="15">
        <v>289.2</v>
      </c>
      <c r="F157" s="15">
        <v>5450.4</v>
      </c>
      <c r="G157" s="15">
        <v>0</v>
      </c>
      <c r="H157" s="15">
        <v>179.4</v>
      </c>
      <c r="I157" s="15">
        <v>0</v>
      </c>
      <c r="J157" s="15">
        <v>445.5</v>
      </c>
      <c r="K157" s="15">
        <v>0</v>
      </c>
      <c r="L157" s="15">
        <v>58.5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6">
        <v>-3211.5</v>
      </c>
      <c r="AE157" s="15">
        <v>3211.5</v>
      </c>
      <c r="AF157" s="15">
        <v>0</v>
      </c>
      <c r="AG157" s="15">
        <v>6423</v>
      </c>
      <c r="AH157" s="15">
        <v>824.69</v>
      </c>
      <c r="AI157" s="15">
        <v>824.69</v>
      </c>
      <c r="AJ157" s="15">
        <v>17.25</v>
      </c>
      <c r="AK157" s="16">
        <v>-0.14000000000000001</v>
      </c>
      <c r="AL157" s="15">
        <v>626.79999999999995</v>
      </c>
      <c r="AM157" s="15">
        <v>0</v>
      </c>
      <c r="AN157" s="15">
        <v>0</v>
      </c>
      <c r="AO157" s="15">
        <v>0</v>
      </c>
      <c r="AP157" s="15">
        <v>0</v>
      </c>
      <c r="AQ157" s="15">
        <v>0</v>
      </c>
      <c r="AR157" s="15">
        <v>1468.6</v>
      </c>
      <c r="AS157" s="15">
        <v>4954.3999999999996</v>
      </c>
      <c r="AT157" s="15">
        <v>128.46</v>
      </c>
      <c r="AU157" s="15">
        <v>0</v>
      </c>
      <c r="AV157" s="15">
        <v>128.46</v>
      </c>
    </row>
    <row r="158" spans="1:48" x14ac:dyDescent="0.2">
      <c r="A158" s="4" t="s">
        <v>4393</v>
      </c>
      <c r="B158" s="2" t="s">
        <v>4394</v>
      </c>
      <c r="C158" s="2" t="str">
        <f>VLOOKUP(A158,[6]Hoja2!$A$1:$D$193,4,0)</f>
        <v>PROFESOR CBI</v>
      </c>
      <c r="D158" s="2" t="str">
        <f>VLOOKUP(A158,[6]Hoja2!$A$1:$D$193,3,0)</f>
        <v>PLANTEL 54 TBC SANTA INES</v>
      </c>
      <c r="E158" s="15">
        <v>192.8</v>
      </c>
      <c r="F158" s="15">
        <v>3633.6</v>
      </c>
      <c r="G158" s="15">
        <v>0</v>
      </c>
      <c r="H158" s="15">
        <v>119.6</v>
      </c>
      <c r="I158" s="15">
        <v>0</v>
      </c>
      <c r="J158" s="15">
        <v>297</v>
      </c>
      <c r="K158" s="15">
        <v>0</v>
      </c>
      <c r="L158" s="15">
        <v>39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6">
        <v>-2141</v>
      </c>
      <c r="AE158" s="15">
        <v>2141</v>
      </c>
      <c r="AF158" s="15">
        <v>0</v>
      </c>
      <c r="AG158" s="15">
        <v>4282</v>
      </c>
      <c r="AH158" s="15">
        <v>394.88</v>
      </c>
      <c r="AI158" s="15">
        <v>394.88</v>
      </c>
      <c r="AJ158" s="15">
        <v>7.05</v>
      </c>
      <c r="AK158" s="15">
        <v>0.01</v>
      </c>
      <c r="AL158" s="15">
        <v>417.86</v>
      </c>
      <c r="AM158" s="15">
        <v>0</v>
      </c>
      <c r="AN158" s="15">
        <v>0</v>
      </c>
      <c r="AO158" s="15">
        <v>0</v>
      </c>
      <c r="AP158" s="15">
        <v>0</v>
      </c>
      <c r="AQ158" s="15">
        <v>0</v>
      </c>
      <c r="AR158" s="15">
        <v>819.8</v>
      </c>
      <c r="AS158" s="15">
        <v>3462.2</v>
      </c>
      <c r="AT158" s="15">
        <v>85.64</v>
      </c>
      <c r="AU158" s="15">
        <v>0</v>
      </c>
      <c r="AV158" s="15">
        <v>85.64</v>
      </c>
    </row>
    <row r="159" spans="1:48" x14ac:dyDescent="0.2">
      <c r="A159" s="4" t="s">
        <v>4395</v>
      </c>
      <c r="B159" s="2" t="s">
        <v>4396</v>
      </c>
      <c r="C159" s="2" t="str">
        <f>VLOOKUP(A159,[6]Hoja2!$A$1:$D$193,4,0)</f>
        <v>PROFESOR CBI</v>
      </c>
      <c r="D159" s="2" t="str">
        <f>VLOOKUP(A159,[6]Hoja2!$A$1:$D$193,3,0)</f>
        <v>PLANTEL 54 TBC SANTA INES</v>
      </c>
      <c r="E159" s="15">
        <v>192.8</v>
      </c>
      <c r="F159" s="15">
        <v>3633.6</v>
      </c>
      <c r="G159" s="15">
        <v>0</v>
      </c>
      <c r="H159" s="15">
        <v>119.6</v>
      </c>
      <c r="I159" s="15">
        <v>0</v>
      </c>
      <c r="J159" s="15">
        <v>297</v>
      </c>
      <c r="K159" s="15">
        <v>0</v>
      </c>
      <c r="L159" s="15">
        <v>39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6">
        <v>-2141</v>
      </c>
      <c r="AE159" s="15">
        <v>2141</v>
      </c>
      <c r="AF159" s="15">
        <v>0</v>
      </c>
      <c r="AG159" s="15">
        <v>4282</v>
      </c>
      <c r="AH159" s="15">
        <v>394.88</v>
      </c>
      <c r="AI159" s="15">
        <v>394.88</v>
      </c>
      <c r="AJ159" s="15">
        <v>7.05</v>
      </c>
      <c r="AK159" s="15">
        <v>0.01</v>
      </c>
      <c r="AL159" s="15">
        <v>417.86</v>
      </c>
      <c r="AM159" s="15">
        <v>0</v>
      </c>
      <c r="AN159" s="15">
        <v>0</v>
      </c>
      <c r="AO159" s="15">
        <v>0</v>
      </c>
      <c r="AP159" s="15">
        <v>0</v>
      </c>
      <c r="AQ159" s="15">
        <v>0</v>
      </c>
      <c r="AR159" s="15">
        <v>819.8</v>
      </c>
      <c r="AS159" s="15">
        <v>3462.2</v>
      </c>
      <c r="AT159" s="15">
        <v>85.64</v>
      </c>
      <c r="AU159" s="15">
        <v>0</v>
      </c>
      <c r="AV159" s="15">
        <v>85.64</v>
      </c>
    </row>
    <row r="160" spans="1:48" x14ac:dyDescent="0.2">
      <c r="A160" s="4" t="s">
        <v>4397</v>
      </c>
      <c r="B160" s="2" t="s">
        <v>4398</v>
      </c>
      <c r="C160" s="2" t="str">
        <f>VLOOKUP(A160,[6]Hoja2!$A$1:$D$193,4,0)</f>
        <v>PROFESOR CBI</v>
      </c>
      <c r="D160" s="2" t="str">
        <f>VLOOKUP(A160,[6]Hoja2!$A$1:$D$193,3,0)</f>
        <v>PLANTEL 57 TBC MATANZAS</v>
      </c>
      <c r="E160" s="15">
        <v>289.2</v>
      </c>
      <c r="F160" s="15">
        <v>5450.4</v>
      </c>
      <c r="G160" s="15">
        <v>0</v>
      </c>
      <c r="H160" s="15">
        <v>179.4</v>
      </c>
      <c r="I160" s="15">
        <v>0</v>
      </c>
      <c r="J160" s="15">
        <v>445.5</v>
      </c>
      <c r="K160" s="15">
        <v>0</v>
      </c>
      <c r="L160" s="15">
        <v>58.5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6">
        <v>-3211.5</v>
      </c>
      <c r="AE160" s="15">
        <v>3211.5</v>
      </c>
      <c r="AF160" s="15">
        <v>0</v>
      </c>
      <c r="AG160" s="15">
        <v>6423</v>
      </c>
      <c r="AH160" s="15">
        <v>824.69</v>
      </c>
      <c r="AI160" s="15">
        <v>824.69</v>
      </c>
      <c r="AJ160" s="15">
        <v>17.25</v>
      </c>
      <c r="AK160" s="15">
        <v>0.06</v>
      </c>
      <c r="AL160" s="15">
        <v>626.79999999999995</v>
      </c>
      <c r="AM160" s="15">
        <v>0</v>
      </c>
      <c r="AN160" s="15">
        <v>0</v>
      </c>
      <c r="AO160" s="15">
        <v>0</v>
      </c>
      <c r="AP160" s="15">
        <v>0</v>
      </c>
      <c r="AQ160" s="15">
        <v>0</v>
      </c>
      <c r="AR160" s="15">
        <v>1468.8</v>
      </c>
      <c r="AS160" s="15">
        <v>4954.2</v>
      </c>
      <c r="AT160" s="15">
        <v>128.46</v>
      </c>
      <c r="AU160" s="15">
        <v>0</v>
      </c>
      <c r="AV160" s="15">
        <v>128.46</v>
      </c>
    </row>
    <row r="161" spans="1:48" x14ac:dyDescent="0.2">
      <c r="A161" s="4" t="s">
        <v>4399</v>
      </c>
      <c r="B161" s="2" t="s">
        <v>4400</v>
      </c>
      <c r="C161" s="2" t="str">
        <f>VLOOKUP(A161,[6]Hoja2!$A$1:$D$193,4,0)</f>
        <v>PROFESOR CBI</v>
      </c>
      <c r="D161" s="2" t="str">
        <f>VLOOKUP(A161,[6]Hoja2!$A$1:$D$193,3,0)</f>
        <v>PLANTEL 57 TBC MATANZAS</v>
      </c>
      <c r="E161" s="15">
        <v>192.8</v>
      </c>
      <c r="F161" s="15">
        <v>3633.6</v>
      </c>
      <c r="G161" s="15">
        <v>0</v>
      </c>
      <c r="H161" s="15">
        <v>119.6</v>
      </c>
      <c r="I161" s="15">
        <v>0</v>
      </c>
      <c r="J161" s="15">
        <v>297</v>
      </c>
      <c r="K161" s="15">
        <v>0</v>
      </c>
      <c r="L161" s="15">
        <v>39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U161" s="15">
        <v>0</v>
      </c>
      <c r="V161" s="15">
        <v>0</v>
      </c>
      <c r="W161" s="15">
        <v>0</v>
      </c>
      <c r="X161" s="15">
        <v>0</v>
      </c>
      <c r="Y161" s="15">
        <v>0</v>
      </c>
      <c r="Z161" s="15">
        <v>0</v>
      </c>
      <c r="AA161" s="15">
        <v>0</v>
      </c>
      <c r="AB161" s="15">
        <v>0</v>
      </c>
      <c r="AC161" s="15">
        <v>0</v>
      </c>
      <c r="AD161" s="16">
        <v>-2141</v>
      </c>
      <c r="AE161" s="15">
        <v>2141</v>
      </c>
      <c r="AF161" s="15">
        <v>0</v>
      </c>
      <c r="AG161" s="15">
        <v>4282</v>
      </c>
      <c r="AH161" s="15">
        <v>394.88</v>
      </c>
      <c r="AI161" s="15">
        <v>394.88</v>
      </c>
      <c r="AJ161" s="15">
        <v>7.2</v>
      </c>
      <c r="AK161" s="15">
        <v>0.06</v>
      </c>
      <c r="AL161" s="15">
        <v>417.86</v>
      </c>
      <c r="AM161" s="15">
        <v>0</v>
      </c>
      <c r="AN161" s="15">
        <v>0</v>
      </c>
      <c r="AO161" s="15">
        <v>0</v>
      </c>
      <c r="AP161" s="15">
        <v>0</v>
      </c>
      <c r="AQ161" s="15">
        <v>0</v>
      </c>
      <c r="AR161" s="15">
        <v>820</v>
      </c>
      <c r="AS161" s="15">
        <v>3462</v>
      </c>
      <c r="AT161" s="15">
        <v>85.64</v>
      </c>
      <c r="AU161" s="15">
        <v>0</v>
      </c>
      <c r="AV161" s="15">
        <v>85.64</v>
      </c>
    </row>
    <row r="162" spans="1:48" x14ac:dyDescent="0.2">
      <c r="A162" s="4" t="s">
        <v>4401</v>
      </c>
      <c r="B162" s="2" t="s">
        <v>4402</v>
      </c>
      <c r="C162" s="2" t="str">
        <f>VLOOKUP(A162,[6]Hoja2!$A$1:$D$193,4,0)</f>
        <v>PROFESOR CBI</v>
      </c>
      <c r="D162" s="2" t="str">
        <f>VLOOKUP(A162,[6]Hoja2!$A$1:$D$193,3,0)</f>
        <v>PLANTEL 57 TBC MATANZAS</v>
      </c>
      <c r="E162" s="15">
        <v>192.8</v>
      </c>
      <c r="F162" s="15">
        <v>3633.6</v>
      </c>
      <c r="G162" s="15">
        <v>0</v>
      </c>
      <c r="H162" s="15">
        <v>119.6</v>
      </c>
      <c r="I162" s="15">
        <v>0</v>
      </c>
      <c r="J162" s="15">
        <v>297</v>
      </c>
      <c r="K162" s="15">
        <v>0</v>
      </c>
      <c r="L162" s="15">
        <v>39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  <c r="AB162" s="15">
        <v>0</v>
      </c>
      <c r="AC162" s="15">
        <v>0</v>
      </c>
      <c r="AD162" s="16">
        <v>-2141</v>
      </c>
      <c r="AE162" s="15">
        <v>2141</v>
      </c>
      <c r="AF162" s="15">
        <v>0</v>
      </c>
      <c r="AG162" s="15">
        <v>4282</v>
      </c>
      <c r="AH162" s="15">
        <v>394.88</v>
      </c>
      <c r="AI162" s="15">
        <v>394.88</v>
      </c>
      <c r="AJ162" s="15">
        <v>5.55</v>
      </c>
      <c r="AK162" s="16">
        <v>-0.09</v>
      </c>
      <c r="AL162" s="15">
        <v>417.86</v>
      </c>
      <c r="AM162" s="15">
        <v>0</v>
      </c>
      <c r="AN162" s="15">
        <v>0</v>
      </c>
      <c r="AO162" s="15">
        <v>0</v>
      </c>
      <c r="AP162" s="15">
        <v>0</v>
      </c>
      <c r="AQ162" s="15">
        <v>0</v>
      </c>
      <c r="AR162" s="15">
        <v>818.2</v>
      </c>
      <c r="AS162" s="15">
        <v>3463.8</v>
      </c>
      <c r="AT162" s="15">
        <v>85.64</v>
      </c>
      <c r="AU162" s="15">
        <v>0</v>
      </c>
      <c r="AV162" s="15">
        <v>85.64</v>
      </c>
    </row>
    <row r="163" spans="1:48" x14ac:dyDescent="0.2">
      <c r="A163" s="4" t="s">
        <v>4403</v>
      </c>
      <c r="B163" s="2" t="s">
        <v>4404</v>
      </c>
      <c r="C163" s="2" t="str">
        <f>VLOOKUP(A163,[6]Hoja2!$A$1:$D$193,4,0)</f>
        <v>PROFESOR CBI</v>
      </c>
      <c r="D163" s="2" t="str">
        <f>VLOOKUP(A163,[6]Hoja2!$A$1:$D$193,3,0)</f>
        <v>PLANTEL 58 TBC PUERTA DE AMOLERO</v>
      </c>
      <c r="E163" s="15">
        <v>289.2</v>
      </c>
      <c r="F163" s="15">
        <v>5450.4</v>
      </c>
      <c r="G163" s="15">
        <v>0</v>
      </c>
      <c r="H163" s="15">
        <v>179.4</v>
      </c>
      <c r="I163" s="15">
        <v>0</v>
      </c>
      <c r="J163" s="15">
        <v>445.5</v>
      </c>
      <c r="K163" s="15">
        <v>0</v>
      </c>
      <c r="L163" s="15">
        <v>58.5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0</v>
      </c>
      <c r="Y163" s="15">
        <v>0</v>
      </c>
      <c r="Z163" s="15">
        <v>0</v>
      </c>
      <c r="AA163" s="15">
        <v>0</v>
      </c>
      <c r="AB163" s="15">
        <v>0</v>
      </c>
      <c r="AC163" s="15">
        <v>0</v>
      </c>
      <c r="AD163" s="16">
        <v>-3211.5</v>
      </c>
      <c r="AE163" s="15">
        <v>3211.5</v>
      </c>
      <c r="AF163" s="15">
        <v>0</v>
      </c>
      <c r="AG163" s="15">
        <v>6423</v>
      </c>
      <c r="AH163" s="15">
        <v>824.69</v>
      </c>
      <c r="AI163" s="15">
        <v>824.69</v>
      </c>
      <c r="AJ163" s="15">
        <v>17.399999999999999</v>
      </c>
      <c r="AK163" s="16">
        <v>-0.09</v>
      </c>
      <c r="AL163" s="15">
        <v>626.79999999999995</v>
      </c>
      <c r="AM163" s="15">
        <v>0</v>
      </c>
      <c r="AN163" s="15">
        <v>0</v>
      </c>
      <c r="AO163" s="15">
        <v>0</v>
      </c>
      <c r="AP163" s="15">
        <v>0</v>
      </c>
      <c r="AQ163" s="15">
        <v>0</v>
      </c>
      <c r="AR163" s="15">
        <v>1468.8</v>
      </c>
      <c r="AS163" s="15">
        <v>4954.2</v>
      </c>
      <c r="AT163" s="15">
        <v>128.46</v>
      </c>
      <c r="AU163" s="15">
        <v>0</v>
      </c>
      <c r="AV163" s="15">
        <v>128.46</v>
      </c>
    </row>
    <row r="164" spans="1:48" x14ac:dyDescent="0.2">
      <c r="A164" s="4" t="s">
        <v>4405</v>
      </c>
      <c r="B164" s="2" t="s">
        <v>4406</v>
      </c>
      <c r="C164" s="2" t="str">
        <f>VLOOKUP(A164,[6]Hoja2!$A$1:$D$193,4,0)</f>
        <v>PROFESOR CBI</v>
      </c>
      <c r="D164" s="2" t="str">
        <f>VLOOKUP(A164,[6]Hoja2!$A$1:$D$193,3,0)</f>
        <v>PLANTEL 58 TBC PUERTA DE AMOLERO</v>
      </c>
      <c r="E164" s="15">
        <v>192.8</v>
      </c>
      <c r="F164" s="15">
        <v>3633.6</v>
      </c>
      <c r="G164" s="15">
        <v>0</v>
      </c>
      <c r="H164" s="15">
        <v>119.6</v>
      </c>
      <c r="I164" s="15">
        <v>0</v>
      </c>
      <c r="J164" s="15">
        <v>297</v>
      </c>
      <c r="K164" s="15">
        <v>0</v>
      </c>
      <c r="L164" s="15">
        <v>39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6">
        <v>-2141</v>
      </c>
      <c r="AE164" s="15">
        <v>2141</v>
      </c>
      <c r="AF164" s="15">
        <v>0</v>
      </c>
      <c r="AG164" s="15">
        <v>4282</v>
      </c>
      <c r="AH164" s="15">
        <v>394.88</v>
      </c>
      <c r="AI164" s="15">
        <v>394.88</v>
      </c>
      <c r="AJ164" s="15">
        <v>7.2</v>
      </c>
      <c r="AK164" s="15">
        <v>0.06</v>
      </c>
      <c r="AL164" s="15">
        <v>417.86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820</v>
      </c>
      <c r="AS164" s="15">
        <v>3462</v>
      </c>
      <c r="AT164" s="15">
        <v>85.64</v>
      </c>
      <c r="AU164" s="15">
        <v>0</v>
      </c>
      <c r="AV164" s="15">
        <v>85.64</v>
      </c>
    </row>
    <row r="165" spans="1:48" x14ac:dyDescent="0.2">
      <c r="A165" s="4" t="s">
        <v>4407</v>
      </c>
      <c r="B165" s="2" t="s">
        <v>4408</v>
      </c>
      <c r="C165" s="2" t="str">
        <f>VLOOKUP(A165,[6]Hoja2!$A$1:$D$193,4,0)</f>
        <v>PROFESOR CBI</v>
      </c>
      <c r="D165" s="2" t="str">
        <f>VLOOKUP(A165,[6]Hoja2!$A$1:$D$193,3,0)</f>
        <v>PLANTEL 58 TBC PUERTA DE AMOLERO</v>
      </c>
      <c r="E165" s="15">
        <v>192.8</v>
      </c>
      <c r="F165" s="15">
        <v>3633.6</v>
      </c>
      <c r="G165" s="15">
        <v>0</v>
      </c>
      <c r="H165" s="15">
        <v>119.6</v>
      </c>
      <c r="I165" s="15">
        <v>0</v>
      </c>
      <c r="J165" s="15">
        <v>297</v>
      </c>
      <c r="K165" s="15">
        <v>0</v>
      </c>
      <c r="L165" s="15">
        <v>39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15">
        <v>0</v>
      </c>
      <c r="X165" s="15">
        <v>0</v>
      </c>
      <c r="Y165" s="15">
        <v>0</v>
      </c>
      <c r="Z165" s="15">
        <v>0</v>
      </c>
      <c r="AA165" s="15">
        <v>0</v>
      </c>
      <c r="AB165" s="15">
        <v>0</v>
      </c>
      <c r="AC165" s="15">
        <v>0</v>
      </c>
      <c r="AD165" s="16">
        <v>-2141</v>
      </c>
      <c r="AE165" s="15">
        <v>2141</v>
      </c>
      <c r="AF165" s="15">
        <v>0</v>
      </c>
      <c r="AG165" s="15">
        <v>4282</v>
      </c>
      <c r="AH165" s="15">
        <v>394.88</v>
      </c>
      <c r="AI165" s="15">
        <v>394.88</v>
      </c>
      <c r="AJ165" s="15">
        <v>6.6</v>
      </c>
      <c r="AK165" s="15">
        <v>0.06</v>
      </c>
      <c r="AL165" s="15">
        <v>417.86</v>
      </c>
      <c r="AM165" s="15">
        <v>0</v>
      </c>
      <c r="AN165" s="15">
        <v>0</v>
      </c>
      <c r="AO165" s="15">
        <v>0</v>
      </c>
      <c r="AP165" s="15">
        <v>0</v>
      </c>
      <c r="AQ165" s="15">
        <v>0</v>
      </c>
      <c r="AR165" s="15">
        <v>819.4</v>
      </c>
      <c r="AS165" s="15">
        <v>3462.6</v>
      </c>
      <c r="AT165" s="15">
        <v>85.64</v>
      </c>
      <c r="AU165" s="15">
        <v>0</v>
      </c>
      <c r="AV165" s="15">
        <v>85.64</v>
      </c>
    </row>
    <row r="166" spans="1:48" x14ac:dyDescent="0.2">
      <c r="A166" s="4" t="s">
        <v>4409</v>
      </c>
      <c r="B166" s="2" t="s">
        <v>4410</v>
      </c>
      <c r="C166" s="2" t="str">
        <f>VLOOKUP(A166,[6]Hoja2!$A$1:$D$193,4,0)</f>
        <v>PROFESOR CBI</v>
      </c>
      <c r="D166" s="2" t="str">
        <f>VLOOKUP(A166,[6]Hoja2!$A$1:$D$193,3,0)</f>
        <v>PLANTEL 59 TBC CUYUTLAN</v>
      </c>
      <c r="E166" s="15">
        <v>289.2</v>
      </c>
      <c r="F166" s="15">
        <v>5450.4</v>
      </c>
      <c r="G166" s="15">
        <v>0</v>
      </c>
      <c r="H166" s="15">
        <v>179.4</v>
      </c>
      <c r="I166" s="15">
        <v>0</v>
      </c>
      <c r="J166" s="15">
        <v>445.5</v>
      </c>
      <c r="K166" s="15">
        <v>0</v>
      </c>
      <c r="L166" s="15">
        <v>58.5</v>
      </c>
      <c r="M166" s="15">
        <v>0</v>
      </c>
      <c r="N166" s="15">
        <v>0</v>
      </c>
      <c r="O166" s="15">
        <v>701.72</v>
      </c>
      <c r="P166" s="15">
        <v>0</v>
      </c>
      <c r="Q166" s="15">
        <v>46.6</v>
      </c>
      <c r="R166" s="15">
        <v>0</v>
      </c>
      <c r="S166" s="15">
        <v>24</v>
      </c>
      <c r="T166" s="15">
        <v>66.12</v>
      </c>
      <c r="U166" s="15">
        <v>0</v>
      </c>
      <c r="V166" s="15">
        <v>0</v>
      </c>
      <c r="W166" s="15">
        <v>7.6</v>
      </c>
      <c r="X166" s="15">
        <v>0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6">
        <v>-3250.6</v>
      </c>
      <c r="AE166" s="15">
        <v>3250.6</v>
      </c>
      <c r="AF166" s="15">
        <v>0</v>
      </c>
      <c r="AG166" s="15">
        <v>7269.04</v>
      </c>
      <c r="AH166" s="15">
        <v>1005.4</v>
      </c>
      <c r="AI166" s="15">
        <v>1005.4</v>
      </c>
      <c r="AJ166" s="15">
        <v>19.2</v>
      </c>
      <c r="AK166" s="16">
        <v>-0.05</v>
      </c>
      <c r="AL166" s="15">
        <v>707.49</v>
      </c>
      <c r="AM166" s="15">
        <v>0</v>
      </c>
      <c r="AN166" s="15">
        <v>0</v>
      </c>
      <c r="AO166" s="15">
        <v>0</v>
      </c>
      <c r="AP166" s="15">
        <v>0</v>
      </c>
      <c r="AQ166" s="15">
        <v>0</v>
      </c>
      <c r="AR166" s="15">
        <v>1732.04</v>
      </c>
      <c r="AS166" s="15">
        <v>5537</v>
      </c>
      <c r="AT166" s="15">
        <v>145.38</v>
      </c>
      <c r="AU166" s="15">
        <v>0</v>
      </c>
      <c r="AV166" s="15">
        <v>145.38</v>
      </c>
    </row>
    <row r="167" spans="1:48" x14ac:dyDescent="0.2">
      <c r="A167" s="4" t="s">
        <v>4411</v>
      </c>
      <c r="B167" s="2" t="s">
        <v>4412</v>
      </c>
      <c r="C167" s="2" t="str">
        <f>VLOOKUP(A167,[6]Hoja2!$A$1:$D$193,4,0)</f>
        <v>PROFESOR CBI</v>
      </c>
      <c r="D167" s="2" t="str">
        <f>VLOOKUP(A167,[6]Hoja2!$A$1:$D$193,3,0)</f>
        <v>PLANTEL 59 TBC CUYUTLAN</v>
      </c>
      <c r="E167" s="15">
        <v>192.8</v>
      </c>
      <c r="F167" s="15">
        <v>3633.6</v>
      </c>
      <c r="G167" s="15">
        <v>0</v>
      </c>
      <c r="H167" s="15">
        <v>119.6</v>
      </c>
      <c r="I167" s="15">
        <v>0</v>
      </c>
      <c r="J167" s="15">
        <v>297</v>
      </c>
      <c r="K167" s="15">
        <v>0</v>
      </c>
      <c r="L167" s="15">
        <v>39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15">
        <v>0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6">
        <v>-2141</v>
      </c>
      <c r="AE167" s="15">
        <v>2141</v>
      </c>
      <c r="AF167" s="15">
        <v>0</v>
      </c>
      <c r="AG167" s="15">
        <v>4282</v>
      </c>
      <c r="AH167" s="15">
        <v>394.88</v>
      </c>
      <c r="AI167" s="15">
        <v>394.88</v>
      </c>
      <c r="AJ167" s="15">
        <v>7.2</v>
      </c>
      <c r="AK167" s="16">
        <v>-0.14000000000000001</v>
      </c>
      <c r="AL167" s="15">
        <v>417.86</v>
      </c>
      <c r="AM167" s="15">
        <v>0</v>
      </c>
      <c r="AN167" s="15">
        <v>0</v>
      </c>
      <c r="AO167" s="15">
        <v>0</v>
      </c>
      <c r="AP167" s="15">
        <v>0</v>
      </c>
      <c r="AQ167" s="15">
        <v>0</v>
      </c>
      <c r="AR167" s="15">
        <v>819.8</v>
      </c>
      <c r="AS167" s="15">
        <v>3462.2</v>
      </c>
      <c r="AT167" s="15">
        <v>85.64</v>
      </c>
      <c r="AU167" s="15">
        <v>0</v>
      </c>
      <c r="AV167" s="15">
        <v>85.64</v>
      </c>
    </row>
    <row r="168" spans="1:48" x14ac:dyDescent="0.2">
      <c r="A168" s="4" t="s">
        <v>4413</v>
      </c>
      <c r="B168" s="2" t="s">
        <v>4414</v>
      </c>
      <c r="C168" s="2" t="str">
        <f>VLOOKUP(A168,[6]Hoja2!$A$1:$D$193,4,0)</f>
        <v>PROFESOR CBI</v>
      </c>
      <c r="D168" s="2" t="str">
        <f>VLOOKUP(A168,[6]Hoja2!$A$1:$D$193,3,0)</f>
        <v>PLANTEL 59 TBC CUYUTLAN</v>
      </c>
      <c r="E168" s="15">
        <v>192.8</v>
      </c>
      <c r="F168" s="15">
        <v>3633.6</v>
      </c>
      <c r="G168" s="15">
        <v>0</v>
      </c>
      <c r="H168" s="15">
        <v>119.6</v>
      </c>
      <c r="I168" s="15">
        <v>0</v>
      </c>
      <c r="J168" s="15">
        <v>297</v>
      </c>
      <c r="K168" s="15">
        <v>0</v>
      </c>
      <c r="L168" s="15">
        <v>39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6">
        <v>-2141</v>
      </c>
      <c r="AE168" s="15">
        <v>2141</v>
      </c>
      <c r="AF168" s="15">
        <v>0</v>
      </c>
      <c r="AG168" s="15">
        <v>4282</v>
      </c>
      <c r="AH168" s="15">
        <v>394.88</v>
      </c>
      <c r="AI168" s="15">
        <v>394.88</v>
      </c>
      <c r="AJ168" s="15">
        <v>5.7</v>
      </c>
      <c r="AK168" s="16">
        <v>-0.04</v>
      </c>
      <c r="AL168" s="15">
        <v>417.86</v>
      </c>
      <c r="AM168" s="15">
        <v>0</v>
      </c>
      <c r="AN168" s="15">
        <v>0</v>
      </c>
      <c r="AO168" s="15">
        <v>0</v>
      </c>
      <c r="AP168" s="15">
        <v>0</v>
      </c>
      <c r="AQ168" s="15">
        <v>0</v>
      </c>
      <c r="AR168" s="15">
        <v>818.4</v>
      </c>
      <c r="AS168" s="15">
        <v>3463.6</v>
      </c>
      <c r="AT168" s="15">
        <v>85.64</v>
      </c>
      <c r="AU168" s="15">
        <v>0</v>
      </c>
      <c r="AV168" s="15">
        <v>85.64</v>
      </c>
    </row>
    <row r="169" spans="1:48" x14ac:dyDescent="0.2">
      <c r="A169" s="4" t="s">
        <v>4415</v>
      </c>
      <c r="B169" s="2" t="s">
        <v>4416</v>
      </c>
      <c r="C169" s="2" t="str">
        <f>VLOOKUP(A169,[6]Hoja2!$A$1:$D$193,4,0)</f>
        <v>PROFESOR CBI</v>
      </c>
      <c r="D169" s="2" t="str">
        <f>VLOOKUP(A169,[6]Hoja2!$A$1:$D$193,3,0)</f>
        <v>PLANTEL 60 TBC EL JAZMIN</v>
      </c>
      <c r="E169" s="15">
        <v>289.2</v>
      </c>
      <c r="F169" s="15">
        <v>5450.4</v>
      </c>
      <c r="G169" s="15">
        <v>0</v>
      </c>
      <c r="H169" s="15">
        <v>179.4</v>
      </c>
      <c r="I169" s="15">
        <v>0</v>
      </c>
      <c r="J169" s="15">
        <v>445.5</v>
      </c>
      <c r="K169" s="15">
        <v>0</v>
      </c>
      <c r="L169" s="15">
        <v>58.5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0</v>
      </c>
      <c r="W169" s="15">
        <v>0</v>
      </c>
      <c r="X169" s="15">
        <v>0</v>
      </c>
      <c r="Y169" s="15">
        <v>0</v>
      </c>
      <c r="Z169" s="15">
        <v>0</v>
      </c>
      <c r="AA169" s="15">
        <v>0</v>
      </c>
      <c r="AB169" s="15">
        <v>0</v>
      </c>
      <c r="AC169" s="15">
        <v>0</v>
      </c>
      <c r="AD169" s="16">
        <v>-3211.5</v>
      </c>
      <c r="AE169" s="15">
        <v>3211.5</v>
      </c>
      <c r="AF169" s="15">
        <v>0</v>
      </c>
      <c r="AG169" s="15">
        <v>6423</v>
      </c>
      <c r="AH169" s="15">
        <v>824.69</v>
      </c>
      <c r="AI169" s="15">
        <v>824.69</v>
      </c>
      <c r="AJ169" s="15">
        <v>17.7</v>
      </c>
      <c r="AK169" s="15">
        <v>0.01</v>
      </c>
      <c r="AL169" s="15">
        <v>626.79999999999995</v>
      </c>
      <c r="AM169" s="15">
        <v>0</v>
      </c>
      <c r="AN169" s="15">
        <v>0</v>
      </c>
      <c r="AO169" s="15">
        <v>0</v>
      </c>
      <c r="AP169" s="15">
        <v>0</v>
      </c>
      <c r="AQ169" s="15">
        <v>0</v>
      </c>
      <c r="AR169" s="15">
        <v>1469.2</v>
      </c>
      <c r="AS169" s="15">
        <v>4953.8</v>
      </c>
      <c r="AT169" s="15">
        <v>128.46</v>
      </c>
      <c r="AU169" s="15">
        <v>0</v>
      </c>
      <c r="AV169" s="15">
        <v>128.46</v>
      </c>
    </row>
    <row r="170" spans="1:48" x14ac:dyDescent="0.2">
      <c r="A170" s="4" t="s">
        <v>4417</v>
      </c>
      <c r="B170" s="2" t="s">
        <v>4418</v>
      </c>
      <c r="C170" s="2" t="str">
        <f>VLOOKUP(A170,[6]Hoja2!$A$1:$D$193,4,0)</f>
        <v>PROFESOR CBI</v>
      </c>
      <c r="D170" s="2" t="str">
        <f>VLOOKUP(A170,[6]Hoja2!$A$1:$D$193,3,0)</f>
        <v>PLANTEL 60 TBC EL JAZMIN</v>
      </c>
      <c r="E170" s="15">
        <v>192.8</v>
      </c>
      <c r="F170" s="15">
        <v>3633.6</v>
      </c>
      <c r="G170" s="15">
        <v>0</v>
      </c>
      <c r="H170" s="15">
        <v>119.6</v>
      </c>
      <c r="I170" s="15">
        <v>0</v>
      </c>
      <c r="J170" s="15">
        <v>297</v>
      </c>
      <c r="K170" s="15">
        <v>0</v>
      </c>
      <c r="L170" s="15">
        <v>39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6">
        <v>-2141</v>
      </c>
      <c r="AE170" s="15">
        <v>2141</v>
      </c>
      <c r="AF170" s="15">
        <v>0</v>
      </c>
      <c r="AG170" s="15">
        <v>4282</v>
      </c>
      <c r="AH170" s="15">
        <v>394.88</v>
      </c>
      <c r="AI170" s="15">
        <v>394.88</v>
      </c>
      <c r="AJ170" s="15">
        <v>7.2</v>
      </c>
      <c r="AK170" s="15">
        <v>0.06</v>
      </c>
      <c r="AL170" s="15">
        <v>417.86</v>
      </c>
      <c r="AM170" s="15">
        <v>0</v>
      </c>
      <c r="AN170" s="15">
        <v>0</v>
      </c>
      <c r="AO170" s="15">
        <v>0</v>
      </c>
      <c r="AP170" s="15">
        <v>0</v>
      </c>
      <c r="AQ170" s="15">
        <v>0</v>
      </c>
      <c r="AR170" s="15">
        <v>820</v>
      </c>
      <c r="AS170" s="15">
        <v>3462</v>
      </c>
      <c r="AT170" s="15">
        <v>85.64</v>
      </c>
      <c r="AU170" s="15">
        <v>0</v>
      </c>
      <c r="AV170" s="15">
        <v>85.64</v>
      </c>
    </row>
    <row r="171" spans="1:48" x14ac:dyDescent="0.2">
      <c r="A171" s="4" t="s">
        <v>4419</v>
      </c>
      <c r="B171" s="2" t="s">
        <v>4420</v>
      </c>
      <c r="C171" s="2" t="str">
        <f>VLOOKUP(A171,[6]Hoja2!$A$1:$D$193,4,0)</f>
        <v>PROFESOR CBI</v>
      </c>
      <c r="D171" s="2" t="str">
        <f>VLOOKUP(A171,[6]Hoja2!$A$1:$D$193,3,0)</f>
        <v>PLANTEL 60 TBC EL JAZMIN</v>
      </c>
      <c r="E171" s="15">
        <v>192.8</v>
      </c>
      <c r="F171" s="15">
        <v>3633.6</v>
      </c>
      <c r="G171" s="15">
        <v>0</v>
      </c>
      <c r="H171" s="15">
        <v>119.6</v>
      </c>
      <c r="I171" s="15">
        <v>0</v>
      </c>
      <c r="J171" s="15">
        <v>297</v>
      </c>
      <c r="K171" s="15">
        <v>0</v>
      </c>
      <c r="L171" s="15">
        <v>39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6">
        <v>-2141</v>
      </c>
      <c r="AE171" s="15">
        <v>2141</v>
      </c>
      <c r="AF171" s="15">
        <v>0</v>
      </c>
      <c r="AG171" s="15">
        <v>4282</v>
      </c>
      <c r="AH171" s="15">
        <v>394.88</v>
      </c>
      <c r="AI171" s="15">
        <v>394.88</v>
      </c>
      <c r="AJ171" s="15">
        <v>6.45</v>
      </c>
      <c r="AK171" s="15">
        <v>0.01</v>
      </c>
      <c r="AL171" s="15">
        <v>417.86</v>
      </c>
      <c r="AM171" s="15">
        <v>0</v>
      </c>
      <c r="AN171" s="15">
        <v>0</v>
      </c>
      <c r="AO171" s="15">
        <v>0</v>
      </c>
      <c r="AP171" s="15">
        <v>0</v>
      </c>
      <c r="AQ171" s="15">
        <v>0</v>
      </c>
      <c r="AR171" s="15">
        <v>819.2</v>
      </c>
      <c r="AS171" s="15">
        <v>3462.8</v>
      </c>
      <c r="AT171" s="15">
        <v>85.64</v>
      </c>
      <c r="AU171" s="15">
        <v>0</v>
      </c>
      <c r="AV171" s="15">
        <v>85.64</v>
      </c>
    </row>
    <row r="172" spans="1:48" x14ac:dyDescent="0.2">
      <c r="A172" s="4" t="s">
        <v>4421</v>
      </c>
      <c r="B172" s="2" t="s">
        <v>4422</v>
      </c>
      <c r="C172" s="2" t="str">
        <f>VLOOKUP(A172,[6]Hoja2!$A$1:$D$193,4,0)</f>
        <v>PROFESOR CBI</v>
      </c>
      <c r="D172" s="2" t="str">
        <f>VLOOKUP(A172,[6]Hoja2!$A$1:$D$193,3,0)</f>
        <v>PLANTEL 61 TBC LOCALIDAD LA GARITA</v>
      </c>
      <c r="E172" s="15">
        <v>289.2</v>
      </c>
      <c r="F172" s="15">
        <v>5450.4</v>
      </c>
      <c r="G172" s="15">
        <v>0</v>
      </c>
      <c r="H172" s="15">
        <v>179.4</v>
      </c>
      <c r="I172" s="15">
        <v>0</v>
      </c>
      <c r="J172" s="15">
        <v>445.5</v>
      </c>
      <c r="K172" s="15">
        <v>0</v>
      </c>
      <c r="L172" s="15">
        <v>58.5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6">
        <v>-3211.5</v>
      </c>
      <c r="AE172" s="15">
        <v>3211.5</v>
      </c>
      <c r="AF172" s="15">
        <v>0</v>
      </c>
      <c r="AG172" s="15">
        <v>6423</v>
      </c>
      <c r="AH172" s="15">
        <v>824.69</v>
      </c>
      <c r="AI172" s="15">
        <v>824.69</v>
      </c>
      <c r="AJ172" s="15">
        <v>17.25</v>
      </c>
      <c r="AK172" s="15">
        <v>0.06</v>
      </c>
      <c r="AL172" s="15">
        <v>626.79999999999995</v>
      </c>
      <c r="AM172" s="15">
        <v>0</v>
      </c>
      <c r="AN172" s="15">
        <v>0</v>
      </c>
      <c r="AO172" s="15">
        <v>505</v>
      </c>
      <c r="AP172" s="15">
        <v>0</v>
      </c>
      <c r="AQ172" s="15">
        <v>0</v>
      </c>
      <c r="AR172" s="15">
        <v>1973.8</v>
      </c>
      <c r="AS172" s="15">
        <v>4449.2</v>
      </c>
      <c r="AT172" s="15">
        <v>128.46</v>
      </c>
      <c r="AU172" s="15">
        <v>0</v>
      </c>
      <c r="AV172" s="15">
        <v>128.46</v>
      </c>
    </row>
    <row r="173" spans="1:48" x14ac:dyDescent="0.2">
      <c r="A173" s="4" t="s">
        <v>4423</v>
      </c>
      <c r="B173" s="2" t="s">
        <v>4424</v>
      </c>
      <c r="C173" s="2" t="str">
        <f>VLOOKUP(A173,[6]Hoja2!$A$1:$D$193,4,0)</f>
        <v>PROFESOR CBI</v>
      </c>
      <c r="D173" s="2" t="str">
        <f>VLOOKUP(A173,[6]Hoja2!$A$1:$D$193,3,0)</f>
        <v>PLANTEL 61 TBC LOCALIDAD LA GARITA</v>
      </c>
      <c r="E173" s="15">
        <v>192.8</v>
      </c>
      <c r="F173" s="15">
        <v>3633.6</v>
      </c>
      <c r="G173" s="15">
        <v>0</v>
      </c>
      <c r="H173" s="15">
        <v>119.6</v>
      </c>
      <c r="I173" s="15">
        <v>0</v>
      </c>
      <c r="J173" s="15">
        <v>297</v>
      </c>
      <c r="K173" s="15">
        <v>0</v>
      </c>
      <c r="L173" s="15">
        <v>39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6">
        <v>-2141</v>
      </c>
      <c r="AE173" s="15">
        <v>2141</v>
      </c>
      <c r="AF173" s="15">
        <v>0</v>
      </c>
      <c r="AG173" s="15">
        <v>4282</v>
      </c>
      <c r="AH173" s="15">
        <v>394.88</v>
      </c>
      <c r="AI173" s="15">
        <v>394.88</v>
      </c>
      <c r="AJ173" s="15">
        <v>7.5</v>
      </c>
      <c r="AK173" s="16">
        <v>-0.04</v>
      </c>
      <c r="AL173" s="15">
        <v>417.86</v>
      </c>
      <c r="AM173" s="15">
        <v>0</v>
      </c>
      <c r="AN173" s="15">
        <v>0</v>
      </c>
      <c r="AO173" s="15">
        <v>0</v>
      </c>
      <c r="AP173" s="15">
        <v>0</v>
      </c>
      <c r="AQ173" s="15">
        <v>0</v>
      </c>
      <c r="AR173" s="15">
        <v>820.2</v>
      </c>
      <c r="AS173" s="15">
        <v>3461.8</v>
      </c>
      <c r="AT173" s="15">
        <v>85.64</v>
      </c>
      <c r="AU173" s="15">
        <v>0</v>
      </c>
      <c r="AV173" s="15">
        <v>85.64</v>
      </c>
    </row>
    <row r="174" spans="1:48" x14ac:dyDescent="0.2">
      <c r="A174" s="4" t="s">
        <v>4425</v>
      </c>
      <c r="B174" s="2" t="s">
        <v>4426</v>
      </c>
      <c r="C174" s="2" t="str">
        <f>VLOOKUP(A174,[6]Hoja2!$A$1:$D$193,4,0)</f>
        <v>PROFESOR CBI</v>
      </c>
      <c r="D174" s="2" t="str">
        <f>VLOOKUP(A174,[6]Hoja2!$A$1:$D$193,3,0)</f>
        <v>PLANTEL 61 TBC LOCALIDAD LA GARITA</v>
      </c>
      <c r="E174" s="15">
        <v>192.8</v>
      </c>
      <c r="F174" s="15">
        <v>3633.6</v>
      </c>
      <c r="G174" s="15">
        <v>0</v>
      </c>
      <c r="H174" s="15">
        <v>119.6</v>
      </c>
      <c r="I174" s="15">
        <v>0</v>
      </c>
      <c r="J174" s="15">
        <v>297</v>
      </c>
      <c r="K174" s="15">
        <v>0</v>
      </c>
      <c r="L174" s="15">
        <v>39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6">
        <v>-2141</v>
      </c>
      <c r="AE174" s="15">
        <v>2141</v>
      </c>
      <c r="AF174" s="15">
        <v>0</v>
      </c>
      <c r="AG174" s="15">
        <v>4282</v>
      </c>
      <c r="AH174" s="15">
        <v>394.88</v>
      </c>
      <c r="AI174" s="15">
        <v>394.88</v>
      </c>
      <c r="AJ174" s="15">
        <v>7.05</v>
      </c>
      <c r="AK174" s="15">
        <v>0.01</v>
      </c>
      <c r="AL174" s="15">
        <v>417.86</v>
      </c>
      <c r="AM174" s="15">
        <v>0</v>
      </c>
      <c r="AN174" s="15">
        <v>0</v>
      </c>
      <c r="AO174" s="15">
        <v>0</v>
      </c>
      <c r="AP174" s="15">
        <v>0</v>
      </c>
      <c r="AQ174" s="15">
        <v>0</v>
      </c>
      <c r="AR174" s="15">
        <v>819.8</v>
      </c>
      <c r="AS174" s="15">
        <v>3462.2</v>
      </c>
      <c r="AT174" s="15">
        <v>85.64</v>
      </c>
      <c r="AU174" s="15">
        <v>0</v>
      </c>
      <c r="AV174" s="15">
        <v>85.64</v>
      </c>
    </row>
    <row r="175" spans="1:48" x14ac:dyDescent="0.2">
      <c r="A175" s="4" t="s">
        <v>4427</v>
      </c>
      <c r="B175" s="2" t="s">
        <v>4428</v>
      </c>
      <c r="C175" s="2" t="str">
        <f>VLOOKUP(A175,[6]Hoja2!$A$1:$D$193,4,0)</f>
        <v>PROFESOR CBI</v>
      </c>
      <c r="D175" s="2" t="str">
        <f>VLOOKUP(A175,[6]Hoja2!$A$1:$D$193,3,0)</f>
        <v>PLANTEL 62 TBC LA LAGUNILLA</v>
      </c>
      <c r="E175" s="15">
        <v>192.8</v>
      </c>
      <c r="F175" s="15">
        <v>3633.7</v>
      </c>
      <c r="G175" s="15">
        <v>0</v>
      </c>
      <c r="H175" s="15">
        <v>119.6</v>
      </c>
      <c r="I175" s="15">
        <v>0</v>
      </c>
      <c r="J175" s="15">
        <v>371.25</v>
      </c>
      <c r="K175" s="15">
        <v>0</v>
      </c>
      <c r="L175" s="15">
        <v>48.75</v>
      </c>
      <c r="M175" s="15">
        <v>0</v>
      </c>
      <c r="N175" s="15">
        <v>0</v>
      </c>
      <c r="O175" s="15">
        <v>0</v>
      </c>
      <c r="P175" s="15">
        <v>1190.49</v>
      </c>
      <c r="Q175" s="15">
        <v>104.85</v>
      </c>
      <c r="R175" s="15">
        <v>0</v>
      </c>
      <c r="S175" s="15">
        <v>54</v>
      </c>
      <c r="T175" s="15">
        <v>0</v>
      </c>
      <c r="U175" s="15">
        <v>148.77000000000001</v>
      </c>
      <c r="V175" s="15">
        <v>0</v>
      </c>
      <c r="W175" s="15">
        <v>17.100000000000001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6">
        <v>-2952.56</v>
      </c>
      <c r="AE175" s="15">
        <v>2952.56</v>
      </c>
      <c r="AF175" s="15">
        <v>0</v>
      </c>
      <c r="AG175" s="15">
        <v>5881.31</v>
      </c>
      <c r="AH175" s="15">
        <v>708.98</v>
      </c>
      <c r="AI175" s="15">
        <v>708.98</v>
      </c>
      <c r="AJ175" s="15">
        <v>24.6</v>
      </c>
      <c r="AK175" s="16">
        <v>-0.05</v>
      </c>
      <c r="AL175" s="15">
        <v>554.78</v>
      </c>
      <c r="AM175" s="15">
        <v>0</v>
      </c>
      <c r="AN175" s="15">
        <v>0</v>
      </c>
      <c r="AO175" s="15">
        <v>0</v>
      </c>
      <c r="AP175" s="15">
        <v>0</v>
      </c>
      <c r="AQ175" s="15">
        <v>0</v>
      </c>
      <c r="AR175" s="15">
        <v>1288.31</v>
      </c>
      <c r="AS175" s="15">
        <v>4593</v>
      </c>
      <c r="AT175" s="15">
        <v>117.63</v>
      </c>
      <c r="AU175" s="15">
        <v>0</v>
      </c>
      <c r="AV175" s="15">
        <v>117.63</v>
      </c>
    </row>
    <row r="176" spans="1:48" x14ac:dyDescent="0.2">
      <c r="A176" s="4" t="s">
        <v>4429</v>
      </c>
      <c r="B176" s="2" t="s">
        <v>4430</v>
      </c>
      <c r="C176" s="2" t="str">
        <f>VLOOKUP(A176,[6]Hoja2!$A$1:$D$193,4,0)</f>
        <v>PROFESOR CBI</v>
      </c>
      <c r="D176" s="2" t="str">
        <f>VLOOKUP(A176,[6]Hoja2!$A$1:$D$193,3,0)</f>
        <v>PLANTEL 62 TBC LA LAGUNILLA</v>
      </c>
      <c r="E176" s="15">
        <v>192.8</v>
      </c>
      <c r="F176" s="15">
        <v>3633.6</v>
      </c>
      <c r="G176" s="15">
        <v>0</v>
      </c>
      <c r="H176" s="15">
        <v>119.6</v>
      </c>
      <c r="I176" s="15">
        <v>0</v>
      </c>
      <c r="J176" s="15">
        <v>297</v>
      </c>
      <c r="K176" s="15">
        <v>0</v>
      </c>
      <c r="L176" s="15">
        <v>39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6">
        <v>-2141</v>
      </c>
      <c r="AE176" s="15">
        <v>2141</v>
      </c>
      <c r="AF176" s="15">
        <v>0</v>
      </c>
      <c r="AG176" s="15">
        <v>4282</v>
      </c>
      <c r="AH176" s="15">
        <v>394.88</v>
      </c>
      <c r="AI176" s="15">
        <v>394.88</v>
      </c>
      <c r="AJ176" s="15">
        <v>7.05</v>
      </c>
      <c r="AK176" s="15">
        <v>0.01</v>
      </c>
      <c r="AL176" s="15">
        <v>417.86</v>
      </c>
      <c r="AM176" s="15">
        <v>0</v>
      </c>
      <c r="AN176" s="15">
        <v>0</v>
      </c>
      <c r="AO176" s="15">
        <v>0</v>
      </c>
      <c r="AP176" s="15">
        <v>0</v>
      </c>
      <c r="AQ176" s="15">
        <v>0</v>
      </c>
      <c r="AR176" s="15">
        <v>819.8</v>
      </c>
      <c r="AS176" s="15">
        <v>3462.2</v>
      </c>
      <c r="AT176" s="15">
        <v>85.64</v>
      </c>
      <c r="AU176" s="15">
        <v>0</v>
      </c>
      <c r="AV176" s="15">
        <v>85.64</v>
      </c>
    </row>
    <row r="177" spans="1:48" x14ac:dyDescent="0.2">
      <c r="A177" s="4" t="s">
        <v>4431</v>
      </c>
      <c r="B177" s="2" t="s">
        <v>4432</v>
      </c>
      <c r="C177" s="2" t="str">
        <f>VLOOKUP(A177,[6]Hoja2!$A$1:$D$193,4,0)</f>
        <v>PROFESOR CBI</v>
      </c>
      <c r="D177" s="2" t="str">
        <f>VLOOKUP(A177,[6]Hoja2!$A$1:$D$193,3,0)</f>
        <v>PLANTEL 62 TBC LA LAGUNILLA</v>
      </c>
      <c r="E177" s="15">
        <v>192.8</v>
      </c>
      <c r="F177" s="15">
        <v>3633.6</v>
      </c>
      <c r="G177" s="15">
        <v>0</v>
      </c>
      <c r="H177" s="15">
        <v>119.6</v>
      </c>
      <c r="I177" s="15">
        <v>0</v>
      </c>
      <c r="J177" s="15">
        <v>297</v>
      </c>
      <c r="K177" s="15">
        <v>0</v>
      </c>
      <c r="L177" s="15">
        <v>39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6">
        <v>-2141</v>
      </c>
      <c r="AE177" s="15">
        <v>2141</v>
      </c>
      <c r="AF177" s="15">
        <v>0</v>
      </c>
      <c r="AG177" s="15">
        <v>4282</v>
      </c>
      <c r="AH177" s="15">
        <v>394.88</v>
      </c>
      <c r="AI177" s="15">
        <v>394.88</v>
      </c>
      <c r="AJ177" s="15">
        <v>4.95</v>
      </c>
      <c r="AK177" s="16">
        <v>-0.09</v>
      </c>
      <c r="AL177" s="15">
        <v>417.86</v>
      </c>
      <c r="AM177" s="15">
        <v>0</v>
      </c>
      <c r="AN177" s="15">
        <v>0</v>
      </c>
      <c r="AO177" s="15">
        <v>0</v>
      </c>
      <c r="AP177" s="15">
        <v>0</v>
      </c>
      <c r="AQ177" s="15">
        <v>0</v>
      </c>
      <c r="AR177" s="15">
        <v>817.6</v>
      </c>
      <c r="AS177" s="15">
        <v>3464.4</v>
      </c>
      <c r="AT177" s="15">
        <v>85.64</v>
      </c>
      <c r="AU177" s="15">
        <v>0</v>
      </c>
      <c r="AV177" s="15">
        <v>85.64</v>
      </c>
    </row>
    <row r="178" spans="1:48" x14ac:dyDescent="0.2">
      <c r="A178" s="4" t="s">
        <v>4433</v>
      </c>
      <c r="B178" s="2" t="s">
        <v>4434</v>
      </c>
      <c r="C178" s="2" t="str">
        <f>VLOOKUP(A178,[6]Hoja2!$A$1:$D$193,4,0)</f>
        <v>PROFESOR CBI</v>
      </c>
      <c r="D178" s="2" t="str">
        <f>VLOOKUP(A178,[6]Hoja2!$A$1:$D$193,3,0)</f>
        <v>PLANTEL 63 TBC EL CORRIDO</v>
      </c>
      <c r="E178" s="15">
        <v>289.2</v>
      </c>
      <c r="F178" s="15">
        <v>0</v>
      </c>
      <c r="G178" s="15">
        <v>6584.4</v>
      </c>
      <c r="H178" s="15">
        <v>0</v>
      </c>
      <c r="I178" s="15">
        <v>214.5</v>
      </c>
      <c r="J178" s="15">
        <v>0</v>
      </c>
      <c r="K178" s="15">
        <v>93</v>
      </c>
      <c r="L178" s="15">
        <v>0</v>
      </c>
      <c r="M178" s="15">
        <v>72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6">
        <v>-3626.55</v>
      </c>
      <c r="AE178" s="15">
        <v>3626.55</v>
      </c>
      <c r="AF178" s="15">
        <v>0</v>
      </c>
      <c r="AG178" s="15">
        <v>7253.1</v>
      </c>
      <c r="AH178" s="15">
        <v>1002</v>
      </c>
      <c r="AI178" s="15">
        <v>1002</v>
      </c>
      <c r="AJ178" s="15">
        <v>22.65</v>
      </c>
      <c r="AK178" s="15">
        <v>0.04</v>
      </c>
      <c r="AL178" s="15">
        <v>757.21</v>
      </c>
      <c r="AM178" s="15">
        <v>0</v>
      </c>
      <c r="AN178" s="15">
        <v>0</v>
      </c>
      <c r="AO178" s="15">
        <v>0</v>
      </c>
      <c r="AP178" s="15">
        <v>0</v>
      </c>
      <c r="AQ178" s="15">
        <v>0</v>
      </c>
      <c r="AR178" s="15">
        <v>1781.9</v>
      </c>
      <c r="AS178" s="15">
        <v>5471.2</v>
      </c>
      <c r="AT178" s="15">
        <v>145.06</v>
      </c>
      <c r="AU178" s="15">
        <v>0</v>
      </c>
      <c r="AV178" s="15">
        <v>145.06</v>
      </c>
    </row>
    <row r="179" spans="1:48" x14ac:dyDescent="0.2">
      <c r="A179" s="4" t="s">
        <v>4435</v>
      </c>
      <c r="B179" s="2" t="s">
        <v>4436</v>
      </c>
      <c r="C179" s="2" t="str">
        <f>VLOOKUP(A179,[6]Hoja2!$A$1:$D$193,4,0)</f>
        <v>PROFESOR CBI</v>
      </c>
      <c r="D179" s="2" t="str">
        <f>VLOOKUP(A179,[6]Hoja2!$A$1:$D$193,3,0)</f>
        <v>PLANTEL 63 TBC EL CORRIDO</v>
      </c>
      <c r="E179" s="15">
        <v>192.8</v>
      </c>
      <c r="F179" s="15">
        <v>0</v>
      </c>
      <c r="G179" s="15">
        <v>4389.6000000000004</v>
      </c>
      <c r="H179" s="15">
        <v>0</v>
      </c>
      <c r="I179" s="15">
        <v>143</v>
      </c>
      <c r="J179" s="15">
        <v>0</v>
      </c>
      <c r="K179" s="15">
        <v>62</v>
      </c>
      <c r="L179" s="15">
        <v>0</v>
      </c>
      <c r="M179" s="15">
        <v>48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6">
        <v>-2417.6999999999998</v>
      </c>
      <c r="AE179" s="15">
        <v>2417.6999999999998</v>
      </c>
      <c r="AF179" s="15">
        <v>0</v>
      </c>
      <c r="AG179" s="15">
        <v>4835.3999999999996</v>
      </c>
      <c r="AH179" s="15">
        <v>494.04</v>
      </c>
      <c r="AI179" s="15">
        <v>494.04</v>
      </c>
      <c r="AJ179" s="15">
        <v>5.7</v>
      </c>
      <c r="AK179" s="16">
        <v>-0.14000000000000001</v>
      </c>
      <c r="AL179" s="15">
        <v>504.8</v>
      </c>
      <c r="AM179" s="15">
        <v>0</v>
      </c>
      <c r="AN179" s="15">
        <v>0</v>
      </c>
      <c r="AO179" s="15">
        <v>0</v>
      </c>
      <c r="AP179" s="15">
        <v>0</v>
      </c>
      <c r="AQ179" s="15">
        <v>0</v>
      </c>
      <c r="AR179" s="15">
        <v>1004.4</v>
      </c>
      <c r="AS179" s="15">
        <v>3831</v>
      </c>
      <c r="AT179" s="15">
        <v>96.71</v>
      </c>
      <c r="AU179" s="15">
        <v>0</v>
      </c>
      <c r="AV179" s="15">
        <v>96.71</v>
      </c>
    </row>
    <row r="180" spans="1:48" x14ac:dyDescent="0.2">
      <c r="A180" s="4" t="s">
        <v>4437</v>
      </c>
      <c r="B180" s="2" t="s">
        <v>4438</v>
      </c>
      <c r="C180" s="2" t="str">
        <f>VLOOKUP(A180,[6]Hoja2!$A$1:$D$193,4,0)</f>
        <v>PROFESOR CBI</v>
      </c>
      <c r="D180" s="2" t="str">
        <f>VLOOKUP(A180,[6]Hoja2!$A$1:$D$193,3,0)</f>
        <v>PLANTEL 63 TBC EL CORRIDO</v>
      </c>
      <c r="E180" s="15">
        <v>192.8</v>
      </c>
      <c r="F180" s="15">
        <v>0</v>
      </c>
      <c r="G180" s="15">
        <v>4389.6000000000004</v>
      </c>
      <c r="H180" s="15">
        <v>0</v>
      </c>
      <c r="I180" s="15">
        <v>143</v>
      </c>
      <c r="J180" s="15">
        <v>0</v>
      </c>
      <c r="K180" s="15">
        <v>62</v>
      </c>
      <c r="L180" s="15">
        <v>0</v>
      </c>
      <c r="M180" s="15">
        <v>48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6">
        <v>-2417.6999999999998</v>
      </c>
      <c r="AE180" s="15">
        <v>2417.6999999999998</v>
      </c>
      <c r="AF180" s="15">
        <v>0</v>
      </c>
      <c r="AG180" s="15">
        <v>4835.3999999999996</v>
      </c>
      <c r="AH180" s="15">
        <v>494.04</v>
      </c>
      <c r="AI180" s="15">
        <v>494.04</v>
      </c>
      <c r="AJ180" s="15">
        <v>5.7</v>
      </c>
      <c r="AK180" s="16">
        <v>-0.14000000000000001</v>
      </c>
      <c r="AL180" s="15">
        <v>504.8</v>
      </c>
      <c r="AM180" s="15">
        <v>0</v>
      </c>
      <c r="AN180" s="15">
        <v>0</v>
      </c>
      <c r="AO180" s="15">
        <v>0</v>
      </c>
      <c r="AP180" s="15">
        <v>0</v>
      </c>
      <c r="AQ180" s="15">
        <v>0</v>
      </c>
      <c r="AR180" s="15">
        <v>1004.4</v>
      </c>
      <c r="AS180" s="15">
        <v>3831</v>
      </c>
      <c r="AT180" s="15">
        <v>96.71</v>
      </c>
      <c r="AU180" s="15">
        <v>0</v>
      </c>
      <c r="AV180" s="15">
        <v>96.71</v>
      </c>
    </row>
    <row r="181" spans="1:48" x14ac:dyDescent="0.2">
      <c r="A181" s="4" t="s">
        <v>4439</v>
      </c>
      <c r="B181" s="2" t="s">
        <v>4440</v>
      </c>
      <c r="C181" s="2" t="str">
        <f>VLOOKUP(A181,[6]Hoja2!$A$1:$D$193,4,0)</f>
        <v>PROFESOR CBI</v>
      </c>
      <c r="D181" s="2" t="str">
        <f>VLOOKUP(A181,[6]Hoja2!$A$1:$D$193,3,0)</f>
        <v>PLANTEL 64 TBC LA TRINIDAD</v>
      </c>
      <c r="E181" s="15">
        <v>192.8</v>
      </c>
      <c r="F181" s="15">
        <v>3633.6</v>
      </c>
      <c r="G181" s="15">
        <v>0</v>
      </c>
      <c r="H181" s="15">
        <v>119.6</v>
      </c>
      <c r="I181" s="15">
        <v>0</v>
      </c>
      <c r="J181" s="15">
        <v>297</v>
      </c>
      <c r="K181" s="15">
        <v>0</v>
      </c>
      <c r="L181" s="15">
        <v>39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6">
        <v>-2141</v>
      </c>
      <c r="AE181" s="15">
        <v>2141</v>
      </c>
      <c r="AF181" s="15">
        <v>0</v>
      </c>
      <c r="AG181" s="15">
        <v>4282</v>
      </c>
      <c r="AH181" s="15">
        <v>394.88</v>
      </c>
      <c r="AI181" s="15">
        <v>394.88</v>
      </c>
      <c r="AJ181" s="15">
        <v>7.2</v>
      </c>
      <c r="AK181" s="16">
        <v>-0.14000000000000001</v>
      </c>
      <c r="AL181" s="15">
        <v>417.86</v>
      </c>
      <c r="AM181" s="15">
        <v>0</v>
      </c>
      <c r="AN181" s="15">
        <v>0</v>
      </c>
      <c r="AO181" s="15">
        <v>0</v>
      </c>
      <c r="AP181" s="15">
        <v>0</v>
      </c>
      <c r="AQ181" s="15">
        <v>0</v>
      </c>
      <c r="AR181" s="15">
        <v>819.8</v>
      </c>
      <c r="AS181" s="15">
        <v>3462.2</v>
      </c>
      <c r="AT181" s="15">
        <v>85.64</v>
      </c>
      <c r="AU181" s="15">
        <v>0</v>
      </c>
      <c r="AV181" s="15">
        <v>85.64</v>
      </c>
    </row>
    <row r="182" spans="1:48" x14ac:dyDescent="0.2">
      <c r="A182" s="4" t="s">
        <v>4441</v>
      </c>
      <c r="B182" s="2" t="s">
        <v>4442</v>
      </c>
      <c r="C182" s="2" t="str">
        <f>VLOOKUP(A182,[6]Hoja2!$A$1:$D$193,4,0)</f>
        <v>PROFESOR CBI</v>
      </c>
      <c r="D182" s="2" t="str">
        <f>VLOOKUP(A182,[6]Hoja2!$A$1:$D$193,3,0)</f>
        <v>PLANTEL 64 TBC LA TRINIDAD</v>
      </c>
      <c r="E182" s="15">
        <v>289.2</v>
      </c>
      <c r="F182" s="15">
        <v>5450.4</v>
      </c>
      <c r="G182" s="15">
        <v>0</v>
      </c>
      <c r="H182" s="15">
        <v>179.4</v>
      </c>
      <c r="I182" s="15">
        <v>0</v>
      </c>
      <c r="J182" s="15">
        <v>445.5</v>
      </c>
      <c r="K182" s="15">
        <v>0</v>
      </c>
      <c r="L182" s="15">
        <v>58.5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6">
        <v>-3211.5</v>
      </c>
      <c r="AE182" s="15">
        <v>3211.5</v>
      </c>
      <c r="AF182" s="15">
        <v>0</v>
      </c>
      <c r="AG182" s="15">
        <v>6423</v>
      </c>
      <c r="AH182" s="15">
        <v>824.69</v>
      </c>
      <c r="AI182" s="15">
        <v>824.69</v>
      </c>
      <c r="AJ182" s="15">
        <v>17.399999999999999</v>
      </c>
      <c r="AK182" s="16">
        <v>-0.09</v>
      </c>
      <c r="AL182" s="15">
        <v>626.79999999999995</v>
      </c>
      <c r="AM182" s="15">
        <v>0</v>
      </c>
      <c r="AN182" s="15">
        <v>0</v>
      </c>
      <c r="AO182" s="15">
        <v>0</v>
      </c>
      <c r="AP182" s="15">
        <v>0</v>
      </c>
      <c r="AQ182" s="15">
        <v>0</v>
      </c>
      <c r="AR182" s="15">
        <v>1468.8</v>
      </c>
      <c r="AS182" s="15">
        <v>4954.2</v>
      </c>
      <c r="AT182" s="15">
        <v>128.46</v>
      </c>
      <c r="AU182" s="15">
        <v>0</v>
      </c>
      <c r="AV182" s="15">
        <v>128.46</v>
      </c>
    </row>
    <row r="183" spans="1:48" x14ac:dyDescent="0.2">
      <c r="A183" s="4" t="s">
        <v>4443</v>
      </c>
      <c r="B183" s="2" t="s">
        <v>4444</v>
      </c>
      <c r="C183" s="2" t="str">
        <f>VLOOKUP(A183,[6]Hoja2!$A$1:$D$193,4,0)</f>
        <v>PROFESOR CBI</v>
      </c>
      <c r="D183" s="2" t="str">
        <f>VLOOKUP(A183,[6]Hoja2!$A$1:$D$193,3,0)</f>
        <v>PLANTEL 64 TBC LA TRINIDAD</v>
      </c>
      <c r="E183" s="15">
        <v>192.8</v>
      </c>
      <c r="F183" s="15">
        <v>3633.6</v>
      </c>
      <c r="G183" s="15">
        <v>0</v>
      </c>
      <c r="H183" s="15">
        <v>119.6</v>
      </c>
      <c r="I183" s="15">
        <v>0</v>
      </c>
      <c r="J183" s="15">
        <v>297</v>
      </c>
      <c r="K183" s="15">
        <v>0</v>
      </c>
      <c r="L183" s="15">
        <v>39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5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0</v>
      </c>
      <c r="Z183" s="15">
        <v>0</v>
      </c>
      <c r="AA183" s="15">
        <v>0</v>
      </c>
      <c r="AB183" s="15">
        <v>0</v>
      </c>
      <c r="AC183" s="15">
        <v>0</v>
      </c>
      <c r="AD183" s="16">
        <v>-2141</v>
      </c>
      <c r="AE183" s="15">
        <v>2141</v>
      </c>
      <c r="AF183" s="15">
        <v>0</v>
      </c>
      <c r="AG183" s="15">
        <v>4282</v>
      </c>
      <c r="AH183" s="15">
        <v>394.88</v>
      </c>
      <c r="AI183" s="15">
        <v>394.88</v>
      </c>
      <c r="AJ183" s="15">
        <v>7.2</v>
      </c>
      <c r="AK183" s="16">
        <v>-0.14000000000000001</v>
      </c>
      <c r="AL183" s="15">
        <v>417.86</v>
      </c>
      <c r="AM183" s="15">
        <v>0</v>
      </c>
      <c r="AN183" s="15">
        <v>0</v>
      </c>
      <c r="AO183" s="15">
        <v>0</v>
      </c>
      <c r="AP183" s="15">
        <v>0</v>
      </c>
      <c r="AQ183" s="15">
        <v>0</v>
      </c>
      <c r="AR183" s="15">
        <v>819.8</v>
      </c>
      <c r="AS183" s="15">
        <v>3462.2</v>
      </c>
      <c r="AT183" s="15">
        <v>85.64</v>
      </c>
      <c r="AU183" s="15">
        <v>0</v>
      </c>
      <c r="AV183" s="15">
        <v>85.64</v>
      </c>
    </row>
    <row r="184" spans="1:48" x14ac:dyDescent="0.2">
      <c r="A184" s="4" t="s">
        <v>4445</v>
      </c>
      <c r="B184" s="2" t="s">
        <v>4446</v>
      </c>
      <c r="C184" s="2" t="str">
        <f>VLOOKUP(A184,[6]Hoja2!$A$1:$D$193,4,0)</f>
        <v>PROFESOR CBI</v>
      </c>
      <c r="D184" s="2" t="str">
        <f>VLOOKUP(A184,[6]Hoja2!$A$1:$D$193,3,0)</f>
        <v>PLANTEL 65 TBC EL BAJO</v>
      </c>
      <c r="E184" s="15">
        <v>289.2</v>
      </c>
      <c r="F184" s="15">
        <v>5450.4</v>
      </c>
      <c r="G184" s="15">
        <v>0</v>
      </c>
      <c r="H184" s="15">
        <v>179.4</v>
      </c>
      <c r="I184" s="15">
        <v>0</v>
      </c>
      <c r="J184" s="15">
        <v>445.5</v>
      </c>
      <c r="K184" s="15">
        <v>0</v>
      </c>
      <c r="L184" s="15">
        <v>58.5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0</v>
      </c>
      <c r="AD184" s="16">
        <v>-3211.5</v>
      </c>
      <c r="AE184" s="15">
        <v>3211.5</v>
      </c>
      <c r="AF184" s="15">
        <v>0</v>
      </c>
      <c r="AG184" s="15">
        <v>6423</v>
      </c>
      <c r="AH184" s="15">
        <v>824.69</v>
      </c>
      <c r="AI184" s="15">
        <v>824.69</v>
      </c>
      <c r="AJ184" s="15">
        <v>17.25</v>
      </c>
      <c r="AK184" s="15">
        <v>0.06</v>
      </c>
      <c r="AL184" s="15">
        <v>626.79999999999995</v>
      </c>
      <c r="AM184" s="15">
        <v>0</v>
      </c>
      <c r="AN184" s="15">
        <v>0</v>
      </c>
      <c r="AO184" s="15">
        <v>0</v>
      </c>
      <c r="AP184" s="15">
        <v>0</v>
      </c>
      <c r="AQ184" s="15">
        <v>0</v>
      </c>
      <c r="AR184" s="15">
        <v>1468.8</v>
      </c>
      <c r="AS184" s="15">
        <v>4954.2</v>
      </c>
      <c r="AT184" s="15">
        <v>128.46</v>
      </c>
      <c r="AU184" s="15">
        <v>0</v>
      </c>
      <c r="AV184" s="15">
        <v>128.46</v>
      </c>
    </row>
    <row r="185" spans="1:48" x14ac:dyDescent="0.2">
      <c r="A185" s="4" t="s">
        <v>4447</v>
      </c>
      <c r="B185" s="2" t="s">
        <v>4448</v>
      </c>
      <c r="C185" s="2" t="str">
        <f>VLOOKUP(A185,[6]Hoja2!$A$1:$D$193,4,0)</f>
        <v>PROFESOR CBI</v>
      </c>
      <c r="D185" s="2" t="str">
        <f>VLOOKUP(A185,[6]Hoja2!$A$1:$D$193,3,0)</f>
        <v>PLANTEL 65 TBC EL BAJO</v>
      </c>
      <c r="E185" s="15">
        <v>192.8</v>
      </c>
      <c r="F185" s="15">
        <v>3633.6</v>
      </c>
      <c r="G185" s="15">
        <v>0</v>
      </c>
      <c r="H185" s="15">
        <v>119.6</v>
      </c>
      <c r="I185" s="15">
        <v>0</v>
      </c>
      <c r="J185" s="15">
        <v>297</v>
      </c>
      <c r="K185" s="15">
        <v>0</v>
      </c>
      <c r="L185" s="15">
        <v>39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B185" s="15">
        <v>0</v>
      </c>
      <c r="AC185" s="15">
        <v>0</v>
      </c>
      <c r="AD185" s="16">
        <v>-2141</v>
      </c>
      <c r="AE185" s="15">
        <v>2141</v>
      </c>
      <c r="AF185" s="15">
        <v>0</v>
      </c>
      <c r="AG185" s="15">
        <v>4282</v>
      </c>
      <c r="AH185" s="15">
        <v>394.88</v>
      </c>
      <c r="AI185" s="15">
        <v>394.88</v>
      </c>
      <c r="AJ185" s="15">
        <v>7.5</v>
      </c>
      <c r="AK185" s="16">
        <v>-0.04</v>
      </c>
      <c r="AL185" s="15">
        <v>417.86</v>
      </c>
      <c r="AM185" s="15">
        <v>0</v>
      </c>
      <c r="AN185" s="15">
        <v>0</v>
      </c>
      <c r="AO185" s="15">
        <v>0</v>
      </c>
      <c r="AP185" s="15">
        <v>0</v>
      </c>
      <c r="AQ185" s="15">
        <v>0</v>
      </c>
      <c r="AR185" s="15">
        <v>820.2</v>
      </c>
      <c r="AS185" s="15">
        <v>3461.8</v>
      </c>
      <c r="AT185" s="15">
        <v>85.64</v>
      </c>
      <c r="AU185" s="15">
        <v>0</v>
      </c>
      <c r="AV185" s="15">
        <v>85.64</v>
      </c>
    </row>
    <row r="186" spans="1:48" x14ac:dyDescent="0.2">
      <c r="A186" s="4" t="s">
        <v>4449</v>
      </c>
      <c r="B186" s="2" t="s">
        <v>4450</v>
      </c>
      <c r="C186" s="2" t="str">
        <f>VLOOKUP(A186,[6]Hoja2!$A$1:$D$193,4,0)</f>
        <v>PROFESOR CBI</v>
      </c>
      <c r="D186" s="2" t="str">
        <f>VLOOKUP(A186,[6]Hoja2!$A$1:$D$193,3,0)</f>
        <v>PLANTEL 65 TBC EL BAJO</v>
      </c>
      <c r="E186" s="15">
        <v>192.8</v>
      </c>
      <c r="F186" s="15">
        <v>3633.6</v>
      </c>
      <c r="G186" s="15">
        <v>0</v>
      </c>
      <c r="H186" s="15">
        <v>119.6</v>
      </c>
      <c r="I186" s="15">
        <v>0</v>
      </c>
      <c r="J186" s="15">
        <v>297</v>
      </c>
      <c r="K186" s="15">
        <v>0</v>
      </c>
      <c r="L186" s="15">
        <v>39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  <c r="AB186" s="15">
        <v>0</v>
      </c>
      <c r="AC186" s="15">
        <v>0</v>
      </c>
      <c r="AD186" s="16">
        <v>-2141</v>
      </c>
      <c r="AE186" s="15">
        <v>2141</v>
      </c>
      <c r="AF186" s="15">
        <v>0</v>
      </c>
      <c r="AG186" s="15">
        <v>4282</v>
      </c>
      <c r="AH186" s="15">
        <v>394.88</v>
      </c>
      <c r="AI186" s="15">
        <v>394.88</v>
      </c>
      <c r="AJ186" s="15">
        <v>7.05</v>
      </c>
      <c r="AK186" s="15">
        <v>0.01</v>
      </c>
      <c r="AL186" s="15">
        <v>417.86</v>
      </c>
      <c r="AM186" s="15">
        <v>0</v>
      </c>
      <c r="AN186" s="15">
        <v>0</v>
      </c>
      <c r="AO186" s="15">
        <v>0</v>
      </c>
      <c r="AP186" s="15">
        <v>0</v>
      </c>
      <c r="AQ186" s="15">
        <v>0</v>
      </c>
      <c r="AR186" s="15">
        <v>819.8</v>
      </c>
      <c r="AS186" s="15">
        <v>3462.2</v>
      </c>
      <c r="AT186" s="15">
        <v>85.64</v>
      </c>
      <c r="AU186" s="15">
        <v>0</v>
      </c>
      <c r="AV186" s="15">
        <v>85.64</v>
      </c>
    </row>
    <row r="187" spans="1:48" x14ac:dyDescent="0.2">
      <c r="C187" s="2" t="e">
        <f>VLOOKUP(A187,[6]Hoja2!$A$1:$D$193,4,0)</f>
        <v>#N/A</v>
      </c>
      <c r="D187" s="2" t="e">
        <f>VLOOKUP(A187,[6]Hoja2!$A$1:$D$193,3,0)</f>
        <v>#N/A</v>
      </c>
      <c r="E187" s="2" t="s">
        <v>1</v>
      </c>
      <c r="F187" s="2" t="s">
        <v>1</v>
      </c>
      <c r="G187" s="2" t="s">
        <v>1</v>
      </c>
      <c r="H187" s="2" t="s">
        <v>1</v>
      </c>
      <c r="I187" s="2" t="s">
        <v>1</v>
      </c>
      <c r="J187" s="2" t="s">
        <v>1</v>
      </c>
      <c r="K187" s="2" t="s">
        <v>1</v>
      </c>
      <c r="L187" s="2" t="s">
        <v>1</v>
      </c>
      <c r="M187" s="2" t="s">
        <v>1</v>
      </c>
      <c r="N187" s="2" t="s">
        <v>1</v>
      </c>
      <c r="O187" s="2" t="s">
        <v>1</v>
      </c>
      <c r="P187" s="2" t="s">
        <v>1</v>
      </c>
      <c r="Q187" s="2" t="s">
        <v>1</v>
      </c>
      <c r="R187" s="2" t="s">
        <v>1</v>
      </c>
      <c r="S187" s="2" t="s">
        <v>1</v>
      </c>
      <c r="T187" s="2" t="s">
        <v>1</v>
      </c>
      <c r="U187" s="2" t="s">
        <v>1</v>
      </c>
      <c r="V187" s="2" t="s">
        <v>1</v>
      </c>
      <c r="W187" s="2" t="s">
        <v>1</v>
      </c>
      <c r="X187" s="2" t="s">
        <v>1</v>
      </c>
      <c r="Y187" s="2" t="s">
        <v>1</v>
      </c>
      <c r="Z187" s="2" t="s">
        <v>1</v>
      </c>
      <c r="AA187" s="2" t="s">
        <v>1</v>
      </c>
      <c r="AB187" s="2" t="s">
        <v>1</v>
      </c>
      <c r="AC187" s="2" t="s">
        <v>1</v>
      </c>
      <c r="AD187" s="2" t="s">
        <v>1</v>
      </c>
      <c r="AE187" s="2" t="s">
        <v>1</v>
      </c>
      <c r="AF187" s="2" t="s">
        <v>1</v>
      </c>
      <c r="AG187" s="2" t="s">
        <v>1</v>
      </c>
      <c r="AH187" s="2" t="s">
        <v>1</v>
      </c>
      <c r="AI187" s="2" t="s">
        <v>1</v>
      </c>
      <c r="AJ187" s="2" t="s">
        <v>1</v>
      </c>
      <c r="AK187" s="2" t="s">
        <v>1</v>
      </c>
      <c r="AL187" s="2" t="s">
        <v>1</v>
      </c>
      <c r="AM187" s="2" t="s">
        <v>1</v>
      </c>
      <c r="AN187" s="2" t="s">
        <v>1</v>
      </c>
      <c r="AO187" s="2" t="s">
        <v>1</v>
      </c>
      <c r="AP187" s="2" t="s">
        <v>1</v>
      </c>
      <c r="AQ187" s="2" t="s">
        <v>1</v>
      </c>
      <c r="AR187" s="2" t="s">
        <v>1</v>
      </c>
      <c r="AS187" s="2" t="s">
        <v>1</v>
      </c>
      <c r="AT187" s="2" t="s">
        <v>1</v>
      </c>
      <c r="AU187" s="2" t="s">
        <v>1</v>
      </c>
    </row>
    <row r="188" spans="1:48" x14ac:dyDescent="0.2">
      <c r="A188" s="4" t="s">
        <v>1</v>
      </c>
      <c r="B188" s="2" t="s">
        <v>1</v>
      </c>
      <c r="C188" s="2" t="e">
        <f>VLOOKUP(A188,[6]Hoja2!$A$1:$D$193,4,0)</f>
        <v>#N/A</v>
      </c>
      <c r="D188" s="2" t="e">
        <f>VLOOKUP(A188,[6]Hoja2!$A$1:$D$193,3,0)</f>
        <v>#N/A</v>
      </c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</row>
  </sheetData>
  <mergeCells count="4">
    <mergeCell ref="B1:H1"/>
    <mergeCell ref="B2:H2"/>
    <mergeCell ref="B3:H3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Administrativos OF</vt:lpstr>
      <vt:lpstr>Admon. EMSaD</vt:lpstr>
      <vt:lpstr>Administrativos Planteles</vt:lpstr>
      <vt:lpstr>Docentes EMSaD</vt:lpstr>
      <vt:lpstr>Docentes Plantes</vt:lpstr>
      <vt:lpstr>TBC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Humberto Guerrero Hernandez</dc:creator>
  <cp:lastModifiedBy>Aquiles López Gónzalez</cp:lastModifiedBy>
  <dcterms:created xsi:type="dcterms:W3CDTF">2016-12-13T21:12:16Z</dcterms:created>
  <dcterms:modified xsi:type="dcterms:W3CDTF">2017-01-20T20:11:35Z</dcterms:modified>
</cp:coreProperties>
</file>