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ENERO17" sheetId="1" r:id="rId1"/>
  </sheets>
  <definedNames>
    <definedName name="_xlnm.Print_Area" localSheetId="0">ENERO17!$B$1:$K$40</definedName>
  </definedNames>
  <calcPr calcId="145621"/>
</workbook>
</file>

<file path=xl/calcChain.xml><?xml version="1.0" encoding="utf-8"?>
<calcChain xmlns="http://schemas.openxmlformats.org/spreadsheetml/2006/main">
  <c r="N35" i="1" l="1"/>
  <c r="M35" i="1"/>
  <c r="M36" i="1"/>
  <c r="M37" i="1"/>
  <c r="M38" i="1"/>
  <c r="I31" i="1"/>
  <c r="M31" i="1" s="1"/>
  <c r="G28" i="1"/>
  <c r="M28" i="1" s="1"/>
  <c r="I28" i="1"/>
  <c r="M30" i="1"/>
  <c r="M32" i="1"/>
  <c r="M33" i="1"/>
  <c r="M34" i="1"/>
  <c r="M39" i="1"/>
  <c r="M29" i="1"/>
  <c r="M24" i="1"/>
  <c r="I27" i="1"/>
  <c r="M27" i="1" l="1"/>
  <c r="M13" i="1"/>
  <c r="M14" i="1"/>
  <c r="M15" i="1"/>
  <c r="M16" i="1"/>
  <c r="M17" i="1"/>
  <c r="M18" i="1"/>
  <c r="M19" i="1"/>
  <c r="M20" i="1"/>
  <c r="M21" i="1"/>
  <c r="M22" i="1"/>
  <c r="M23" i="1"/>
  <c r="M25" i="1"/>
  <c r="N24" i="1" s="1"/>
  <c r="M26" i="1"/>
  <c r="H11" i="1"/>
  <c r="M12" i="1" l="1"/>
  <c r="M8" i="1"/>
  <c r="M9" i="1"/>
  <c r="M10" i="1"/>
  <c r="M11" i="1"/>
  <c r="N11" i="1" s="1"/>
  <c r="M7" i="1" l="1"/>
  <c r="M41" i="1" s="1"/>
  <c r="N7" i="1" l="1"/>
</calcChain>
</file>

<file path=xl/sharedStrings.xml><?xml version="1.0" encoding="utf-8"?>
<sst xmlns="http://schemas.openxmlformats.org/spreadsheetml/2006/main" count="214" uniqueCount="80">
  <si>
    <t>Nombre de quien realizó el viaje</t>
  </si>
  <si>
    <t>Puesto de quien realizó el viaje</t>
  </si>
  <si>
    <t>Origen, fecha y hora de salida</t>
  </si>
  <si>
    <t>Destino, fecha y hora de regreso</t>
  </si>
  <si>
    <t>Agenda de actividades</t>
  </si>
  <si>
    <t>Costos</t>
  </si>
  <si>
    <t>Resultados obtenidos</t>
  </si>
  <si>
    <t>Gasolina</t>
  </si>
  <si>
    <t>Peaje</t>
  </si>
  <si>
    <t>Alimentos</t>
  </si>
  <si>
    <t>Hospedaje</t>
  </si>
  <si>
    <r>
      <t>FACTURA</t>
    </r>
    <r>
      <rPr>
        <sz val="8"/>
        <color theme="1"/>
        <rFont val="Calibri"/>
        <family val="2"/>
        <scheme val="minor"/>
      </rPr>
      <t xml:space="preserve"> B131196- $265.00- 18.95 LTS</t>
    </r>
  </si>
  <si>
    <t>DOCENTE</t>
  </si>
  <si>
    <t>VIAJES OFICIALES. "PLANTEL TEPATITLAN".  ENERO DE 2017</t>
  </si>
  <si>
    <t>JOEL MARTINEZ RODRIGUEZ</t>
  </si>
  <si>
    <t>TEPATITLÁN, 10/01/17, 8 HRS</t>
  </si>
  <si>
    <t>GUADALAJARA, 10/01/17, 17 HRS</t>
  </si>
  <si>
    <t>ACADEMIAS DEPORTIVAS</t>
  </si>
  <si>
    <t>ACADEMIAS ESTATALES DE CREATIVIDAD TECNOLOGICA Y DEPORTIVA</t>
  </si>
  <si>
    <t>MIGUEL ANGEL LOPEZ NAVARRO</t>
  </si>
  <si>
    <t>VERÓNICA MARTÍN PAEZ</t>
  </si>
  <si>
    <t>TEPATITLÁN, 12/01/17, 7 HRS</t>
  </si>
  <si>
    <t>GUADALAJARA, 12/01/17, 18 HRS</t>
  </si>
  <si>
    <t>REUNIÓN DE TRABAJO</t>
  </si>
  <si>
    <t>PEDRO CHAVARÍN RODRÍGUEZ</t>
  </si>
  <si>
    <t>COORDINADOR ACADÉMICO</t>
  </si>
  <si>
    <t>REUNIÓN PARA TRATAR ESTRATEGIAS EN LEOyE, C.S. Y NUMANIDADES ECOLOGÍA Y BIOLOGÍA</t>
  </si>
  <si>
    <t>REUNIÓN PARA TRATAR ESTRATEGIAS EN COMPONENETE BÁSICO.</t>
  </si>
  <si>
    <t>ALEJANDRA CASTELLANOS RAMÍREZ</t>
  </si>
  <si>
    <t>TEPATITLÁN, 16-18/01/17, 8 HRS</t>
  </si>
  <si>
    <t>GUADALAJARA, 18/01/17, 16 HRS</t>
  </si>
  <si>
    <t>ACADEMIAS ESTATALES ENERO 2017</t>
  </si>
  <si>
    <t>HUMBERTO GUTIÉRREZ MARTÍNEZ</t>
  </si>
  <si>
    <t>RENATO GPE. PRECIADO HERNÁNDEZ</t>
  </si>
  <si>
    <t>EVELIA BRAMBILA SANTANA</t>
  </si>
  <si>
    <t>MA. GRISELDA SANJUANA JIMÉNEZ CHÁVEZ</t>
  </si>
  <si>
    <t>ALMA ROSA MATEO HERNÁNDEZ</t>
  </si>
  <si>
    <t>RIGOBERTO GUTIÉRREZ PÉREZ</t>
  </si>
  <si>
    <t>BRENDA BIANEY ANAYA GONZÁLEZ</t>
  </si>
  <si>
    <t>JUAN FRANCISCO GONZÁLEZ GLEZ</t>
  </si>
  <si>
    <t>ROCÍO GABRIELA MARTÍNEZ RUELAS</t>
  </si>
  <si>
    <t>JJOSÉ VALLADOLID AYALA</t>
  </si>
  <si>
    <t>OSCAR MUÑOZ ROMERO</t>
  </si>
  <si>
    <t>OMAR ALEJANDRO SALCEDO LÓPEZ</t>
  </si>
  <si>
    <t>DIANA PATRICIA GARCÍA ORNELAS</t>
  </si>
  <si>
    <t>DIRECTORA DEL PLANTEL</t>
  </si>
  <si>
    <t>REUNIÓN DE TRABAJO DE DIRECTORES DE PLANTELES, ACADEMIAS ESTATALES ENERO 2017</t>
  </si>
  <si>
    <t>MARÍA ESMERALDA GUTIÉRREZ NAVARRO</t>
  </si>
  <si>
    <t>AARON GUSTAVO HERNÁNDEZ HERNÁNDEZ</t>
  </si>
  <si>
    <t>TEPATITLÁN, 19/01/17, 8 HRS</t>
  </si>
  <si>
    <t>GUADALAJARA, 21/01/17, 16 HRS</t>
  </si>
  <si>
    <t>CURSOS DE CAPACITACIÓN</t>
  </si>
  <si>
    <t xml:space="preserve">CURSO DE CAPACITACIÓN ENERO 2017 </t>
  </si>
  <si>
    <t>GUADALAJARA, 19/01/17, 16 HRS</t>
  </si>
  <si>
    <t>B139809</t>
  </si>
  <si>
    <t>VERÓNICA HERNÁNDEZ OROZCO</t>
  </si>
  <si>
    <t>TEPATITLÁN, 23/01/17, 8 HRS</t>
  </si>
  <si>
    <t>ASISTIR CONTROL ESCOLAR</t>
  </si>
  <si>
    <t xml:space="preserve">CERTIFICACIÓN MENSUAL </t>
  </si>
  <si>
    <t>D4022</t>
  </si>
  <si>
    <t>GUADALAJARA, 23/01/17, 18 HRS</t>
  </si>
  <si>
    <t>GUADALAJARA, 23/01/17, 20 HRS</t>
  </si>
  <si>
    <t xml:space="preserve">ASISTENCIA A DOS CURSOS DE  CAPACITACIÓN ENERO 2017 </t>
  </si>
  <si>
    <t>SALVADOR CERVANTES RAMOS</t>
  </si>
  <si>
    <t>SUBDIRECTOR</t>
  </si>
  <si>
    <t>TEPATITÁN, 20/01/17, 8 HRS</t>
  </si>
  <si>
    <t>GUADALAJARA, 20/01/17, 16 HRS</t>
  </si>
  <si>
    <t>CAPACITACIÓN MAR ADENTRO</t>
  </si>
  <si>
    <t>ASISTIR A CAPACITACIÓN DE MAR ADENTRO</t>
  </si>
  <si>
    <t>TEPATITLÁN,  26/01/17, 5 HRS</t>
  </si>
  <si>
    <t>GUADALAJARA, 27/01/17, 22 HRS</t>
  </si>
  <si>
    <t>ASISTIR A LA COORDINACION NACIONAL CECyTE'S</t>
  </si>
  <si>
    <t xml:space="preserve">ASISTIR A LA CD DE MEXICO A LA COORDINACIÓN NACIOANL DE CECyTE'S </t>
  </si>
  <si>
    <t>TEPATITLÁN, 30/01/17, 8 HRS</t>
  </si>
  <si>
    <t>GUADALAJARA, 30/01/17, 17 HRS</t>
  </si>
  <si>
    <t>CAPACITACIÓN COMMUNITY , EN EL PLANTEL STA. MARGARITA</t>
  </si>
  <si>
    <t>PABLO MAURICIO HERNÁNDEZ MORA</t>
  </si>
  <si>
    <t>JAIRO FERNÁNDEZ MOLINA</t>
  </si>
  <si>
    <t>REUNIÓN DE TRABAJO EN DIRECCIÓN GENERAL</t>
  </si>
  <si>
    <t>B139545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</si>
</sst>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4845" y="0"/>
          <a:ext cx="2339289" cy="1021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3"/>
  <sheetViews>
    <sheetView tabSelected="1" topLeftCell="B25" zoomScale="80" zoomScaleNormal="80" workbookViewId="0">
      <selection activeCell="B39" sqref="B12:B39"/>
    </sheetView>
  </sheetViews>
  <sheetFormatPr baseColWidth="10" defaultColWidth="9.140625" defaultRowHeight="15" x14ac:dyDescent="0.25"/>
  <cols>
    <col min="1" max="1" width="9" hidden="1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  <col min="12" max="12" width="8.85546875" bestFit="1" customWidth="1"/>
    <col min="13" max="13" width="10.5703125" customWidth="1"/>
    <col min="14" max="14" width="12.85546875" customWidth="1"/>
  </cols>
  <sheetData>
    <row r="1" spans="1:14" ht="81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5.25" customHeight="1" x14ac:dyDescent="0.25"/>
    <row r="4" spans="1:14" ht="26.25" x14ac:dyDescent="0.4">
      <c r="B4" s="14" t="s">
        <v>13</v>
      </c>
      <c r="C4" s="14"/>
      <c r="D4" s="14"/>
      <c r="E4" s="14"/>
      <c r="F4" s="14"/>
      <c r="G4" s="14"/>
      <c r="H4" s="14"/>
      <c r="I4" s="14"/>
      <c r="J4" s="14"/>
      <c r="K4" s="14"/>
    </row>
    <row r="5" spans="1:14" ht="30.75" customHeight="1" x14ac:dyDescent="0.25">
      <c r="B5" s="2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15" t="s">
        <v>5</v>
      </c>
      <c r="H5" s="16"/>
      <c r="I5" s="16"/>
      <c r="J5" s="17"/>
      <c r="K5" s="3" t="s">
        <v>6</v>
      </c>
    </row>
    <row r="6" spans="1:14" s="4" customFormat="1" ht="30" customHeight="1" x14ac:dyDescent="0.25">
      <c r="B6" s="5"/>
      <c r="C6" s="5"/>
      <c r="D6" s="5"/>
      <c r="E6" s="5"/>
      <c r="F6" s="5"/>
      <c r="G6" s="6" t="s">
        <v>7</v>
      </c>
      <c r="H6" s="6" t="s">
        <v>8</v>
      </c>
      <c r="I6" s="6" t="s">
        <v>9</v>
      </c>
      <c r="J6" s="6" t="s">
        <v>10</v>
      </c>
      <c r="K6" s="5"/>
    </row>
    <row r="7" spans="1:14" s="4" customFormat="1" ht="45" customHeight="1" x14ac:dyDescent="0.25">
      <c r="A7" s="7" t="s">
        <v>11</v>
      </c>
      <c r="B7" s="8" t="s">
        <v>14</v>
      </c>
      <c r="C7" s="8" t="s">
        <v>12</v>
      </c>
      <c r="D7" s="8" t="s">
        <v>15</v>
      </c>
      <c r="E7" s="8" t="s">
        <v>16</v>
      </c>
      <c r="F7" s="8" t="s">
        <v>17</v>
      </c>
      <c r="G7" s="6">
        <v>313.2</v>
      </c>
      <c r="H7" s="6">
        <v>296</v>
      </c>
      <c r="I7" s="6">
        <v>92</v>
      </c>
      <c r="J7" s="6">
        <v>0</v>
      </c>
      <c r="K7" s="9" t="s">
        <v>18</v>
      </c>
      <c r="M7" s="4">
        <f>SUM(G7:J7)</f>
        <v>701.2</v>
      </c>
      <c r="N7" s="10">
        <f>M7+316</f>
        <v>1017.2</v>
      </c>
    </row>
    <row r="8" spans="1:14" s="4" customFormat="1" ht="45" customHeight="1" x14ac:dyDescent="0.25">
      <c r="A8" s="7"/>
      <c r="B8" s="8" t="s">
        <v>19</v>
      </c>
      <c r="C8" s="8" t="s">
        <v>12</v>
      </c>
      <c r="D8" s="8" t="s">
        <v>15</v>
      </c>
      <c r="E8" s="8" t="s">
        <v>16</v>
      </c>
      <c r="F8" s="8" t="s">
        <v>17</v>
      </c>
      <c r="G8" s="6"/>
      <c r="H8" s="6"/>
      <c r="I8" s="6">
        <v>92</v>
      </c>
      <c r="J8" s="6"/>
      <c r="K8" s="9" t="s">
        <v>18</v>
      </c>
      <c r="M8" s="4">
        <f t="shared" ref="M8:M39" si="0">SUM(G8:J8)</f>
        <v>92</v>
      </c>
      <c r="N8" s="10"/>
    </row>
    <row r="9" spans="1:14" s="4" customFormat="1" ht="45" customHeight="1" x14ac:dyDescent="0.25">
      <c r="A9" s="7"/>
      <c r="B9" s="8" t="s">
        <v>20</v>
      </c>
      <c r="C9" s="8" t="s">
        <v>12</v>
      </c>
      <c r="D9" s="8" t="s">
        <v>21</v>
      </c>
      <c r="E9" s="8" t="s">
        <v>22</v>
      </c>
      <c r="F9" s="8" t="s">
        <v>23</v>
      </c>
      <c r="G9" s="6">
        <v>313.2</v>
      </c>
      <c r="H9" s="6">
        <v>296</v>
      </c>
      <c r="I9" s="6">
        <v>0</v>
      </c>
      <c r="J9" s="6">
        <v>0</v>
      </c>
      <c r="K9" s="9" t="s">
        <v>26</v>
      </c>
      <c r="M9" s="4">
        <f t="shared" si="0"/>
        <v>609.20000000000005</v>
      </c>
      <c r="N9" s="10"/>
    </row>
    <row r="10" spans="1:14" s="4" customFormat="1" ht="45" customHeight="1" x14ac:dyDescent="0.25">
      <c r="A10" s="7"/>
      <c r="B10" s="8" t="s">
        <v>24</v>
      </c>
      <c r="C10" s="8" t="s">
        <v>25</v>
      </c>
      <c r="D10" s="8" t="s">
        <v>21</v>
      </c>
      <c r="E10" s="8" t="s">
        <v>22</v>
      </c>
      <c r="F10" s="8" t="s">
        <v>23</v>
      </c>
      <c r="G10" s="6">
        <v>313.2</v>
      </c>
      <c r="H10" s="6">
        <v>296</v>
      </c>
      <c r="I10" s="6"/>
      <c r="J10" s="6"/>
      <c r="K10" s="9" t="s">
        <v>27</v>
      </c>
      <c r="M10" s="4">
        <f t="shared" si="0"/>
        <v>609.20000000000005</v>
      </c>
      <c r="N10" s="10"/>
    </row>
    <row r="11" spans="1:14" s="4" customFormat="1" ht="45" customHeight="1" x14ac:dyDescent="0.25">
      <c r="A11" s="11"/>
      <c r="B11" s="8" t="s">
        <v>28</v>
      </c>
      <c r="C11" s="8" t="s">
        <v>25</v>
      </c>
      <c r="D11" s="8" t="s">
        <v>29</v>
      </c>
      <c r="E11" s="8" t="s">
        <v>30</v>
      </c>
      <c r="F11" s="8" t="s">
        <v>23</v>
      </c>
      <c r="G11" s="6">
        <v>313.2</v>
      </c>
      <c r="H11" s="6">
        <f>296-148</f>
        <v>148</v>
      </c>
      <c r="I11" s="6">
        <v>442</v>
      </c>
      <c r="J11" s="6"/>
      <c r="K11" s="9" t="s">
        <v>31</v>
      </c>
      <c r="M11" s="4">
        <f t="shared" si="0"/>
        <v>903.2</v>
      </c>
      <c r="N11" s="10">
        <f>SUM(M11:M23)+148</f>
        <v>8182.8</v>
      </c>
    </row>
    <row r="12" spans="1:14" s="4" customFormat="1" ht="45" customHeight="1" x14ac:dyDescent="0.25">
      <c r="A12" s="11"/>
      <c r="B12" s="18" t="s">
        <v>20</v>
      </c>
      <c r="C12" s="8" t="s">
        <v>12</v>
      </c>
      <c r="D12" s="8" t="s">
        <v>29</v>
      </c>
      <c r="E12" s="8" t="s">
        <v>30</v>
      </c>
      <c r="F12" s="8" t="s">
        <v>23</v>
      </c>
      <c r="G12" s="6">
        <v>313.2</v>
      </c>
      <c r="H12" s="6">
        <v>296</v>
      </c>
      <c r="I12" s="6">
        <v>442</v>
      </c>
      <c r="J12" s="6"/>
      <c r="K12" s="9" t="s">
        <v>31</v>
      </c>
      <c r="M12" s="4">
        <f t="shared" si="0"/>
        <v>1051.2</v>
      </c>
    </row>
    <row r="13" spans="1:14" s="4" customFormat="1" ht="45" customHeight="1" x14ac:dyDescent="0.25">
      <c r="A13" s="11"/>
      <c r="B13" s="18" t="s">
        <v>32</v>
      </c>
      <c r="C13" s="8" t="s">
        <v>12</v>
      </c>
      <c r="D13" s="8" t="s">
        <v>29</v>
      </c>
      <c r="E13" s="8" t="s">
        <v>30</v>
      </c>
      <c r="F13" s="8" t="s">
        <v>23</v>
      </c>
      <c r="G13" s="6">
        <v>313.2</v>
      </c>
      <c r="H13" s="6">
        <v>296</v>
      </c>
      <c r="I13" s="6">
        <v>442</v>
      </c>
      <c r="J13" s="6"/>
      <c r="K13" s="9" t="s">
        <v>31</v>
      </c>
      <c r="L13" s="4" t="s">
        <v>79</v>
      </c>
      <c r="M13" s="4">
        <f t="shared" si="0"/>
        <v>1051.2</v>
      </c>
    </row>
    <row r="14" spans="1:14" s="4" customFormat="1" ht="45" customHeight="1" x14ac:dyDescent="0.25">
      <c r="A14" s="11"/>
      <c r="B14" s="18" t="s">
        <v>33</v>
      </c>
      <c r="C14" s="8" t="s">
        <v>12</v>
      </c>
      <c r="D14" s="8" t="s">
        <v>29</v>
      </c>
      <c r="E14" s="8" t="s">
        <v>30</v>
      </c>
      <c r="F14" s="8" t="s">
        <v>23</v>
      </c>
      <c r="G14" s="6">
        <v>313.2</v>
      </c>
      <c r="H14" s="6">
        <v>296</v>
      </c>
      <c r="I14" s="6">
        <v>442</v>
      </c>
      <c r="J14" s="6"/>
      <c r="K14" s="9" t="s">
        <v>31</v>
      </c>
      <c r="M14" s="4">
        <f t="shared" si="0"/>
        <v>1051.2</v>
      </c>
    </row>
    <row r="15" spans="1:14" s="4" customFormat="1" ht="45" customHeight="1" x14ac:dyDescent="0.25">
      <c r="A15" s="11"/>
      <c r="B15" s="18" t="s">
        <v>39</v>
      </c>
      <c r="C15" s="8" t="s">
        <v>12</v>
      </c>
      <c r="D15" s="8" t="s">
        <v>29</v>
      </c>
      <c r="E15" s="8" t="s">
        <v>30</v>
      </c>
      <c r="F15" s="8" t="s">
        <v>23</v>
      </c>
      <c r="G15" s="6">
        <v>0</v>
      </c>
      <c r="H15" s="6">
        <v>0</v>
      </c>
      <c r="I15" s="6">
        <v>442</v>
      </c>
      <c r="J15" s="6"/>
      <c r="K15" s="9" t="s">
        <v>31</v>
      </c>
      <c r="M15" s="4">
        <f t="shared" si="0"/>
        <v>442</v>
      </c>
    </row>
    <row r="16" spans="1:14" s="4" customFormat="1" ht="45" customHeight="1" x14ac:dyDescent="0.25">
      <c r="A16" s="11"/>
      <c r="B16" s="18" t="s">
        <v>35</v>
      </c>
      <c r="C16" s="8" t="s">
        <v>12</v>
      </c>
      <c r="D16" s="8" t="s">
        <v>29</v>
      </c>
      <c r="E16" s="8" t="s">
        <v>30</v>
      </c>
      <c r="F16" s="8" t="s">
        <v>23</v>
      </c>
      <c r="G16" s="6">
        <v>0</v>
      </c>
      <c r="H16" s="6">
        <v>0</v>
      </c>
      <c r="I16" s="6">
        <v>442</v>
      </c>
      <c r="J16" s="6"/>
      <c r="K16" s="9" t="s">
        <v>31</v>
      </c>
      <c r="M16" s="4">
        <f t="shared" si="0"/>
        <v>442</v>
      </c>
    </row>
    <row r="17" spans="1:14" s="4" customFormat="1" ht="45" customHeight="1" x14ac:dyDescent="0.25">
      <c r="A17" s="11"/>
      <c r="B17" s="18" t="s">
        <v>36</v>
      </c>
      <c r="C17" s="8" t="s">
        <v>12</v>
      </c>
      <c r="D17" s="8" t="s">
        <v>29</v>
      </c>
      <c r="E17" s="8" t="s">
        <v>30</v>
      </c>
      <c r="F17" s="8" t="s">
        <v>23</v>
      </c>
      <c r="G17" s="6">
        <v>0</v>
      </c>
      <c r="H17" s="6">
        <v>0</v>
      </c>
      <c r="I17" s="6">
        <v>442</v>
      </c>
      <c r="J17" s="6"/>
      <c r="K17" s="9" t="s">
        <v>31</v>
      </c>
      <c r="M17" s="4">
        <f t="shared" si="0"/>
        <v>442</v>
      </c>
    </row>
    <row r="18" spans="1:14" s="4" customFormat="1" ht="45" customHeight="1" x14ac:dyDescent="0.25">
      <c r="A18" s="11"/>
      <c r="B18" s="18" t="s">
        <v>38</v>
      </c>
      <c r="C18" s="8" t="s">
        <v>12</v>
      </c>
      <c r="D18" s="8" t="s">
        <v>29</v>
      </c>
      <c r="E18" s="8" t="s">
        <v>30</v>
      </c>
      <c r="F18" s="8" t="s">
        <v>23</v>
      </c>
      <c r="G18" s="6">
        <v>0</v>
      </c>
      <c r="H18" s="6">
        <v>0</v>
      </c>
      <c r="I18" s="6">
        <v>442</v>
      </c>
      <c r="J18" s="6"/>
      <c r="K18" s="9" t="s">
        <v>31</v>
      </c>
      <c r="M18" s="4">
        <f t="shared" si="0"/>
        <v>442</v>
      </c>
    </row>
    <row r="19" spans="1:14" s="4" customFormat="1" ht="45" customHeight="1" x14ac:dyDescent="0.25">
      <c r="A19" s="11"/>
      <c r="B19" s="18" t="s">
        <v>37</v>
      </c>
      <c r="C19" s="8" t="s">
        <v>12</v>
      </c>
      <c r="D19" s="8" t="s">
        <v>29</v>
      </c>
      <c r="E19" s="8" t="s">
        <v>30</v>
      </c>
      <c r="F19" s="8" t="s">
        <v>23</v>
      </c>
      <c r="G19" s="6">
        <v>0</v>
      </c>
      <c r="H19" s="6">
        <v>0</v>
      </c>
      <c r="I19" s="6">
        <v>442</v>
      </c>
      <c r="J19" s="6"/>
      <c r="K19" s="9" t="s">
        <v>31</v>
      </c>
      <c r="M19" s="4">
        <f t="shared" si="0"/>
        <v>442</v>
      </c>
    </row>
    <row r="20" spans="1:14" s="4" customFormat="1" ht="45" customHeight="1" x14ac:dyDescent="0.25">
      <c r="A20" s="11"/>
      <c r="B20" s="18" t="s">
        <v>40</v>
      </c>
      <c r="C20" s="8" t="s">
        <v>12</v>
      </c>
      <c r="D20" s="8" t="s">
        <v>29</v>
      </c>
      <c r="E20" s="8" t="s">
        <v>30</v>
      </c>
      <c r="F20" s="8" t="s">
        <v>23</v>
      </c>
      <c r="G20" s="6">
        <v>0</v>
      </c>
      <c r="H20" s="6">
        <v>0</v>
      </c>
      <c r="I20" s="6">
        <v>442</v>
      </c>
      <c r="J20" s="6"/>
      <c r="K20" s="9" t="s">
        <v>31</v>
      </c>
      <c r="M20" s="4">
        <f t="shared" si="0"/>
        <v>442</v>
      </c>
    </row>
    <row r="21" spans="1:14" s="4" customFormat="1" ht="45" customHeight="1" x14ac:dyDescent="0.25">
      <c r="A21" s="11"/>
      <c r="B21" s="18" t="s">
        <v>41</v>
      </c>
      <c r="C21" s="8" t="s">
        <v>12</v>
      </c>
      <c r="D21" s="8" t="s">
        <v>29</v>
      </c>
      <c r="E21" s="8" t="s">
        <v>30</v>
      </c>
      <c r="F21" s="8" t="s">
        <v>23</v>
      </c>
      <c r="G21" s="6">
        <v>0</v>
      </c>
      <c r="H21" s="6">
        <v>0</v>
      </c>
      <c r="I21" s="6">
        <v>442</v>
      </c>
      <c r="J21" s="6"/>
      <c r="K21" s="9" t="s">
        <v>31</v>
      </c>
      <c r="M21" s="4">
        <f t="shared" si="0"/>
        <v>442</v>
      </c>
    </row>
    <row r="22" spans="1:14" s="4" customFormat="1" ht="45" customHeight="1" x14ac:dyDescent="0.25">
      <c r="A22" s="11"/>
      <c r="B22" s="18" t="s">
        <v>42</v>
      </c>
      <c r="C22" s="8" t="s">
        <v>12</v>
      </c>
      <c r="D22" s="8" t="s">
        <v>29</v>
      </c>
      <c r="E22" s="8" t="s">
        <v>30</v>
      </c>
      <c r="F22" s="8" t="s">
        <v>23</v>
      </c>
      <c r="G22" s="6">
        <v>0</v>
      </c>
      <c r="H22" s="6">
        <v>0</v>
      </c>
      <c r="I22" s="6">
        <v>442</v>
      </c>
      <c r="J22" s="6"/>
      <c r="K22" s="9" t="s">
        <v>31</v>
      </c>
      <c r="M22" s="4">
        <f t="shared" si="0"/>
        <v>442</v>
      </c>
      <c r="N22" s="10"/>
    </row>
    <row r="23" spans="1:14" s="4" customFormat="1" ht="45" customHeight="1" x14ac:dyDescent="0.25">
      <c r="A23" s="11"/>
      <c r="B23" s="18" t="s">
        <v>43</v>
      </c>
      <c r="C23" s="8" t="s">
        <v>12</v>
      </c>
      <c r="D23" s="8" t="s">
        <v>29</v>
      </c>
      <c r="E23" s="8" t="s">
        <v>30</v>
      </c>
      <c r="F23" s="8" t="s">
        <v>23</v>
      </c>
      <c r="G23" s="6">
        <v>0</v>
      </c>
      <c r="H23" s="6">
        <v>0</v>
      </c>
      <c r="I23" s="6">
        <v>442</v>
      </c>
      <c r="J23" s="6"/>
      <c r="K23" s="9" t="s">
        <v>31</v>
      </c>
      <c r="M23" s="4">
        <f t="shared" si="0"/>
        <v>442</v>
      </c>
      <c r="N23" s="10"/>
    </row>
    <row r="24" spans="1:14" s="4" customFormat="1" ht="45" customHeight="1" x14ac:dyDescent="0.25">
      <c r="A24" s="11"/>
      <c r="B24" s="18" t="s">
        <v>47</v>
      </c>
      <c r="C24" s="8" t="s">
        <v>12</v>
      </c>
      <c r="D24" s="8" t="s">
        <v>29</v>
      </c>
      <c r="E24" s="8" t="s">
        <v>30</v>
      </c>
      <c r="F24" s="8" t="s">
        <v>23</v>
      </c>
      <c r="G24" s="6">
        <v>0</v>
      </c>
      <c r="H24" s="6">
        <v>0</v>
      </c>
      <c r="I24" s="6">
        <v>442</v>
      </c>
      <c r="J24" s="6"/>
      <c r="K24" s="9" t="s">
        <v>31</v>
      </c>
      <c r="M24" s="4">
        <f t="shared" si="0"/>
        <v>442</v>
      </c>
      <c r="N24" s="10">
        <f>M24+M25</f>
        <v>884</v>
      </c>
    </row>
    <row r="25" spans="1:14" s="4" customFormat="1" ht="45" customHeight="1" x14ac:dyDescent="0.25">
      <c r="A25" s="11"/>
      <c r="B25" s="18" t="s">
        <v>34</v>
      </c>
      <c r="C25" s="8" t="s">
        <v>12</v>
      </c>
      <c r="D25" s="8" t="s">
        <v>29</v>
      </c>
      <c r="E25" s="8" t="s">
        <v>30</v>
      </c>
      <c r="F25" s="8" t="s">
        <v>23</v>
      </c>
      <c r="G25" s="6">
        <v>0</v>
      </c>
      <c r="H25" s="6">
        <v>0</v>
      </c>
      <c r="I25" s="6">
        <v>442</v>
      </c>
      <c r="J25" s="6"/>
      <c r="K25" s="9" t="s">
        <v>31</v>
      </c>
      <c r="M25" s="4">
        <f t="shared" si="0"/>
        <v>442</v>
      </c>
      <c r="N25" s="10"/>
    </row>
    <row r="26" spans="1:14" s="4" customFormat="1" ht="45" customHeight="1" x14ac:dyDescent="0.25">
      <c r="A26" s="11"/>
      <c r="B26" s="18" t="s">
        <v>24</v>
      </c>
      <c r="C26" s="8" t="s">
        <v>25</v>
      </c>
      <c r="D26" s="8" t="s">
        <v>29</v>
      </c>
      <c r="E26" s="8" t="s">
        <v>30</v>
      </c>
      <c r="F26" s="8" t="s">
        <v>23</v>
      </c>
      <c r="G26" s="6">
        <v>0</v>
      </c>
      <c r="H26" s="6">
        <v>0</v>
      </c>
      <c r="I26" s="6">
        <v>442</v>
      </c>
      <c r="J26" s="6"/>
      <c r="K26" s="9" t="s">
        <v>31</v>
      </c>
      <c r="M26" s="4">
        <f t="shared" si="0"/>
        <v>442</v>
      </c>
      <c r="N26" s="10">
        <v>442</v>
      </c>
    </row>
    <row r="27" spans="1:14" s="4" customFormat="1" ht="45" customHeight="1" x14ac:dyDescent="0.25">
      <c r="A27" s="11"/>
      <c r="B27" s="18" t="s">
        <v>44</v>
      </c>
      <c r="C27" s="8" t="s">
        <v>45</v>
      </c>
      <c r="D27" s="8" t="s">
        <v>29</v>
      </c>
      <c r="E27" s="8" t="s">
        <v>30</v>
      </c>
      <c r="F27" s="8" t="s">
        <v>23</v>
      </c>
      <c r="G27" s="6">
        <v>313.2</v>
      </c>
      <c r="H27" s="6">
        <v>296</v>
      </c>
      <c r="I27" s="6">
        <f>258+92+258</f>
        <v>608</v>
      </c>
      <c r="J27" s="6"/>
      <c r="K27" s="9" t="s">
        <v>46</v>
      </c>
      <c r="M27" s="4">
        <f t="shared" si="0"/>
        <v>1217.2</v>
      </c>
      <c r="N27" s="10"/>
    </row>
    <row r="28" spans="1:14" s="4" customFormat="1" ht="45" customHeight="1" x14ac:dyDescent="0.25">
      <c r="A28" s="11"/>
      <c r="B28" s="18" t="s">
        <v>48</v>
      </c>
      <c r="C28" s="8" t="s">
        <v>12</v>
      </c>
      <c r="D28" s="8" t="s">
        <v>49</v>
      </c>
      <c r="E28" s="8" t="s">
        <v>50</v>
      </c>
      <c r="F28" s="8" t="s">
        <v>51</v>
      </c>
      <c r="G28" s="6">
        <f>313.2+313.2</f>
        <v>626.4</v>
      </c>
      <c r="H28" s="6">
        <v>206</v>
      </c>
      <c r="I28" s="6">
        <f>276+92</f>
        <v>368</v>
      </c>
      <c r="J28" s="6">
        <v>404</v>
      </c>
      <c r="K28" s="9" t="s">
        <v>52</v>
      </c>
      <c r="M28" s="4">
        <f>SUM(G28:J28)</f>
        <v>1604.4</v>
      </c>
      <c r="N28" s="10"/>
    </row>
    <row r="29" spans="1:14" s="4" customFormat="1" ht="45" customHeight="1" x14ac:dyDescent="0.25">
      <c r="A29" s="11"/>
      <c r="B29" s="18" t="s">
        <v>39</v>
      </c>
      <c r="C29" s="8" t="s">
        <v>12</v>
      </c>
      <c r="D29" s="8" t="s">
        <v>49</v>
      </c>
      <c r="E29" s="8" t="s">
        <v>53</v>
      </c>
      <c r="F29" s="8" t="s">
        <v>51</v>
      </c>
      <c r="G29" s="6">
        <v>313.2</v>
      </c>
      <c r="H29" s="6">
        <v>296</v>
      </c>
      <c r="I29" s="6">
        <v>92</v>
      </c>
      <c r="J29" s="6"/>
      <c r="K29" s="9" t="s">
        <v>52</v>
      </c>
      <c r="L29" s="4" t="s">
        <v>54</v>
      </c>
      <c r="M29" s="4">
        <f t="shared" si="0"/>
        <v>701.2</v>
      </c>
      <c r="N29" s="10"/>
    </row>
    <row r="30" spans="1:14" s="4" customFormat="1" ht="45" customHeight="1" x14ac:dyDescent="0.25">
      <c r="A30" s="11"/>
      <c r="B30" s="18" t="s">
        <v>55</v>
      </c>
      <c r="C30" s="8" t="s">
        <v>12</v>
      </c>
      <c r="D30" s="8" t="s">
        <v>56</v>
      </c>
      <c r="E30" s="8" t="s">
        <v>60</v>
      </c>
      <c r="F30" s="8" t="s">
        <v>57</v>
      </c>
      <c r="G30" s="6">
        <v>313.2</v>
      </c>
      <c r="H30" s="6">
        <v>296</v>
      </c>
      <c r="I30" s="6">
        <v>258</v>
      </c>
      <c r="J30" s="6">
        <v>0</v>
      </c>
      <c r="K30" s="9" t="s">
        <v>58</v>
      </c>
      <c r="L30" s="4" t="s">
        <v>59</v>
      </c>
      <c r="M30" s="4">
        <f t="shared" si="0"/>
        <v>867.2</v>
      </c>
      <c r="N30" s="10"/>
    </row>
    <row r="31" spans="1:14" s="4" customFormat="1" ht="45" customHeight="1" x14ac:dyDescent="0.25">
      <c r="A31" s="11"/>
      <c r="B31" s="18" t="s">
        <v>34</v>
      </c>
      <c r="C31" s="8" t="s">
        <v>12</v>
      </c>
      <c r="D31" s="8" t="s">
        <v>56</v>
      </c>
      <c r="E31" s="8" t="s">
        <v>61</v>
      </c>
      <c r="F31" s="8" t="s">
        <v>51</v>
      </c>
      <c r="G31" s="6">
        <v>313.2</v>
      </c>
      <c r="H31" s="6">
        <v>210</v>
      </c>
      <c r="I31" s="6">
        <f>368+368</f>
        <v>736</v>
      </c>
      <c r="J31" s="6">
        <v>1212</v>
      </c>
      <c r="K31" s="9" t="s">
        <v>62</v>
      </c>
      <c r="M31" s="4">
        <f t="shared" si="0"/>
        <v>2471.1999999999998</v>
      </c>
      <c r="N31" s="10"/>
    </row>
    <row r="32" spans="1:14" s="4" customFormat="1" ht="45" customHeight="1" x14ac:dyDescent="0.25">
      <c r="A32" s="11"/>
      <c r="B32" s="18" t="s">
        <v>63</v>
      </c>
      <c r="C32" s="8" t="s">
        <v>64</v>
      </c>
      <c r="D32" s="8" t="s">
        <v>65</v>
      </c>
      <c r="E32" s="8" t="s">
        <v>66</v>
      </c>
      <c r="F32" s="8" t="s">
        <v>67</v>
      </c>
      <c r="G32" s="6">
        <v>313.2</v>
      </c>
      <c r="H32" s="6">
        <v>306</v>
      </c>
      <c r="I32" s="6">
        <v>92</v>
      </c>
      <c r="J32" s="6">
        <v>0</v>
      </c>
      <c r="K32" s="9" t="s">
        <v>68</v>
      </c>
      <c r="M32" s="4">
        <f t="shared" si="0"/>
        <v>711.2</v>
      </c>
      <c r="N32" s="10"/>
    </row>
    <row r="33" spans="1:14" s="4" customFormat="1" ht="45" customHeight="1" x14ac:dyDescent="0.25">
      <c r="A33" s="11"/>
      <c r="B33" s="18" t="s">
        <v>24</v>
      </c>
      <c r="C33" s="8" t="s">
        <v>25</v>
      </c>
      <c r="D33" s="8" t="s">
        <v>69</v>
      </c>
      <c r="E33" s="8" t="s">
        <v>70</v>
      </c>
      <c r="F33" s="8" t="s">
        <v>71</v>
      </c>
      <c r="G33" s="6">
        <v>313.2</v>
      </c>
      <c r="H33" s="6">
        <v>246</v>
      </c>
      <c r="I33" s="6">
        <v>752</v>
      </c>
      <c r="J33" s="6">
        <v>0</v>
      </c>
      <c r="K33" s="9" t="s">
        <v>72</v>
      </c>
      <c r="M33" s="4">
        <f t="shared" si="0"/>
        <v>1311.2</v>
      </c>
      <c r="N33" s="10"/>
    </row>
    <row r="34" spans="1:14" s="4" customFormat="1" ht="45" customHeight="1" x14ac:dyDescent="0.25">
      <c r="A34" s="11"/>
      <c r="B34" s="18" t="s">
        <v>48</v>
      </c>
      <c r="C34" s="8" t="s">
        <v>12</v>
      </c>
      <c r="D34" s="8" t="s">
        <v>73</v>
      </c>
      <c r="E34" s="8" t="s">
        <v>74</v>
      </c>
      <c r="F34" s="8" t="s">
        <v>51</v>
      </c>
      <c r="G34" s="6">
        <v>313.2</v>
      </c>
      <c r="H34" s="6">
        <v>306</v>
      </c>
      <c r="I34" s="6">
        <v>0</v>
      </c>
      <c r="J34" s="6">
        <v>0</v>
      </c>
      <c r="K34" s="9" t="s">
        <v>75</v>
      </c>
      <c r="M34" s="4">
        <f t="shared" si="0"/>
        <v>619.20000000000005</v>
      </c>
      <c r="N34" s="10"/>
    </row>
    <row r="35" spans="1:14" s="4" customFormat="1" ht="45" customHeight="1" x14ac:dyDescent="0.25">
      <c r="A35" s="11"/>
      <c r="B35" s="18" t="s">
        <v>24</v>
      </c>
      <c r="C35" s="8" t="s">
        <v>25</v>
      </c>
      <c r="D35" s="8" t="s">
        <v>73</v>
      </c>
      <c r="E35" s="8" t="s">
        <v>74</v>
      </c>
      <c r="F35" s="8" t="s">
        <v>23</v>
      </c>
      <c r="G35" s="6">
        <v>313.2</v>
      </c>
      <c r="H35" s="6">
        <v>306</v>
      </c>
      <c r="I35" s="6">
        <v>92</v>
      </c>
      <c r="J35" s="6"/>
      <c r="K35" s="9" t="s">
        <v>78</v>
      </c>
      <c r="M35" s="4">
        <f t="shared" si="0"/>
        <v>711.2</v>
      </c>
      <c r="N35" s="10">
        <f>SUM(M35:M39)</f>
        <v>1079.2</v>
      </c>
    </row>
    <row r="36" spans="1:14" s="4" customFormat="1" ht="45" customHeight="1" x14ac:dyDescent="0.25">
      <c r="A36" s="11"/>
      <c r="B36" s="18" t="s">
        <v>76</v>
      </c>
      <c r="C36" s="8" t="s">
        <v>64</v>
      </c>
      <c r="D36" s="8" t="s">
        <v>73</v>
      </c>
      <c r="E36" s="8" t="s">
        <v>74</v>
      </c>
      <c r="F36" s="8" t="s">
        <v>23</v>
      </c>
      <c r="G36" s="6">
        <v>0</v>
      </c>
      <c r="H36" s="6">
        <v>0</v>
      </c>
      <c r="I36" s="6">
        <v>92</v>
      </c>
      <c r="J36" s="6"/>
      <c r="K36" s="9" t="s">
        <v>78</v>
      </c>
      <c r="M36" s="4">
        <f t="shared" si="0"/>
        <v>92</v>
      </c>
      <c r="N36" s="10"/>
    </row>
    <row r="37" spans="1:14" s="4" customFormat="1" ht="45" customHeight="1" x14ac:dyDescent="0.25">
      <c r="A37" s="11"/>
      <c r="B37" s="18" t="s">
        <v>63</v>
      </c>
      <c r="C37" s="8" t="s">
        <v>64</v>
      </c>
      <c r="D37" s="8" t="s">
        <v>73</v>
      </c>
      <c r="E37" s="8" t="s">
        <v>74</v>
      </c>
      <c r="F37" s="8" t="s">
        <v>23</v>
      </c>
      <c r="G37" s="6">
        <v>0</v>
      </c>
      <c r="H37" s="6">
        <v>0</v>
      </c>
      <c r="I37" s="6">
        <v>92</v>
      </c>
      <c r="J37" s="6"/>
      <c r="K37" s="9" t="s">
        <v>78</v>
      </c>
      <c r="M37" s="4">
        <f t="shared" si="0"/>
        <v>92</v>
      </c>
      <c r="N37" s="10"/>
    </row>
    <row r="38" spans="1:14" s="4" customFormat="1" ht="45" customHeight="1" x14ac:dyDescent="0.25">
      <c r="A38" s="11"/>
      <c r="B38" s="18" t="s">
        <v>77</v>
      </c>
      <c r="C38" s="8" t="s">
        <v>25</v>
      </c>
      <c r="D38" s="8" t="s">
        <v>73</v>
      </c>
      <c r="E38" s="8" t="s">
        <v>74</v>
      </c>
      <c r="F38" s="8" t="s">
        <v>23</v>
      </c>
      <c r="G38" s="6">
        <v>0</v>
      </c>
      <c r="H38" s="6">
        <v>0</v>
      </c>
      <c r="I38" s="6">
        <v>92</v>
      </c>
      <c r="J38" s="6"/>
      <c r="K38" s="9" t="s">
        <v>78</v>
      </c>
      <c r="M38" s="4">
        <f t="shared" si="0"/>
        <v>92</v>
      </c>
      <c r="N38" s="10"/>
    </row>
    <row r="39" spans="1:14" s="4" customFormat="1" ht="45" customHeight="1" x14ac:dyDescent="0.25">
      <c r="A39" s="11"/>
      <c r="B39" s="18" t="s">
        <v>28</v>
      </c>
      <c r="C39" s="8" t="s">
        <v>25</v>
      </c>
      <c r="D39" s="8" t="s">
        <v>73</v>
      </c>
      <c r="E39" s="8" t="s">
        <v>74</v>
      </c>
      <c r="F39" s="8" t="s">
        <v>23</v>
      </c>
      <c r="G39" s="6">
        <v>0</v>
      </c>
      <c r="H39" s="6">
        <v>0</v>
      </c>
      <c r="I39" s="6">
        <v>92</v>
      </c>
      <c r="J39" s="6"/>
      <c r="K39" s="9" t="s">
        <v>78</v>
      </c>
      <c r="M39" s="4">
        <f t="shared" si="0"/>
        <v>92</v>
      </c>
      <c r="N39" s="10"/>
    </row>
    <row r="40" spans="1:14" s="4" customFormat="1" ht="3.75" customHeight="1" x14ac:dyDescent="0.25">
      <c r="B40" s="8"/>
      <c r="C40" s="8"/>
      <c r="D40" s="8"/>
      <c r="E40" s="8"/>
      <c r="F40" s="8"/>
      <c r="G40" s="6"/>
      <c r="H40" s="6"/>
      <c r="I40" s="6"/>
      <c r="J40" s="6"/>
      <c r="K40" s="9"/>
    </row>
    <row r="41" spans="1:14" s="12" customFormat="1" ht="45" customHeight="1" x14ac:dyDescent="0.25">
      <c r="K41" s="13"/>
      <c r="M41" s="12">
        <f>SUM(M7:M40)</f>
        <v>21954.400000000005</v>
      </c>
    </row>
    <row r="42" spans="1:14" s="12" customFormat="1" ht="45" customHeight="1" x14ac:dyDescent="0.25">
      <c r="K42" s="13"/>
    </row>
    <row r="43" spans="1:14" s="12" customFormat="1" ht="45" customHeight="1" x14ac:dyDescent="0.25">
      <c r="K43" s="13"/>
    </row>
    <row r="44" spans="1:14" s="12" customFormat="1" ht="45" customHeight="1" x14ac:dyDescent="0.25">
      <c r="K44" s="13"/>
    </row>
    <row r="45" spans="1:14" s="12" customFormat="1" ht="45" customHeight="1" x14ac:dyDescent="0.25">
      <c r="K45" s="13"/>
    </row>
    <row r="46" spans="1:14" s="12" customFormat="1" ht="45" customHeight="1" x14ac:dyDescent="0.25">
      <c r="K46" s="13"/>
    </row>
    <row r="47" spans="1:14" s="12" customFormat="1" ht="45" customHeight="1" x14ac:dyDescent="0.25">
      <c r="K47" s="13"/>
    </row>
    <row r="48" spans="1:14" s="12" customFormat="1" ht="45" customHeight="1" x14ac:dyDescent="0.25">
      <c r="K48" s="13"/>
    </row>
    <row r="49" spans="11:11" s="12" customFormat="1" ht="45" customHeight="1" x14ac:dyDescent="0.25">
      <c r="K49" s="13"/>
    </row>
    <row r="50" spans="11:11" s="12" customFormat="1" ht="45" customHeight="1" x14ac:dyDescent="0.25">
      <c r="K50" s="13"/>
    </row>
    <row r="51" spans="11:11" s="12" customFormat="1" ht="45" customHeight="1" x14ac:dyDescent="0.25">
      <c r="K51" s="13"/>
    </row>
    <row r="52" spans="11:11" s="12" customFormat="1" ht="45" customHeight="1" x14ac:dyDescent="0.25">
      <c r="K52" s="13"/>
    </row>
    <row r="53" spans="11:11" s="12" customFormat="1" ht="45" customHeight="1" x14ac:dyDescent="0.25">
      <c r="K53" s="13"/>
    </row>
    <row r="54" spans="11:11" s="12" customFormat="1" ht="45" customHeight="1" x14ac:dyDescent="0.25">
      <c r="K54" s="13"/>
    </row>
    <row r="55" spans="11:11" s="12" customFormat="1" ht="45" customHeight="1" x14ac:dyDescent="0.25">
      <c r="K55" s="13"/>
    </row>
    <row r="56" spans="11:11" s="12" customFormat="1" ht="45" customHeight="1" x14ac:dyDescent="0.25">
      <c r="K56" s="13"/>
    </row>
    <row r="57" spans="11:11" s="12" customFormat="1" ht="45" customHeight="1" x14ac:dyDescent="0.25">
      <c r="K57" s="13"/>
    </row>
    <row r="58" spans="11:11" s="12" customFormat="1" ht="45" customHeight="1" x14ac:dyDescent="0.25">
      <c r="K58" s="13"/>
    </row>
    <row r="59" spans="11:11" s="12" customFormat="1" ht="45" customHeight="1" x14ac:dyDescent="0.25">
      <c r="K59" s="13"/>
    </row>
    <row r="60" spans="11:11" s="12" customFormat="1" ht="45" customHeight="1" x14ac:dyDescent="0.25">
      <c r="K60" s="13"/>
    </row>
    <row r="61" spans="11:11" s="12" customFormat="1" ht="45" customHeight="1" x14ac:dyDescent="0.25">
      <c r="K61" s="13"/>
    </row>
    <row r="62" spans="11:11" s="12" customFormat="1" ht="45" customHeight="1" x14ac:dyDescent="0.25">
      <c r="K62" s="13"/>
    </row>
    <row r="63" spans="11:11" s="12" customFormat="1" ht="45" customHeight="1" x14ac:dyDescent="0.25">
      <c r="K63" s="13"/>
    </row>
    <row r="64" spans="11:11" s="12" customFormat="1" ht="45" customHeight="1" x14ac:dyDescent="0.25">
      <c r="K64" s="13"/>
    </row>
    <row r="65" spans="11:11" s="12" customFormat="1" ht="45" customHeight="1" x14ac:dyDescent="0.25">
      <c r="K65" s="13"/>
    </row>
    <row r="66" spans="11:11" s="12" customFormat="1" ht="45" customHeight="1" x14ac:dyDescent="0.25">
      <c r="K66" s="13"/>
    </row>
    <row r="67" spans="11:11" s="12" customFormat="1" ht="45" customHeight="1" x14ac:dyDescent="0.25">
      <c r="K67" s="13"/>
    </row>
    <row r="68" spans="11:11" s="12" customFormat="1" ht="45" customHeight="1" x14ac:dyDescent="0.25">
      <c r="K68" s="13"/>
    </row>
    <row r="69" spans="11:11" s="12" customFormat="1" ht="45" customHeight="1" x14ac:dyDescent="0.25">
      <c r="K69" s="13"/>
    </row>
    <row r="70" spans="11:11" s="12" customFormat="1" ht="45" customHeight="1" x14ac:dyDescent="0.25">
      <c r="K70" s="13"/>
    </row>
    <row r="71" spans="11:11" s="12" customFormat="1" ht="45" customHeight="1" x14ac:dyDescent="0.25">
      <c r="K71" s="13"/>
    </row>
    <row r="72" spans="11:11" s="12" customFormat="1" ht="45" customHeight="1" x14ac:dyDescent="0.25">
      <c r="K72" s="13"/>
    </row>
    <row r="73" spans="11:11" s="12" customFormat="1" ht="45" customHeight="1" x14ac:dyDescent="0.25">
      <c r="K73" s="13"/>
    </row>
    <row r="74" spans="11:11" s="12" customFormat="1" ht="45" customHeight="1" x14ac:dyDescent="0.25">
      <c r="K74" s="13"/>
    </row>
    <row r="75" spans="11:11" s="12" customFormat="1" ht="45" customHeight="1" x14ac:dyDescent="0.25">
      <c r="K75" s="13"/>
    </row>
    <row r="76" spans="11:11" s="12" customFormat="1" ht="45" customHeight="1" x14ac:dyDescent="0.25">
      <c r="K76" s="13"/>
    </row>
    <row r="77" spans="11:11" s="12" customFormat="1" ht="45" customHeight="1" x14ac:dyDescent="0.25">
      <c r="K77" s="13"/>
    </row>
    <row r="78" spans="11:11" s="12" customFormat="1" ht="30" customHeight="1" x14ac:dyDescent="0.25">
      <c r="K78" s="13"/>
    </row>
    <row r="79" spans="11:11" s="12" customFormat="1" ht="30" customHeight="1" x14ac:dyDescent="0.25">
      <c r="K79" s="13"/>
    </row>
    <row r="80" spans="11:11" s="12" customFormat="1" ht="30" customHeight="1" x14ac:dyDescent="0.25">
      <c r="K80" s="13"/>
    </row>
    <row r="81" spans="11:11" s="12" customFormat="1" ht="30" customHeight="1" x14ac:dyDescent="0.25">
      <c r="K81" s="13"/>
    </row>
    <row r="82" spans="11:11" s="12" customFormat="1" ht="30" customHeight="1" x14ac:dyDescent="0.25">
      <c r="K82" s="13"/>
    </row>
    <row r="83" spans="11:11" s="12" customFormat="1" ht="30" customHeight="1" x14ac:dyDescent="0.25">
      <c r="K83" s="13"/>
    </row>
    <row r="84" spans="11:11" s="12" customFormat="1" ht="30" customHeight="1" x14ac:dyDescent="0.25">
      <c r="K84" s="13"/>
    </row>
    <row r="85" spans="11:11" s="12" customFormat="1" ht="30" customHeight="1" x14ac:dyDescent="0.25">
      <c r="K85" s="13"/>
    </row>
    <row r="86" spans="11:11" s="12" customFormat="1" ht="30" customHeight="1" x14ac:dyDescent="0.25">
      <c r="K86" s="13"/>
    </row>
    <row r="87" spans="11:11" s="12" customFormat="1" ht="30" customHeight="1" x14ac:dyDescent="0.25">
      <c r="K87" s="13"/>
    </row>
    <row r="88" spans="11:11" s="12" customFormat="1" ht="30" customHeight="1" x14ac:dyDescent="0.25"/>
    <row r="89" spans="11:11" s="12" customFormat="1" ht="30" customHeight="1" x14ac:dyDescent="0.25"/>
    <row r="90" spans="11:11" s="12" customFormat="1" ht="30" customHeight="1" x14ac:dyDescent="0.25"/>
    <row r="91" spans="11:11" s="12" customFormat="1" ht="30" customHeight="1" x14ac:dyDescent="0.25"/>
    <row r="92" spans="11:11" s="12" customFormat="1" ht="30" customHeight="1" x14ac:dyDescent="0.25"/>
    <row r="93" spans="11:11" s="12" customFormat="1" ht="30" customHeight="1" x14ac:dyDescent="0.25"/>
    <row r="94" spans="11:11" s="12" customFormat="1" ht="30" customHeight="1" x14ac:dyDescent="0.25"/>
    <row r="95" spans="11:11" s="12" customFormat="1" ht="30" customHeight="1" x14ac:dyDescent="0.25"/>
    <row r="96" spans="11:11" s="12" customFormat="1" ht="30" customHeight="1" x14ac:dyDescent="0.25"/>
    <row r="97" s="12" customFormat="1" ht="30" customHeight="1" x14ac:dyDescent="0.25"/>
    <row r="98" s="12" customFormat="1" ht="30" customHeight="1" x14ac:dyDescent="0.25"/>
    <row r="99" s="12" customFormat="1" ht="30" customHeight="1" x14ac:dyDescent="0.25"/>
    <row r="100" s="12" customFormat="1" ht="30" customHeight="1" x14ac:dyDescent="0.25"/>
    <row r="101" s="12" customFormat="1" ht="30" customHeight="1" x14ac:dyDescent="0.25"/>
    <row r="102" s="12" customFormat="1" ht="30" customHeight="1" x14ac:dyDescent="0.25"/>
    <row r="103" s="12" customFormat="1" ht="30" customHeight="1" x14ac:dyDescent="0.25"/>
    <row r="104" s="12" customFormat="1" ht="30" customHeight="1" x14ac:dyDescent="0.25"/>
    <row r="105" s="12" customFormat="1" ht="30" customHeight="1" x14ac:dyDescent="0.25"/>
    <row r="106" s="12" customFormat="1" ht="30" customHeight="1" x14ac:dyDescent="0.25"/>
    <row r="107" s="12" customFormat="1" ht="30" customHeight="1" x14ac:dyDescent="0.25"/>
    <row r="108" s="12" customFormat="1" ht="30" customHeight="1" x14ac:dyDescent="0.25"/>
    <row r="109" s="12" customFormat="1" ht="30" customHeight="1" x14ac:dyDescent="0.25"/>
    <row r="110" s="12" customFormat="1" ht="30" customHeight="1" x14ac:dyDescent="0.25"/>
    <row r="111" s="12" customFormat="1" ht="30" customHeight="1" x14ac:dyDescent="0.25"/>
    <row r="112" s="12" customFormat="1" ht="30" customHeight="1" x14ac:dyDescent="0.25"/>
    <row r="113" s="12" customFormat="1" ht="30" customHeight="1" x14ac:dyDescent="0.25"/>
    <row r="114" s="12" customFormat="1" ht="30" customHeight="1" x14ac:dyDescent="0.25"/>
    <row r="115" s="12" customFormat="1" ht="30" customHeight="1" x14ac:dyDescent="0.25"/>
    <row r="116" s="12" customFormat="1" ht="30" customHeight="1" x14ac:dyDescent="0.25"/>
    <row r="117" s="12" customFormat="1" ht="30" customHeight="1" x14ac:dyDescent="0.25"/>
    <row r="118" s="12" customFormat="1" ht="30" customHeight="1" x14ac:dyDescent="0.25"/>
    <row r="119" s="12" customFormat="1" ht="30" customHeight="1" x14ac:dyDescent="0.25"/>
    <row r="120" s="12" customFormat="1" ht="30" customHeight="1" x14ac:dyDescent="0.25"/>
    <row r="121" s="12" customFormat="1" ht="30" customHeight="1" x14ac:dyDescent="0.25"/>
    <row r="122" s="12" customFormat="1" ht="30" customHeight="1" x14ac:dyDescent="0.25"/>
    <row r="123" s="12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ENERO17</vt:lpstr>
      <vt:lpstr>ENERO17!Área_de_impresión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Perez</dc:creator>
  <cp:lastModifiedBy>Adriana Perez</cp:lastModifiedBy>
  <cp:lastPrinted>2017-02-08T16:36:44Z</cp:lastPrinted>
  <dcterms:created xsi:type="dcterms:W3CDTF">2017-02-08T13:47:12Z</dcterms:created>
  <dcterms:modified xsi:type="dcterms:W3CDTF">2017-02-08T16:38:03Z</dcterms:modified>
</cp:coreProperties>
</file>