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Enero" sheetId="2" r:id="rId1"/>
    <sheet name="Hoja1" sheetId="3" r:id="rId2"/>
  </sheets>
  <calcPr calcId="144525"/>
</workbook>
</file>

<file path=xl/calcChain.xml><?xml version="1.0" encoding="utf-8"?>
<calcChain xmlns="http://schemas.openxmlformats.org/spreadsheetml/2006/main">
  <c r="J9" i="3" l="1"/>
  <c r="J8" i="3"/>
  <c r="J7" i="3"/>
  <c r="J6" i="3"/>
  <c r="J38" i="2" l="1"/>
  <c r="I38" i="2"/>
  <c r="J37" i="2"/>
  <c r="J35" i="2"/>
  <c r="I35" i="2"/>
  <c r="J34" i="2"/>
  <c r="J33" i="2" l="1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7" i="2"/>
</calcChain>
</file>

<file path=xl/sharedStrings.xml><?xml version="1.0" encoding="utf-8"?>
<sst xmlns="http://schemas.openxmlformats.org/spreadsheetml/2006/main" count="254" uniqueCount="111">
  <si>
    <t>VIAJES OFICIALES. "PLANTEL O DIRECCIÓN". MES Y AÑO</t>
  </si>
  <si>
    <t>Nombre de quien realizó el viaje</t>
  </si>
  <si>
    <t>Puesto de quien realizó el viaje</t>
  </si>
  <si>
    <t>Origen, fecha y hora de salida</t>
  </si>
  <si>
    <t>Destino, fecha y hora de regreso</t>
  </si>
  <si>
    <t>Costos</t>
  </si>
  <si>
    <t>Gasolina</t>
  </si>
  <si>
    <t>Peaje</t>
  </si>
  <si>
    <t>Alimentos</t>
  </si>
  <si>
    <t>Hospedaje</t>
  </si>
  <si>
    <t>Resultados obtenidos</t>
  </si>
  <si>
    <t>Agenda de actividades</t>
  </si>
  <si>
    <t>Docente</t>
  </si>
  <si>
    <t>Manuel Alejandro Ochoa Dávalos</t>
  </si>
  <si>
    <t>Luis Ignacio Mejía Chávez</t>
  </si>
  <si>
    <t>Director</t>
  </si>
  <si>
    <t>Sandra Cecilia Riojas de Alba</t>
  </si>
  <si>
    <t>Encarnación de Díaz, 25 de Enero de 2015. 09:00  Hrs.</t>
  </si>
  <si>
    <t>Cuidad de México, 18de Diciembre de 2015,  09:00 Horas.</t>
  </si>
  <si>
    <t>Programa de Especilización en Ingeniería MECATRÓNICA XXXIX.</t>
  </si>
  <si>
    <t>Obtención del Título en la Especilización en Ingeniería MECATRÓNICA XXXIX.</t>
  </si>
  <si>
    <t>Landeros Iñiguez Susana</t>
  </si>
  <si>
    <t>Encarnación de Díaz, 13 de Enero de 2016. 07:00  Hrs.</t>
  </si>
  <si>
    <t xml:space="preserve">7:00 Hrs. Salida de la Central de Autobuses.                                                          10:00 Arribo a la central y traslado a la Dirección General.                         11:00:    Inicio de la Reunión.            15:00 Término de la reunión.            17:00 Traslado a Encarnación de Díaz.            </t>
  </si>
  <si>
    <t>Transporte Externo (Autobús) e Interno</t>
  </si>
  <si>
    <t>Integración de la Comisión Mixta de Cpacitación y Adiestramiento.</t>
  </si>
  <si>
    <t>Guadalajara, 13 de Enero de 2016,  21:00 Horas.</t>
  </si>
  <si>
    <t>Encarnación de Díaz, 22 de Enero de 2016. 07:00  Hrs.</t>
  </si>
  <si>
    <t xml:space="preserve">7:00 Traslado a la Cuidad de Guadalajara.                                               11:00 Registro e Inauguración.   14:00 Conferencia magistral sobre trabajo Colaborativo.                           15:00 Reunión de Directores                     </t>
  </si>
  <si>
    <t>Inauguración de Academias estatales y reunión de directores.</t>
  </si>
  <si>
    <t>Ana María Ruiz Delgadillo</t>
  </si>
  <si>
    <t>Encarnación de Díaz, 18 de Enero de 2016. 07:00  Hrs.</t>
  </si>
  <si>
    <t>Guadalajara, 19 de Enero de 2016,  21:00 Horas.</t>
  </si>
  <si>
    <t xml:space="preserve">18 de Enero: Traslado a Gudalajara, registro al curso y asistencia al mismo.                                                               19 de Enero:  Segunda parte del grupo y regreso a Encarnación de Díaz.              </t>
  </si>
  <si>
    <t>Capacitación en el Sistema AbsysNet.</t>
  </si>
  <si>
    <t>Encarnación de Díaz, 20 de Enero de 2016. 07:00  Hrs.</t>
  </si>
  <si>
    <t>06:00 Traslado a al Plantel Guadalajara.                                                  9:00 -17: 00 Curso de Inglés.        17:00  Regreso a Encarnación de Díaz</t>
  </si>
  <si>
    <t>Guadalajara, 20 de Enero de 2016,  19:00 Horas.</t>
  </si>
  <si>
    <t>Berta Alicia Romo Silvestre</t>
  </si>
  <si>
    <t>Asistencia a Curso de Capacitación de Inglés</t>
  </si>
  <si>
    <t>Delgado Esqueda Rosa Alicia</t>
  </si>
  <si>
    <t>Orientadora Educativa</t>
  </si>
  <si>
    <t>Encarnación de Díaz, 21 de Enero de 2016. 06:00  Hrs.</t>
  </si>
  <si>
    <t>Guadalajara, 23 de Enero de 2016,  20:00 Horas.</t>
  </si>
  <si>
    <t>21 de Enero                                                  06:00 Traslado a Guadalajara.                   21, 22 y 23 de Enero                                                  9:00 -17: 00 Curso de comprensión de textos.                                                              23 de Enero                                                    17:00  Regreso a Encarnación de Díaz</t>
  </si>
  <si>
    <t>Asistencia a Curso de Capacitación en Comprensión de Textos</t>
  </si>
  <si>
    <t>Participación en Academias Estatales 2016</t>
  </si>
  <si>
    <t>García Martínez Rimberto</t>
  </si>
  <si>
    <t>Encarnación de Díaz, 25 de Enero de 2016. 06:00  Hrs.</t>
  </si>
  <si>
    <t>Guadalajara, 27 de Enero de 2016,  17:00 Horas.</t>
  </si>
  <si>
    <t>25 de Enero                                                  06:00 Traslado a Guadalajara.                   25 de Enero:   Trabajo Colegiado de 10:00  a 18:00 Horas.                                                   26 de Enero:  Trabajo Colegiado de 09:00  a 19:00 Horas.                                                       27 de Enero:     Trabajo Colegiado de 09:00  a 14:00 Horas.                                                                                                          17:00  Regreso a Encarnación de Díaz</t>
  </si>
  <si>
    <t>Santiago Reyes Silvia Isabel</t>
  </si>
  <si>
    <t>Francisco Javier Alvarez Parada</t>
  </si>
  <si>
    <t>Luis Alvaro Ramírez Gómez</t>
  </si>
  <si>
    <t>Susana Landeros Iñiguez</t>
  </si>
  <si>
    <t>José Guadalupe Martín Pérez</t>
  </si>
  <si>
    <t>José Antonio Rios Cervantez</t>
  </si>
  <si>
    <t xml:space="preserve">Laura Elizabeth Ornelas Alba </t>
  </si>
  <si>
    <t>Rosa Alicia Delgado Esqueda</t>
  </si>
  <si>
    <t>Juan Francisco Ramírez Villalobos</t>
  </si>
  <si>
    <t xml:space="preserve">Sandra Cecilia Riojas de Alba </t>
  </si>
  <si>
    <t xml:space="preserve">Manuel Alejandro Ochoa Davalos </t>
  </si>
  <si>
    <t>José Abraham González Parada</t>
  </si>
  <si>
    <t>Humberto Acevedo Gaytan</t>
  </si>
  <si>
    <t>Nancy Elizabeth Sotelo Torres</t>
  </si>
  <si>
    <t>Encarnación de Díaz, 28 de Enero de 2016. 06:00  Hrs.</t>
  </si>
  <si>
    <t>Guadalajara, 29 de Enero de 2016,  20:00 Horas.</t>
  </si>
  <si>
    <t>28 de Enero                                                  06:00 Traslado a Guadalajara.                   28 de Enero:   Trabajo Curso Método Ely de 10:00  a 18:00 Horas.                                                          26 de Enero:  Curso Método Ely de 09:00  a 17:00 Horas.                                                                                                                                                             17:00  Regreso a Encarnación de Díaz</t>
  </si>
  <si>
    <t>María Gudalupe Muñoz Campos</t>
  </si>
  <si>
    <t xml:space="preserve">Sandra Zapata Martínez </t>
  </si>
  <si>
    <t>Participación en Curso de Capacitación Ely</t>
  </si>
  <si>
    <t>Perla Yeni Gudalupe Juarez Martín</t>
  </si>
  <si>
    <t>María Reyna Carrillo Galindo</t>
  </si>
  <si>
    <t>Salvador Sergio Martínez Almanza</t>
  </si>
  <si>
    <t>28 de Enero                                                  06:00 Traslado a Guadalajara.                   28 de Enero:   Curso Aplicación de las Matemáticas Utilizando las TIC´S de 10:00  a 18:00 Horas.                                                          26 de Enero:  Curso Aplicación de las Matemáticas Utilizando las TIC´S  09:00  a 17:00 Horas.                                                                                                                                                             17:00  Regreso a Encarnación de Díaz</t>
  </si>
  <si>
    <t xml:space="preserve">Manuel Alejandro Ochoa Dávalos </t>
  </si>
  <si>
    <t>Guadalajara, 28 de Enero de 2016,  20:00 Horas.</t>
  </si>
  <si>
    <t>Sergio Segovia Govea</t>
  </si>
  <si>
    <t>Participación en Las Academias de Creatividad</t>
  </si>
  <si>
    <t>20 de Enero                                                  06:00 Traslado a Guadalajara.                   21 de Enero:   Trabajo Curso de Filosofía  10:00  a 18:00 Horas.                                                          22 de Enero:  Curso de Filosofía de 09:00  a 17:00 Horas.                                                                                                                                                             17:00  Regreso a Encarnación de Díaz</t>
  </si>
  <si>
    <t>Guadalajara, 22 de Enero de 2016,  21:00 Horas.</t>
  </si>
  <si>
    <t>Encarnación de Díaz, 29 de Enero de 2016. 06:00  Hrs.</t>
  </si>
  <si>
    <t>28 de Enero                                                  06:00 Traslado a Guadalajara.                     Participación en las Academias de Creatividad  de 10:00  a 18:00 Horas.                                                                                                                                                                                                                 17:00  Regreso a Encarnación de Díaz</t>
  </si>
  <si>
    <t>29 de Enero                                                  06:00 Traslado a Guadalajara.                     Participación en la Primera Asamblea General del Sindicato.  de 10:00  a 18:00 Horas.                                                                                                                                                                                                                 17:00  Regreso a Encarnación de Díaz</t>
  </si>
  <si>
    <t>Participación en la Primera Asamblea General del Sindicato</t>
  </si>
  <si>
    <t>Participación en el Curso de Actualización sobre Filosofía.</t>
  </si>
  <si>
    <t xml:space="preserve">Pablo Fernando Serrano Carmona </t>
  </si>
  <si>
    <t>Encarnación de Díaz, 28 de Enero de 2016. 07:00  Hrs.</t>
  </si>
  <si>
    <t>Guadalajara, 28 de Enero de 2016,  21:00 Horas.</t>
  </si>
  <si>
    <t>28 de Enero                                                  06:00 Traslado a Guadalajara.                   21 de Enero:   Trabajo Curso de Filosofía  10:00  a 18:00 Horas.                                                          29 de Enero:  Curso de Filosofía de 09:00  a 17:00 Horas.                                                                                                                                                             17:00  Regreso a Encarnación de Díaz</t>
  </si>
  <si>
    <t>Fernando Chávez Cruz</t>
  </si>
  <si>
    <t>Encarnación de Díaz, Jal. 25 de Enero de 2016. 6:00 Hrs.</t>
  </si>
  <si>
    <t xml:space="preserve">25 de Febrero: Curso de capacitación futbol.                                           26 de Febrero: Curso de capacitación Vollibol. </t>
  </si>
  <si>
    <t>Curso de actualización de la disciplinas de Voleibol y futbol como taller de sport tape.</t>
  </si>
  <si>
    <t>Francisco Javier Alvarez López</t>
  </si>
  <si>
    <t>Saul Gómez Hernández</t>
  </si>
  <si>
    <t>Encarnación de Díaz, Jal. 25 de Febrero de 2016. 6:00 Hrs.</t>
  </si>
  <si>
    <t>Encarnación de Díaz, Jal. 26 de Febrero de 2016. 18:00 Hrs.</t>
  </si>
  <si>
    <t>San Ignacio Cerro Gordo, Jal. 25 de Enero de 2016. 16:00 Hrs.</t>
  </si>
  <si>
    <t>6:00 Traslado del plantel Encarnación al platel Cerro Gordo.   10:00 Participación en el debate.     14:00 Comida y regreso.</t>
  </si>
  <si>
    <t>Participación en el debate Mar Adentro.</t>
  </si>
  <si>
    <t>José Abraham González Parad</t>
  </si>
  <si>
    <t>Encarnación de Díaz, Jal. 27 de Febrero de 2016. 07:00 Hrs.</t>
  </si>
  <si>
    <t>7:00 Traslado del plantel Encarnación a Guadalajara                  10:00         Capacitación.                                  13:00 Regreso a Encarnación de Díaz</t>
  </si>
  <si>
    <t>Reinión para la capacitación en la elaboración de libros de texto de física, química y humanidades,</t>
  </si>
  <si>
    <t>Guadalajara, Jal. 27 de Febrero de 2016. 13:00 Hrs.</t>
  </si>
  <si>
    <t>Encarnación de Díaz, Jal. 24 de Febrero de 2016. 11:00 Hrs.</t>
  </si>
  <si>
    <t>Guadalajara, Jal. 24 de Febrero de 2016. 19:00 Hrs.</t>
  </si>
  <si>
    <t>8:00 Traslado del plantel Encarnación a Guadalajara                  10:00         Reunión de Directores.                                  19:00 Regreso a Encarnación de Díaz</t>
  </si>
  <si>
    <t>Participación en la Reunión de Directores</t>
  </si>
  <si>
    <t>VIAJES OFICIALES. PLANTEL ENCARNACIÓN DE DÍAZ FEBRERO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</si>
</sst>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38101</xdr:rowOff>
    </xdr:from>
    <xdr:to>
      <xdr:col>2</xdr:col>
      <xdr:colOff>161925</xdr:colOff>
      <xdr:row>0</xdr:row>
      <xdr:rowOff>1007014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49" y="38101"/>
          <a:ext cx="2114551" cy="968913"/>
        </a:xfrm>
        <a:prstGeom prst="rect">
          <a:avLst/>
        </a:prstGeom>
      </xdr:spPr>
    </xdr:pic>
    <xdr:clientData/>
  </xdr:twoCellAnchor>
  <xdr:twoCellAnchor editAs="oneCell">
    <xdr:from>
      <xdr:col>10</xdr:col>
      <xdr:colOff>1454727</xdr:colOff>
      <xdr:row>0</xdr:row>
      <xdr:rowOff>0</xdr:rowOff>
    </xdr:from>
    <xdr:to>
      <xdr:col>11</xdr:col>
      <xdr:colOff>1819275</xdr:colOff>
      <xdr:row>1</xdr:row>
      <xdr:rowOff>1907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0127" y="0"/>
          <a:ext cx="2412423" cy="10401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38101</xdr:rowOff>
    </xdr:from>
    <xdr:to>
      <xdr:col>2</xdr:col>
      <xdr:colOff>1015162</xdr:colOff>
      <xdr:row>0</xdr:row>
      <xdr:rowOff>695325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49" y="38101"/>
          <a:ext cx="2967788" cy="657224"/>
        </a:xfrm>
        <a:prstGeom prst="rect">
          <a:avLst/>
        </a:prstGeom>
      </xdr:spPr>
    </xdr:pic>
    <xdr:clientData/>
  </xdr:twoCellAnchor>
  <xdr:twoCellAnchor editAs="oneCell">
    <xdr:from>
      <xdr:col>10</xdr:col>
      <xdr:colOff>1454727</xdr:colOff>
      <xdr:row>0</xdr:row>
      <xdr:rowOff>0</xdr:rowOff>
    </xdr:from>
    <xdr:to>
      <xdr:col>11</xdr:col>
      <xdr:colOff>19050</xdr:colOff>
      <xdr:row>1</xdr:row>
      <xdr:rowOff>1907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38002" y="0"/>
          <a:ext cx="2412423" cy="1040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3"/>
  <sheetViews>
    <sheetView topLeftCell="A37" workbookViewId="0">
      <selection activeCell="C52" sqref="C52"/>
    </sheetView>
  </sheetViews>
  <sheetFormatPr baseColWidth="10" defaultColWidth="9.140625" defaultRowHeight="15" x14ac:dyDescent="0.25"/>
  <cols>
    <col min="1" max="1" width="2.28515625" customWidth="1"/>
    <col min="2" max="12" width="30.7109375" customWidth="1"/>
  </cols>
  <sheetData>
    <row r="1" spans="2:14" ht="81.75" customHeight="1" x14ac:dyDescent="0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2:14" ht="5.25" customHeight="1" x14ac:dyDescent="0.25"/>
    <row r="3" spans="2:14" ht="26.25" x14ac:dyDescent="0.4"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4" ht="30.75" customHeight="1" x14ac:dyDescent="0.25">
      <c r="B4" s="5" t="s">
        <v>1</v>
      </c>
      <c r="C4" s="5" t="s">
        <v>2</v>
      </c>
      <c r="D4" s="5" t="s">
        <v>3</v>
      </c>
      <c r="E4" s="5" t="s">
        <v>4</v>
      </c>
      <c r="F4" s="4" t="s">
        <v>11</v>
      </c>
      <c r="G4" s="11" t="s">
        <v>5</v>
      </c>
      <c r="H4" s="12"/>
      <c r="I4" s="12"/>
      <c r="J4" s="12"/>
      <c r="K4" s="13"/>
      <c r="L4" s="4" t="s">
        <v>10</v>
      </c>
    </row>
    <row r="5" spans="2:14" s="2" customFormat="1" ht="30" x14ac:dyDescent="0.25">
      <c r="G5" s="7" t="s">
        <v>6</v>
      </c>
      <c r="H5" s="7" t="s">
        <v>7</v>
      </c>
      <c r="I5" s="7" t="s">
        <v>24</v>
      </c>
      <c r="J5" s="7" t="s">
        <v>8</v>
      </c>
      <c r="K5" s="7" t="s">
        <v>9</v>
      </c>
      <c r="L5" s="6"/>
    </row>
    <row r="6" spans="2:14" s="1" customFormat="1" ht="45" x14ac:dyDescent="0.25">
      <c r="B6" s="6" t="s">
        <v>61</v>
      </c>
      <c r="C6" s="6" t="s">
        <v>12</v>
      </c>
      <c r="D6" s="6" t="s">
        <v>17</v>
      </c>
      <c r="E6" s="6" t="s">
        <v>18</v>
      </c>
      <c r="F6" s="6" t="s">
        <v>19</v>
      </c>
      <c r="G6" s="8">
        <v>1388.43</v>
      </c>
      <c r="H6" s="8">
        <v>280</v>
      </c>
      <c r="I6" s="8">
        <v>0</v>
      </c>
      <c r="J6" s="8">
        <v>128</v>
      </c>
      <c r="K6" s="8">
        <v>0</v>
      </c>
      <c r="L6" s="3" t="s">
        <v>20</v>
      </c>
    </row>
    <row r="7" spans="2:14" s="1" customFormat="1" ht="120" customHeight="1" x14ac:dyDescent="0.25">
      <c r="B7" s="3" t="s">
        <v>21</v>
      </c>
      <c r="C7" s="6" t="s">
        <v>12</v>
      </c>
      <c r="D7" s="6" t="s">
        <v>22</v>
      </c>
      <c r="E7" s="6" t="s">
        <v>26</v>
      </c>
      <c r="F7" s="3" t="s">
        <v>23</v>
      </c>
      <c r="G7" s="8">
        <v>620</v>
      </c>
      <c r="H7" s="8">
        <v>0</v>
      </c>
      <c r="I7" s="8">
        <v>620</v>
      </c>
      <c r="J7" s="8">
        <f>166+92</f>
        <v>258</v>
      </c>
      <c r="K7" s="8">
        <v>0</v>
      </c>
      <c r="L7" s="3" t="s">
        <v>25</v>
      </c>
    </row>
    <row r="8" spans="2:14" s="1" customFormat="1" ht="90" x14ac:dyDescent="0.25">
      <c r="B8" s="3" t="s">
        <v>14</v>
      </c>
      <c r="C8" s="6" t="s">
        <v>15</v>
      </c>
      <c r="D8" s="6" t="s">
        <v>27</v>
      </c>
      <c r="E8" s="6" t="s">
        <v>26</v>
      </c>
      <c r="F8" s="3" t="s">
        <v>28</v>
      </c>
      <c r="G8" s="8">
        <v>543.02</v>
      </c>
      <c r="H8" s="8">
        <v>654</v>
      </c>
      <c r="I8" s="8">
        <v>0</v>
      </c>
      <c r="J8" s="8">
        <v>184</v>
      </c>
      <c r="K8" s="8">
        <v>0</v>
      </c>
      <c r="L8" s="3" t="s">
        <v>29</v>
      </c>
    </row>
    <row r="9" spans="2:14" s="1" customFormat="1" ht="99" customHeight="1" x14ac:dyDescent="0.25">
      <c r="B9" s="3" t="s">
        <v>30</v>
      </c>
      <c r="C9" s="3" t="s">
        <v>12</v>
      </c>
      <c r="D9" s="6" t="s">
        <v>31</v>
      </c>
      <c r="E9" s="6" t="s">
        <v>32</v>
      </c>
      <c r="F9" s="3" t="s">
        <v>33</v>
      </c>
      <c r="G9" s="8">
        <v>0</v>
      </c>
      <c r="H9" s="8">
        <v>0</v>
      </c>
      <c r="I9" s="8">
        <v>800</v>
      </c>
      <c r="J9" s="8">
        <v>276</v>
      </c>
      <c r="K9" s="8">
        <v>404</v>
      </c>
      <c r="L9" s="3" t="s">
        <v>34</v>
      </c>
    </row>
    <row r="10" spans="2:14" s="1" customFormat="1" ht="75" x14ac:dyDescent="0.25">
      <c r="B10" s="3" t="s">
        <v>60</v>
      </c>
      <c r="C10" s="3" t="s">
        <v>12</v>
      </c>
      <c r="D10" s="6" t="s">
        <v>35</v>
      </c>
      <c r="E10" s="6" t="s">
        <v>37</v>
      </c>
      <c r="F10" s="3" t="s">
        <v>36</v>
      </c>
      <c r="G10" s="8">
        <v>510</v>
      </c>
      <c r="H10" s="8">
        <v>668</v>
      </c>
      <c r="I10" s="8">
        <v>0</v>
      </c>
      <c r="J10" s="8">
        <v>92</v>
      </c>
      <c r="K10" s="8">
        <v>0</v>
      </c>
      <c r="L10" s="3" t="s">
        <v>39</v>
      </c>
    </row>
    <row r="11" spans="2:14" s="1" customFormat="1" ht="75" x14ac:dyDescent="0.25">
      <c r="B11" s="3" t="s">
        <v>38</v>
      </c>
      <c r="C11" s="3" t="s">
        <v>12</v>
      </c>
      <c r="D11" s="6" t="s">
        <v>35</v>
      </c>
      <c r="E11" s="6" t="s">
        <v>37</v>
      </c>
      <c r="F11" s="3" t="s">
        <v>36</v>
      </c>
      <c r="G11" s="8">
        <v>0</v>
      </c>
      <c r="H11" s="8">
        <v>0</v>
      </c>
      <c r="I11" s="8">
        <v>0</v>
      </c>
      <c r="J11" s="8">
        <v>92</v>
      </c>
      <c r="K11" s="8">
        <v>0</v>
      </c>
      <c r="L11" s="3" t="s">
        <v>39</v>
      </c>
    </row>
    <row r="12" spans="2:14" s="1" customFormat="1" ht="120" x14ac:dyDescent="0.25">
      <c r="B12" s="3" t="s">
        <v>40</v>
      </c>
      <c r="C12" s="3" t="s">
        <v>41</v>
      </c>
      <c r="D12" s="6" t="s">
        <v>42</v>
      </c>
      <c r="E12" s="6" t="s">
        <v>43</v>
      </c>
      <c r="F12" s="3" t="s">
        <v>44</v>
      </c>
      <c r="G12" s="8">
        <v>0</v>
      </c>
      <c r="H12" s="8">
        <v>0</v>
      </c>
      <c r="I12" s="8">
        <v>1000</v>
      </c>
      <c r="J12" s="8">
        <f>276+276</f>
        <v>552</v>
      </c>
      <c r="K12" s="8">
        <v>808</v>
      </c>
      <c r="L12" s="3" t="s">
        <v>45</v>
      </c>
    </row>
    <row r="13" spans="2:14" s="1" customFormat="1" ht="150" x14ac:dyDescent="0.25">
      <c r="B13" s="3" t="s">
        <v>47</v>
      </c>
      <c r="C13" s="3" t="s">
        <v>12</v>
      </c>
      <c r="D13" s="6" t="s">
        <v>48</v>
      </c>
      <c r="E13" s="6" t="s">
        <v>49</v>
      </c>
      <c r="F13" s="3" t="s">
        <v>50</v>
      </c>
      <c r="G13" s="8">
        <v>543.02</v>
      </c>
      <c r="H13" s="8">
        <v>668</v>
      </c>
      <c r="I13" s="8">
        <v>0</v>
      </c>
      <c r="J13" s="8">
        <f t="shared" ref="J13:J26" si="0">92+166+184</f>
        <v>442</v>
      </c>
      <c r="K13" s="8">
        <v>0</v>
      </c>
      <c r="L13" s="3" t="s">
        <v>46</v>
      </c>
    </row>
    <row r="14" spans="2:14" s="1" customFormat="1" ht="150" x14ac:dyDescent="0.25">
      <c r="B14" s="3" t="s">
        <v>51</v>
      </c>
      <c r="C14" s="3" t="s">
        <v>12</v>
      </c>
      <c r="D14" s="6" t="s">
        <v>48</v>
      </c>
      <c r="E14" s="6" t="s">
        <v>49</v>
      </c>
      <c r="F14" s="3" t="s">
        <v>50</v>
      </c>
      <c r="G14" s="8">
        <v>543.02</v>
      </c>
      <c r="H14" s="8">
        <v>668</v>
      </c>
      <c r="I14" s="8">
        <v>0</v>
      </c>
      <c r="J14" s="8">
        <f t="shared" si="0"/>
        <v>442</v>
      </c>
      <c r="K14" s="8">
        <v>0</v>
      </c>
      <c r="L14" s="3" t="s">
        <v>46</v>
      </c>
    </row>
    <row r="15" spans="2:14" s="1" customFormat="1" ht="150" x14ac:dyDescent="0.25">
      <c r="B15" s="3" t="s">
        <v>52</v>
      </c>
      <c r="C15" s="3" t="s">
        <v>12</v>
      </c>
      <c r="D15" s="6" t="s">
        <v>48</v>
      </c>
      <c r="E15" s="6" t="s">
        <v>49</v>
      </c>
      <c r="F15" s="3" t="s">
        <v>50</v>
      </c>
      <c r="G15" s="8">
        <v>543.02</v>
      </c>
      <c r="H15" s="8">
        <v>668</v>
      </c>
      <c r="I15" s="8">
        <v>0</v>
      </c>
      <c r="J15" s="8">
        <f t="shared" si="0"/>
        <v>442</v>
      </c>
      <c r="K15" s="8">
        <v>0</v>
      </c>
      <c r="L15" s="3" t="s">
        <v>46</v>
      </c>
    </row>
    <row r="16" spans="2:14" s="1" customFormat="1" ht="150" x14ac:dyDescent="0.25">
      <c r="B16" s="3" t="s">
        <v>53</v>
      </c>
      <c r="C16" s="3" t="s">
        <v>12</v>
      </c>
      <c r="D16" s="6" t="s">
        <v>48</v>
      </c>
      <c r="E16" s="6" t="s">
        <v>49</v>
      </c>
      <c r="F16" s="3" t="s">
        <v>50</v>
      </c>
      <c r="G16" s="8">
        <v>543.02</v>
      </c>
      <c r="H16" s="8">
        <v>668</v>
      </c>
      <c r="I16" s="8">
        <v>0</v>
      </c>
      <c r="J16" s="8">
        <f t="shared" si="0"/>
        <v>442</v>
      </c>
      <c r="K16" s="8">
        <v>0</v>
      </c>
      <c r="L16" s="3" t="s">
        <v>46</v>
      </c>
    </row>
    <row r="17" spans="2:12" s="1" customFormat="1" ht="150" x14ac:dyDescent="0.25">
      <c r="B17" s="3" t="s">
        <v>54</v>
      </c>
      <c r="C17" s="3" t="s">
        <v>12</v>
      </c>
      <c r="D17" s="6" t="s">
        <v>48</v>
      </c>
      <c r="E17" s="6" t="s">
        <v>49</v>
      </c>
      <c r="F17" s="3" t="s">
        <v>50</v>
      </c>
      <c r="G17" s="8">
        <v>0</v>
      </c>
      <c r="H17" s="8">
        <v>0</v>
      </c>
      <c r="I17" s="8">
        <v>0</v>
      </c>
      <c r="J17" s="8">
        <f t="shared" si="0"/>
        <v>442</v>
      </c>
      <c r="K17" s="8">
        <v>0</v>
      </c>
      <c r="L17" s="3" t="s">
        <v>46</v>
      </c>
    </row>
    <row r="18" spans="2:12" s="1" customFormat="1" ht="150" x14ac:dyDescent="0.25">
      <c r="B18" s="3" t="s">
        <v>13</v>
      </c>
      <c r="C18" s="3" t="s">
        <v>12</v>
      </c>
      <c r="D18" s="6" t="s">
        <v>48</v>
      </c>
      <c r="E18" s="6" t="s">
        <v>49</v>
      </c>
      <c r="F18" s="3" t="s">
        <v>50</v>
      </c>
      <c r="G18" s="8">
        <v>0</v>
      </c>
      <c r="H18" s="8">
        <v>0</v>
      </c>
      <c r="I18" s="8">
        <v>0</v>
      </c>
      <c r="J18" s="8">
        <f t="shared" si="0"/>
        <v>442</v>
      </c>
      <c r="K18" s="8">
        <v>0</v>
      </c>
      <c r="L18" s="3" t="s">
        <v>46</v>
      </c>
    </row>
    <row r="19" spans="2:12" s="1" customFormat="1" ht="150" x14ac:dyDescent="0.25">
      <c r="B19" s="3" t="s">
        <v>55</v>
      </c>
      <c r="C19" s="3" t="s">
        <v>12</v>
      </c>
      <c r="D19" s="6" t="s">
        <v>48</v>
      </c>
      <c r="E19" s="6" t="s">
        <v>49</v>
      </c>
      <c r="F19" s="3" t="s">
        <v>50</v>
      </c>
      <c r="G19" s="8">
        <v>0</v>
      </c>
      <c r="H19" s="8">
        <v>0</v>
      </c>
      <c r="I19" s="8">
        <v>0</v>
      </c>
      <c r="J19" s="8">
        <f t="shared" si="0"/>
        <v>442</v>
      </c>
      <c r="K19" s="8">
        <v>0</v>
      </c>
      <c r="L19" s="3" t="s">
        <v>46</v>
      </c>
    </row>
    <row r="20" spans="2:12" s="1" customFormat="1" ht="150" x14ac:dyDescent="0.25">
      <c r="B20" s="3" t="s">
        <v>16</v>
      </c>
      <c r="C20" s="3" t="s">
        <v>12</v>
      </c>
      <c r="D20" s="6" t="s">
        <v>48</v>
      </c>
      <c r="E20" s="6" t="s">
        <v>49</v>
      </c>
      <c r="F20" s="3" t="s">
        <v>50</v>
      </c>
      <c r="G20" s="8">
        <v>0</v>
      </c>
      <c r="H20" s="8">
        <v>0</v>
      </c>
      <c r="I20" s="8">
        <v>0</v>
      </c>
      <c r="J20" s="8">
        <f t="shared" si="0"/>
        <v>442</v>
      </c>
      <c r="K20" s="8">
        <v>0</v>
      </c>
      <c r="L20" s="3" t="s">
        <v>46</v>
      </c>
    </row>
    <row r="21" spans="2:12" s="1" customFormat="1" ht="150" x14ac:dyDescent="0.25">
      <c r="B21" s="3" t="s">
        <v>56</v>
      </c>
      <c r="C21" s="3" t="s">
        <v>12</v>
      </c>
      <c r="D21" s="6" t="s">
        <v>48</v>
      </c>
      <c r="E21" s="6" t="s">
        <v>49</v>
      </c>
      <c r="F21" s="3" t="s">
        <v>50</v>
      </c>
      <c r="G21" s="8">
        <v>0</v>
      </c>
      <c r="H21" s="8">
        <v>0</v>
      </c>
      <c r="I21" s="8">
        <v>0</v>
      </c>
      <c r="J21" s="8">
        <f t="shared" si="0"/>
        <v>442</v>
      </c>
      <c r="K21" s="8">
        <v>0</v>
      </c>
      <c r="L21" s="3" t="s">
        <v>46</v>
      </c>
    </row>
    <row r="22" spans="2:12" s="1" customFormat="1" ht="150" x14ac:dyDescent="0.25">
      <c r="B22" s="3" t="s">
        <v>57</v>
      </c>
      <c r="C22" s="3" t="s">
        <v>12</v>
      </c>
      <c r="D22" s="6" t="s">
        <v>48</v>
      </c>
      <c r="E22" s="6" t="s">
        <v>49</v>
      </c>
      <c r="F22" s="3" t="s">
        <v>50</v>
      </c>
      <c r="G22" s="8">
        <v>0</v>
      </c>
      <c r="H22" s="8">
        <v>0</v>
      </c>
      <c r="I22" s="8">
        <v>0</v>
      </c>
      <c r="J22" s="8">
        <f t="shared" si="0"/>
        <v>442</v>
      </c>
      <c r="K22" s="8">
        <v>0</v>
      </c>
      <c r="L22" s="3" t="s">
        <v>46</v>
      </c>
    </row>
    <row r="23" spans="2:12" s="1" customFormat="1" ht="150" x14ac:dyDescent="0.25">
      <c r="B23" s="3" t="s">
        <v>58</v>
      </c>
      <c r="C23" s="3" t="s">
        <v>12</v>
      </c>
      <c r="D23" s="6" t="s">
        <v>48</v>
      </c>
      <c r="E23" s="6" t="s">
        <v>49</v>
      </c>
      <c r="F23" s="3" t="s">
        <v>50</v>
      </c>
      <c r="G23" s="8">
        <v>0</v>
      </c>
      <c r="H23" s="8">
        <v>0</v>
      </c>
      <c r="I23" s="8">
        <v>0</v>
      </c>
      <c r="J23" s="8">
        <f t="shared" si="0"/>
        <v>442</v>
      </c>
      <c r="K23" s="8">
        <v>0</v>
      </c>
      <c r="L23" s="3" t="s">
        <v>46</v>
      </c>
    </row>
    <row r="24" spans="2:12" s="1" customFormat="1" ht="150" x14ac:dyDescent="0.25">
      <c r="B24" s="3" t="s">
        <v>59</v>
      </c>
      <c r="C24" s="3" t="s">
        <v>12</v>
      </c>
      <c r="D24" s="6" t="s">
        <v>48</v>
      </c>
      <c r="E24" s="6" t="s">
        <v>49</v>
      </c>
      <c r="F24" s="3" t="s">
        <v>50</v>
      </c>
      <c r="G24" s="8">
        <v>0</v>
      </c>
      <c r="H24" s="8">
        <v>0</v>
      </c>
      <c r="I24" s="8">
        <v>0</v>
      </c>
      <c r="J24" s="8">
        <f t="shared" si="0"/>
        <v>442</v>
      </c>
      <c r="K24" s="8">
        <v>0</v>
      </c>
      <c r="L24" s="3" t="s">
        <v>46</v>
      </c>
    </row>
    <row r="25" spans="2:12" s="1" customFormat="1" ht="150" x14ac:dyDescent="0.25">
      <c r="B25" s="3" t="s">
        <v>62</v>
      </c>
      <c r="C25" s="3" t="s">
        <v>12</v>
      </c>
      <c r="D25" s="6" t="s">
        <v>48</v>
      </c>
      <c r="E25" s="6" t="s">
        <v>49</v>
      </c>
      <c r="F25" s="3" t="s">
        <v>50</v>
      </c>
      <c r="G25" s="8">
        <v>0</v>
      </c>
      <c r="H25" s="8">
        <v>0</v>
      </c>
      <c r="I25" s="8">
        <v>0</v>
      </c>
      <c r="J25" s="8">
        <f t="shared" si="0"/>
        <v>442</v>
      </c>
      <c r="K25" s="8">
        <v>0</v>
      </c>
      <c r="L25" s="3" t="s">
        <v>46</v>
      </c>
    </row>
    <row r="26" spans="2:12" s="1" customFormat="1" ht="150" x14ac:dyDescent="0.25">
      <c r="B26" s="3" t="s">
        <v>63</v>
      </c>
      <c r="C26" s="3" t="s">
        <v>12</v>
      </c>
      <c r="D26" s="6" t="s">
        <v>48</v>
      </c>
      <c r="E26" s="6" t="s">
        <v>49</v>
      </c>
      <c r="F26" s="3" t="s">
        <v>50</v>
      </c>
      <c r="G26" s="8">
        <v>0</v>
      </c>
      <c r="H26" s="8">
        <v>0</v>
      </c>
      <c r="I26" s="8">
        <v>0</v>
      </c>
      <c r="J26" s="8">
        <f t="shared" si="0"/>
        <v>442</v>
      </c>
      <c r="K26" s="8">
        <v>0</v>
      </c>
      <c r="L26" s="3" t="s">
        <v>46</v>
      </c>
    </row>
    <row r="27" spans="2:12" s="1" customFormat="1" ht="135" x14ac:dyDescent="0.25">
      <c r="B27" s="3" t="s">
        <v>64</v>
      </c>
      <c r="C27" s="3" t="s">
        <v>12</v>
      </c>
      <c r="D27" s="6" t="s">
        <v>65</v>
      </c>
      <c r="E27" s="6" t="s">
        <v>66</v>
      </c>
      <c r="F27" s="3" t="s">
        <v>67</v>
      </c>
      <c r="G27" s="8">
        <v>0</v>
      </c>
      <c r="H27" s="8">
        <v>0</v>
      </c>
      <c r="I27" s="8">
        <v>0</v>
      </c>
      <c r="J27" s="8">
        <f t="shared" ref="J27:J33" si="1">184+92</f>
        <v>276</v>
      </c>
      <c r="K27" s="8">
        <v>404</v>
      </c>
      <c r="L27" s="3" t="s">
        <v>70</v>
      </c>
    </row>
    <row r="28" spans="2:12" s="1" customFormat="1" ht="135" x14ac:dyDescent="0.25">
      <c r="B28" s="3" t="s">
        <v>68</v>
      </c>
      <c r="C28" s="3" t="s">
        <v>12</v>
      </c>
      <c r="D28" s="6" t="s">
        <v>65</v>
      </c>
      <c r="E28" s="6" t="s">
        <v>66</v>
      </c>
      <c r="F28" s="3" t="s">
        <v>67</v>
      </c>
      <c r="G28" s="8">
        <v>0</v>
      </c>
      <c r="H28" s="8">
        <v>0</v>
      </c>
      <c r="I28" s="8">
        <v>0</v>
      </c>
      <c r="J28" s="8">
        <f t="shared" si="1"/>
        <v>276</v>
      </c>
      <c r="K28" s="8">
        <v>404</v>
      </c>
      <c r="L28" s="3" t="s">
        <v>70</v>
      </c>
    </row>
    <row r="29" spans="2:12" s="1" customFormat="1" ht="135" x14ac:dyDescent="0.25">
      <c r="B29" s="3" t="s">
        <v>69</v>
      </c>
      <c r="C29" s="3" t="s">
        <v>12</v>
      </c>
      <c r="D29" s="6" t="s">
        <v>65</v>
      </c>
      <c r="E29" s="6" t="s">
        <v>66</v>
      </c>
      <c r="F29" s="3" t="s">
        <v>67</v>
      </c>
      <c r="G29" s="8">
        <v>0</v>
      </c>
      <c r="H29" s="8">
        <v>0</v>
      </c>
      <c r="I29" s="8">
        <v>0</v>
      </c>
      <c r="J29" s="8">
        <f t="shared" si="1"/>
        <v>276</v>
      </c>
      <c r="K29" s="8">
        <v>404</v>
      </c>
      <c r="L29" s="3" t="s">
        <v>70</v>
      </c>
    </row>
    <row r="30" spans="2:12" s="1" customFormat="1" ht="135" x14ac:dyDescent="0.25">
      <c r="B30" s="3" t="s">
        <v>71</v>
      </c>
      <c r="C30" s="3" t="s">
        <v>12</v>
      </c>
      <c r="D30" s="6" t="s">
        <v>65</v>
      </c>
      <c r="E30" s="6" t="s">
        <v>66</v>
      </c>
      <c r="F30" s="3" t="s">
        <v>67</v>
      </c>
      <c r="G30" s="8">
        <v>0</v>
      </c>
      <c r="H30" s="8">
        <v>0</v>
      </c>
      <c r="I30" s="8">
        <v>0</v>
      </c>
      <c r="J30" s="8">
        <f t="shared" si="1"/>
        <v>276</v>
      </c>
      <c r="K30" s="8">
        <v>404</v>
      </c>
      <c r="L30" s="3" t="s">
        <v>70</v>
      </c>
    </row>
    <row r="31" spans="2:12" s="1" customFormat="1" ht="135" x14ac:dyDescent="0.25">
      <c r="B31" s="3" t="s">
        <v>72</v>
      </c>
      <c r="C31" s="3" t="s">
        <v>12</v>
      </c>
      <c r="D31" s="6" t="s">
        <v>65</v>
      </c>
      <c r="E31" s="6" t="s">
        <v>66</v>
      </c>
      <c r="F31" s="3" t="s">
        <v>67</v>
      </c>
      <c r="G31" s="8">
        <v>0</v>
      </c>
      <c r="H31" s="8">
        <v>0</v>
      </c>
      <c r="I31" s="8">
        <v>0</v>
      </c>
      <c r="J31" s="8">
        <f t="shared" si="1"/>
        <v>276</v>
      </c>
      <c r="K31" s="8">
        <v>404</v>
      </c>
      <c r="L31" s="3" t="s">
        <v>70</v>
      </c>
    </row>
    <row r="32" spans="2:12" s="1" customFormat="1" ht="135" x14ac:dyDescent="0.25">
      <c r="B32" s="3" t="s">
        <v>73</v>
      </c>
      <c r="C32" s="3" t="s">
        <v>12</v>
      </c>
      <c r="D32" s="6" t="s">
        <v>65</v>
      </c>
      <c r="E32" s="6" t="s">
        <v>66</v>
      </c>
      <c r="F32" s="3" t="s">
        <v>67</v>
      </c>
      <c r="G32" s="8">
        <v>453.04</v>
      </c>
      <c r="H32" s="8">
        <v>654</v>
      </c>
      <c r="I32" s="8">
        <v>0</v>
      </c>
      <c r="J32" s="8">
        <f t="shared" si="1"/>
        <v>276</v>
      </c>
      <c r="K32" s="8">
        <v>404</v>
      </c>
      <c r="L32" s="3" t="s">
        <v>70</v>
      </c>
    </row>
    <row r="33" spans="2:12" s="1" customFormat="1" ht="150" x14ac:dyDescent="0.25">
      <c r="B33" s="3" t="s">
        <v>75</v>
      </c>
      <c r="C33" s="3" t="s">
        <v>12</v>
      </c>
      <c r="D33" s="6" t="s">
        <v>65</v>
      </c>
      <c r="E33" s="6" t="s">
        <v>66</v>
      </c>
      <c r="F33" s="3" t="s">
        <v>74</v>
      </c>
      <c r="G33" s="8">
        <v>543.04</v>
      </c>
      <c r="H33" s="8">
        <v>654</v>
      </c>
      <c r="I33" s="8">
        <v>0</v>
      </c>
      <c r="J33" s="8">
        <f t="shared" si="1"/>
        <v>276</v>
      </c>
      <c r="K33" s="8">
        <v>404</v>
      </c>
      <c r="L33" s="3" t="s">
        <v>70</v>
      </c>
    </row>
    <row r="34" spans="2:12" s="1" customFormat="1" ht="105" x14ac:dyDescent="0.25">
      <c r="B34" s="3" t="s">
        <v>77</v>
      </c>
      <c r="C34" s="3" t="s">
        <v>12</v>
      </c>
      <c r="D34" s="6" t="s">
        <v>65</v>
      </c>
      <c r="E34" s="6" t="s">
        <v>76</v>
      </c>
      <c r="F34" s="3" t="s">
        <v>82</v>
      </c>
      <c r="G34" s="8">
        <v>543.04</v>
      </c>
      <c r="H34" s="8">
        <v>668</v>
      </c>
      <c r="I34" s="8">
        <v>0</v>
      </c>
      <c r="J34" s="8">
        <f>92+166</f>
        <v>258</v>
      </c>
      <c r="K34" s="8">
        <v>0</v>
      </c>
      <c r="L34" s="3" t="s">
        <v>78</v>
      </c>
    </row>
    <row r="35" spans="2:12" s="1" customFormat="1" ht="120" x14ac:dyDescent="0.25">
      <c r="B35" s="3" t="s">
        <v>21</v>
      </c>
      <c r="C35" s="6" t="s">
        <v>12</v>
      </c>
      <c r="D35" s="6" t="s">
        <v>35</v>
      </c>
      <c r="E35" s="6" t="s">
        <v>80</v>
      </c>
      <c r="F35" s="3" t="s">
        <v>79</v>
      </c>
      <c r="G35" s="8">
        <v>0</v>
      </c>
      <c r="H35" s="8">
        <v>0</v>
      </c>
      <c r="I35" s="8">
        <f>700+100</f>
        <v>800</v>
      </c>
      <c r="J35" s="8">
        <f>276+276</f>
        <v>552</v>
      </c>
      <c r="K35" s="8">
        <v>808</v>
      </c>
      <c r="L35" s="3" t="s">
        <v>85</v>
      </c>
    </row>
    <row r="36" spans="2:12" s="1" customFormat="1" ht="105" x14ac:dyDescent="0.25">
      <c r="B36" s="3" t="s">
        <v>56</v>
      </c>
      <c r="C36" s="3" t="s">
        <v>12</v>
      </c>
      <c r="D36" s="6" t="s">
        <v>81</v>
      </c>
      <c r="E36" s="6" t="s">
        <v>66</v>
      </c>
      <c r="F36" s="3" t="s">
        <v>83</v>
      </c>
      <c r="G36" s="8">
        <v>543.04</v>
      </c>
      <c r="H36" s="8">
        <v>668</v>
      </c>
      <c r="I36" s="8">
        <v>0</v>
      </c>
      <c r="J36" s="8">
        <v>92</v>
      </c>
      <c r="K36" s="8">
        <v>0</v>
      </c>
      <c r="L36" s="3" t="s">
        <v>84</v>
      </c>
    </row>
    <row r="37" spans="2:12" s="1" customFormat="1" ht="150" x14ac:dyDescent="0.25">
      <c r="B37" s="3" t="s">
        <v>86</v>
      </c>
      <c r="C37" s="3" t="s">
        <v>12</v>
      </c>
      <c r="D37" s="6" t="s">
        <v>65</v>
      </c>
      <c r="E37" s="6" t="s">
        <v>66</v>
      </c>
      <c r="F37" s="3" t="s">
        <v>74</v>
      </c>
      <c r="G37" s="8">
        <v>0</v>
      </c>
      <c r="H37" s="8">
        <v>0</v>
      </c>
      <c r="I37" s="8">
        <v>0</v>
      </c>
      <c r="J37" s="8">
        <f t="shared" ref="J37" si="2">184+92</f>
        <v>276</v>
      </c>
      <c r="K37" s="8">
        <v>404</v>
      </c>
      <c r="L37" s="3" t="s">
        <v>70</v>
      </c>
    </row>
    <row r="38" spans="2:12" s="1" customFormat="1" ht="120" x14ac:dyDescent="0.25">
      <c r="B38" s="3" t="s">
        <v>21</v>
      </c>
      <c r="C38" s="6" t="s">
        <v>12</v>
      </c>
      <c r="D38" s="6" t="s">
        <v>87</v>
      </c>
      <c r="E38" s="6" t="s">
        <v>88</v>
      </c>
      <c r="F38" s="3" t="s">
        <v>89</v>
      </c>
      <c r="G38" s="8">
        <v>0</v>
      </c>
      <c r="H38" s="8">
        <v>0</v>
      </c>
      <c r="I38" s="8">
        <f>350+50</f>
        <v>400</v>
      </c>
      <c r="J38" s="8">
        <f>184+184</f>
        <v>368</v>
      </c>
      <c r="K38" s="8">
        <v>404</v>
      </c>
      <c r="L38" s="3" t="s">
        <v>85</v>
      </c>
    </row>
    <row r="39" spans="2:12" s="1" customFormat="1" x14ac:dyDescent="0.25"/>
    <row r="40" spans="2:12" s="1" customFormat="1" x14ac:dyDescent="0.25"/>
    <row r="41" spans="2:12" s="1" customFormat="1" x14ac:dyDescent="0.25"/>
    <row r="42" spans="2:12" s="1" customFormat="1" x14ac:dyDescent="0.25"/>
    <row r="43" spans="2:12" s="1" customFormat="1" x14ac:dyDescent="0.25"/>
    <row r="44" spans="2:12" s="1" customFormat="1" x14ac:dyDescent="0.25"/>
    <row r="45" spans="2:12" s="1" customFormat="1" x14ac:dyDescent="0.25"/>
    <row r="46" spans="2:12" s="1" customFormat="1" x14ac:dyDescent="0.25"/>
    <row r="47" spans="2:12" s="1" customFormat="1" x14ac:dyDescent="0.25"/>
    <row r="48" spans="2:12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</sheetData>
  <mergeCells count="3">
    <mergeCell ref="B1:N1"/>
    <mergeCell ref="B3:L3"/>
    <mergeCell ref="G4:K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3"/>
  <sheetViews>
    <sheetView tabSelected="1" topLeftCell="B1" workbookViewId="0">
      <selection activeCell="E8" sqref="E8"/>
    </sheetView>
  </sheetViews>
  <sheetFormatPr baseColWidth="10" defaultColWidth="9.140625" defaultRowHeight="15" x14ac:dyDescent="0.25"/>
  <cols>
    <col min="1" max="1" width="2.28515625" customWidth="1"/>
    <col min="2" max="12" width="30.7109375" customWidth="1"/>
  </cols>
  <sheetData>
    <row r="1" spans="2:14" ht="81.75" customHeight="1" x14ac:dyDescent="0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2:14" ht="5.25" customHeight="1" x14ac:dyDescent="0.25"/>
    <row r="3" spans="2:14" ht="26.25" x14ac:dyDescent="0.4">
      <c r="B3" s="10" t="s">
        <v>110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4" ht="30.75" customHeight="1" x14ac:dyDescent="0.25">
      <c r="B4" s="5" t="s">
        <v>1</v>
      </c>
      <c r="C4" s="5" t="s">
        <v>2</v>
      </c>
      <c r="D4" s="5" t="s">
        <v>3</v>
      </c>
      <c r="E4" s="5" t="s">
        <v>4</v>
      </c>
      <c r="F4" s="4" t="s">
        <v>11</v>
      </c>
      <c r="G4" s="11" t="s">
        <v>5</v>
      </c>
      <c r="H4" s="12"/>
      <c r="I4" s="12"/>
      <c r="J4" s="12"/>
      <c r="K4" s="13"/>
      <c r="L4" s="4" t="s">
        <v>10</v>
      </c>
    </row>
    <row r="5" spans="2:14" s="2" customFormat="1" ht="30" x14ac:dyDescent="0.25">
      <c r="B5" s="6"/>
      <c r="C5" s="6"/>
      <c r="D5" s="6"/>
      <c r="E5" s="6"/>
      <c r="F5" s="6"/>
      <c r="G5" s="7" t="s">
        <v>6</v>
      </c>
      <c r="H5" s="7" t="s">
        <v>7</v>
      </c>
      <c r="I5" s="7" t="s">
        <v>24</v>
      </c>
      <c r="J5" s="7" t="s">
        <v>8</v>
      </c>
      <c r="K5" s="7" t="s">
        <v>9</v>
      </c>
      <c r="L5" s="6"/>
    </row>
    <row r="6" spans="2:14" s="1" customFormat="1" ht="60" x14ac:dyDescent="0.25">
      <c r="B6" s="6" t="s">
        <v>90</v>
      </c>
      <c r="C6" s="6" t="s">
        <v>12</v>
      </c>
      <c r="D6" s="6" t="s">
        <v>96</v>
      </c>
      <c r="E6" s="6" t="s">
        <v>97</v>
      </c>
      <c r="F6" s="6" t="s">
        <v>92</v>
      </c>
      <c r="G6" s="8">
        <v>550</v>
      </c>
      <c r="H6" s="8">
        <v>668</v>
      </c>
      <c r="I6" s="8">
        <v>0</v>
      </c>
      <c r="J6" s="8">
        <f>92+92</f>
        <v>184</v>
      </c>
      <c r="K6" s="8">
        <v>0</v>
      </c>
      <c r="L6" s="3" t="s">
        <v>93</v>
      </c>
    </row>
    <row r="7" spans="2:14" s="1" customFormat="1" ht="120" customHeight="1" x14ac:dyDescent="0.25">
      <c r="B7" s="3" t="s">
        <v>94</v>
      </c>
      <c r="C7" s="6" t="s">
        <v>12</v>
      </c>
      <c r="D7" s="6" t="s">
        <v>96</v>
      </c>
      <c r="E7" s="6" t="s">
        <v>97</v>
      </c>
      <c r="F7" s="6" t="s">
        <v>92</v>
      </c>
      <c r="G7" s="8">
        <v>0</v>
      </c>
      <c r="H7" s="8">
        <v>0</v>
      </c>
      <c r="I7" s="8">
        <v>0</v>
      </c>
      <c r="J7" s="8">
        <f>92+92</f>
        <v>184</v>
      </c>
      <c r="K7" s="8">
        <v>0</v>
      </c>
      <c r="L7" s="3" t="s">
        <v>93</v>
      </c>
    </row>
    <row r="8" spans="2:14" s="1" customFormat="1" ht="75" x14ac:dyDescent="0.25">
      <c r="B8" s="3" t="s">
        <v>95</v>
      </c>
      <c r="C8" s="6" t="s">
        <v>12</v>
      </c>
      <c r="D8" s="6" t="s">
        <v>91</v>
      </c>
      <c r="E8" s="6" t="s">
        <v>98</v>
      </c>
      <c r="F8" s="3" t="s">
        <v>99</v>
      </c>
      <c r="G8" s="8">
        <v>522</v>
      </c>
      <c r="H8" s="8">
        <v>0</v>
      </c>
      <c r="I8" s="8">
        <v>0</v>
      </c>
      <c r="J8" s="8">
        <f>73+128</f>
        <v>201</v>
      </c>
      <c r="K8" s="8">
        <v>0</v>
      </c>
      <c r="L8" s="3" t="s">
        <v>100</v>
      </c>
    </row>
    <row r="9" spans="2:14" s="1" customFormat="1" ht="99" customHeight="1" x14ac:dyDescent="0.25">
      <c r="B9" s="3" t="s">
        <v>101</v>
      </c>
      <c r="C9" s="3" t="s">
        <v>12</v>
      </c>
      <c r="D9" s="6" t="s">
        <v>102</v>
      </c>
      <c r="E9" s="6" t="s">
        <v>105</v>
      </c>
      <c r="F9" s="3" t="s">
        <v>103</v>
      </c>
      <c r="G9" s="8">
        <v>543.20000000000005</v>
      </c>
      <c r="H9" s="8">
        <v>668</v>
      </c>
      <c r="I9" s="8">
        <v>0</v>
      </c>
      <c r="J9" s="8">
        <f>92+92+404</f>
        <v>588</v>
      </c>
      <c r="K9" s="8">
        <v>0</v>
      </c>
      <c r="L9" s="3" t="s">
        <v>104</v>
      </c>
    </row>
    <row r="10" spans="2:14" s="1" customFormat="1" ht="75" x14ac:dyDescent="0.25">
      <c r="B10" s="3" t="s">
        <v>14</v>
      </c>
      <c r="C10" s="3" t="s">
        <v>15</v>
      </c>
      <c r="D10" s="6" t="s">
        <v>106</v>
      </c>
      <c r="E10" s="6" t="s">
        <v>107</v>
      </c>
      <c r="F10" s="3" t="s">
        <v>108</v>
      </c>
      <c r="G10" s="8">
        <v>543.02</v>
      </c>
      <c r="H10" s="8">
        <v>668</v>
      </c>
      <c r="I10" s="8">
        <v>0</v>
      </c>
      <c r="J10" s="8">
        <v>0</v>
      </c>
      <c r="K10" s="8">
        <v>0</v>
      </c>
      <c r="L10" s="3" t="s">
        <v>109</v>
      </c>
    </row>
    <row r="11" spans="2:14" s="1" customFormat="1" x14ac:dyDescent="0.25">
      <c r="B11" s="3"/>
      <c r="C11" s="3"/>
      <c r="D11" s="6"/>
      <c r="E11" s="6"/>
      <c r="F11" s="3"/>
      <c r="G11" s="8"/>
      <c r="H11" s="8"/>
      <c r="I11" s="8"/>
      <c r="J11" s="8"/>
      <c r="K11" s="8"/>
      <c r="L11" s="3"/>
    </row>
    <row r="12" spans="2:14" s="1" customFormat="1" x14ac:dyDescent="0.25">
      <c r="B12" s="3"/>
      <c r="C12" s="3"/>
      <c r="D12" s="6"/>
      <c r="E12" s="6"/>
      <c r="F12" s="3"/>
      <c r="G12" s="8"/>
      <c r="H12" s="8"/>
      <c r="I12" s="8"/>
      <c r="J12" s="8"/>
      <c r="K12" s="8"/>
      <c r="L12" s="3"/>
    </row>
    <row r="13" spans="2:14" s="1" customFormat="1" x14ac:dyDescent="0.25">
      <c r="B13" s="3"/>
      <c r="C13" s="3"/>
      <c r="D13" s="6"/>
      <c r="E13" s="6"/>
      <c r="F13" s="3"/>
      <c r="G13" s="8"/>
      <c r="H13" s="8"/>
      <c r="I13" s="8"/>
      <c r="J13" s="8"/>
      <c r="K13" s="8"/>
      <c r="L13" s="3"/>
    </row>
    <row r="14" spans="2:14" s="1" customFormat="1" x14ac:dyDescent="0.25">
      <c r="B14" s="3"/>
      <c r="C14" s="3"/>
      <c r="D14" s="6"/>
      <c r="E14" s="6"/>
      <c r="F14" s="3"/>
      <c r="G14" s="8"/>
      <c r="H14" s="8"/>
      <c r="I14" s="8"/>
      <c r="J14" s="8"/>
      <c r="K14" s="8"/>
      <c r="L14" s="3"/>
    </row>
    <row r="15" spans="2:14" s="1" customFormat="1" x14ac:dyDescent="0.25">
      <c r="B15" s="3"/>
      <c r="C15" s="3"/>
      <c r="D15" s="6"/>
      <c r="E15" s="6"/>
      <c r="F15" s="3"/>
      <c r="G15" s="8"/>
      <c r="H15" s="8"/>
      <c r="I15" s="8"/>
      <c r="J15" s="8"/>
      <c r="K15" s="8"/>
      <c r="L15" s="3"/>
    </row>
    <row r="16" spans="2:14" s="1" customFormat="1" x14ac:dyDescent="0.25">
      <c r="B16" s="3"/>
      <c r="C16" s="3"/>
      <c r="D16" s="6"/>
      <c r="E16" s="6"/>
      <c r="F16" s="3"/>
      <c r="G16" s="8"/>
      <c r="H16" s="8"/>
      <c r="I16" s="8"/>
      <c r="J16" s="8"/>
      <c r="K16" s="8"/>
      <c r="L16" s="3"/>
    </row>
    <row r="17" spans="2:12" s="1" customFormat="1" x14ac:dyDescent="0.25">
      <c r="B17" s="3"/>
      <c r="C17" s="3"/>
      <c r="D17" s="6"/>
      <c r="E17" s="6"/>
      <c r="F17" s="3"/>
      <c r="G17" s="8"/>
      <c r="H17" s="8"/>
      <c r="I17" s="8"/>
      <c r="J17" s="8"/>
      <c r="K17" s="8"/>
      <c r="L17" s="3"/>
    </row>
    <row r="18" spans="2:12" s="1" customFormat="1" x14ac:dyDescent="0.25">
      <c r="B18" s="3"/>
      <c r="C18" s="3"/>
      <c r="D18" s="6"/>
      <c r="E18" s="6"/>
      <c r="F18" s="3"/>
      <c r="G18" s="8"/>
      <c r="H18" s="8"/>
      <c r="I18" s="8"/>
      <c r="J18" s="8"/>
      <c r="K18" s="8"/>
      <c r="L18" s="3"/>
    </row>
    <row r="19" spans="2:12" s="1" customFormat="1" x14ac:dyDescent="0.25">
      <c r="B19" s="3"/>
      <c r="C19" s="3"/>
      <c r="D19" s="6"/>
      <c r="E19" s="6"/>
      <c r="F19" s="3"/>
      <c r="G19" s="8"/>
      <c r="H19" s="8"/>
      <c r="I19" s="8"/>
      <c r="J19" s="8"/>
      <c r="K19" s="8"/>
      <c r="L19" s="3"/>
    </row>
    <row r="20" spans="2:12" s="1" customFormat="1" x14ac:dyDescent="0.25">
      <c r="B20" s="3"/>
      <c r="C20" s="3"/>
      <c r="D20" s="6"/>
      <c r="E20" s="6"/>
      <c r="F20" s="3"/>
      <c r="G20" s="8"/>
      <c r="H20" s="8"/>
      <c r="I20" s="8"/>
      <c r="J20" s="8"/>
      <c r="K20" s="8"/>
      <c r="L20" s="3"/>
    </row>
    <row r="21" spans="2:12" s="1" customFormat="1" x14ac:dyDescent="0.25">
      <c r="B21" s="3"/>
      <c r="C21" s="3"/>
      <c r="D21" s="6"/>
      <c r="E21" s="6"/>
      <c r="F21" s="3"/>
      <c r="G21" s="8"/>
      <c r="H21" s="8"/>
      <c r="I21" s="8"/>
      <c r="J21" s="8"/>
      <c r="K21" s="8"/>
      <c r="L21" s="3"/>
    </row>
    <row r="22" spans="2:12" s="1" customFormat="1" x14ac:dyDescent="0.25">
      <c r="B22" s="3"/>
      <c r="C22" s="3"/>
      <c r="D22" s="6"/>
      <c r="E22" s="6"/>
      <c r="F22" s="3"/>
      <c r="G22" s="8"/>
      <c r="H22" s="8"/>
      <c r="I22" s="8"/>
      <c r="J22" s="8"/>
      <c r="K22" s="8"/>
      <c r="L22" s="3"/>
    </row>
    <row r="23" spans="2:12" s="1" customFormat="1" x14ac:dyDescent="0.25">
      <c r="B23" s="3"/>
      <c r="C23" s="3"/>
      <c r="D23" s="6"/>
      <c r="E23" s="6"/>
      <c r="F23" s="3"/>
      <c r="G23" s="8"/>
      <c r="H23" s="8"/>
      <c r="I23" s="8"/>
      <c r="J23" s="8"/>
      <c r="K23" s="8"/>
      <c r="L23" s="3"/>
    </row>
    <row r="24" spans="2:12" s="1" customFormat="1" x14ac:dyDescent="0.25">
      <c r="B24" s="3"/>
      <c r="C24" s="3"/>
      <c r="D24" s="6"/>
      <c r="E24" s="6"/>
      <c r="F24" s="3"/>
      <c r="G24" s="8"/>
      <c r="H24" s="8"/>
      <c r="I24" s="8"/>
      <c r="J24" s="8"/>
      <c r="K24" s="8"/>
      <c r="L24" s="3"/>
    </row>
    <row r="25" spans="2:12" s="1" customFormat="1" x14ac:dyDescent="0.25">
      <c r="B25" s="3"/>
      <c r="C25" s="3"/>
      <c r="D25" s="6"/>
      <c r="E25" s="6"/>
      <c r="F25" s="3"/>
      <c r="G25" s="8"/>
      <c r="H25" s="8"/>
      <c r="I25" s="8"/>
      <c r="J25" s="8"/>
      <c r="K25" s="8"/>
      <c r="L25" s="3"/>
    </row>
    <row r="26" spans="2:12" s="1" customFormat="1" x14ac:dyDescent="0.25">
      <c r="B26" s="3"/>
      <c r="C26" s="3"/>
      <c r="D26" s="6"/>
      <c r="E26" s="6"/>
      <c r="F26" s="3"/>
      <c r="G26" s="8"/>
      <c r="H26" s="8"/>
      <c r="I26" s="8"/>
      <c r="J26" s="8"/>
      <c r="K26" s="8"/>
      <c r="L26" s="3"/>
    </row>
    <row r="27" spans="2:12" s="1" customFormat="1" x14ac:dyDescent="0.25">
      <c r="B27" s="3"/>
      <c r="C27" s="3"/>
      <c r="D27" s="6"/>
      <c r="E27" s="6"/>
      <c r="F27" s="3"/>
      <c r="G27" s="8"/>
      <c r="H27" s="8"/>
      <c r="I27" s="8"/>
      <c r="J27" s="8"/>
      <c r="K27" s="8"/>
      <c r="L27" s="3"/>
    </row>
    <row r="28" spans="2:12" s="1" customFormat="1" x14ac:dyDescent="0.25">
      <c r="B28" s="3"/>
      <c r="C28" s="3"/>
      <c r="D28" s="6"/>
      <c r="E28" s="6"/>
      <c r="F28" s="3"/>
      <c r="G28" s="8"/>
      <c r="H28" s="8"/>
      <c r="I28" s="8"/>
      <c r="J28" s="8"/>
      <c r="K28" s="8"/>
      <c r="L28" s="3"/>
    </row>
    <row r="29" spans="2:12" s="1" customFormat="1" x14ac:dyDescent="0.25">
      <c r="B29" s="3"/>
      <c r="C29" s="3"/>
      <c r="D29" s="6"/>
      <c r="E29" s="6"/>
      <c r="F29" s="3"/>
      <c r="G29" s="8"/>
      <c r="H29" s="8"/>
      <c r="I29" s="8"/>
      <c r="J29" s="8"/>
      <c r="K29" s="8"/>
      <c r="L29" s="3"/>
    </row>
    <row r="30" spans="2:12" s="1" customFormat="1" x14ac:dyDescent="0.25">
      <c r="B30" s="3"/>
      <c r="C30" s="3"/>
      <c r="D30" s="6"/>
      <c r="E30" s="6"/>
      <c r="F30" s="3"/>
      <c r="G30" s="8"/>
      <c r="H30" s="8"/>
      <c r="I30" s="8"/>
      <c r="J30" s="8"/>
      <c r="K30" s="8"/>
      <c r="L30" s="3"/>
    </row>
    <row r="31" spans="2:12" s="1" customFormat="1" x14ac:dyDescent="0.25">
      <c r="B31" s="3"/>
      <c r="C31" s="3"/>
      <c r="D31" s="6"/>
      <c r="E31" s="6"/>
      <c r="F31" s="3"/>
      <c r="G31" s="8"/>
      <c r="H31" s="8"/>
      <c r="I31" s="8"/>
      <c r="J31" s="8"/>
      <c r="K31" s="8"/>
      <c r="L31" s="3"/>
    </row>
    <row r="32" spans="2:12" s="1" customFormat="1" x14ac:dyDescent="0.25">
      <c r="B32" s="3"/>
      <c r="C32" s="3"/>
      <c r="D32" s="6"/>
      <c r="E32" s="6"/>
      <c r="F32" s="3"/>
      <c r="G32" s="8"/>
      <c r="H32" s="8"/>
      <c r="I32" s="8"/>
      <c r="J32" s="8"/>
      <c r="K32" s="8"/>
      <c r="L32" s="3"/>
    </row>
    <row r="33" spans="2:12" s="1" customFormat="1" x14ac:dyDescent="0.25">
      <c r="B33" s="3"/>
      <c r="C33" s="3"/>
      <c r="D33" s="6"/>
      <c r="E33" s="6"/>
      <c r="F33" s="3"/>
      <c r="G33" s="8"/>
      <c r="H33" s="8"/>
      <c r="I33" s="8"/>
      <c r="J33" s="8"/>
      <c r="K33" s="8"/>
      <c r="L33" s="3"/>
    </row>
    <row r="34" spans="2:12" s="1" customFormat="1" x14ac:dyDescent="0.25">
      <c r="B34" s="3"/>
      <c r="C34" s="3"/>
      <c r="D34" s="6"/>
      <c r="E34" s="6"/>
      <c r="F34" s="3"/>
      <c r="G34" s="8"/>
      <c r="H34" s="8"/>
      <c r="I34" s="8"/>
      <c r="J34" s="8"/>
      <c r="K34" s="8"/>
      <c r="L34" s="3"/>
    </row>
    <row r="35" spans="2:12" s="1" customFormat="1" x14ac:dyDescent="0.25">
      <c r="B35" s="3"/>
      <c r="C35" s="6"/>
      <c r="D35" s="6"/>
      <c r="E35" s="6"/>
      <c r="F35" s="3"/>
      <c r="G35" s="8"/>
      <c r="H35" s="8"/>
      <c r="I35" s="8"/>
      <c r="J35" s="8"/>
      <c r="K35" s="8"/>
      <c r="L35" s="3"/>
    </row>
    <row r="36" spans="2:12" s="1" customFormat="1" x14ac:dyDescent="0.25">
      <c r="B36" s="3"/>
      <c r="C36" s="3"/>
      <c r="D36" s="6"/>
      <c r="E36" s="6"/>
      <c r="F36" s="3"/>
      <c r="G36" s="8"/>
      <c r="H36" s="8"/>
      <c r="I36" s="8"/>
      <c r="J36" s="8"/>
      <c r="K36" s="8"/>
      <c r="L36" s="3"/>
    </row>
    <row r="37" spans="2:12" s="1" customFormat="1" x14ac:dyDescent="0.25">
      <c r="B37" s="3"/>
      <c r="C37" s="3"/>
      <c r="D37" s="6"/>
      <c r="E37" s="6"/>
      <c r="F37" s="3"/>
      <c r="G37" s="8"/>
      <c r="H37" s="8"/>
      <c r="I37" s="8"/>
      <c r="J37" s="8"/>
      <c r="K37" s="8"/>
      <c r="L37" s="3"/>
    </row>
    <row r="38" spans="2:12" s="1" customFormat="1" x14ac:dyDescent="0.25">
      <c r="B38" s="3"/>
      <c r="C38" s="6"/>
      <c r="D38" s="6"/>
      <c r="E38" s="6"/>
      <c r="F38" s="3"/>
      <c r="G38" s="8"/>
      <c r="H38" s="8"/>
      <c r="I38" s="8"/>
      <c r="J38" s="8"/>
      <c r="K38" s="8"/>
      <c r="L38" s="3"/>
    </row>
    <row r="39" spans="2:12" s="1" customFormat="1" x14ac:dyDescent="0.25"/>
    <row r="40" spans="2:12" s="1" customFormat="1" x14ac:dyDescent="0.25"/>
    <row r="41" spans="2:12" s="1" customFormat="1" x14ac:dyDescent="0.25"/>
    <row r="42" spans="2:12" s="1" customFormat="1" x14ac:dyDescent="0.25"/>
    <row r="43" spans="2:12" s="1" customFormat="1" x14ac:dyDescent="0.25"/>
    <row r="44" spans="2:12" s="1" customFormat="1" x14ac:dyDescent="0.25"/>
    <row r="45" spans="2:12" s="1" customFormat="1" x14ac:dyDescent="0.25"/>
    <row r="46" spans="2:12" s="1" customFormat="1" x14ac:dyDescent="0.25"/>
    <row r="47" spans="2:12" s="1" customFormat="1" x14ac:dyDescent="0.25"/>
    <row r="48" spans="2:12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</sheetData>
  <mergeCells count="3">
    <mergeCell ref="B1:N1"/>
    <mergeCell ref="B3:L3"/>
    <mergeCell ref="G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2016-03-15T01:17:44Z</dcterms:modified>
</cp:coreProperties>
</file>