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eatriz.hernandez\Documents\pagina Gobierno del Estado Julio-2015\fraccion 5\s viajes\"/>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5" i="1" l="1"/>
  <c r="J112" i="1" l="1"/>
  <c r="J106" i="1"/>
  <c r="L90" i="1"/>
  <c r="L69" i="1" l="1"/>
  <c r="L68" i="1"/>
  <c r="L60" i="1"/>
  <c r="L54" i="1" l="1"/>
  <c r="J54" i="1"/>
  <c r="L53" i="1"/>
  <c r="N47" i="1"/>
  <c r="L47" i="1"/>
</calcChain>
</file>

<file path=xl/sharedStrings.xml><?xml version="1.0" encoding="utf-8"?>
<sst xmlns="http://schemas.openxmlformats.org/spreadsheetml/2006/main" count="1794" uniqueCount="876">
  <si>
    <t>INSTITUTO JALISCIENSE DE ASISTENCIA SOCIAL</t>
  </si>
  <si>
    <t xml:space="preserve">Referencia </t>
  </si>
  <si>
    <t xml:space="preserve">Fecha de Actualizacion </t>
  </si>
  <si>
    <t>Información relevante: Deberá entenderse por viaje oficial toda comisión fuera de zona metropolitana de Guadalajara, para el desempeño de atribuciones, o comisiones especiales.               LA PUBLICACION DE LOS VIAJES Y COMISIONES OFICIALES ES OBLIGATORIA CONFORME AL ARTICULO 8 FRACCION V INCISO S) DE LA LEY DE TRANSPARENCIA Y ACCESO A LA  INFORMACION PUBLICA DEL ESTADO DE JALISCO Y SUS MUNICIPIOS</t>
  </si>
  <si>
    <t>ENERO</t>
  </si>
  <si>
    <t>DATOS DEL SERVIDOR PUBLICO</t>
  </si>
  <si>
    <t>VIAJE O COMISION</t>
  </si>
  <si>
    <t>SALIDA</t>
  </si>
  <si>
    <t>REGRESO</t>
  </si>
  <si>
    <t>DESGLOSE DE GASTOS</t>
  </si>
  <si>
    <t>AGENDA</t>
  </si>
  <si>
    <t>GABRIEL GONZALEZ DELGADILLO</t>
  </si>
  <si>
    <t>DIRECTOR GENERAL</t>
  </si>
  <si>
    <t>GUADALAJARA, JALISCO.</t>
  </si>
  <si>
    <t>CUAUTLA, JALISCO.</t>
  </si>
  <si>
    <t>ALIMENTOS</t>
  </si>
  <si>
    <t>GASOLINA</t>
  </si>
  <si>
    <t>-</t>
  </si>
  <si>
    <t>PROYECTO ASISTENCIAL Y APOYOS A COMUNIDADES DE BAJOS RECURSOS.</t>
  </si>
  <si>
    <t>COMISIONADOS: LETICIA ARANA ORTIZ Y ENRIQUE SILVA GUILLERMO.</t>
  </si>
  <si>
    <t>AUTLAN, JALISCO.</t>
  </si>
  <si>
    <t>ENCOMIENDA DEL SR. GOBERNADOR, PARA VER LA VIABILIDAD DE APOYOS ASISTENCIALES EN DICHO MUNICIPIO.</t>
  </si>
  <si>
    <t>COMISIONADOS: LETICIA ARANA ORTIZ, ENRIQUE SILVA GUILLERMO Y EL L.C.P. GILBERTO J. MTZ. GLEZ.</t>
  </si>
  <si>
    <t>GILBERTO JAVIER MARTINEZ GONZALEZ</t>
  </si>
  <si>
    <t>SECRETARIO PARTICULAR</t>
  </si>
  <si>
    <t>SAN CRISTOBAL DE LA BARRANCA, JALISCO.</t>
  </si>
  <si>
    <t>PROYECTO ASISTENCIAL Y MEJORA DE OPORTUNIDADES PARA LA COMUNIDAD "LA LOBERA Y EL MUNICIPIO.</t>
  </si>
  <si>
    <t>DULCE ELENA LOPEZ AGUIRRE, ARMANDO ENRIQUEZ AZCUE</t>
  </si>
  <si>
    <t>DESARROLLO INSTITUCIONAL, CHOFER</t>
  </si>
  <si>
    <t>GUADALAJARA</t>
  </si>
  <si>
    <t>OCOTLAN</t>
  </si>
  <si>
    <t>Desayuno y Comida</t>
  </si>
  <si>
    <t>Vehiculo de gasolina</t>
  </si>
  <si>
    <t>Caseta solo de ida</t>
  </si>
  <si>
    <t>Programa de Capacitacion en el interior del Edo. De Jalisco.  (Recoger al ponente al hotel Country y llevarlo al termino de la comision al Aeropuerto guadalajara).</t>
  </si>
  <si>
    <t>Logistica en apoyo a la realizacion  de la   Capacitacion del curso "Imagen Institucional" impartido por CEMEFI , otorgada a los Organismos de Asistencia Social Privada Reconocidos por éste Instituto que se encuentran en esa localidad.</t>
  </si>
  <si>
    <t>JOSE AURELIO GONZALEZ AVALOS //  LUIS ENRIQUE SANDOVAL GONZALEZ</t>
  </si>
  <si>
    <t>TRABAJADOR SOCIAL // ABOGADO</t>
  </si>
  <si>
    <t>GUADALAJARA, JALISCO</t>
  </si>
  <si>
    <t>PONCITLAN, JALISCO</t>
  </si>
  <si>
    <t xml:space="preserve">Visita Institucional al organismo " Centro de Recuperación y Rehabilitación para enfermos de Alcoholismo y Drogadicción Zona Uno, A..C, </t>
  </si>
  <si>
    <t>Se realizo visita de acuerdo a lo programado</t>
  </si>
  <si>
    <t>JOSE AURELIO GONZALEZ AVALOS / BRUNA OROPEZA OROPEZA</t>
  </si>
  <si>
    <t>TRABAJADOR SOCIAL // TRABAJADORA SOCIAL</t>
  </si>
  <si>
    <t>TEQUILA, JALISCO</t>
  </si>
  <si>
    <t>Realización de visitas institucionales a los organismos; Centro de Rehabilitación Nacer en una Fuente de Amor, A.C., Y Amigos para Siempre Prodislap, A.C.</t>
  </si>
  <si>
    <t>CLEMENTE HERNANDEZ PORTILLO/ PEDRO OSCAR MARTINEZ ZERMEÑO</t>
  </si>
  <si>
    <t>GERENTE ASISTENCIAL // RECEPTOR, COMISIADO AL AREA DE PROYECTOS</t>
  </si>
  <si>
    <t>ZAPOTITLAN, JALISCO</t>
  </si>
  <si>
    <t>Asistir al evento de "Entrega de Estímulos Economicos a artesanos" del centro de Capacitación para el Trabajo San Cristobal Zapotitlan,</t>
  </si>
  <si>
    <t xml:space="preserve">Reparto de Estímulo Económico,resultado de las utilidades generadas a lo largo del 2015,  por el trabajo realizado por los Artesanos </t>
  </si>
  <si>
    <t>IRMA PEREZ SOLANO // ARMANDO ENRIQUEZ AZCUE</t>
  </si>
  <si>
    <t>TRABAJADORA SOCIAL// CONDUCTOR</t>
  </si>
  <si>
    <t>CHAPALA, JALISCO</t>
  </si>
  <si>
    <t>Visita Insituticonal para Renovación de Reconocimiento ante el IJAS al organismo 1.012 Los Niños de Chapala y Ajijic, .A.C,</t>
  </si>
  <si>
    <t>MARICRUZ ESPINOZA LOPEZ // ARMANDO ENRIQUEZ AZCUE</t>
  </si>
  <si>
    <t>TRABAJADORA SOCIAL // CONDUCTOR</t>
  </si>
  <si>
    <t>SALTO, JALISCO</t>
  </si>
  <si>
    <t xml:space="preserve">Visita InstItucional al organismo Bendita Libertad, A.C., </t>
  </si>
  <si>
    <t>MARIA LUISA FLORES PADILLA, BRUNA OROPEZA OROPEZ, ROSALBA LARIOS RODRIGUEZ, ARMANDO ENRIQUEZ AZCUE</t>
  </si>
  <si>
    <t>TRABAJADORA SOCIAL, TRABAJADORA SOCIAL, TRABAJADORA SOCIAL, CONDUCTOR</t>
  </si>
  <si>
    <t>TUXPAN, Y CD. GUZMAN, JALISCO</t>
  </si>
  <si>
    <t>CASETAS</t>
  </si>
  <si>
    <t>Realización de visitas institucionales a los organismos: Nada es Imposible para Dios, A.C., Asociación de Discapacitados Dra. Delia Yolanda Campos Navarro, A.C.,  Acción Social de la Colonia Talpita de Tuxpan, Jalisco, A.C.,</t>
  </si>
  <si>
    <t>GEORGINA GUTIERREZ VIZCAYA// ROSA OFELIA AREVALO CARDONA // ROSALBA LARIOS RODRIGUEZ // ARMANDO ENRIQUEZ AZCUE</t>
  </si>
  <si>
    <t>TRABAJADORA SOCIAL // TRABAJADORA SOCIAL // TRABAJADORA SOCIAL // CONDUCTOR</t>
  </si>
  <si>
    <t>ARANDAS Y DELEGACION STAN MARIA DEL VALLE, JALISCO</t>
  </si>
  <si>
    <t>VISITAS INSTITUCIONALES A LOS SIGUIENTES ORGANISMOS: CASA PARA EL DESARROLLO DE LA NIÑEZ Y LA ATENCIÓN DEL ANCIANO ARANDENSE, A. C., RECICLAR ES AYUDAR, A. C., FUNDACIÓN DEL PENSAMIENTO ARANDENSE, A. C., ASILO DE ANCIANOS PAULA NAVARRO, A. C., INSTITUTO ALTEÑO PARA EL DESARROLLO DE JALISCO, A. C., CENTRO DE DESARROLLO PARA LA MUJER NUESTRA SEÑORA DE LA LUZ, A. C., CENTRO INTEGRAL DE DESARROLLO ESPECIAL ARANDENSE, A. C.,    RESCATISTAS SANTA MARIA DEL VALLE, A. C., PATRONATO DEL H. CUERPO DE BOMBEROS DE ARANDAS, A. C., DELEGACIÓN CRUZ AMBAR ARANDAS, A. C.H. AYUNTAMIENTO DE ARANDAS (CATASTRO),</t>
  </si>
  <si>
    <t>SE REALIZO VISITA DE ACUERDO A LO PROGRAMADO</t>
  </si>
  <si>
    <t>ZAPOTLANEJO, JAL.</t>
  </si>
  <si>
    <t xml:space="preserve">VISITA DE SUPERVISON AL ORGANISMO "ASOCIACION DE APOYO AL MENOR MADRE NATY, A.C.", </t>
  </si>
  <si>
    <t>JOSE AURELIO GONZALEZ AVALOS</t>
  </si>
  <si>
    <t>TRABAJADOR SOCIAL</t>
  </si>
  <si>
    <t>TEUCHITLAN, JALISCO</t>
  </si>
  <si>
    <t>Visita Institucional al organismo "Se Libre por Siempre, A.C.</t>
  </si>
  <si>
    <t>GEORGINA GUTIERREZ VIZCAYA// ARMANDO ENRIQUEZ AZCUE</t>
  </si>
  <si>
    <t>AUTLAN DE NAVARRO, JALISCO</t>
  </si>
  <si>
    <t>Visitas Institucionales a los organismos; 1.055 Hogar del Niño Desprotegido Sna Isidro, A.C., 2.055 Cartias de Autlan, .A.C, 2.415, Banco de Alimentos de Autlán, .A.C,  4.030 Albergue para Ancianos de Autlán, A.C., 6.156 Santuario de Luz, A.C., 6.198 AMSAN, A.C., 2.583, Abriendo Corazones con Lulú, A.C.,</t>
  </si>
  <si>
    <t>ROSA OFELIA AREVALO CARDONA // BRUNA OROPEZA OROPEZA // ARMANDO ENRIQUEZ AZCUE</t>
  </si>
  <si>
    <t>TRABAJADORA SOCIAL// TRABAJADORA SOCIAL// CONDUCTOR</t>
  </si>
  <si>
    <t>TEPATITLAN DE MORELOS</t>
  </si>
  <si>
    <t>Visitas Institucionales a los siguientes organismos; Asociación de Lisiados Alteños, A.C., Hogr Ana María Casillas Cruz, A.C., Ana María Casillas Cruz, A.C., Bomberos de Tepatitlán, A.C., Salud Integral de los Altos, A.C., Asociación Nacional Pro-Superación Personal, .A.C, Maestras Pías de Rimini, A.C., Albergue Ezequil Gutiérrez Martín, A.C., Dr. Hugo Rangel, A.C.</t>
  </si>
  <si>
    <t>ARACELI LARIOS RODRIGUEZ // ARMANDO ENRIQUEZ AZCUE</t>
  </si>
  <si>
    <t>LA MANZANILLA, MUNICIPIO DE LA HUERTA, JALISCO</t>
  </si>
  <si>
    <t>*24:15</t>
  </si>
  <si>
    <t>Visita Institucional para renovación y corroboración de servicios al organismo; Tierra Alegre, A.C.,</t>
  </si>
  <si>
    <t>ROSA OFELIA AREVALO CARDONA // ARMANDO ENRIQUEZ AZCUE</t>
  </si>
  <si>
    <t>JOCOTEPEC Y AJIJIC, JALISCO</t>
  </si>
  <si>
    <t>Visita Instiutcional "Carbono Vivo Cambios que Inspiran Soluciones"</t>
  </si>
  <si>
    <t>MARICRUZ ESPINOZA LOPEZ , MARIA LUISA FLORES PADILLA, ARMANDO ENRIQUEZ AZCUE</t>
  </si>
  <si>
    <t>AMECA, JALISCO</t>
  </si>
  <si>
    <t>NO</t>
  </si>
  <si>
    <t>Visita al  Asilo Santa Maria de Jesus Sacramentadado, A.C. (Proyecto para su Afiliación) Y Al Banco de Alimentos de Ameca, Jalisco. (Entrega de Requerimiento y Asesoria General).</t>
  </si>
  <si>
    <t>Visita que se realizo de acuerdo a lo programado.</t>
  </si>
  <si>
    <t>ROSALBA LARIOS RODRIGUEZ, ARACELI LARIOS RODRIGUEZ Y ARMANDO ENRIQUEZ AZCUE</t>
  </si>
  <si>
    <t>TRABAJADORA SOCIAL//CONDUCTOR</t>
  </si>
  <si>
    <t>COCULA, JALISCO</t>
  </si>
  <si>
    <t>Visita que se realizo a la A.C. Jugando con las Letras, A.C.  Para solicitud de Reconocimiento Y A Bienestar y Salud de Occidente, A.C. Entrega de Requerimiento</t>
  </si>
  <si>
    <t xml:space="preserve">Visita de acuerdo a lo programado </t>
  </si>
  <si>
    <t>IRMA PEREZ SOLANO // LUIS ENRIQUE SANDOVAL GONZALEZ</t>
  </si>
  <si>
    <t>TRABAJADORA SOCIAL// ABOGADO</t>
  </si>
  <si>
    <t>Visita Instituto a la Asociación "Hogar del Niño Desprotegido San Isidro"</t>
  </si>
  <si>
    <t xml:space="preserve">Visita de Supervision de Servicios </t>
  </si>
  <si>
    <t>ROSA OFELIA AREVALO CARDONA// ARMANDO ENRIQUEZ AZCUE</t>
  </si>
  <si>
    <t>JOCOTEPEC, JALISCO</t>
  </si>
  <si>
    <t xml:space="preserve">Visita Institucional de Corroboración de Servicios a las 5 (cinco) Colonias donde han realizado el Proyecto de Estufas Ecologicas. De la Asociación "Carbono Vivo Cambio que Inspiran Soluciones, A.C. </t>
  </si>
  <si>
    <t>Visita que se realizo de acuero a lo programado</t>
  </si>
  <si>
    <t xml:space="preserve">BRUNA OROPEZA OROPEZA, JOSE AURELIO GONZALEZ AVALOS      </t>
  </si>
  <si>
    <t>TRABAJADOR (A) SOCIAL</t>
  </si>
  <si>
    <t>EL SALTO, JALISCO</t>
  </si>
  <si>
    <t>15-feb.16</t>
  </si>
  <si>
    <t xml:space="preserve">Visita de Supervisión de Servicio A la asociacion Bendita Libertad, A.C.  asi como la Solicitud de sus informes semestrales, para su posible reconocimiento. </t>
  </si>
  <si>
    <t>ROSA OFELIA AREVALO CARDONA, BRUNA OROPEZA OROPEZA, ARMANDO ENRIQUEZ AZCUE</t>
  </si>
  <si>
    <t>Visita Institucional y Entrega de Reconocimiento de la Asociación Tú y Yo en Sinergia, A.C. Y DE LA Asociacion de Personas de Mérito Excepcional, A.C. Supervisión de Servicios y Estudios para Renovación de su Reconocimiento.</t>
  </si>
  <si>
    <t xml:space="preserve">BRUNA OROPEZA OROPEZA, ARMANDO ENRIQUEZ AZCUE      </t>
  </si>
  <si>
    <t>ARANDAS, JALISCO</t>
  </si>
  <si>
    <t>19-feb.16</t>
  </si>
  <si>
    <t>SI</t>
  </si>
  <si>
    <t>Visita a la Asociacion Instituto Alteño para el Desarrollo de Jalisco, A.C. (entrega de Requerimiento y Supervición de Servicios. Centro Integral de Desarrollo Especial Arandense, A.C. (Visita Institucional Supervisión de Servicios Asistenciales).</t>
  </si>
  <si>
    <t>ROSALBA LARIOS RODRIGUEZ, ARMANDO ENRIQUEZ AZCUE</t>
  </si>
  <si>
    <t>TRABADORA SOCIAL// CONDUCTOR</t>
  </si>
  <si>
    <t>CIUDAD GUZMAN, JALISCO</t>
  </si>
  <si>
    <t>24-feb.16</t>
  </si>
  <si>
    <t>Visita Institucional Solicitud de Reconocimiento, a la asociacion H. Cuerpo de Bomberos de Zapotlan el Grande, a.c.</t>
  </si>
  <si>
    <t>Visita que se realizo de acuerdo a lo programado</t>
  </si>
  <si>
    <t>FEBRERO</t>
  </si>
  <si>
    <t>TEPATITLAN DE MORELOS, JALISCO.</t>
  </si>
  <si>
    <t>GASOLINA Y CASETAS</t>
  </si>
  <si>
    <t>COMISIÓN DE FOMENTO ARTESANAL QUE ENCABEZA LA DIPUTADA MARÍA ELENA DE ANDA</t>
  </si>
  <si>
    <t>TEQUILA, JALISCO.</t>
  </si>
  <si>
    <t xml:space="preserve"> -</t>
  </si>
  <si>
    <t>VER Y ORIENTAR A TEQUILERA CASA NOBLE PARA PODER APOYAR A LA COLONIA DE LA TEQUILERA.</t>
  </si>
  <si>
    <t>ROSA OFELIA AREVALO       ARMANDO ENRIQUE AZCUE</t>
  </si>
  <si>
    <t>ATENGO, JALISCO (SOYATLAN)</t>
  </si>
  <si>
    <t>04 MZO. 16</t>
  </si>
  <si>
    <t>8:30 HRS.</t>
  </si>
  <si>
    <t xml:space="preserve">Visita Institucional a la Asociacion Animo Program, Municipio de Soyatlan del Oro, </t>
  </si>
  <si>
    <t>Visita que se realizo para su Renovación de Reconocimiento.</t>
  </si>
  <si>
    <t>IRMA PEREZ SONALANO E ANGELICA RENTERIA LEDEZMA      ARMANDO ENRIQUE AZCUE</t>
  </si>
  <si>
    <t>08 MZO. 16</t>
  </si>
  <si>
    <t xml:space="preserve">Visita a las siguientes asociaciones:              Casa Hogar Señor Grande de Ameca, A.C.      Dignidad Solidaria, A.C.                                  Asociacion para el Desarrollo Agroalimentario Eduardo Ruiz García A.C.                    Ciudadanos Unidos por el Bienestar de Ameca. A.C.                                                            Banco de Alimentos de Ameca, A.C.       Comedor Comunitario Punto de Gracia, A.C. </t>
  </si>
  <si>
    <t>Visita Institucional Proyecto Solicitud de Reconocimiento.                   Visita Institucional para su Renobacion de su Reconocimiento. Proyecto Solicitud de Renocimiento. Entrega de Documento.          Entrega de Documento.          Entrega de Documento</t>
  </si>
  <si>
    <t>ROSA OFELIA AREVALO         ARACELI LARIOS RODRIGUEZ   ARMANDO ENRIQUE AZCUE</t>
  </si>
  <si>
    <t>TAPALPA Y ATACCO, JALISCO</t>
  </si>
  <si>
    <t>10 MZO. 16</t>
  </si>
  <si>
    <t xml:space="preserve">19:00 HRS. </t>
  </si>
  <si>
    <t>Visita Institucional que realizaron a las siguientes asociaciones:                                             Frente Civico Pro-Zona Indigena San Gaspar, en el Municipio de Soyatlan de Ataxco, hoy Atacco, Jalisco con clave (2314).    Fomento de Ceramica Mexicana, A.C. ubicada en el Municipio de Tapalpa, Jalisco</t>
  </si>
  <si>
    <t>Visita Institucion de Corroboración de Servicios.                                  Visita Institucional de Proyecto Solicitud de Reconocimiento.</t>
  </si>
  <si>
    <t>ANAGELICA RENTERIA LEDEZMA ARMANDO ENRIQUE AZCUE</t>
  </si>
  <si>
    <t>TALA, JALISCO</t>
  </si>
  <si>
    <t>11 MZO. 16</t>
  </si>
  <si>
    <t>10:15 HRS.</t>
  </si>
  <si>
    <t xml:space="preserve">18:30 HRS. </t>
  </si>
  <si>
    <t>Visita Institucional a la asociacion Fabria de Alois, A.C.</t>
  </si>
  <si>
    <t>Visita Institucional de corroboración de servicios asi como la revisión de su Proyecto .</t>
  </si>
  <si>
    <t>CAPILLA DE GUADALALUPE Y ARANDAS, JALISCO</t>
  </si>
  <si>
    <t>15 MZO.16</t>
  </si>
  <si>
    <t>15 MZO. 16</t>
  </si>
  <si>
    <t>Visita Instituciona la Asociacion Fundacion Guadalupana Alteña. (clave 2408)                        Asociacion Reciclar es Ayudar. (clave 2289)</t>
  </si>
  <si>
    <t>Visista Institucional de Corroboración de Servicios.                             Visita Institucional para la Renovación de su Reconocimiento</t>
  </si>
  <si>
    <t>MARZO</t>
  </si>
  <si>
    <t>LIC. FABIAN OMAR MURO MURO</t>
  </si>
  <si>
    <t>JEFE DE DEPENDENCIAS DIRECTAS</t>
  </si>
  <si>
    <t>CULIACAN</t>
  </si>
  <si>
    <t>7: 05 HORAS</t>
  </si>
  <si>
    <t>7:25 HORAS</t>
  </si>
  <si>
    <t>REUNION DE CONAJAP</t>
  </si>
  <si>
    <t>INFORME 2015, SOBRE TRABAJO DE LAS JUNTAS DE ASISTENCIA PRIVADA EN EL PAIS</t>
  </si>
  <si>
    <t>CHAPALA</t>
  </si>
  <si>
    <t>9:00 HORAS</t>
  </si>
  <si>
    <t>18:00 HORAS</t>
  </si>
  <si>
    <t>REUNION EN EL MUNICIPIO DE CHAPALA</t>
  </si>
  <si>
    <t>REUNCION CON PRESIDENTES MUNICIPALES Y/O REPRESENTANTES DE LA REGIÓN CIENEGA PARA DAR A CONOCER LOS SERVICIOS ASISTENCIALES, ASI COMO LA INFORMACION SOBRE MODULO DE SALAS DE VELACION</t>
  </si>
  <si>
    <t>CULIACAN, SINALOA.</t>
  </si>
  <si>
    <t>AVION Y TAXIS</t>
  </si>
  <si>
    <t>HOSPEDAJE</t>
  </si>
  <si>
    <t>REUNION DE LA COORDINACION DE JUNTAS DE ASISTENCIA PRIVADA</t>
  </si>
  <si>
    <t>COMISIONADOS: LETICIA ARANA ORTIZ, ENRIQUE SILVA GUILLERMO, GILBERTO J. MTZ. GLEZ. Y FABIAN OMAR MURO MURO.</t>
  </si>
  <si>
    <t>CHAPALA, JALISCO.</t>
  </si>
  <si>
    <t>CELEBRACION DEL DIA MUNDIAL DEL AGUA 2016, CONVOCA CONAGUA, CHAPALA, JALISCO.</t>
  </si>
  <si>
    <t>JALOSTOTITLAN, JALISCO.</t>
  </si>
  <si>
    <t>VISITA A LA ASOCIACIÓN DE LIMITADOS FÍSICOS "MIGUEL HIDALGO Y COSTILLA,  A. C."</t>
  </si>
  <si>
    <t>PUERTO VALLARTA, JALISCO.</t>
  </si>
  <si>
    <t>INAUGURAR LOS TRABAJOS DE CAPACITACION Y OBTENCION DE FONDOS  INDESOL-SEDIS.</t>
  </si>
  <si>
    <t>COMISIONADO GILBERTO J. MARTINEZ GONZALEZ.</t>
  </si>
  <si>
    <t>ABRIL</t>
  </si>
  <si>
    <t>MEXCO, D.F.</t>
  </si>
  <si>
    <t>REUNION CON EL PATRIMONIO DE LA BENEFICIENCIA PUBLICA PARA GESTIONAR AMPLIACION DE LOS BENEFICIARIOS Y ABRIR NUEVOS PROGRAMAS ASISTENCIALES.</t>
  </si>
  <si>
    <t>COMISIONADOS: LETICIA ARANA ORTIZ, LIC. CLEMENTE HERNANDEZ PORTILLO Y EL L.C.P. GILBERTO J. MTZ. GLEZ.</t>
  </si>
  <si>
    <t>TENAMAXTLAN, ATENGO, SOYATLAN DEL ORO, JALISCO.</t>
  </si>
  <si>
    <t>VISITA A PRESIDENTES MUNICIPALES DE TENAMEXTLAN Y ATENGO, PARA REVISION DE PROYECTOS ASISTENCIALES Y VISITA A LA ASOCIACION ANIMO PROGRAM, A.C.</t>
  </si>
  <si>
    <t>COMISIONADOS: LETICIA ARANA ORTIZ, ENRIQUE SILVA GUILLERMO Y JOSE LUIS FIGUEROA MARTINEZ.</t>
  </si>
  <si>
    <t>SAN JULIAN, JALISCO.</t>
  </si>
  <si>
    <t>CASETAS Y GASOLINA</t>
  </si>
  <si>
    <t>REUNION CON PRESIDENTAS Y DIRECTORAS DE DIF MUNICIPALES DE LA REGION ALTOS SUR DE JALISCO.</t>
  </si>
  <si>
    <t>GUANAJUATO</t>
  </si>
  <si>
    <t>ASISTENCIA A FUNDRAISING FORUM 2016, YZ PROYECTOS DE DESARROLLO, FUNDACION VAMOS MEXICO Y FUNDACION NOSTROS LOS JOVENES, A.C.</t>
  </si>
  <si>
    <t>Bruna Oropeza Oropeza                  y Armando Enriquez Azcue</t>
  </si>
  <si>
    <t>TRABAJADOR SOCIAL Y CHOFER</t>
  </si>
  <si>
    <t>Guadalajara, Jalisco</t>
  </si>
  <si>
    <t>LAGOS DE MORENA JALISCO</t>
  </si>
  <si>
    <t>13 ABBRIL 2016</t>
  </si>
  <si>
    <t>08:00 HRS.</t>
  </si>
  <si>
    <t>20:30 HRS.</t>
  </si>
  <si>
    <t>VISITA DE SUPERVISION DE SERVICIOS AL MUNICIPIO DE LAGOS DE MORENO, A LAS SIGUIENTES ASOCIACIONES.     1.- JUNTO APOYANDO A PERSONAS CON DISCAPACIDAD, A.C. 2.- KAN ETZNAB, A.C. (5232)             3.- FRATER DE LAGOS DE MORENO, A.C. (5287)</t>
  </si>
  <si>
    <t>1.-  VISITA INSTITUCIONAL DE PROYECTO, PARA SU POSIBLE AFILIACION.           2.-  CORROBORACION DE SERVICIOS.- 3.- RENOVACION DE RECONOCIMIENTO</t>
  </si>
  <si>
    <t>Maricruz López Espinosa y Armando Enriquez Azcue</t>
  </si>
  <si>
    <t>ACATIC, JALISCO</t>
  </si>
  <si>
    <t>10:30 HRS.</t>
  </si>
  <si>
    <t>14 AABRIL 2016</t>
  </si>
  <si>
    <t>15:10 HRS.</t>
  </si>
  <si>
    <t xml:space="preserve">VISITA DE SUPERVISION DE SERVICIOS AL MUNICIPIO DE ACATIC, JALISCO, A LA ASOCIACION CASA HOGAR MARIA CANDELARIA, A.C. </t>
  </si>
  <si>
    <t>VISITA PARA SU RENOVACION DE SU RECONOCIMIENTO.</t>
  </si>
  <si>
    <t>CIUDAD GUZMAN</t>
  </si>
  <si>
    <t>10:00 HRS.</t>
  </si>
  <si>
    <t>15 ABBRIL 2016</t>
  </si>
  <si>
    <t>19:30 HRS.</t>
  </si>
  <si>
    <t>264 MAS PAGO DE ESTACIONAMIENTO $ 25.00</t>
  </si>
  <si>
    <t xml:space="preserve">VISITA DE SUPERVISION DE SERVICIOS AL MUNICIPIO DE CIUDAD GUZMAN, A LAS SIGUIENTES ASOCIACIONES: 1.- CORAZONES POR ZAPOTLAN, A.C. 2.- 5.211 PALABRA Y SEÑA, A.C. 3.- 5.068 PRO-SUPERACION LIMITADOS FISICO POR ZAPOTLAN, A.C. </t>
  </si>
  <si>
    <t>1.-  VISITA INSTITUCIONAL DE PROYECTO, PARA SU POSIBLE AFILIACION.           2.- ENTREGA DE REQUERIMIENTO PARA TRAMITE DE CANCELACION .- 3.- ENTREGA DE REQUERIMIENTO Y CORROBORACION DE SERVICIOS</t>
  </si>
  <si>
    <t>Lic. Rosa Ofelia Arevalo Cardona                    y Armando Enriquez Azcue</t>
  </si>
  <si>
    <t>Colotlan, Jalisco</t>
  </si>
  <si>
    <t>07:30 HRS.</t>
  </si>
  <si>
    <t>23 ABBRIL 2016</t>
  </si>
  <si>
    <t>SI (ALIMENTOS Y HOSPEDAJE)</t>
  </si>
  <si>
    <t xml:space="preserve">VISITA DE SUPERVISION DE SERVICIOS A LAS SIGUIENTES ASOCIACIONES: 1.- PAREWIYA, A.C. 2.- KIEKARI PAREWIWAMETE Y 3.- FUNDACION COMUNITARIA ZONA NORTE DEL ESTADO DE JALISCO, A.C.- 4.- GRUPO AREA ATENCION Y RESPUESTA A EMERGENCIAS COLOTLAN, A.C. </t>
  </si>
  <si>
    <t xml:space="preserve">1.-  VISITA INSTITUCIONAL  CORROBORACION DE SUPERVISION SERVICIOS 1.- PROYECTO, MPIO. DE COLOTLAN. 2.- PROYECTO (MUNICIPIO DE MEZQUITIC)3.- VISITA INSTITUCIONA (MUNICIPIO DE TEOTATICHE. 4.-. ENTREGA DE OFICIO NUMERO CPA-2016-106 DE FECHA 20 ABRIL DEL 2016.  Y PFICIO NUMERO SPJ-2016-566 DE FECHA 19 DE ABRIL DEL 2016 </t>
  </si>
  <si>
    <t>SAN GABRIEL Y ZACOALCO DE TORRES</t>
  </si>
  <si>
    <t>08:30 HRS.</t>
  </si>
  <si>
    <t>19:00 p. m.</t>
  </si>
  <si>
    <t>SI (ALIMENTOS)</t>
  </si>
  <si>
    <t>CACETAS</t>
  </si>
  <si>
    <t xml:space="preserve">VISITA DE SUPERVISION DE SERVICIOS A LAS SIGUIENTES ASOCIACIONES: 1.- BARRIO PUENTA NUEVO DEL SEÑOR SAN JOSE, A.C. 2.-  PATRONATO GABRIELENSE DE ASISTENCIA SOCIAL, A.C. 3.- COMUNIDAD FUEGO EN EL ESPIRITU, A.C.4.- CLUB ROTARIO ZACOALCO, A.C. </t>
  </si>
  <si>
    <t>1.-  VISITA INSTITUCIONAL  CORROBORACION DE SUPERVISION SERVICIOS 1.- VISITA INSTITUCIONAL (REQUERIMIENTO) 2.- ENTREGA DE OFICIO DE SECRETARIA Y PROCURADURIA JURIDICA 3.- VISITA INSTITUCIONAL Y 4.- VISITA INSTITUCIONAL.</t>
  </si>
  <si>
    <t>Lic. Irma Pérez Solano                    y Armando Enriquez Azcue</t>
  </si>
  <si>
    <t>OCOTLAN, JALISCO</t>
  </si>
  <si>
    <t>26 ABBRIL 2016</t>
  </si>
  <si>
    <t>VISITA DE SUPERVISION DE SERVICIOS AL MUNICIPIO DE OCOTLAN, JALISCO, A LA ASOCIACION CON CLAVE 1.148 PEQUEÑAS ALITAS DE ANGEL, A.C.</t>
  </si>
  <si>
    <t>1.-  VISITA INSTITUCIONAL  CORROBORACION DE SUPERVISION SERVICIOS</t>
  </si>
  <si>
    <t>Cuatitlan, Jalisco</t>
  </si>
  <si>
    <t>06:30 HRS.</t>
  </si>
  <si>
    <t>19:00:00 p. m.</t>
  </si>
  <si>
    <t xml:space="preserve">VISITA DE SUPERVISION DE SERVICIOS A LAS SIGUIENTES ASOCIACIONES: 1.- 2.235 ASOCIACION DE COMUNIDADES INDIGENAS DE LA SIERRA DE MANANTLA, A.C. 2.- 2.448 CONSEJO TRADICIONAL DE LOS PUEBLOS Y COMUNIDADES ORIGINALES DE LA SIERRA DE MANANTLAN, (BARRIO DE LA PUENTESITA COMUNIDAD, TELECRUZ) </t>
  </si>
  <si>
    <t>1.-  VISITA INSTITUCIONAL  CORROBORACION DE SUPERVISION SERVICIOS 1.- REQUERIMIENTO/DONATIVO DE COBIJAS, GORRAS Y PANTALONES            2.- VISITA INSTITUCIONAL DE CORROBORACION DE SERVISIOS REQUERIMIENTO/DONATIVO DE COBIJAS GORRAS Y PANTALONES</t>
  </si>
  <si>
    <t>MAYO</t>
  </si>
  <si>
    <t>BAHIA DE CUASTECOMATE, CIHUATLAN, JALISCO.</t>
  </si>
  <si>
    <t>INAUGURACION DEL PUEBLO Y PLAYA INCLUYENTE.</t>
  </si>
  <si>
    <t>COMISIONADOS: LETICIA ARANA ORTIZ, JOSE LUIS FIGUEROA MARTINEZ Y ENRIQUE SILVA GUILLERMO.</t>
  </si>
  <si>
    <t>SAN JUAN DE LOS LAGOS, JALISCO.</t>
  </si>
  <si>
    <t>VER TRABAJOS QUE REALIZAN LAS A.C., NECESIDADES E INFORMAR SOBRE PROGRAMAS DE PROCURACION DE FONDOS.</t>
  </si>
  <si>
    <t>COMISIONADOS: JOSE LUIS FIGUEROA MARTINEZ Y ENRIQUE SILVA GUILLERMO.</t>
  </si>
  <si>
    <t>PRESENTACION DE PROGRAMAS DE PROCURACION DE FONDOS A CRUZ ROJA MUNICIPAL.</t>
  </si>
  <si>
    <t>COMISIONADOS: L.C.P. GILBERTO JAVIER MARTINEZ GONZALEZ, LETICIA ARANA ORTIZ Y ENRIQUE SILVA GUILLERMO.</t>
  </si>
  <si>
    <t>LAGOS DE MORENO, JALISCO</t>
  </si>
  <si>
    <t>LIC. GILBERTO JAVIER MARTINEZ GONZALEZ</t>
  </si>
  <si>
    <t>GDL</t>
  </si>
  <si>
    <t>AVANCE PARA PROYECTO DE PAERTURA DE SALAS DE VELACIÓN</t>
  </si>
  <si>
    <t>SE PREPARO EL TRABAJO PARA LA APERTURA</t>
  </si>
  <si>
    <t>José Aurelio Gonzalez Avalos</t>
  </si>
  <si>
    <t>14:15 HRS.</t>
  </si>
  <si>
    <t xml:space="preserve">VISITA INSTITUCIONAL DE CORROBORACION DE SERVICIOS A LAS SIGUIENTES A.C. :                  1.- CENTRO DE REUBICACION EMOCIONAL, A.C. 2.- CENTRO DERECUPERACION LAS HOJAS EN SAN ISIDRO MAZATEPEC, A.C.                            3.- CENTRO  DE TRATAMIENTO LA PROXIMA FRONTERA, A.C.                                                  4.- CENTRO DE RECUPERACION DE DROGADICTOS Y ALCOHOLICOS DE OCCIDENTE Y LA REPUBLICA MEXICANA, A.C. </t>
  </si>
  <si>
    <t>1.- VISITA INSTITUCIONAL DE SUPERVICION. 2.- VISITAINSTITUCIONAL DE CORROBORACION DE SERVICIOS.               3.- ENTREGA DE REQUERIMIENTO              4.- ENTREGA DE OFICIO DE REQUERIMIENTO</t>
  </si>
  <si>
    <t>MARIA LUISA FLORES PADILLA      ARMANDO ENRIQUEZ AZCUE</t>
  </si>
  <si>
    <t>TRABAJADOR SOCIAL Y CONDUCTOR</t>
  </si>
  <si>
    <t>AUTLAN DE NAVARRO</t>
  </si>
  <si>
    <t>SI   CONSUMO DE DOS        ALIMENTOS</t>
  </si>
  <si>
    <t>VISITA DE SUPERVISION DE SERVICIOS A LAS SIGUIENTES ASOCIACIONES: 1.- SOLIDARIDAD SOCIAL POR EL DESARROLLO SOS, A.C.            2.- ABRIENDO ZORAZONES CON LULUA, A.C.      3.- BANCO DE ALIMENTOS DE AUTLAN, A.C.       4.- SANTUARIO DE LUZ, A.C. Y 5.- CAINAD, A.C.</t>
  </si>
  <si>
    <t>1.-  VISITA INSTITUCIONAL  SUPERVISION SERVICIOS. EN ATENCION A SU SOLICITUD PARA SU POSIBLE AFILIACION.          2.- VISITA INSTITUCIONAL Y ENTREGA DE (REQUERIMIENTO) ASI COMO ASESORIA EN LLENADO DE INFORMES Y DEMAS OBLIGACIONES                                            3.- VISITA INSTITUCIONAL DE CORROBORACION DE SERVICIOS. ASI COMO ENTREGA DE REQUERIMIENTO.        4.- ENTREGA DE ACUSE DE RECIBO DE INFORMES SEMESTRALES Y 5.- ENTREGA DE REQUERIMIENTO.</t>
  </si>
  <si>
    <t>Angelica Renteria Ledezma y Armando Enriquez Azcue</t>
  </si>
  <si>
    <t>Trabajadora Social y Chofer</t>
  </si>
  <si>
    <t>San Juan Cosala, Jalisco</t>
  </si>
  <si>
    <t>15:30 hrs</t>
  </si>
  <si>
    <t xml:space="preserve">VISITA DE SUPERVICION Y CORROBORACION DE SERVICIOS A LAS SIGUIENTES ASOCIACIONES: 1.- BUTTERFLIES EN MEXICO, A.C. </t>
  </si>
  <si>
    <t>1.-  VISITA INSTITUCIONAL PARA SU TRAMITE DE RECONOCIMIENTO Y CORROBORACION DE SERVICIOS.</t>
  </si>
  <si>
    <t>Maricruz López Espinosa y Armando Enriquez Azcue.</t>
  </si>
  <si>
    <t>La Manzanilla de la Paz.</t>
  </si>
  <si>
    <t>10:00 hrs.</t>
  </si>
  <si>
    <t>16:30 hrs.</t>
  </si>
  <si>
    <t>VISITA DE SUPERVISION Y CORROBORACION SE SERVICIOS A LA SIGUENTE ASOCIACION: 1.- DESARROLLO INTEGRAL DE ADULTOS MAYORES LA MANZANILLA DE LA PAZ, A.C.</t>
  </si>
  <si>
    <t>1.- VISITA DE SUPERVICION PARA TRAMITE DE RECONOCIMIENTO.</t>
  </si>
  <si>
    <t xml:space="preserve">Lic. José Aurelio Gonzalez Avalos                       </t>
  </si>
  <si>
    <t xml:space="preserve">Trabajadora Social </t>
  </si>
  <si>
    <t>Ciudad Guzman, Jalisco y Zapotlan El Grande.</t>
  </si>
  <si>
    <t>ALIMENTOS (Desayuno y Comida</t>
  </si>
  <si>
    <t>Gasolina</t>
  </si>
  <si>
    <t>Casetas</t>
  </si>
  <si>
    <t>VISITA INSTITUCIONAL DE CORROBORACION DE SERVICIOS A LA ASOCIACION                    1.-JOSIC, A.C.                                                  2.- MIDRASH, A.C.</t>
  </si>
  <si>
    <t>1-  VISITAS  INSTITUCIONAL DE CORROBORACION Y SUPERVISION  DE SERVICIOS .                                                 2-  VISITAS  INSTITUCIONAL DE CORROBORACION Y SUPERVISION  DE SERVICIOS .</t>
  </si>
  <si>
    <t>Lic. Angelica Renteria Ledezma                          y Armando Enrquez Azcue</t>
  </si>
  <si>
    <t>Trabajadora Social y Conductor</t>
  </si>
  <si>
    <t>Ameca, y Tala Jalisco</t>
  </si>
  <si>
    <t>VISITA INSTITUCIONAL DE CORROBORACION DE SERVICIOS A LA ASOCIACION                    1.-FABRICA DE ALAS.,C.               2.-ASOCIACION PARA EL DESARROLLO AGROALIMENTARIO EDUARDO GARCIA, A.C., A.C.</t>
  </si>
  <si>
    <t>1.-  VISITAS  INSTITUCIONAL DE CORROBORACION DE SERVICIOS EN ATENCION A SU SOLICITUD DE RECONOCIMIENTOPARA SU POSIBLE AFILIACION .21.-  VISITAS  INSTITUCIONAL DE CORROBORACION DE SERVICIOS EN ATENCION A SU SOLICITUD DE RECONOCIMIENTOPARA SU POSIBLE AFILIACION .</t>
  </si>
  <si>
    <t>Lic. Rosalba Larios Rodriguez,       María Luisa Flores Padilla                          y Armando Enrquez Azcue</t>
  </si>
  <si>
    <t>Tuxpan, Jalisco</t>
  </si>
  <si>
    <t>VISITA INSTITUCIONAL DE CORROBORACION DE SERVICIOS A LA ASOCIACION                    1.-MANOS SOLIDARIAS INDIGENAS, A.,C.               2.- NADA ES IMPOSIBLE PARA DIOS, A.C.</t>
  </si>
  <si>
    <t>1.- VISITA INSTITUCIONAL DE CORROBORACION DE SERVICIOS EN ATENCION A SU SOLICITUD DE RECONOCIMIENTO. 2.- VITIAS INSTITUCION DE SUPERVISION Y CORROBORACION DE SERVICIOS PARA SU RENOVACION DE RECONOCIMIENTO.</t>
  </si>
  <si>
    <t xml:space="preserve">       María Luisa Flores Padilla                          y Armando Enrquez Azcue</t>
  </si>
  <si>
    <t>Jocotepec, Jalisco</t>
  </si>
  <si>
    <t>VISITA DE SUPERVISION DE SERVICIOS A LA A.C. 3.125 MUSICA PARA CRECER, A.C.</t>
  </si>
  <si>
    <t>VISITA DE SUPERVICION Y CORROBORACION DE SERVICIOS.</t>
  </si>
  <si>
    <t xml:space="preserve">Bruna Oropeza Oropeza, Armando Enriquez Azcue                   </t>
  </si>
  <si>
    <t>San Julian, Jalisco</t>
  </si>
  <si>
    <t>30 mqayo 2016</t>
  </si>
  <si>
    <t>ALIMENTOS (Comida)</t>
  </si>
  <si>
    <t>VISITA INSTITUCIONAL DE CORROBORACION DE SERVICIOS A LA ASOCIACION                    1.- ASOCIACION DE NIÑOS SORDOS DE SAN JULIAN, JALISCO</t>
  </si>
  <si>
    <t>1-  VISITAS  INSTITUCIONAL DE CORROBORACION Y SUPERVISION  DE SERVICIOS .</t>
  </si>
  <si>
    <t>Marin Mendoza Marco Polo /Gerardo Orozco Cazares</t>
  </si>
  <si>
    <t xml:space="preserve"> Chofer/ Auxiliar de Chofer</t>
  </si>
  <si>
    <t>Autlán de Navarro, Jalisco</t>
  </si>
  <si>
    <t>19:00 p.m.</t>
  </si>
  <si>
    <t>NO APLICA</t>
  </si>
  <si>
    <t>TRASLADO DE CUERPO EN ATAUD</t>
  </si>
  <si>
    <t xml:space="preserve">Manuel Guadarrama Gonzalez </t>
  </si>
  <si>
    <t>Gestor</t>
  </si>
  <si>
    <t>San Isidro Mazatepec, Jalisco</t>
  </si>
  <si>
    <t>14:06 p.m.</t>
  </si>
  <si>
    <t xml:space="preserve">TRASLADO DE CUERPO EN ATAUD AL DOMICILIO </t>
  </si>
  <si>
    <t>C.José Israel Martínez Hernández / C. Salvador I. Herrera Vázquez</t>
  </si>
  <si>
    <t xml:space="preserve"> Chofer/ Aux. de Chofer</t>
  </si>
  <si>
    <t>San Sebastian el grande</t>
  </si>
  <si>
    <t>14:50 p.m.</t>
  </si>
  <si>
    <t xml:space="preserve">C. Edgar Machain Perez </t>
  </si>
  <si>
    <t xml:space="preserve"> Chofer</t>
  </si>
  <si>
    <t>San Esteban</t>
  </si>
  <si>
    <t>22:05 p.m.</t>
  </si>
  <si>
    <t>23:10 p.m.</t>
  </si>
  <si>
    <t>José Israel Martínez Hernández / Salvador Ivan Herrera Vázquez</t>
  </si>
  <si>
    <t xml:space="preserve"> Auxiliar de Chofer</t>
  </si>
  <si>
    <t>Nextipac, Zapopan, Jal.</t>
  </si>
  <si>
    <t>13:50 p.m.</t>
  </si>
  <si>
    <t>LIC. RODRIGO RINCON JIMENEZ</t>
  </si>
  <si>
    <t>JEFE DE COMUNICACIÓN SOCIAL</t>
  </si>
  <si>
    <t>PUEBLA</t>
  </si>
  <si>
    <t>Alimentos y hospedaje</t>
  </si>
  <si>
    <t>Transporte</t>
  </si>
  <si>
    <t>Taxy</t>
  </si>
  <si>
    <t>Ofrecer un espacio donde se mezclen el intercambio, el conocimiento de experiencias y los recursos que potencialicen las capacidades de las organizaciones sociales</t>
  </si>
  <si>
    <t>Tras el Fondo es el congreso innovador que reúne a las organizaciones sociales, con el fin de generar proyectos que multipliquen sus posibilidades de adquirir conocimientos sobre formas innovadoras degenerar alianzas estratégicas, en donde fuentes financiadoras y ellas convivan e intercambien sus fortalezas y así descubran oportunidades.</t>
  </si>
  <si>
    <t>JUNIO</t>
  </si>
  <si>
    <t>LAGOS DE MORENO, JAL.</t>
  </si>
  <si>
    <t>Alimentos</t>
  </si>
  <si>
    <t>Pago de autopista</t>
  </si>
  <si>
    <t>Programa de Capacitacion en el interior del Edo. De Jalisco. Taller del Premio IJAS 2016</t>
  </si>
  <si>
    <t>Impartición del Taller Comunicación efectiva y   Taller del Premio IJAS 2016, otorgada a los Organismos de Asistencia Social Privada Reconocidos por éste Instituto que se encuentran en esa localidad.</t>
  </si>
  <si>
    <t>LIC.FABIAN OMAR MURO MURO</t>
  </si>
  <si>
    <t>JEFE DE DESARROLLO INSTITUCIONAL</t>
  </si>
  <si>
    <t>Otorgar capacitacion a los organismos de asistencia socizl privada y reconocida por este instituto y que se encuentra en esa localidad  con el tema de Procuracion de Fondos, para una mejor captacion en bien de la A.C. </t>
  </si>
  <si>
    <t>Guadalajara</t>
  </si>
  <si>
    <t>Ocotlan Jal. </t>
  </si>
  <si>
    <t>07.30.00</t>
  </si>
  <si>
    <t>19.30.00 pm</t>
  </si>
  <si>
    <t>Pago 4 casetas Gdl- ocotlan- Gdl</t>
  </si>
  <si>
    <t>Capacitacion a  organismos reconocidos por IJAS de la region </t>
  </si>
  <si>
    <t>Expositor de IBM Proyectos Ciudadania Corporativa IBM Supervisor T.S., Conductor.</t>
  </si>
  <si>
    <t>Lic. Elena Carmina  Fuentes Zavala, Xochitl  Cuevas Ramirez, Araceli Alvarado, Jose Rosales Gomez</t>
  </si>
  <si>
    <t>TEPATITLAN</t>
  </si>
  <si>
    <t>CASETAS    ALIMENTOS     (8 personas)</t>
  </si>
  <si>
    <t>592   $1,600</t>
  </si>
  <si>
    <t>GASOLINA(2 vehiculos)</t>
  </si>
  <si>
    <t>ELABORACION DE ESTUDIOS SOCIOECONOMICOS PARA EL PROGRAMA "PARA VERTE MEJOR" CON UN EQUIPO DE 8 PERSONAS</t>
  </si>
  <si>
    <t>SE ELABORARON 130 ESTUDIOS SOCIOECONOMICOS</t>
  </si>
  <si>
    <t>GUAD</t>
  </si>
  <si>
    <t>MEXICO, D.F.</t>
  </si>
  <si>
    <t>REUNION DE TRABAJO DEL GRUPO INTERSINSTITUCIONAL DE LA NORMA 32</t>
  </si>
  <si>
    <t>REVISION Y ACTUALIZACION DE LA NORMA</t>
  </si>
  <si>
    <t>ACATIC, LAGOS DE MORENO, JALISCO.</t>
  </si>
  <si>
    <t>REVISAR PROYECTOS ASISTENCIALES EN DICHAS LOCALIDADES Y VER SUS NECESIDADES</t>
  </si>
  <si>
    <t>AUTLAN  DE NAVARRO, JALISCO.</t>
  </si>
  <si>
    <t>VISITA A LA FUNDACIÓN JAVIER GALVÁN GUERRERO, A.C.</t>
  </si>
  <si>
    <t>ETZATLAN, JALISCO.</t>
  </si>
  <si>
    <t>ASISTENCIA A LA FERIA DE PROGRAMAS SOCIALES QUE ORGANIZA SEDESOL</t>
  </si>
  <si>
    <t>COMISIONADOS: LETICIA ARANA ORTIZ, JOSE LUIS FIGUEROA MARTINEZ, CLEMENTE HERNANDEZ PORTILLO Y MARTIN FLORES GOMEZ.</t>
  </si>
  <si>
    <t>PONCITLAN, JALISCO.</t>
  </si>
  <si>
    <t>REVISIÓN DE PROYECTO DE ATENCIÓN A PERSONAS VULNERABLES EN DICHA LOCALIDAD</t>
  </si>
  <si>
    <t>GERENTE ASISTENCIAL</t>
  </si>
  <si>
    <t>ACATIC Y LAGOS DE MORENO</t>
  </si>
  <si>
    <t>Reunión con los presidentes municipales, para la revisión de proyectos asistenciales en dichas localidades</t>
  </si>
  <si>
    <t>Se realizo actividades de acuerdo a lo programado.</t>
  </si>
  <si>
    <t>CLEMENTE HERNANDEZ PORTILLO</t>
  </si>
  <si>
    <t>CLEMENTE HERNANDEZ PORTILLO / GILBERTO JAVIER MARTINEZ GONZALEZ</t>
  </si>
  <si>
    <t>GERENTE ASISTENCIAL/ JEFE DE DEPENDENCIAS DIRECTAS</t>
  </si>
  <si>
    <t>CIUDAD DE MEXICO</t>
  </si>
  <si>
    <t>BOLETOS DE AVION</t>
  </si>
  <si>
    <t>TAXIS Y ESTACIONAMIENTOS</t>
  </si>
  <si>
    <t>Primera reunión de trabajo del Grupo Interistitucional de la NOM-032-SSA3-2010 que convoca DIF NACIONAL, conformado por instuciones de los sectores público, social y privado</t>
  </si>
  <si>
    <t>Revisión y desarrollo de propuestas para la actualización de la NOM-032-SSA-3-2010</t>
  </si>
  <si>
    <t>CLEMENTE HERNANDEZ PORTILLO / FABIAN OMAR MURO MURO / JOSE ALBERTO CENTENO ROBLES /MARTIN FLORES GOMEZ/ROCKY LUCIANO BARRERA VALDIVIA/JOSE LUIS FIGUEROA MARTINEZ</t>
  </si>
  <si>
    <t>GERENTE ASISTENCIAL/ JEFE DE DESARROLLO INSTITUCIONAL/ JEFE DE RECURSOS HUMANOS/ JEFE DE BIENES EN CUSTODIA/ COORDINADOR DE SERVICIOS GENERALES/ AUXILIAR ADMVO ADSCRITO A DIRECCION GENERAL</t>
  </si>
  <si>
    <t>PONCITLAN</t>
  </si>
  <si>
    <t>Acudir al municipio de Poncitlan, para revisión de proyectos asistenciales de atención a personas vulnerables de dicha localidad</t>
  </si>
  <si>
    <t>José Aurelio Gonzalez Avalos y Enrique Sandoval</t>
  </si>
  <si>
    <t>Trabajador Social y Abogado</t>
  </si>
  <si>
    <t>San Marcos, Jalisco</t>
  </si>
  <si>
    <t>10:35 hrs,</t>
  </si>
  <si>
    <t>14:20 hrs.</t>
  </si>
  <si>
    <t>No</t>
  </si>
  <si>
    <t>N0</t>
  </si>
  <si>
    <t>VISITA INSTITUCIONAL DE CORROBORACION DE SERVICIOS A LA ASOCIACION                    1.-Obra Social Hacienda de la Esperanza, A.C. .</t>
  </si>
  <si>
    <t>1-  VISITA INSTITUCIONAL PARA SUPERVISAR SERVICIOS ASISTENCIALES.</t>
  </si>
  <si>
    <t xml:space="preserve">Bruna Oropeza Oropeza Joel A. Rosales                   </t>
  </si>
  <si>
    <t>Trabajadora Social,  Conductor</t>
  </si>
  <si>
    <t>Acatlan de Juarez, Jalisco</t>
  </si>
  <si>
    <t>10:35 hrs.</t>
  </si>
  <si>
    <t>17:00 hrs.</t>
  </si>
  <si>
    <t xml:space="preserve">VISITA A LA ASOCIACION: CLINICA DE REHABILITACION Y ATENCION MULTIPLE BELLAVISTA, A.C. </t>
  </si>
  <si>
    <t>VISITA INSTITUCION PARA PROCESO DE Y TRAMITE PARA SU AFILIACION</t>
  </si>
  <si>
    <t xml:space="preserve">Rosa Ofelia Arevalo, Maricruz López Espinosa, Alejandra Castillo, Saif Israel Ramos Gtez. Armando Enriquez Azcue                   </t>
  </si>
  <si>
    <t>Trabajadora Social, Abogadas y Conductor</t>
  </si>
  <si>
    <t>Jocotepec</t>
  </si>
  <si>
    <t>9:00 hrs.</t>
  </si>
  <si>
    <t>.</t>
  </si>
  <si>
    <t>VISITA INSTITUCIONAL DE CORROBORACION DE SERVICIOS A LAS SIGUIENTES  ASOCIACION                    1.-1.051 VILLA INFANTIL GUADALUPE Y SAN JOSE, A.C. 2.- 1.100 CENTRO DE AMOR EN ACCION BRAZOS EXTENDIDOS, A.C. 3.- 1.143 CASA HOGAR LA ESPERANZA EN EL CORAZON, A.C. 4.- 4.145 ANCIANITAS DE SANTA CLARA DE ASIS, A.C. 5.- EL CORAZON DEL ANCIANO, A.C.</t>
  </si>
  <si>
    <t xml:space="preserve">Bruna Oropeza Oropeza, Sr. Agustin Servin                   </t>
  </si>
  <si>
    <t>Trabajadora Social, Conductor</t>
  </si>
  <si>
    <t>Tequila, Jalisco</t>
  </si>
  <si>
    <t>2 Casetas</t>
  </si>
  <si>
    <t>5.082 AMIGOS PARA SIEMPRE PRODISLAP, A.C.</t>
  </si>
  <si>
    <t>Ciudad Guzman, Jalisco</t>
  </si>
  <si>
    <t>4 Casetas</t>
  </si>
  <si>
    <t>VISITA INSTITUCIONAL DE CORROBORACION DE SERVICIOS A LA ASOCIACION                    1.-1.102 HOGAR DE Amor y Protección al Niño, A.C. 2.- 1.037 Casa de Niños Corzon de Angel, A.C. 3.- 4.020 Hogares de Ancianos, A.C. 4.- 4.038 Voluntarias Vicentinas de Ciudad Guzman, A.C.</t>
  </si>
  <si>
    <t>Sayula y Atoyac, Jalisco</t>
  </si>
  <si>
    <t>1 Casetas</t>
  </si>
  <si>
    <t>VISITA INSTITUCIONAL DE CORROBORACION DE SERVICIOS A LA ASOCIACION                    1.-Casa Hogar Mi Pequeña Familia, A.C., Protección de Ancianos Ma. Luisa Guzman, de Atoyac, A.C. Patronato Asistencial Chavez Eguiarte, A.C. .</t>
  </si>
  <si>
    <t xml:space="preserve">Bruna Oropeza Oropeza, Angelica Renteria Ledezma Armando Enriquez Azcue                   </t>
  </si>
  <si>
    <t>Tuxpan Jalisco</t>
  </si>
  <si>
    <t>VISITA INSTITUCIONAL DE CORROBORACION DE SERVICIOS A LA ASOCIACION                    1.-Encuentros Fraternales de Tuxpan, A.C. 2.- Grupo Indigena Nahuatl Unido Hacia el Progreso, A.C. 3,. Dra. Delia Yolanda Campos Navarro, A.C.</t>
  </si>
  <si>
    <t>1-  VISITA INSTITUCIONAL DE CORROBORACION Y SUPERVISION  DE SERVICIOS . 2.- Se inicia procedo de renovación de su Reconocimiento. 3.- Recepcion de Información para el apoyo de la asociacion.</t>
  </si>
  <si>
    <t>Lagos de Moreno</t>
  </si>
  <si>
    <t>(seis) Casetas</t>
  </si>
  <si>
    <t xml:space="preserve">VISITA INSTITUCION DE CORROBORACION DE SERIVICIOS A LAS SIGUIENTES ASOCIACIONES:1.082 INFANCIA Y JUVENTUD EN MANOS DE MARIA, A. C.  1.142 FAMILIA PAVONIANA, A. C. 4.118 VOLUNTARIAS VICENTINAS DE LAGOS DE MORENO, A. C. </t>
  </si>
  <si>
    <t>Bruna Oropeza Oropeza, Gabriel Romero Castillo</t>
  </si>
  <si>
    <t>Jamay, Jalisco</t>
  </si>
  <si>
    <t>VISITA INSTITUCIONAL DE CORROBORACION DE SERVICIOS A LA SIGUIENTE ASOCIACION: 5.088 TRAS LA PESCA DE UNA ESPERANZA, A.C.</t>
  </si>
  <si>
    <t>VISITA DE SUPERVISION DE LOS SERVICIOS ASISTENCIALES.</t>
  </si>
  <si>
    <t>Atotonilco el Alto, Jalisco</t>
  </si>
  <si>
    <t>19:15 HRS.</t>
  </si>
  <si>
    <t xml:space="preserve">VISITA INSTITUCION DE CORROBORACION DE SERIVICIOS A LAS SIGUIENTES ASOCIACIONES:  1.016 CASA HOGAR MADRE LUISITA, A. C.
1.040 AGRUPACIÓN SOCIAL Y CULTURAL DE LA REGIÓN DE  LOS ALTOS,  A. C.
4.004 ASILO SAN VICENTE DE ATOTONILCO EL ALTO, A. C.
5.049 FRATERNIDAD CRISTIANA DE ENFERMOS Y LIMITADOS FÍSICOS DE ATOTONILCO EL ALTO JALISCO, A. C. 
</t>
  </si>
  <si>
    <t xml:space="preserve">Rosa Ofelia Arevalo, Angelica Renteria Ledezma, Araceli Larios Rodriguez, Saif Israel Ramos Gtez. Armando Enriquez Azcue                   </t>
  </si>
  <si>
    <t>Trabajadora Social,Abogada y  Conductor</t>
  </si>
  <si>
    <t>Tepatitlan de Morelos, Jalisco</t>
  </si>
  <si>
    <t>5 alimentos $ 166.00 c/u</t>
  </si>
  <si>
    <t>4 CASETAS</t>
  </si>
  <si>
    <t xml:space="preserve">1.- ANA MARIA CASILLAS CRUZ, A. C.                         2.- CULTURA Y FORMACIÓN, A. C.      3.-  FUNDACION MEXICO SOLIDARIO DE LOS ALTOS, A.C.                4.- COMPARTIR HERMANO, A. C.         5.- ACATIC UNIDOS  POR  UN  MEJOR  FUTURO, A. C.                           6.-  DA CON EL CORAZON DE LOS ALTOS, A. C.   </t>
  </si>
  <si>
    <t>VISITAS INSTITUCIONALES DE CORROBORACION DE SERVICIOS.        Y SEGUIMIENTO DE TRAMITE PARA SU RECONOCIMIENTO</t>
  </si>
  <si>
    <t xml:space="preserve">Rosa Ofelia Arevalo, Bruna Oropeza, Saif Israel Ramos Gtez. Armando Enriquez Azcue                   </t>
  </si>
  <si>
    <t>Teocaltiche, Jalisco</t>
  </si>
  <si>
    <t>4 ALIMENTOS DE 128.00 C/U</t>
  </si>
  <si>
    <t>VISITA A REALIZAR A LAS SIGUIENTES ASOCIACIONES:1.058.- CIUDAD DE LOS NIÑOS DE NUESTRO SEÑORA DE LOS DOLORES, A.C.       5.070 INSTITUTO DE COLABORACION Y ASISTENCIA SOCIAL DE TEOCALTICHE, A.C 2.504 FUNDACION ALBA Y MAZUCA, A.C.</t>
  </si>
  <si>
    <t>SUPERVISION Y CORROBORACION DE SERVICIOS ASISTENCIALES.</t>
  </si>
  <si>
    <t xml:space="preserve">Rosa Ofelia Arevalo, Saif Israel Ramos Gtez. Armando Enriquez Azcue                   </t>
  </si>
  <si>
    <t>Chapala, Jalisco</t>
  </si>
  <si>
    <t>VISITA A REALIZAR A LAS SIGUIENTES ASOCIACIONES 1.100 CENTRO DE AMOR EN ACCION BRAZOS EXTENDIDOS, A.C. 1.145 CASA HOGAR UNA ESPERANZA EN EL CORAZON, A.C.</t>
  </si>
  <si>
    <t>VIISITA DE SUPERVICIOS Y VISITA TRAMITE PARA SU RECONOCIMIENTO</t>
  </si>
  <si>
    <t xml:space="preserve">Rosa Ofelia Arevalo, Araceli Alvarado Hernandez, Rosalba Larios, Saif Israel Ramos Gtez. Armando Enriquez Azcue                   </t>
  </si>
  <si>
    <t>Autlan de Navarro, Jalisco</t>
  </si>
  <si>
    <t>5 alimentos de $ 166.00 c/u</t>
  </si>
  <si>
    <t>GASOLINA 434 KM. RECORRIDOS</t>
  </si>
  <si>
    <t>VISITA A LAS SIGUIENTES ASOCIACIONES: HOGAR DEL NIÑO DESPROTEGIDO SAN ISIDRO, A.C.                 ENLACE Y ENEROSIDAD CON CAUSA, A.C.    BANCO DE ALIMENTOS DE AUTLAN, A.C. ABRIENDO CORAZONES CON LULU, A.C.</t>
  </si>
  <si>
    <t>VIISITA INSTITUCIONAL DE SERVICIOS ASISTENCIALES.</t>
  </si>
  <si>
    <t xml:space="preserve">3 alimentos </t>
  </si>
  <si>
    <t xml:space="preserve">NOTA IMPORTANTE: NO SE REALIZO LA VISITA POR CONCEPTO DE QUE SE SUFRIO PERCANSE VIAL. </t>
  </si>
  <si>
    <t>JULIO</t>
  </si>
  <si>
    <t>Maricruz Lopez Espinosa y Gabriel Romero Castillo</t>
  </si>
  <si>
    <t>Trabajadora Social, y  Conductor</t>
  </si>
  <si>
    <t>San Miguel el Alto, Jalisco</t>
  </si>
  <si>
    <t>CENTRO MARIA GUADALUPE PADILLA, A.C.</t>
  </si>
  <si>
    <t>VISITA DE SUPERVISION Y CORROBORACION DE SERVICIOS ASISTENCIAL. PARA SU PROBABLE AFILIACION</t>
  </si>
  <si>
    <t>José Aurelio Gonzalez Avalos             y Armando Enriquez Azcue</t>
  </si>
  <si>
    <t>Tala, Jalisco</t>
  </si>
  <si>
    <t>96 km</t>
  </si>
  <si>
    <t xml:space="preserve">VISITA A LAS SIGUIENTES ASOCIACIONES:     5.202 CENTRO DE RECUPERACION LAS HOJAS, A.C.                                                                       5.200 CENTRO DE REUBICACION EMOCIONAL, A.C. </t>
  </si>
  <si>
    <t>1.- VISITA DE SUPERVISION Y CORROBORACION DE SERVICIOS ASISTENCIAL. PARA SU RENOVACION DE SU RECONOCIMIENTO.-                                    2.- VISITA INSTITUCIONAL DE SUPERVICION DE SERVICIOS ASISTENCIALES</t>
  </si>
  <si>
    <t>Tecalitlan, Jalisco</t>
  </si>
  <si>
    <t>17:00 p. m.</t>
  </si>
  <si>
    <t xml:space="preserve">CASA HOGAR MARIA TERESA DE LA MORA, A.C. </t>
  </si>
  <si>
    <t>VISITA DE SUPERVISION Y CORROBORACION DE SERVICIOS ASISTENCIALES, PARA SU RENOVACION DE SU RECONOCIMIENTO.</t>
  </si>
  <si>
    <t>Trabajador Social</t>
  </si>
  <si>
    <t>Zacoalco de Torres</t>
  </si>
  <si>
    <t>07-Jul.16</t>
  </si>
  <si>
    <t>13:20 hrs.</t>
  </si>
  <si>
    <t>VISITA A LA A.C. OBRA SOCIAL HACIENDA DE LA ESPERANZA, A.C.</t>
  </si>
  <si>
    <t>VISITA DE SUPERVISION Y CORROBORACION DE SERVICIOS ASISTENCIAL.</t>
  </si>
  <si>
    <t xml:space="preserve">Rosal Ofelia Arevalo Cardona            </t>
  </si>
  <si>
    <t>Trabajadora Social</t>
  </si>
  <si>
    <t>Acatlan, de Juarez</t>
  </si>
  <si>
    <t>110 KM</t>
  </si>
  <si>
    <t xml:space="preserve">VISITA A LA ASOCIACION VILLA DE LOS NIÑOS GUADALAJARA, A.C. </t>
  </si>
  <si>
    <t>CLAUSURA DE FIN DE CURSO, 2016.</t>
  </si>
  <si>
    <t xml:space="preserve">Araceli alvarado Hernandez    y Armando Enriquez Azcue            </t>
  </si>
  <si>
    <t>Ixtlan San Andres Gomez Farias, Jalisco</t>
  </si>
  <si>
    <t>VISITA A LA ASOCIACION AVANCEMOS UNIDOS MUJERES Y JOVENES, A.C.                           CASA HOGAR VICENTINO DE GUADALAJARA, A.C.</t>
  </si>
  <si>
    <t>VISITA INSTITUCIONAL DE SUPERVISION Y CORROBORACION DE SERVICIOS PARA SU POSIBLE AFILIACION                                   2.- VISITA PARA ENTREGA DE OFICIO DE SU RENOVACION DE SU RECONOCIMIENTO</t>
  </si>
  <si>
    <t>Bruna Oropeza Oropeza, Waldemar Wasilewsuli Malysz</t>
  </si>
  <si>
    <t>Amatitan, Jalisco</t>
  </si>
  <si>
    <t>14-Jul.-16</t>
  </si>
  <si>
    <t>141 km</t>
  </si>
  <si>
    <t xml:space="preserve"> casetas</t>
  </si>
  <si>
    <t xml:space="preserve">VISITA A LAS SIGUIENTES ASOCIACIONES:    5.324 SACUDE, A.C.                                          5.229 AMATUDIS, A.C. </t>
  </si>
  <si>
    <t>VISITA INSTITUCIONAL DE SUPERVISION Y CORROBORACION DE SERVICIOS               1.- SUPERVISION DE SERVICIOS ASISTENCIALES.                                         2.- VISITA INSTITUCIONAL PARA SU RENOVACION DE SU RECONOCIMIENTO</t>
  </si>
  <si>
    <t xml:space="preserve">Rosalba Larios Rodriguez    y Armando Enriquez Azcue            </t>
  </si>
  <si>
    <t>Degolladoy Atotonilco, Jalisco</t>
  </si>
  <si>
    <t>(2) casetas</t>
  </si>
  <si>
    <t>VISITA A LAS SIGUIENTES  ASOCIACIONES   2.339.- BANCO DE ALIMENTOS DE ATOTONILCO, A.C.                                                                  2.340 BANCO DE ALIMENTOS DE DEGOLLADO JALISCO, A.C.                                                      2.525 SARICA, A.C.</t>
  </si>
  <si>
    <t>VISITA INSTITUCIONAL DE SUPERVISION Y CORROBORACION DE SERVICIOS                1.- CORROBORACION DE SERVICIOS            2.- ENTREGA DE REQUERIMIENTO Y CORROBORACION DE SERVICIOS ASISTENCIALES                                          3.- VISITA INSTITUCIONAL PARA SU RECONOCACION DE RECONOCIMIENTO</t>
  </si>
  <si>
    <t xml:space="preserve"> Juana Angelica Renteria Ledezma
. Georgina Gutierrez Vizcaya
 Maria Luisa Flores Padilla     Armando Enriquez Azcue
</t>
  </si>
  <si>
    <t>Ocotlan,  Jalisco</t>
  </si>
  <si>
    <t>3 (CASETAS)</t>
  </si>
  <si>
    <t xml:space="preserve">VISITA A LAS SIGUIENTES ASOCIACIONES FUNDACION 21 GRADOS, A. C. JÓVENES LIDERES JALISCO, A. C. PATRONATO DEL HOSPITAL DE SAN VICENTE EN OCOTLÁN, A. C.     </t>
  </si>
  <si>
    <t>VISITAS DE SUPERVISION Y COOROBORACION DE SERVICIOS ASISTENCIALES.     1.- RENOVACION DE SU RECONOCIMIENTO 2.- RENOVACION DE SU RECONOCIMIENTO Y ENTREGA DE REQUERIMIENTO  3.- RENOVACION DE SU RECONOCIMIENTO.</t>
  </si>
  <si>
    <t xml:space="preserve">
. Georgina Gutierrez Vizcaya
Armando Enriquez Azcue
</t>
  </si>
  <si>
    <t>Tepatitlan,  Jalisco</t>
  </si>
  <si>
    <t xml:space="preserve">17:30 HRS. </t>
  </si>
  <si>
    <t>211 km</t>
  </si>
  <si>
    <t xml:space="preserve">VISITA A LAS SIGUIENTES ASOCIACIONES:     SALUD INTEGRAL DE LOS ALTOS, A. C.
HOSPITAL ASILO DEL CORAZÓN DE JESÚS, A. C. 
DR. HUGO RANGEL, A. C.
BOMBEROS DE TEPATITLAN, A. C.
LUZ Y AMOR LATIENDO CON UN MISMO CORAZÓN, A. C.     
</t>
  </si>
  <si>
    <t xml:space="preserve">VISITAS DE SUPERVISION Y CORROBORACION DE SERVICIOS ASISTENCIALES.    1.- VISITA INSTITUCIONA       2.- VISITA INSTITUCIONAL      3.- VISITA INSTITUCIONAL     4.-  VISITA INSTITUCIONAL     5.-  RENOVACION DE SU RECONOCIMIENTO     </t>
  </si>
  <si>
    <t xml:space="preserve">Juana Angelica Renteria Ledezma
. Bruna Oropeza Oropeza y               Armando Enriquez Azcue
</t>
  </si>
  <si>
    <t>Tamazula,  Jalisco</t>
  </si>
  <si>
    <t xml:space="preserve">ALIMENTOS </t>
  </si>
  <si>
    <t>357 KM.</t>
  </si>
  <si>
    <t>VISITA A LAS SIGUIENTES ASOCIACIONES: COMUNIDAD DE EMPUJE SOCIAL Y APOYO RESPONSABLE, A. C.                                         GOTITAS DE VIDA, A. C.</t>
  </si>
  <si>
    <t>VISITAS DE SUPERVISION Y COOROBORACION DE SERVICIOS ASISTENCIALES.                                         1.- TRAMITE DE RENOVACION DE RECONOCIMIENTO Y CORROBORACION DE SERVICIOS.                                                 2.- SUPERVISION DE SERVICIOS ASISTENCIALES.</t>
  </si>
  <si>
    <t xml:space="preserve">María Luisa Flores Padilla y           Armando Enriquez Azcue
</t>
  </si>
  <si>
    <t>San, Antonio, Chapala y Jocotepec.</t>
  </si>
  <si>
    <t>15:30 p. m.</t>
  </si>
  <si>
    <t>146 km</t>
  </si>
  <si>
    <t xml:space="preserve">VISITA A LAS SIGUIENTES ASOCIACIONES:   3.086.- ASOCIACION JALISCIENSE DE FOMENTO, A.C.                                                                             3.129 LOS NIÑOS DE CHAPALA Y AJIJIC, A.C. </t>
  </si>
  <si>
    <t>VISITAS DE SUPERVISION Y COOROBORACION DE SERVICIOS ASISTENCIALES.                                         1.- VISITA INSTITUCIONAL PARA SU RENOVACION DE SU RECONOCIMIENTO.                                     2.-  VISITA DE SUPERVICION     DE SERVICIOS ASISTENCIALES.</t>
  </si>
  <si>
    <t xml:space="preserve">Juana Angelica Renteria Ledezma
.             Armando Enriquez Azcue
</t>
  </si>
  <si>
    <t>Tizapan,  Jalisco</t>
  </si>
  <si>
    <t>20:00 p. m.</t>
  </si>
  <si>
    <t>280 KM.</t>
  </si>
  <si>
    <r>
      <t xml:space="preserve">VISITA A LAS SIGUIENTES ASOCIACIONES:          </t>
    </r>
    <r>
      <rPr>
        <b/>
        <sz val="8"/>
        <color theme="1"/>
        <rFont val="Arial Narrow"/>
        <family val="2"/>
      </rPr>
      <t xml:space="preserve">1.- </t>
    </r>
    <r>
      <rPr>
        <sz val="8"/>
        <color theme="1"/>
        <rFont val="Arial Narrow"/>
        <family val="2"/>
      </rPr>
      <t xml:space="preserve"> 2.142.- EL BUEN SAMARITANO DE TIZAPAN, A.C.                                                                            </t>
    </r>
    <r>
      <rPr>
        <b/>
        <sz val="8"/>
        <color theme="1"/>
        <rFont val="Arial Narrow"/>
        <family val="2"/>
      </rPr>
      <t xml:space="preserve">2.- </t>
    </r>
    <r>
      <rPr>
        <sz val="8"/>
        <color theme="1"/>
        <rFont val="Arial Narrow"/>
        <family val="2"/>
      </rPr>
      <t xml:space="preserve"> 2.43 1CAMINANDO JUNTOS POR UN REFUGIO MEJOR, A.C.                                                                    </t>
    </r>
    <r>
      <rPr>
        <b/>
        <sz val="8"/>
        <color theme="1"/>
        <rFont val="Arial Narrow"/>
        <family val="2"/>
      </rPr>
      <t xml:space="preserve">3.- </t>
    </r>
    <r>
      <rPr>
        <sz val="8"/>
        <color theme="1"/>
        <rFont val="Arial Narrow"/>
        <family val="2"/>
      </rPr>
      <t xml:space="preserve">2.432 MANANTIAL RENOVADOR, A.C. </t>
    </r>
  </si>
  <si>
    <r>
      <rPr>
        <b/>
        <sz val="8"/>
        <color theme="1"/>
        <rFont val="Arial Narrow"/>
        <family val="2"/>
      </rPr>
      <t>1.-</t>
    </r>
    <r>
      <rPr>
        <sz val="8"/>
        <color theme="1"/>
        <rFont val="Arial Narrow"/>
        <family val="2"/>
      </rPr>
      <t xml:space="preserve"> VISITAS DE SUPERVISION Y COOROBORACION DE SERVICIOS ASISTENCIALES.      Y ENTREGA DE REQUERIMIENTO  </t>
    </r>
    <r>
      <rPr>
        <b/>
        <sz val="8"/>
        <color theme="1"/>
        <rFont val="Arial Narrow"/>
        <family val="2"/>
      </rPr>
      <t xml:space="preserve">2.- </t>
    </r>
    <r>
      <rPr>
        <sz val="8"/>
        <color theme="1"/>
        <rFont val="Arial Narrow"/>
        <family val="2"/>
      </rPr>
      <t xml:space="preserve">VISITA DE CORROBORACION DE SERVICOS.       </t>
    </r>
    <r>
      <rPr>
        <b/>
        <sz val="8"/>
        <color theme="1"/>
        <rFont val="Arial Narrow"/>
        <family val="2"/>
      </rPr>
      <t xml:space="preserve">3.- </t>
    </r>
    <r>
      <rPr>
        <sz val="8"/>
        <color theme="1"/>
        <rFont val="Arial Narrow"/>
        <family val="2"/>
      </rPr>
      <t>ENTREGA   DE REQUERIMIENTO Y CORROBORACION DE SERVICIOS ASISTENCIALES.</t>
    </r>
  </si>
  <si>
    <t>TAXIS</t>
  </si>
  <si>
    <t>Comisión a la Ciudad de México, asistir a la Reunión de trabajo con INDESOL Y DIF NACIONAL, Tema; Primer Censo de alojamientos de Asistencia social (CASS), en coordinación con SNDIF, INDESOL e Instituto Nacional de las Mujeres y la Red Naciona de Refugios</t>
  </si>
  <si>
    <t>Objetivo difundir la información de CASS en aras de identificar áreas de oportunidad para el aprovechamiento de su información en la generación de políticas y mejoras en operación de programas así como perfilar estrategias para su actualización.</t>
  </si>
  <si>
    <t>Alejandra Casas Chavez, Lorena Gonzalez Saldaña, Lic. Fabian O. Muro Muro, Xochil Cuevas Ramirez</t>
  </si>
  <si>
    <t>Expositor de IBM, Expositor de IBM, Jefe Desarrollo Institucional, Encaragada de Proyectos de IBM</t>
  </si>
  <si>
    <t>Autlan de Navarro Jalisco.</t>
  </si>
  <si>
    <t>13 de julio 16.00</t>
  </si>
  <si>
    <t>Hospedaje y Desayuno</t>
  </si>
  <si>
    <t xml:space="preserve">                                                                                                                                                                                                                                                                                                                                                                                                                                              $404.00                                                                                                                                                                                                                                                                                                                                                               $92.00    total:_ $496.00</t>
  </si>
  <si>
    <t>Capacitacion a  organismos reconocidos por IJAS de Costa Sur.</t>
  </si>
  <si>
    <t>Otorgar capacitacion a los organismos de asistencia social privada y reconocida por este instituto y que se encuentra en esa localidad  con el tema de Estrategia y planeacion de redes sociales. para una mejor captacion en bien de las A.C. Costa Sur.</t>
  </si>
  <si>
    <t>OCOTLAN Y JAMAY, JALISCO.</t>
  </si>
  <si>
    <t>VISITA A LAS INSTALACIONES FORÁNEAS DE LA FUNDACIÓN CARPE DIEM INTERFÉ, A.C.</t>
  </si>
  <si>
    <t>VISITA AL ING. OSCAR OSVALDO GUIJARRO ESPINOSA, PRESIDENTE MUNICIPAL, A EFECTO DE DAR ASESORÍA PARA LA FORMACIÓN DE UNA A.C., DERIVADO DEL PROYECTO PARA HIJOS AUSENTES DE DICHA LOCALIDAD.</t>
  </si>
  <si>
    <t>COMISIONADOS: JOSE LUIS FIGUEROA MARTINEZ YENRIQUE SILVA GUILLERMO.</t>
  </si>
  <si>
    <t>SAN CRISTOBAL ZAPOTITLAN</t>
  </si>
  <si>
    <t>VISITA DE REVISION A CENTRO 8, DEPENDENCIA DIRECTAS DE IJAS</t>
  </si>
  <si>
    <t>PROPUESTA PARA DIFUSION Y PROMOCION DE LAS ARTESANIAS DEL CENTRO</t>
  </si>
  <si>
    <t>GESTIONES RELACIONADAS CON EL PROGRAMA PARA VERTE MEJOR</t>
  </si>
  <si>
    <t>GESTION DE APOYO PARA TRASLADO DE PACIENTES PARA SU ATENCION</t>
  </si>
  <si>
    <t>AGOSTO</t>
  </si>
  <si>
    <t>Alejandra Casas Chavez Lic. Fabian O. Muro Muro. Xochil Cuevas Ramirez</t>
  </si>
  <si>
    <t xml:space="preserve">Expositor de IBM Jefe Desarrollo Institucional </t>
  </si>
  <si>
    <t xml:space="preserve"> Arandas Jalisco.</t>
  </si>
  <si>
    <t>11 de agosto 2016</t>
  </si>
  <si>
    <t>07.00 A.M.   18.30 P.M.</t>
  </si>
  <si>
    <t xml:space="preserve">Gastos alimentos (desayuno), casetas y llantera                                                                                                                                                                                                                                                                                                 </t>
  </si>
  <si>
    <t>Capacitacion a  organismos reconocidos por IJAS en el Instituto Alteño  para el Desarrolllo (INADEJ).</t>
  </si>
  <si>
    <t>Otorgar capacitacion a los organismos de asistencia social privada y reconocida por este instituto y que se encuentra en esa localidad  con el tema de Estrategia y planeacion de redes sociales. para una mejor captacion en bien de las A.C. en region Altos.</t>
  </si>
  <si>
    <t>SAN JUAN COSALA, JALISCO</t>
  </si>
  <si>
    <t>VISITA A NIÑOS Y JÓVENES A. B. P. SAN JUAN COSALA, A.C.</t>
  </si>
  <si>
    <t>COMISIONADOS EL C. JOSE LUIS FIGUEROA MARTÍNEZ Y EL C. ENRIQUE SILVA GUILLERMO</t>
  </si>
  <si>
    <t>SEGUIMIENTO A PROYECTO DE ATENCIÓN A PERSONAS VULNERABLES EN DICHA LOCALIDAD</t>
  </si>
  <si>
    <t>COMISIONADOS LOS C. JOSE LUIS FIGUEROA MARTÍNEZ, EL LIC. CLEMENTE HERNANDEZ PORTILLO Y EL C. ENRIQUE SILVA GUILLERMO.</t>
  </si>
  <si>
    <t>PROYECTO DE COMEDORES A ESCUELAS DE DICHA LOCALIDAD</t>
  </si>
  <si>
    <t xml:space="preserve">LIC. CLEMENTE HERNANDEZ PORTILLO, LA C. LETICIA ARANA ORTIZ Y EL C. ENRIQUE SILVA GUILLERMO, </t>
  </si>
  <si>
    <t>Trabajador Social, Conductor</t>
  </si>
  <si>
    <t xml:space="preserve"> 14:30 </t>
  </si>
  <si>
    <t xml:space="preserve">VISITA A LAS SIGUIENTES ASOCIACIONES:    5.202 CENTRO DE RECUPERACION LAS HOJAS, A.C.                                                                           5.200 CENTRO DE REUBICACION EMOCIONAL, A.C. </t>
  </si>
  <si>
    <t>Trabajadora Social.</t>
  </si>
  <si>
    <t>Tuxcueca, Jalisca</t>
  </si>
  <si>
    <t>187km</t>
  </si>
  <si>
    <t xml:space="preserve">VISITA INSTITUCIONAL A LA SIGUIENTE ASOCIACION:                                                     2.418  UNIDOS POR UN TUXCUECA MEJOR , A.C. </t>
  </si>
  <si>
    <t xml:space="preserve">VISITA INSTITUCIONAL DE SUPERVISION Y CORROBORACION DE SERVICIOS ASISTENIA PARA ENTREGA DE REQUERIMIENTO </t>
  </si>
  <si>
    <t>San Juan Cosala, Ajijic y Jamay</t>
  </si>
  <si>
    <t>20:00 p.m.</t>
  </si>
  <si>
    <t xml:space="preserve">3 ALIMENTOS </t>
  </si>
  <si>
    <t>305 km</t>
  </si>
  <si>
    <r>
      <t xml:space="preserve">VISITA A LAS SIGUIENTES ASOCIACIONES:            1.014 NIÑOS Y JÓVENES A. B. P. SAN JUAN COS    1.130 LA OLA DE JALISCO, A. C.
4.084 HOGAR PARA ANCIANOS DE JAMAY, A.C.
         </t>
    </r>
    <r>
      <rPr>
        <b/>
        <sz val="8"/>
        <color theme="1"/>
        <rFont val="Arial Narrow"/>
        <family val="2"/>
      </rPr>
      <t/>
    </r>
  </si>
  <si>
    <r>
      <rPr>
        <b/>
        <sz val="8"/>
        <color theme="1"/>
        <rFont val="Arial Narrow"/>
        <family val="2"/>
      </rPr>
      <t>1.-</t>
    </r>
    <r>
      <rPr>
        <sz val="8"/>
        <color theme="1"/>
        <rFont val="Arial Narrow"/>
        <family val="2"/>
      </rPr>
      <t xml:space="preserve"> VISITAS DE SUPERVISION Y COOROBORACION DE SERVICIOS ASISTENCIALES.        </t>
    </r>
    <r>
      <rPr>
        <b/>
        <sz val="8"/>
        <color theme="1"/>
        <rFont val="Arial Narrow"/>
        <family val="2"/>
      </rPr>
      <t xml:space="preserve">2.- </t>
    </r>
    <r>
      <rPr>
        <sz val="8"/>
        <color theme="1"/>
        <rFont val="Arial Narrow"/>
        <family val="2"/>
      </rPr>
      <t xml:space="preserve">VISITA DE CORROBORACION DE SERVICOS PARA SU RENOVACION DE SU RECONOCIMIENTO      </t>
    </r>
    <r>
      <rPr>
        <b/>
        <sz val="8"/>
        <color theme="1"/>
        <rFont val="Arial Narrow"/>
        <family val="2"/>
      </rPr>
      <t xml:space="preserve">3.- </t>
    </r>
    <r>
      <rPr>
        <sz val="8"/>
        <color theme="1"/>
        <rFont val="Arial Narrow"/>
        <family val="2"/>
      </rPr>
      <t>ENTREGA   DE OFICIO DE RENOVACION DE RECONOCIMIENTO ASI CORROBORACION DE SERVICIOS ASISTENCIALES.</t>
    </r>
  </si>
  <si>
    <t>Arandas, Jalisco</t>
  </si>
  <si>
    <t>465km</t>
  </si>
  <si>
    <r>
      <t xml:space="preserve">VISITA A LAS SIGUIENTES ASOCIACIONES: 1.095 CASA PARA EL DESARROLLO DE LA NIÑEZ Y LA ATENCIÓN DEL ANCIANO ARANDENSE, A. C.
4.094 ASILO DE ANCIANOS PAULA NAVARRO, A. C.
5.153 INSTITUTO ALTEÑO PARA EL DESARROLLO DE JALISCO, A. C.
5.227 CENTRO INTEGRAL DE DESARROLLO ESPECIAL ARANDENSE, A. C.    
         </t>
    </r>
    <r>
      <rPr>
        <b/>
        <sz val="8"/>
        <color theme="1"/>
        <rFont val="Arial Narrow"/>
        <family val="2"/>
      </rPr>
      <t/>
    </r>
  </si>
  <si>
    <r>
      <rPr>
        <b/>
        <sz val="8"/>
        <color theme="1"/>
        <rFont val="Arial Narrow"/>
        <family val="2"/>
      </rPr>
      <t>1.-</t>
    </r>
    <r>
      <rPr>
        <sz val="8"/>
        <color theme="1"/>
        <rFont val="Arial Narrow"/>
        <family val="2"/>
      </rPr>
      <t xml:space="preserve"> VISITAS DE SUPERVISION Y COOROBORACION DE SERVICIOS ASISTENCIALES.        </t>
    </r>
    <r>
      <rPr>
        <b/>
        <sz val="8"/>
        <color theme="1"/>
        <rFont val="Arial Narrow"/>
        <family val="2"/>
      </rPr>
      <t xml:space="preserve">2.- </t>
    </r>
    <r>
      <rPr>
        <sz val="8"/>
        <color theme="1"/>
        <rFont val="Arial Narrow"/>
        <family val="2"/>
      </rPr>
      <t>VISITA DE SUPERVISION Y CORROBORACION DE SERVICOS.       3.- VISITA DE SUPERVISION Y CORROBORACION DE SERVICOS PARA SU RENOVACION DE SU RECONOCIMIENTO 4.- VISITAS DE SUPERVICION Y CORROBORACION DE SERVICIOS ASISTENCIALES.</t>
    </r>
  </si>
  <si>
    <t>José Aurelio Gonzalez Avalos y Armando Enriquez Azcue</t>
  </si>
  <si>
    <t>Rosalba Larios Rodriguez</t>
  </si>
  <si>
    <t xml:space="preserve">Rosa Ofelia Arevalo Cardona, Maricruz Lopez Espinosa y    Armando Enriquez Azcue
.             </t>
  </si>
  <si>
    <t xml:space="preserve">Rosa Ofelia Arevalo Cardona, Maricruz Lopez Espinosa Bruna Oropeza Oropeza                           y    Armando Enriquez Azcue
.             </t>
  </si>
  <si>
    <t xml:space="preserve">Rosalba Larios Rodriguez       Angelica Renteria Ledezma                          y    Armando Enriquez Azcue
.             </t>
  </si>
  <si>
    <t>Totatiche, Bolaños, Jalisco y Chemaltitan.</t>
  </si>
  <si>
    <t>548km</t>
  </si>
  <si>
    <r>
      <t xml:space="preserve">VISITA A LAS SIGUIENTES ASOCIACIONES: 1.- ASOCIACION SUSTENTABLE DAO, A.C.
2.- TATEWARI INTERVENCION WIRARIKA, A.C.
3.- WIRATITARI WANIOLI, A.C.
         </t>
    </r>
    <r>
      <rPr>
        <b/>
        <sz val="8"/>
        <color theme="1"/>
        <rFont val="Arial Narrow"/>
        <family val="2"/>
      </rPr>
      <t/>
    </r>
  </si>
  <si>
    <r>
      <rPr>
        <b/>
        <sz val="8"/>
        <color theme="1"/>
        <rFont val="Arial Narrow"/>
        <family val="2"/>
      </rPr>
      <t>1.-</t>
    </r>
    <r>
      <rPr>
        <sz val="8"/>
        <color theme="1"/>
        <rFont val="Arial Narrow"/>
        <family val="2"/>
      </rPr>
      <t xml:space="preserve"> VISITAS DE SUPERVISION Y COOROBORACION DE SERVICIOS ASISTENCIALES PARA SU POSIBLE AFILIACION.            </t>
    </r>
    <r>
      <rPr>
        <b/>
        <sz val="8"/>
        <color theme="1"/>
        <rFont val="Arial Narrow"/>
        <family val="2"/>
      </rPr>
      <t xml:space="preserve">2.- </t>
    </r>
    <r>
      <rPr>
        <sz val="8"/>
        <color theme="1"/>
        <rFont val="Arial Narrow"/>
        <family val="2"/>
      </rPr>
      <t>VISITA DE SUPERVISION Y CORROBORACION DE SERVICOS ASISTENCIALES PARA SU POSIBLE AFILIACION.           3.- VISITA DE SUPERVISION Y CORROBORACION DE SERVICOS  ASISTENCIALES PARA SU POSIBLE AFILIACION.</t>
    </r>
  </si>
  <si>
    <t>Rosa Ofelia Arevalo Cardona y Maricruz Lopez Espinosa y Armando Enriquez Azcue</t>
  </si>
  <si>
    <t>Capilla de Guadalupe, (Tepatitlan, Jalisco)</t>
  </si>
  <si>
    <t>17:00 hrs,</t>
  </si>
  <si>
    <t>224km</t>
  </si>
  <si>
    <t xml:space="preserve">VISITA INSTITUCIONAL A LAS SIGUIENTES ASOCIACIONES: 1.086 CENTRO EDUCATIVO FAMILIAR MARIA  DE NAZARET DE TEPATITLAN, A . C.
4.026 ESPACIO GRATO PARA LA TERCERA EDAD, A. C.
4.103 CASA DE REPOSO TERESA DE CALCUTA, A. C.  
</t>
  </si>
  <si>
    <t>1.- VISITA DE SUPERVISION Y CORROBORACION DE SERVICIOS ASISTENCIAL.                                    2.- VISITA INSTITUCIONAL DE SUPERVICION DE SERVICIOS ASISTENCIALES.    3.- VISITA DE SUPERVICION Y CORROBORACION DE SERVICIOS ASISTENCIALES.</t>
  </si>
  <si>
    <t>Rosalba Larios Rodriguez y Armando Enrques Azcue</t>
  </si>
  <si>
    <t>El Salto,, Jalisco y Juanacatlan, Jalisco</t>
  </si>
  <si>
    <t>10:30 hrs.</t>
  </si>
  <si>
    <t xml:space="preserve">Alimento </t>
  </si>
  <si>
    <t>90 km.</t>
  </si>
  <si>
    <t xml:space="preserve">VISITA INSTITUCIONAL A LAS SIGUIENTES ASOCIACIONES: 2.376  AGRUPACIÓN IYAT, A. C.  2.387 NECAHUAL MEXICO, A. C. 2.605    EVOLUCIÓN SOCIAL NOEMÍ, A. C. </t>
  </si>
  <si>
    <t xml:space="preserve">1.- VISITA DE SUPERVICION Y CORROBORACION DE SERVICIOS ASISTENCIAL Y ENTREGA DE REQUERIMIENTO.-                                            2.- VISITA DE SUPERVICION Y CORROBORACION DE SERVICIOS.-             3.-  VISITA DE SUPERVISION Y CORROBORACION DE SERVICIOS. </t>
  </si>
  <si>
    <t xml:space="preserve">El Salto,, Jalisco </t>
  </si>
  <si>
    <t>11:00 hrs.</t>
  </si>
  <si>
    <t>44km</t>
  </si>
  <si>
    <t xml:space="preserve">VISITA INSTITUCION A LA SIGUIENTE ASOCIACION: 5.276 QUINTA SOBRIEDAD EMOCIONAL, A.C. </t>
  </si>
  <si>
    <t>VISITA INSTITUCIONAL DE SUPERVISION Y CORROBORACION DE SERVICIOS ASISTENCIALES, PARA SU RENOVACION DE SU RECONOCIMIENTO.</t>
  </si>
  <si>
    <t>Georgina Gutierrez Vizcaya, Bruna Oropeza Oropeza, y Armando Enriquez Azcue</t>
  </si>
  <si>
    <t>Trabajador Social y Conductor</t>
  </si>
  <si>
    <t>Ciudad Guzman, Jalisco (Zapotlan el Grande</t>
  </si>
  <si>
    <t>19:30 hrs.</t>
  </si>
  <si>
    <t xml:space="preserve">3 Alimentos </t>
  </si>
  <si>
    <t>301km</t>
  </si>
  <si>
    <t>VISITA INSTITUCION A LAS SIGUIENTES ASOCIACIONES:                                                  1.- 6.169 FUNDACION HUMVASCULAR ALEM, A.C. 2.- 6.211.- COLECTIVO ZAPOTLAN VIHVO, A.C..    3.- 6.248.- H. CUERPO DE BOMBEROS DE ZAPOTLAN EL GRANCE, A.C.                               4.-  5.068 PRO SUPERACION DE LIMITADOS FISICOS DE ZAPOTLAN, A.C.                               5.- INSTITUTO DE OFTAMOLOGIA SANTA LUCIA A,C.</t>
  </si>
  <si>
    <t>VISITA INSTITUCIONAL DE SUPERVISION Y CORROBORACION DE SERVICIOS ASISTENCIALES, 1.- CORROBORACION DE SERVICIOS. 2.- VISITA INSTITUCIONAL. 3.- VISITA INSTITUCIONA Y CORROBORACION DE SERVICIOS ASISTENCIALES. 4.- VISITA INSTITUCIONAL Y CORROBORACION DE SERVICIOS ASISTENCIALES PARA  LA RENOVACION DE SU RECONOCIMIENTO.5.- VISITA INSITITUCIONAL Y CORROBORACION DE SERVICIOS PARA SU POSIBLE AFILIACION.</t>
  </si>
  <si>
    <t>Ocotlan y Poncitlan,  Jalisco</t>
  </si>
  <si>
    <t>18:00 hrs.</t>
  </si>
  <si>
    <t>189 km</t>
  </si>
  <si>
    <t>1 CASETAS</t>
  </si>
  <si>
    <t>VISITA INSTITUCION A LAS SIGUIENTES ASOCIACIONES:                                                  1.- 1.148 PEQUEÑAS ALITAS DE ANGEL, A.C.      2.- 4.009 HOGARES FRATERNALES, A.C.             3.- 4.064 PATRONATO CASA DE DESCANSO DEL ANCIANO DE PONCITLAN, A.C.</t>
  </si>
  <si>
    <t>VISITA INSTITUCIONAL DE SUPERVISION Y CORROBORACION DE SERVICIOS ASISTENCIALES, 1.- CORROBORACION DE SERVICIOS, ASI COMO LA ENTREGA DE URNAS PARA EVENTO.. 2.- VISITA INSTITUCIONAL. 3.- VISITA INSTITUCIONAL Y CORROBORACION DE SERVICIOS ASISTENCIALES.</t>
  </si>
  <si>
    <t>Maricruz López Espinoza              Araceli Alvarado Hdez.                                Armando Enriquez Azcue</t>
  </si>
  <si>
    <t>Tecolotlán, El Grullo, Casimiro Castillo,  Autlán de Navarro, Villa Purificación, La Huerta, Cihuatlán, Jalisco</t>
  </si>
  <si>
    <t>04 sep. 2016</t>
  </si>
  <si>
    <t>Hospedaje       Alimentos</t>
  </si>
  <si>
    <t>$3304.50            $1748.44</t>
  </si>
  <si>
    <t>$1993.84</t>
  </si>
  <si>
    <t>394.00</t>
  </si>
  <si>
    <t>VISITAS DE SUPERVICIÓN,  ENTREGA DE OFICIOS DE REQUERIMIENTO, ESTUDIOS PARA SOLICITUD DE RECONOCIMIENTO Y ASESORIA GENERAL</t>
  </si>
  <si>
    <t>ACTIVIDAD DE ACUERDO AL CRONOGRAMA  MENSUAL CORRESPONDIENTE AL MES DE AGOSTO DEL 2016</t>
  </si>
  <si>
    <t>SEPTIEMBRE</t>
  </si>
  <si>
    <t>11:15 hrs.</t>
  </si>
  <si>
    <t>101 km</t>
  </si>
  <si>
    <t>1.- VISITA DE SUPERVICION Y CORROBORACION  DE SERVICIOS ASISTENCIALES A LA SIGUIENTE ASOCIACION: :5.212 CENTRO DE EQUITACION TERAPEUTICA LIMON, A.C.      2.- VISITA DE CORROBORACION DE SERVICIOS ASISTENCIALES PARA SEGUMIENTO DE SU POSIBLE AFILIACION A LA SIGUIENTE ASOCIACIONES: CENTRO DE EQUITACION TERAPEUTICA MICHELL, A.C.</t>
  </si>
  <si>
    <t>1.- VISITA DE SUPERVICION Y CORROBORACION DE SERVICIOS ASISTENCIALES.                                            2.- VISITA DE SUPERVICION Y CORROBORACION DE SERVICIOS ASISTENCIALES PARA SU POSIBLE AFILIACION DE SU RECONOCIMIENTO.</t>
  </si>
  <si>
    <t>9:30 hrs.</t>
  </si>
  <si>
    <t>15:30 hrs.</t>
  </si>
  <si>
    <t>175 km</t>
  </si>
  <si>
    <t xml:space="preserve">VISITAS DE SUPERVISION Y CORROBORACION DE SERVICIOS DE SERVICIOS ASISTENCIALES, A LAS SIGUIENTES ASOCIACIONES:                       1.- CASA HOGAR. SR. GRANDE, A.C.                   2.- CIUDADANOS UNIDOS PARA EL DESARROLLO FAMILIAR DE AMECA, A. C.                                   3.- 2.604 COMEDOR COMUNITARIO PUNTO DE GRACIA, A. C.           </t>
  </si>
  <si>
    <t>1.- VISITA DE SUPERVISION Y CORROBORACION DE SUS SERVICIOS ASISTENCIALES PARA SU POSIBLE AFILIACION DE SU RECONOCIMIENTO.        2.- VISITA DE SUPERVISION Y CORROBORACION DE SERVICIOS ASISTENCIALES PARA SU RENOVACION DE SU RECONOCIMIENTO.-                               3.- VISITA DE SUPERVISION Y CORROBORACION DE SERVICIOS ASISTENCIALES.</t>
  </si>
  <si>
    <t>12-sep.2016</t>
  </si>
  <si>
    <t>16:00 hrs.</t>
  </si>
  <si>
    <t>137 km.</t>
  </si>
  <si>
    <t>(2) Casetas</t>
  </si>
  <si>
    <t xml:space="preserve">VISITAS INSTITUCIONALES A LAS SIGUIENTES ASOCIACIONES:                                            2.133.- FUNDACIÓN JOSÉ CUERVO, A. C.        5.080 AMIGOS PARA SIEMPRE PRODISLAP,  A. C.                       5.305 CENTRO DE REHABILITACIÓN NACER EN UNA FUENTE DE AMOR, A. C. </t>
  </si>
  <si>
    <t xml:space="preserve">1.- VISITA DE SUPERVISION Y CORROBORACION DE SERVICIOS ASISTENCIAL.                                              2.- VISITA INSTITUCIONAL DE SUPERVICION DE SERVICIOS ASISTENCIALES.                 3.- VISITA DE SUPERVICION Y CORROBORACION DE SERVICIOS ASISTENCIALES. ASI COMO LA SOLICITUD DE SU RENOVACION DE SU RECONOCIMIENTO.   </t>
  </si>
  <si>
    <t>13 Sep. 2016</t>
  </si>
  <si>
    <t>342MK</t>
  </si>
  <si>
    <t>(2)  CASETAS</t>
  </si>
  <si>
    <t xml:space="preserve">VISITAS INSTITUCIONALES A LAS SIGUIENTES ASOCIACIONES:  (PROYECTO) PAIAF, A.C. 4.055.- CASA DE DESCANSOPAA ANCIANOS DESAMPARADOS, A.C. 2.561.- COMUNIDAD DE EMPUJE SOCIAL Y APOYO RESPONSABLE, A. C. </t>
  </si>
  <si>
    <t xml:space="preserve">1.- VISITA DE SUPERVISION Y CORROBORACION DE SERVICIOS ASISTENCIAL PARA SEGUIMIENTO DE SU POSIBLE AFILIACION                                   2.- VISITA INSTITUCIONAL DE SUPERVICION DE SERVICIOS ASISTENCIALES.    3.- VISITA DE SUPERVICION Y CORROBORACION DE SERVICIOS ASISTENCIALES. </t>
  </si>
  <si>
    <t>14 Sep. 2016</t>
  </si>
  <si>
    <t>334 (Diesel)</t>
  </si>
  <si>
    <t>(4)  CASETAS</t>
  </si>
  <si>
    <t>VISITAS INSTITUCIONALES A LAS SIGUIENTES ASOCIACIONES:          6.167 RESCATISTAS SANTA MARIA DEL VALLE, A. C.                         6.213.- DELEGACIÓN CRUZ AMBAR ARANDAS, A. C. 6.178 .-  PATRONATO DEL H. CUERPO DE BOMBEROS DE ARANDAS, A. C.</t>
  </si>
  <si>
    <t xml:space="preserve">1.- VISITA DE SUPERVISION Y CORROBORACION DE SERVICIOS ASISTENCIAL.                                    2.- VISITA INSTITUCIONAL DE SUPERVICION DE SERVICIOS ASISTENCIALES.    3.- VISITA DE SUPERVICION Y CORROBORACION DE SERVICIOS ASISTENCIALES. </t>
  </si>
  <si>
    <t>19 Sep. 2016</t>
  </si>
  <si>
    <t>327km</t>
  </si>
  <si>
    <t>(6)  CASETAS</t>
  </si>
  <si>
    <r>
      <t xml:space="preserve">VISITAS INSTITUCIONALES A LAS SIGUIENTES ASOCIACIONES:                                            1.133.- DESEOS DEL CORAZÓN, A. C.                </t>
    </r>
    <r>
      <rPr>
        <sz val="7"/>
        <color theme="1"/>
        <rFont val="Arial Narrow"/>
        <family val="2"/>
      </rPr>
      <t xml:space="preserve">2.199.-  CARITAS DE SAN JUAN DE LOS LAGOS, A. C               </t>
    </r>
    <r>
      <rPr>
        <sz val="8"/>
        <color theme="1"/>
        <rFont val="Arial Narrow"/>
        <family val="2"/>
      </rPr>
      <t xml:space="preserve">                                                     5.100.- PBRO. JOSÉ LUIS REYNALDO GUZMÁN LLAMAS, A. C.</t>
    </r>
  </si>
  <si>
    <t>23 Sep. 2016</t>
  </si>
  <si>
    <t>17:30 HRS.</t>
  </si>
  <si>
    <t>219 KM</t>
  </si>
  <si>
    <r>
      <t xml:space="preserve">VISITAS INSTITUCIONALES A LAS SIGUIENTES ASOCIACIONES:                                              </t>
    </r>
    <r>
      <rPr>
        <sz val="7"/>
        <color theme="1"/>
        <rFont val="Arial Narrow"/>
        <family val="2"/>
      </rPr>
      <t>2.569 CASA COLIBRÍ TRABAJADOR CATÓLICO, A. C.</t>
    </r>
    <r>
      <rPr>
        <sz val="8"/>
        <color theme="1"/>
        <rFont val="Arial Narrow"/>
        <family val="2"/>
      </rPr>
      <t xml:space="preserve">
5.300.- ASOCIACIÓN MEXICANA DE EQUINOTERAPIA Y REHABILITACIÓN  INTEGRAL, A. C.
</t>
    </r>
  </si>
  <si>
    <t xml:space="preserve">1.- VISITA DE SUPERVISION Y CORROBORACION DE SERVICIOS ASISTENCIAL PARA SU RENOVACION DE SU RECONOCIMIENTO                                      2.- VISITA INSTITUCIONAL DE SUPERVICION DE SERVICIOS ASISTENCIALES PARA SU RENOVACION DE SU RECONOCIMIENTO    </t>
  </si>
  <si>
    <t>85 km</t>
  </si>
  <si>
    <t>VISITA INSTITUCIONAL Y CORROBORACION DE SERVICIOS ASISTENCIALES A LAS SIGUIENTES ASOCIACIONES. LAKESIDA ASISTANCE GRUOP, A.C.</t>
  </si>
  <si>
    <t xml:space="preserve">1.- VISITA INSTITUCIONAL DE SUPERVICION DE SERVICIOS ASISTENCIALES PARA SU RENOVACION DE SU RECONOCIMIENTO    </t>
  </si>
  <si>
    <t>17:45 HRS.</t>
  </si>
  <si>
    <t>276 KM</t>
  </si>
  <si>
    <t>VISITIA INSTITUCIONAL Y CORROBORACION DE SERVICIOS ASISTENCIALES A LAS SIGUIENTES ASOCIACIONES. 2.136 INSTITUCION LAS COLONIAS, A.C.</t>
  </si>
  <si>
    <t xml:space="preserve">1.- VISITA INSTITUCIONAL DE SUPERVICION DE SERVICIOS ASISTENCIALES PARA SU TRAMITE DE RENOVACION DE SU RECONOCIMIENTO    </t>
  </si>
  <si>
    <t xml:space="preserve">    Bruna Oropeza Oropeza           Armando Enriquez Azcue</t>
  </si>
  <si>
    <t>Zapotlanejo, Jalisco</t>
  </si>
  <si>
    <t>Rosalba Larios Rodriguez, Rosa Ofelia Arevalo Cardona, Armando Enriquez Azcue.</t>
  </si>
  <si>
    <t>Ameca, Jalisco</t>
  </si>
  <si>
    <t>Jose Aurelio Gonzalez Avalos,     Bruna Oropeza Oropeza           Angelica Renteria Ledezma      Armando Enriquez Azcue</t>
  </si>
  <si>
    <t>Georgina Gutierrez Viscaya, MaricruzLópez Espinosa, Angelica Renteria   y Armando Enriquez Azcue</t>
  </si>
  <si>
    <t>Tamazula, Jalisco</t>
  </si>
  <si>
    <t>Georgina Gutierrez Viscaya y Armando Enriquez Azcue</t>
  </si>
  <si>
    <t>Angelica Renteria Ledezma, Rosa Ofelia Arevalo Cardona,  Bruna oropeza Oropeza y Armando Enriquez Azcue</t>
  </si>
  <si>
    <t>San Juan de Los Lagos, Jalisco</t>
  </si>
  <si>
    <t>Bruna Oropeza Oropeza y Rosalba Larios Rpdriguez   y Armando Enriquez Azcue</t>
  </si>
  <si>
    <t>Arenal y Hostotipaquillo, Jalisco</t>
  </si>
  <si>
    <t>Juana Angelica Renteria Ledezma,   Waldemar Wasilewsuli Malysz</t>
  </si>
  <si>
    <t>Juana Angelica Renteria Ledezma,   Armando Enriquez Azcue</t>
  </si>
  <si>
    <t>Mazamitlan, Jalisco</t>
  </si>
  <si>
    <t>Lic. María Luisa Urrea Hernández Dávila</t>
  </si>
  <si>
    <t>Directora General</t>
  </si>
  <si>
    <t>Valle de Guadalupe, Jalisco</t>
  </si>
  <si>
    <t>Vales de gasolina</t>
  </si>
  <si>
    <t>Arranque del programa "Para verte mejor"</t>
  </si>
  <si>
    <t>Participación en la entrega de lentes intraoculares en el arranque del programa "Para verte mejor", por parte de la Administración del  Patrimonio de la Beneficencia Pública, a la población de 15 municipios.</t>
  </si>
  <si>
    <t>Gilberto Javier Martínez González</t>
  </si>
  <si>
    <t>Encargado de la Gerencia Asistencial</t>
  </si>
  <si>
    <t>LIC. Rodrigo Rincon Jimenez</t>
  </si>
  <si>
    <t>Jefe de Comunicación Social</t>
  </si>
  <si>
    <t>Juan Antonio Valenzuela López</t>
  </si>
  <si>
    <t>Diseñador en Comunicación Social</t>
  </si>
  <si>
    <t>Blanca Águila Flores</t>
  </si>
  <si>
    <t>Auxiliar Admivo en Dependencias Directas</t>
  </si>
  <si>
    <t>OCTUBRE</t>
  </si>
  <si>
    <t>Maricruz Lopez Espinosa, Rosalba Larios Rodriguez y Sr. Enrique Silva Guillermo</t>
  </si>
  <si>
    <t>San Martin Hidalgo</t>
  </si>
  <si>
    <t>198 km</t>
  </si>
  <si>
    <t>VISITA INSTITUCIONAL Y CORROBORACION DE SERVICIOS ASISTENCIALES A LAS SIGUIENTES ASOCIACIONES. ASILO DE ANCIANNOS FRANCISCO BERNARDONE DE SAN MARTIN HIDALGO, A.C.                                        FUNDACION MEDINA MEDINA, A.C.</t>
  </si>
  <si>
    <t>1.- VISITA INSTITUCIONAL DE SUPERVISION Y ENTREGA DE OFICIO DE RENOVACION DE SU RENOCIMIENTO.- 2.- VISITA INSTITUCIONAL PARA SOLICITUD DE SU POSIBLE AFILIACION</t>
  </si>
  <si>
    <t xml:space="preserve"> Rosalba Larios Rodriguez y Sr. Enrique Silva Guillermo</t>
  </si>
  <si>
    <t>Tuxcueca, Jalisco</t>
  </si>
  <si>
    <t>190 km</t>
  </si>
  <si>
    <t>279-60</t>
  </si>
  <si>
    <t>VISITA INSTITUCIONAL Y CORROBORACION DE SERVICIOS ASISTENCIALES A LA SIGUIENTE ASOCIACION: 2.418 UNIDOS POR UN TUXCUECA MEJOR, A.C.</t>
  </si>
  <si>
    <t>1.- VISITA INSTITUCIONAL DE SUPERVISION Y ENTREGA DE SEGUNDO OFICIO DE REQUERIMIENTO.</t>
  </si>
  <si>
    <t>Maricruz Lopez Espinosa, y Sr. Enrique Silva Guillermo</t>
  </si>
  <si>
    <t>205 km</t>
  </si>
  <si>
    <t>VISITA INSTITUCIONAL Y CORROBORACION DE SERVICIOS ASISTENCIALES A LA SIGUIENTE ASOCIACION. 4.119 ASILO SANTA MARIA DE JESUS SACRAMENTADO, A.C.</t>
  </si>
  <si>
    <t>1.- VISITA INSTITUCIONAL DE SUPERVISION Y CORROBORACION DE SERVICIOS ASISTENCIALES.</t>
  </si>
  <si>
    <t>Rosa Ofelia Cardona Arevalo, y Sr. Enrique Silva Guillermo</t>
  </si>
  <si>
    <t>Tizapan, Jalisco</t>
  </si>
  <si>
    <t>195 KM</t>
  </si>
  <si>
    <t>VISITA INSTITUCIONAL Y CORROBORACION DE SERVICIOS ASISTENCIALES A LA SIGUIENTE ASOCIACION. HOGAR DE ANNABEL DE VALLEJO, A.C.</t>
  </si>
  <si>
    <t>1.- VISITA INSTITUCIONAL DE SUPERVISION Y CORROBORACION DE SERVICIOS ASISTENCIALES. PARA SU POSIBLE AFILIACION</t>
  </si>
  <si>
    <t>Araceli Larios Rodriguez, y Sr. Enrique Silva Guillermo</t>
  </si>
  <si>
    <t>185 km</t>
  </si>
  <si>
    <t>(4)CASETAS</t>
  </si>
  <si>
    <t>VISITA INSTITUCIONAL Y CORROBORACION DE SERVICIOS ASISTENCIALES A LAS SIGUIENTES ASOCIACIONES. PROYECTO FUNDACION MEXICO SOLIDARIA DE LOS ALTOS, A.C..- 2-273 BANCO DIOCESANO DE ALIMENTOS DE LOS ALTOS, A.C. 2.290.- ASOCIACION NACIONAL PRO SUPWERACION PERSONA, A.C.</t>
  </si>
  <si>
    <t>1.- VISITA INSTITUCIONAL DE SUPERVISION Y CORROBORACION DE SERVICIOS ASISTENCIALES. PARA SU POSIBLE AFILIACION.2.- VISITA INSTITUCIONAL DE SUPERVISION Y CORROBORACION DE SERVICIOS ASISTENCIALES.- 3.- VISITA INSTITUCIONA DE SUPERVISION Y CORROBORACION DE SERVICIOS ASISTENCIALES.</t>
  </si>
  <si>
    <t>Maria Luisa Flores Padilla, y Sr. Enrique Silva Guillermo</t>
  </si>
  <si>
    <t>Villa Corona, Municipio de Atotonilco el Bajo.</t>
  </si>
  <si>
    <t>151 km</t>
  </si>
  <si>
    <t>VISITA INSTITUCIONAL Y CORROBORACION DE SERVICIOS ASISTENCIALES A LA SIGUIENTE ASOCIACION.PROYECTO SANTA TERESA DE CALCUTA, A.C.</t>
  </si>
  <si>
    <t>1.- VISITA INSTITUCIONAL DE SUPERVISION Y CORROBORACION DE SERVICIOS ASISTENCIALES. PARA SU POSIBLE AFILIACION.-</t>
  </si>
  <si>
    <t>Araceli Larios Rodriguez, Maricruz Lopez Espinosa y Sr. Enrique Silva Guillermo</t>
  </si>
  <si>
    <t>San Gabriel</t>
  </si>
  <si>
    <t>(3) Alimentos</t>
  </si>
  <si>
    <t>323 km</t>
  </si>
  <si>
    <t>VISITA INSTITUCIONAL Y CORROBORACION DE SERVICIOS ASISTENCIALES A LAS SIGUIENTES ASOCIACIONES. 2.311 BARRIO FUENTE NUEVO DEL SEÑOR SAN JOSE, A.C. 4.039.- PATRONATO GABRIELENSE DE ASISTENCIA SOCIAL, A.C.</t>
  </si>
  <si>
    <t>1.- VISITA INSTITUCIONAL DE SUPERVISION Y CORROBORACION DE SERVICIOS ASISTENCIALES. Y ENTREGA DE REQUERIMIENTO.- 2.- VISITA INSTITUCIONAL DE SUPERVISION Y CORROBORACION DE SERVICIOS ASISTENCIALES Y ENTREGA DE REQUERIMIENTO.</t>
  </si>
  <si>
    <t>Rosalba Larios Rodriguez, y Sr. Enrique Silva Guillermo</t>
  </si>
  <si>
    <t>La Manzanilla Municipio de la Huerta, Jalisco</t>
  </si>
  <si>
    <t>21:30 hrs.</t>
  </si>
  <si>
    <t>(2) Alimentos</t>
  </si>
  <si>
    <t>748 km</t>
  </si>
  <si>
    <t>1,100-74</t>
  </si>
  <si>
    <t>(8)CASETAS</t>
  </si>
  <si>
    <t>VISITA INSTITUCIONAL Y CORROBORACION DE SERVICIOS ASISTENCIALES A LAS SIGUIENTES ASOCIACIONES. PROYECTO. LA CATALINA FOUNDATION, A.C.</t>
  </si>
  <si>
    <t xml:space="preserve"> Maricruz Lopez Espinosa y Sr. Enrique Silva Guillermo</t>
  </si>
  <si>
    <t>Ayotlan, Jalisco</t>
  </si>
  <si>
    <t>258 km</t>
  </si>
  <si>
    <t>(2)CASETAS</t>
  </si>
  <si>
    <t>VISITA INSTITUCIONAL Y CORROBORACION DE SERVICIOS ASISTENCIALES A LA SIGUIENTE ASOCIACION.- ASILO DE ANCIANOS DE AYOTLAN, JALISCO, A.C.</t>
  </si>
  <si>
    <t>Angelica Renteria Ledezma y Sr. Enrique Silva Guillermo</t>
  </si>
  <si>
    <t>Tlajomulco de Zuñiga, Jalisco</t>
  </si>
  <si>
    <t xml:space="preserve"> Alimentos</t>
  </si>
  <si>
    <t>63 km</t>
  </si>
  <si>
    <t xml:space="preserve">VISITA INSTITUCIONAL Y CORROBORACION DE SERVICIOS ASISTENCIALES A LA SIGUIENTE ASOCIACION.- PROYECTO.- FUERZA HUMANITARIA JOSE GUADALUPE POSADA, A.C. TRANSFORMARSE JUNTOS, A.C. </t>
  </si>
  <si>
    <t>1.- VISITA INSTITUCIONAL DE SUPERVISION Y CORROBORACION DE SERVICIOS ASISTENCIALES PARA SU POSIBLE AFILIACION.- 2.- VISITA DE SUPERVISION Y CORROBORACION DE SERVICIOS ASISTENCIALES PARA SU RENOVACION DE SU RECONOCIMIENTO.</t>
  </si>
  <si>
    <t>Maricruz Lopez Espinosa y Sr. Enrique Silva Guillermo</t>
  </si>
  <si>
    <t>San José de los Guajes, Jalisco</t>
  </si>
  <si>
    <t>(2)  Alimentos</t>
  </si>
  <si>
    <t>307 km</t>
  </si>
  <si>
    <t>VISITA INSTITUCIONAL Y CORROBORACION DE SERVICIOS ASISTENCIALES A LA SIGUIENTE ASOCIACION.- 4.112 ESTANCIA SAN JOSE DE LOS GUAJES, A.C.</t>
  </si>
  <si>
    <t>NOVIEMBRE</t>
  </si>
  <si>
    <t>Bruna Oropeza Oropeza y Sr. Enrique Silva Guillermo</t>
  </si>
  <si>
    <t>Primavera, Jalisco</t>
  </si>
  <si>
    <t>1 Nov. 2016</t>
  </si>
  <si>
    <t>44 km.</t>
  </si>
  <si>
    <t xml:space="preserve">VISITA INSTITUCIONAL Y CORROBORACION DE SERVICIOS ASISTENCIALES A LAS SIGUIENTES ASOCIACIONES.- 5.025 CENTRO INTEGRAL DE REHABILITACION INFANTIL, A.C. CORROBORACION DE LOS SERVICIOS ASISTENCIALES Y EVALUACION DEL PROYECTO APBP, A.C. </t>
  </si>
  <si>
    <t>1.- VISITA INSTITUCIONAL DE SUPERVISION Y CORROBORACION DE SERVICIOS ASISTENCIALES. 2.- VISITA INSTITUCIONAL PARA SU POSIBLE AFILIACION</t>
  </si>
  <si>
    <t>ROSALBA LARIOS RODRIGUEZ, GEORGINA GUTIERREZ VIZCAYA Y SR. ENRIQUE SILVA GUILLERMO</t>
  </si>
  <si>
    <t>TRABAJADORA SOCIAL Y CONDUCTO</t>
  </si>
  <si>
    <t>9 NOV. 2016</t>
  </si>
  <si>
    <t>09:40:00 a. m. HRS.</t>
  </si>
  <si>
    <t>(3) ALIMENTOS</t>
  </si>
  <si>
    <t>303 KM</t>
  </si>
  <si>
    <t>(4) CASETAS</t>
  </si>
  <si>
    <t>VISITA INSTITUCIONAL Y CORROBORACION DE SERVICIOS ASISTENCIALES A LAS SIGUIENTES ASOCIACIONES: PROYECTO.- EL BUEN SAMARITANO DE ZAPOTLAN EL GRANDE, JALISCO.- PROYECTO. PASITOS DE AMOR, A.C. 6.169 FUNDACION HUMVASCULAR ALEM.- 6.211 COLECTIVO DE ZAPOTLAN VIHVO, A.C. 6.248 H. CUERPO DE BOMBEROS DE ZAPOTLAN EL GRANDE, A.C.</t>
  </si>
  <si>
    <t>1.-  VISITA INSTITUCIONAL PARA SU POSIBLE AFILIACION.- 2.- VISITA INSTITUCIONAL PARA SU POSIBLE AFILIACION.- 3.- VISITA INSTITUCIONAL Y CORROBORACION DE SERVICIOS ASISTENCIALES.- 4.- VISITA INSTITUCIONAL Y CORROBORACION DE SERVICIOS ASISTENCIALES.- 5.- VISITA INSTITUCIONAL Y CORROBORACION DE SERVICIOS ASISTENCIALES.</t>
  </si>
  <si>
    <t>MARICRUZ LOPEZ ESPINOSA Y SR. ENRIQUE SILVA GUILLERMO</t>
  </si>
  <si>
    <t>SAN JULIAN JALISCO</t>
  </si>
  <si>
    <t>10 NOV. 2016</t>
  </si>
  <si>
    <t>9:00 HRS.</t>
  </si>
  <si>
    <t>16:00 HRS.</t>
  </si>
  <si>
    <t xml:space="preserve"> ALIMNETOS</t>
  </si>
  <si>
    <t>360 KM</t>
  </si>
  <si>
    <t>(5) CASETAS</t>
  </si>
  <si>
    <t>VISITA INSTITUCIONAL Y CORROBORACION DE SERVICIOS ASISTENCIALES A LA SIGUIENTE ASOCIACION: 4.086.- CASA HOGAR DE SAN JULIAN, A.C.</t>
  </si>
  <si>
    <t>1.-  VISITA INSTITUCIONAL Y CORROBORACION DE SERIVICIOS ASISTENCIALES.</t>
  </si>
  <si>
    <t>Tecolotlan, Jalisco</t>
  </si>
  <si>
    <t>11 Nov. 2016</t>
  </si>
  <si>
    <t>15:20 hrs.</t>
  </si>
  <si>
    <t>235km</t>
  </si>
  <si>
    <t xml:space="preserve">VISITA INSTITUCIONAL Y CORROBORACION DE SERVICIOS ASISTENCIALES A LA SIGUIENTES ASOCIACION. 2.516 .- PLEXUS SERVIR ES VIVIR, A.C. </t>
  </si>
  <si>
    <t>1.-  VISITA INSTITUCIONAL Y CORROBORACION DE SERIVICIOS ASISTENCIALES. PARA SU RENOVACION DE SU RECONOCIMIENTO.</t>
  </si>
  <si>
    <t>15 Nov. 2016</t>
  </si>
  <si>
    <t>163 km</t>
  </si>
  <si>
    <t xml:space="preserve">VISITA PARA ENTREGA DE DONATIVOS DE COBIJAS Y BOTIQUINES, A LA A.C. COMUNIDAD FUEGO EN EL ESPIRITU, A.C. 2.-  VISITA INSTITUCIONAL A LA ASOCIACION CADENA DE AYUDA Y FAVORES, A.C. </t>
  </si>
  <si>
    <t>1.- ENTREGA DE DONATIVO DE COBIJAS Y BOTINQUIN, 2.- VISITA INSTITUCIONAL TRAMITE DE RENOVACION DE RECONOCIMIENTO</t>
  </si>
  <si>
    <t>ROSALBA LARIOS RODRIGUEZ</t>
  </si>
  <si>
    <t xml:space="preserve">TRABAJADORA SOCIAL </t>
  </si>
  <si>
    <t>MAGDALENA JALISCO</t>
  </si>
  <si>
    <t>17 NOV. 2016</t>
  </si>
  <si>
    <t>160 KM</t>
  </si>
  <si>
    <t>(2) CASETAS</t>
  </si>
  <si>
    <t>VISITA INSTITUCIONAL Y CORROBORACION DE SERVICIOS ASISTENCIALES A LA SIGUIENTE ASOCIACION: 2.595 CLUB XOCHILTEPEC DE MAGDALENA, JALISCO, A.C.</t>
  </si>
  <si>
    <t>1.-  VISITA INSTITUCIONAL Y CORROBORACION DE SERIVICIOS ASISTENCIALES. PARA SU RENOVACION DE SU RECONOCIMIENTO</t>
  </si>
  <si>
    <t>Marcruz Lopez Espinosa y Sr. Enrique Silva Guillermo</t>
  </si>
  <si>
    <t>22 Nov. 2016</t>
  </si>
  <si>
    <t>147 km</t>
  </si>
  <si>
    <t>(1) Casetas</t>
  </si>
  <si>
    <t>Visita Institucional y Corroboracion de Servicios Asistenciales a la Siguiente Asociacion. 4.052.- Casa Hogar del Anciano Agustin Velazquez Medina, A.C.</t>
  </si>
  <si>
    <t>VISITA INSTITUCIONAL Y CORROBORACION DE SERVICIOS ASISTENCIAL PARA SU RENOVACION DE SU RECONOCIMIENTO</t>
  </si>
  <si>
    <t>Rosalba Larios Rodriguez y Sr. Enrique Silva Guillermo</t>
  </si>
  <si>
    <t>Gomez Farias, Jalisco</t>
  </si>
  <si>
    <t>24 Nov. 2016</t>
  </si>
  <si>
    <t>400 km</t>
  </si>
  <si>
    <t>(4) Casetas</t>
  </si>
  <si>
    <t>Visita Institucional y Corroboracion de Servicios Asistenciales a la Siguiente Asociacion.Club Tololazo, A.C.</t>
  </si>
  <si>
    <t>VISITA INSTITUCIONAL Y CORROBORACION DE SERVICIOS ASISTENCIAL PARA SU SU POSIBLE  RECONOCIMIENTO</t>
  </si>
  <si>
    <t>Maria Luisa Flores Padilla y Sr. Enrique Silva Guillermo</t>
  </si>
  <si>
    <t>Cocula, Jalisco</t>
  </si>
  <si>
    <t>29 Nov. 2016</t>
  </si>
  <si>
    <t>Visita Institucional y Corroboracion de Servicios Asistenciales a la Siguiente Asociacion 1.- .Consejo Federal Ejecutivo Nacional del Frente Mexicano Pro Derecho Humanos, A.C.</t>
  </si>
  <si>
    <t>La Manzanilla de la Paz, Jal. Y Concepcion de Buenos Aires, Jaliscoocula, Jalisco</t>
  </si>
  <si>
    <t>30 Nov. 2016</t>
  </si>
  <si>
    <t>18:30 hrs.</t>
  </si>
  <si>
    <t xml:space="preserve">Dunia Araceli Arellano Jacobo.                             Rocio  Cortes Treviño </t>
  </si>
  <si>
    <t xml:space="preserve">Trabajadora Social.    Administrativo Especializado                 </t>
  </si>
  <si>
    <t>Guadalajara Jal.</t>
  </si>
  <si>
    <t xml:space="preserve">Mpio. De Autlan de Navarro  Jal. </t>
  </si>
  <si>
    <t>10  de noviembre del 2016</t>
  </si>
  <si>
    <t xml:space="preserve">10 de nov. 06.30 a.m. </t>
  </si>
  <si>
    <t xml:space="preserve">11 de nov.  del 2016 </t>
  </si>
  <si>
    <t>22.00 horas</t>
  </si>
  <si>
    <t>Alimentos.- (desayunos-cena)</t>
  </si>
  <si>
    <t xml:space="preserve">gasolina </t>
  </si>
  <si>
    <t>Jornada anual  de Capacitacion y Fortalecimiento  para IASP 2016  SEDIS-IJAS"</t>
  </si>
  <si>
    <t>Otorgar capacitacion a los organismos de asistencia social privada y reconocida por este instituto  y que se encuentra en esa localidad  con temas varios para una mejor  capacitacion en bien de las A.C. en region Sur.</t>
  </si>
  <si>
    <t>Lic. Fabian O. Muro Muro.</t>
  </si>
  <si>
    <t xml:space="preserve">Jefe Desarrollo Institucional </t>
  </si>
  <si>
    <t xml:space="preserve"> Puerto Vallarta Jalisco. </t>
  </si>
  <si>
    <t xml:space="preserve">13  de noviembre </t>
  </si>
  <si>
    <t xml:space="preserve">16.00 hrs. </t>
  </si>
  <si>
    <t xml:space="preserve">15 de noviembre </t>
  </si>
  <si>
    <t>23.00 hrs</t>
  </si>
  <si>
    <t xml:space="preserve">Gasolina </t>
  </si>
  <si>
    <t xml:space="preserve">Casetas </t>
  </si>
  <si>
    <t xml:space="preserve">Otorgar capacitacion  a los organismos de asistencia social privada y reconocidos por este Instituto y que se encuentra en esa localidad  con temas diferentes para una mejor capacitacion en mejoramiento de las A.C. LOCALIZADAS EN Pto. Vallarta Jal. </t>
  </si>
  <si>
    <t>DICIEMBRE</t>
  </si>
  <si>
    <t>LIC. MARIA LUISA URREA HERNANDEZ DAVILA</t>
  </si>
  <si>
    <t>DIRECTORA GENERAL</t>
  </si>
  <si>
    <t>TEPATITLAN, JALISCO.</t>
  </si>
  <si>
    <t>PONENCIA EN SALUD INTEGRAL DE LOS ALTOS, A.C.</t>
  </si>
  <si>
    <t>COMISIONADOS: ARMANDO ENRIQUEZ AZCUE.</t>
  </si>
  <si>
    <t>Acatic, Jalisco</t>
  </si>
  <si>
    <t>15 Dic. 2016</t>
  </si>
  <si>
    <t>() Casetas</t>
  </si>
  <si>
    <t xml:space="preserve">       NO</t>
  </si>
  <si>
    <t>Visita Institucional y Corroboracion de Servicios Asistenciales a la Siguiente Asociacion 1.-4.115 Casa de Descanso María Auxiliadora..</t>
  </si>
  <si>
    <t>VISITA INSTITUCIONAL Y CORROBORACION DE SERVICIOS ASISTENCIALES. PARA SU RENOVACION DE SU RECONOCIMIENTO.</t>
  </si>
  <si>
    <t>Ocotlan Jalisco.</t>
  </si>
  <si>
    <t>20.00 pm</t>
  </si>
  <si>
    <t>Jornada anual  de Capacitación y Fortalecimiento  para IASP 2016  SEDIS-IJAS"</t>
  </si>
  <si>
    <t xml:space="preserve">Otorgar capacitacion a los organismos de asistencia social privada y reconocida por este instituto  y que se encuentra en esa localidad  con varios temas para una mejor capacitacion  en bien de las A.C. en region Cienega Jal. </t>
  </si>
  <si>
    <t>Alimentos.-(Desayuno)</t>
  </si>
  <si>
    <t>Gastos casetas</t>
  </si>
  <si>
    <t>jornadas de capacitacion realizadas al acuerdo de  la coinversion SEDIS -IJAS.</t>
  </si>
  <si>
    <t>Enero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</si>
</sst>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8" formatCode="&quot;$&quot;#,##0.00;[Red]\-&quot;$&quot;#,##0.00"/>
    <numFmt numFmtId="44" formatCode="_-&quot;$&quot;* #,##0.00_-;\-&quot;$&quot;* #,##0.00_-;_-&quot;$&quot;* &quot;-&quot;??_-;_-@_-"/>
    <numFmt numFmtId="43" formatCode="_-* #,##0.00_-;\-* #,##0.00_-;_-* &quot;-&quot;??_-;_-@_-"/>
    <numFmt numFmtId="164" formatCode="d/m/yy;@"/>
    <numFmt numFmtId="165" formatCode="&quot;$&quot;#,##0.0;[Red]\-&quot;$&quot;#,##0.0"/>
    <numFmt numFmtId="166" formatCode="_-* #,##0.00\ _€_-;\-* #,##0.00\ _€_-;_-* &quot;-&quot;??\ _€_-;_-@_-"/>
    <numFmt numFmtId="167" formatCode="dd/mm/yyyy;@"/>
    <numFmt numFmtId="168" formatCode="&quot;$&quot;#,##0.00;[Red]&quot;$&quot;#,##0.00"/>
  </numFmts>
  <fonts count="22" x14ac:knownFonts="1">
    <font>
      <sz val="11"/>
      <color theme="1"/>
      <name val="Calibri"/>
      <family val="2"/>
      <scheme val="minor"/>
    </font>
    <font>
      <b/>
      <sz val="12"/>
      <color theme="1"/>
      <name val="Calibri"/>
      <family val="2"/>
      <scheme val="minor"/>
    </font>
    <font>
      <sz val="11"/>
      <color theme="1"/>
      <name val="Calibri"/>
      <family val="2"/>
      <scheme val="minor"/>
    </font>
    <font>
      <sz val="7"/>
      <color theme="1"/>
      <name val="Calibri"/>
      <family val="2"/>
      <scheme val="minor"/>
    </font>
    <font>
      <sz val="8"/>
      <color theme="1"/>
      <name val="Arial"/>
      <family val="2"/>
    </font>
    <font>
      <sz val="7"/>
      <color theme="1"/>
      <name val="Arial"/>
      <family val="2"/>
    </font>
    <font>
      <sz val="8"/>
      <name val="Arial"/>
      <family val="2"/>
    </font>
    <font>
      <sz val="8"/>
      <color indexed="8"/>
      <name val="Arial"/>
      <family val="2"/>
    </font>
    <font>
      <sz val="12"/>
      <color theme="1"/>
      <name val="Arial"/>
      <family val="2"/>
    </font>
    <font>
      <b/>
      <sz val="7"/>
      <color theme="1"/>
      <name val="Arial"/>
      <family val="2"/>
    </font>
    <font>
      <b/>
      <sz val="12"/>
      <color theme="1"/>
      <name val="Arial"/>
      <family val="2"/>
    </font>
    <font>
      <sz val="10"/>
      <color theme="1"/>
      <name val="Arial"/>
      <family val="2"/>
    </font>
    <font>
      <b/>
      <sz val="8"/>
      <color theme="1"/>
      <name val="Arial"/>
      <family val="2"/>
    </font>
    <font>
      <sz val="8"/>
      <color theme="1"/>
      <name val="Arial Narrow"/>
      <family val="2"/>
    </font>
    <font>
      <b/>
      <sz val="8"/>
      <color theme="1"/>
      <name val="Arial Narrow"/>
      <family val="2"/>
    </font>
    <font>
      <sz val="10"/>
      <color indexed="8"/>
      <name val="Calibri"/>
      <family val="2"/>
      <scheme val="minor"/>
    </font>
    <font>
      <sz val="10"/>
      <color theme="1"/>
      <name val="Calibri"/>
      <family val="2"/>
      <scheme val="minor"/>
    </font>
    <font>
      <sz val="6"/>
      <color theme="1"/>
      <name val="Arial Narrow"/>
      <family val="2"/>
    </font>
    <font>
      <sz val="11"/>
      <color theme="1"/>
      <name val="Arial Narrow"/>
      <family val="2"/>
    </font>
    <font>
      <sz val="12"/>
      <color theme="1"/>
      <name val="Arial Narrow"/>
      <family val="2"/>
    </font>
    <font>
      <sz val="7"/>
      <color theme="1"/>
      <name val="Arial Narrow"/>
      <family val="2"/>
    </font>
    <font>
      <sz val="8"/>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s>
  <cellStyleXfs count="5">
    <xf numFmtId="0" fontId="0" fillId="0" borderId="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cellStyleXfs>
  <cellXfs count="199">
    <xf numFmtId="0" fontId="0" fillId="0" borderId="0" xfId="0"/>
    <xf numFmtId="0" fontId="0" fillId="0" borderId="0" xfId="0"/>
    <xf numFmtId="0" fontId="0" fillId="0" borderId="0" xfId="0"/>
    <xf numFmtId="0" fontId="4" fillId="0" borderId="15" xfId="0" applyFont="1" applyBorder="1" applyAlignment="1">
      <alignment horizontal="center" vertical="center" wrapText="1"/>
    </xf>
    <xf numFmtId="0" fontId="3" fillId="0" borderId="0" xfId="0" applyFont="1"/>
    <xf numFmtId="0" fontId="7" fillId="0" borderId="16"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164" fontId="7" fillId="0" borderId="15" xfId="0" applyNumberFormat="1" applyFont="1" applyFill="1" applyBorder="1" applyAlignment="1">
      <alignment horizontal="center" vertical="center" wrapText="1"/>
    </xf>
    <xf numFmtId="20" fontId="7" fillId="0" borderId="15" xfId="0" applyNumberFormat="1" applyFont="1" applyFill="1" applyBorder="1" applyAlignment="1">
      <alignment horizontal="center" vertical="center" wrapText="1"/>
    </xf>
    <xf numFmtId="0" fontId="6" fillId="0" borderId="22" xfId="0" applyFont="1" applyBorder="1" applyAlignment="1">
      <alignment horizontal="center" vertical="center" wrapText="1"/>
    </xf>
    <xf numFmtId="0" fontId="4" fillId="0" borderId="22" xfId="0" applyFont="1" applyBorder="1" applyAlignment="1">
      <alignment horizontal="center" vertical="center" wrapText="1"/>
    </xf>
    <xf numFmtId="15" fontId="4" fillId="0" borderId="22" xfId="0" applyNumberFormat="1" applyFont="1" applyBorder="1" applyAlignment="1">
      <alignment horizontal="center" vertical="center" wrapText="1"/>
    </xf>
    <xf numFmtId="20" fontId="4" fillId="0" borderId="22" xfId="0" applyNumberFormat="1" applyFont="1" applyBorder="1" applyAlignment="1">
      <alignment horizontal="center" vertical="center" wrapText="1"/>
    </xf>
    <xf numFmtId="44" fontId="4" fillId="0" borderId="22" xfId="1" applyFont="1" applyBorder="1" applyAlignment="1">
      <alignment horizontal="center" vertical="center" wrapText="1"/>
    </xf>
    <xf numFmtId="15" fontId="4" fillId="0" borderId="15" xfId="0" applyNumberFormat="1" applyFont="1" applyBorder="1" applyAlignment="1">
      <alignment horizontal="center" vertical="center" wrapText="1"/>
    </xf>
    <xf numFmtId="20" fontId="4" fillId="0" borderId="15" xfId="0" applyNumberFormat="1" applyFont="1" applyBorder="1" applyAlignment="1">
      <alignment horizontal="center" vertical="center" wrapText="1"/>
    </xf>
    <xf numFmtId="44" fontId="4" fillId="0" borderId="15" xfId="1" applyFont="1" applyBorder="1" applyAlignment="1">
      <alignment horizontal="center" vertical="center" wrapText="1"/>
    </xf>
    <xf numFmtId="6" fontId="4" fillId="0" borderId="15" xfId="0" applyNumberFormat="1" applyFont="1" applyBorder="1" applyAlignment="1">
      <alignment horizontal="center" vertical="center" wrapText="1"/>
    </xf>
    <xf numFmtId="0" fontId="5" fillId="0" borderId="0" xfId="0" applyFont="1"/>
    <xf numFmtId="0" fontId="5" fillId="0" borderId="0" xfId="0" applyFont="1" applyBorder="1"/>
    <xf numFmtId="0" fontId="4" fillId="0" borderId="15" xfId="0" applyFont="1" applyFill="1" applyBorder="1" applyAlignment="1">
      <alignment horizontal="center" vertical="center" wrapText="1"/>
    </xf>
    <xf numFmtId="15" fontId="4" fillId="0" borderId="15" xfId="0" applyNumberFormat="1" applyFont="1" applyFill="1" applyBorder="1" applyAlignment="1">
      <alignment horizontal="center" vertical="center" wrapText="1"/>
    </xf>
    <xf numFmtId="20" fontId="4" fillId="0" borderId="15" xfId="0" applyNumberFormat="1" applyFont="1" applyFill="1" applyBorder="1" applyAlignment="1">
      <alignment horizontal="center" vertical="center" wrapText="1"/>
    </xf>
    <xf numFmtId="44" fontId="4" fillId="0" borderId="15" xfId="1" applyFont="1" applyFill="1" applyBorder="1" applyAlignment="1">
      <alignment horizontal="center" vertical="center" wrapText="1"/>
    </xf>
    <xf numFmtId="14" fontId="4" fillId="0" borderId="15" xfId="0" applyNumberFormat="1" applyFont="1" applyBorder="1" applyAlignment="1">
      <alignment horizontal="center" vertical="center" wrapText="1"/>
    </xf>
    <xf numFmtId="44" fontId="4" fillId="0" borderId="15" xfId="2" applyFont="1" applyFill="1" applyBorder="1" applyAlignment="1">
      <alignment horizontal="center" vertical="center" wrapText="1"/>
    </xf>
    <xf numFmtId="16" fontId="4" fillId="0" borderId="15" xfId="0" applyNumberFormat="1" applyFont="1" applyBorder="1" applyAlignment="1">
      <alignment horizontal="center" vertical="center" wrapText="1"/>
    </xf>
    <xf numFmtId="4" fontId="4" fillId="0" borderId="15" xfId="0" applyNumberFormat="1" applyFont="1" applyBorder="1" applyAlignment="1">
      <alignment horizontal="center" vertical="center" wrapText="1"/>
    </xf>
    <xf numFmtId="8" fontId="4" fillId="0" borderId="15" xfId="0" applyNumberFormat="1" applyFont="1" applyBorder="1" applyAlignment="1">
      <alignment horizontal="center" vertical="center" wrapText="1"/>
    </xf>
    <xf numFmtId="14" fontId="4" fillId="0" borderId="15" xfId="0" applyNumberFormat="1" applyFont="1" applyFill="1" applyBorder="1" applyAlignment="1">
      <alignment horizontal="center" vertical="center" wrapText="1"/>
    </xf>
    <xf numFmtId="43" fontId="4" fillId="0" borderId="15" xfId="3"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166" fontId="4" fillId="0" borderId="15" xfId="4" applyFont="1" applyBorder="1" applyAlignment="1">
      <alignment horizontal="center" vertical="center" wrapText="1"/>
    </xf>
    <xf numFmtId="0" fontId="4" fillId="5" borderId="18" xfId="0" applyFont="1" applyFill="1" applyBorder="1" applyAlignment="1">
      <alignment horizontal="center" vertical="center" wrapText="1"/>
    </xf>
    <xf numFmtId="16" fontId="4" fillId="0" borderId="15" xfId="0" applyNumberFormat="1" applyFont="1" applyFill="1" applyBorder="1" applyAlignment="1">
      <alignment horizontal="center" vertical="center" wrapText="1"/>
    </xf>
    <xf numFmtId="20" fontId="4" fillId="5" borderId="15" xfId="0" applyNumberFormat="1" applyFont="1" applyFill="1" applyBorder="1" applyAlignment="1">
      <alignment horizontal="center" vertical="center" wrapText="1"/>
    </xf>
    <xf numFmtId="0" fontId="4" fillId="0" borderId="0" xfId="0" applyFont="1" applyAlignment="1">
      <alignment horizontal="center" vertical="center" wrapText="1"/>
    </xf>
    <xf numFmtId="16" fontId="4" fillId="5" borderId="15"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15" fontId="4" fillId="0" borderId="16" xfId="0" applyNumberFormat="1" applyFont="1" applyBorder="1" applyAlignment="1">
      <alignment horizontal="center" vertical="center" wrapText="1"/>
    </xf>
    <xf numFmtId="20" fontId="4" fillId="0" borderId="16" xfId="0" applyNumberFormat="1" applyFont="1" applyBorder="1" applyAlignment="1">
      <alignment horizontal="center" vertical="center" wrapText="1"/>
    </xf>
    <xf numFmtId="8" fontId="4" fillId="0" borderId="16" xfId="0" applyNumberFormat="1" applyFont="1" applyBorder="1" applyAlignment="1">
      <alignment horizontal="center" vertical="center" wrapText="1"/>
    </xf>
    <xf numFmtId="44" fontId="4" fillId="0" borderId="16" xfId="1" applyFont="1" applyBorder="1" applyAlignment="1">
      <alignment horizontal="center" vertical="center" wrapText="1"/>
    </xf>
    <xf numFmtId="0" fontId="4" fillId="0" borderId="21" xfId="0" applyFont="1" applyBorder="1" applyAlignment="1">
      <alignment horizontal="center" vertical="center" wrapText="1"/>
    </xf>
    <xf numFmtId="8" fontId="4" fillId="0" borderId="22" xfId="0" applyNumberFormat="1" applyFont="1" applyBorder="1" applyAlignment="1">
      <alignment horizontal="center" vertical="center" wrapText="1"/>
    </xf>
    <xf numFmtId="16" fontId="4" fillId="0" borderId="16" xfId="0" applyNumberFormat="1" applyFont="1" applyFill="1" applyBorder="1" applyAlignment="1">
      <alignment horizontal="center" vertical="center" wrapText="1"/>
    </xf>
    <xf numFmtId="20" fontId="4" fillId="5" borderId="16" xfId="0" applyNumberFormat="1" applyFont="1" applyFill="1" applyBorder="1" applyAlignment="1">
      <alignment horizontal="center" vertical="center" wrapText="1"/>
    </xf>
    <xf numFmtId="0" fontId="6" fillId="0" borderId="15" xfId="0" applyFont="1" applyBorder="1" applyAlignment="1">
      <alignment horizontal="center" vertical="center" wrapText="1"/>
    </xf>
    <xf numFmtId="165" fontId="7" fillId="0" borderId="15" xfId="0" applyNumberFormat="1" applyFont="1" applyFill="1" applyBorder="1" applyAlignment="1">
      <alignment horizontal="center" vertical="center" wrapText="1"/>
    </xf>
    <xf numFmtId="3" fontId="7" fillId="0" borderId="15" xfId="0" applyNumberFormat="1" applyFont="1" applyFill="1" applyBorder="1" applyAlignment="1">
      <alignment horizontal="center" vertical="center" wrapText="1"/>
    </xf>
    <xf numFmtId="0" fontId="4" fillId="0" borderId="15" xfId="0" applyFont="1" applyBorder="1" applyAlignment="1">
      <alignment horizontal="left" vertical="center" wrapText="1"/>
    </xf>
    <xf numFmtId="0" fontId="13" fillId="0" borderId="15" xfId="0" applyFont="1" applyBorder="1" applyAlignment="1">
      <alignment horizontal="center" vertical="center" wrapText="1"/>
    </xf>
    <xf numFmtId="15" fontId="13" fillId="0" borderId="15" xfId="0" applyNumberFormat="1" applyFont="1" applyBorder="1" applyAlignment="1">
      <alignment horizontal="center" vertical="center" wrapText="1"/>
    </xf>
    <xf numFmtId="20" fontId="13" fillId="0" borderId="15" xfId="0" applyNumberFormat="1" applyFont="1" applyBorder="1" applyAlignment="1">
      <alignment horizontal="center" vertical="center" wrapText="1"/>
    </xf>
    <xf numFmtId="0" fontId="13" fillId="0" borderId="15" xfId="0" applyFont="1" applyBorder="1" applyAlignment="1">
      <alignment horizontal="left" vertical="center" wrapText="1" indent="1"/>
    </xf>
    <xf numFmtId="3" fontId="13" fillId="0" borderId="15" xfId="0" applyNumberFormat="1" applyFont="1" applyBorder="1" applyAlignment="1">
      <alignment horizontal="center" vertical="center" wrapText="1"/>
    </xf>
    <xf numFmtId="44" fontId="13" fillId="0" borderId="15" xfId="1" applyFont="1" applyBorder="1" applyAlignment="1">
      <alignment horizontal="center" vertical="center" wrapText="1"/>
    </xf>
    <xf numFmtId="0" fontId="13" fillId="0" borderId="0" xfId="0" applyFont="1" applyAlignment="1">
      <alignment horizontal="center" wrapText="1"/>
    </xf>
    <xf numFmtId="8" fontId="13" fillId="0" borderId="15" xfId="1" applyNumberFormat="1" applyFont="1" applyBorder="1" applyAlignment="1">
      <alignment horizontal="center" vertical="center" wrapText="1"/>
    </xf>
    <xf numFmtId="0" fontId="13" fillId="0" borderId="15" xfId="0" applyFont="1" applyBorder="1" applyAlignment="1">
      <alignment horizontal="center" wrapText="1"/>
    </xf>
    <xf numFmtId="0" fontId="13" fillId="0" borderId="15" xfId="0" applyFont="1" applyBorder="1" applyAlignment="1">
      <alignment horizontal="left" wrapText="1" indent="2"/>
    </xf>
    <xf numFmtId="8" fontId="13" fillId="0" borderId="15" xfId="0" applyNumberFormat="1" applyFont="1" applyBorder="1" applyAlignment="1">
      <alignment horizontal="center" vertical="center" wrapText="1"/>
    </xf>
    <xf numFmtId="0" fontId="13" fillId="0" borderId="15" xfId="0" applyFont="1" applyBorder="1" applyAlignment="1">
      <alignment vertical="center" wrapText="1"/>
    </xf>
    <xf numFmtId="0" fontId="13" fillId="0" borderId="15" xfId="0" applyFont="1" applyBorder="1" applyAlignment="1">
      <alignment horizontal="left" vertical="center" wrapText="1"/>
    </xf>
    <xf numFmtId="0" fontId="13" fillId="0" borderId="15" xfId="0" applyFont="1" applyFill="1" applyBorder="1" applyAlignment="1">
      <alignment horizontal="center" vertical="center" wrapText="1"/>
    </xf>
    <xf numFmtId="0" fontId="15" fillId="0" borderId="15" xfId="0" applyNumberFormat="1" applyFont="1" applyFill="1" applyBorder="1" applyAlignment="1">
      <alignment vertical="top" wrapText="1"/>
    </xf>
    <xf numFmtId="0" fontId="16" fillId="0" borderId="16" xfId="0" applyFont="1" applyBorder="1" applyAlignment="1">
      <alignment vertical="top" wrapText="1"/>
    </xf>
    <xf numFmtId="0" fontId="16" fillId="0" borderId="23" xfId="0" applyFont="1" applyBorder="1" applyAlignment="1">
      <alignment vertical="top" wrapText="1"/>
    </xf>
    <xf numFmtId="167" fontId="15" fillId="0" borderId="16" xfId="0" applyNumberFormat="1" applyFont="1" applyFill="1" applyBorder="1" applyAlignment="1">
      <alignment vertical="top"/>
    </xf>
    <xf numFmtId="19" fontId="15" fillId="0" borderId="16" xfId="0" applyNumberFormat="1" applyFont="1" applyFill="1" applyBorder="1" applyAlignment="1">
      <alignment vertical="top" wrapText="1"/>
    </xf>
    <xf numFmtId="167" fontId="15" fillId="0" borderId="16" xfId="0" applyNumberFormat="1" applyFont="1" applyFill="1" applyBorder="1" applyAlignment="1">
      <alignment vertical="top" wrapText="1"/>
    </xf>
    <xf numFmtId="20" fontId="15" fillId="0" borderId="16" xfId="0" applyNumberFormat="1" applyFont="1" applyFill="1" applyBorder="1" applyAlignment="1">
      <alignment vertical="top" wrapText="1"/>
    </xf>
    <xf numFmtId="8" fontId="15" fillId="0" borderId="16" xfId="0" applyNumberFormat="1" applyFont="1" applyFill="1" applyBorder="1" applyAlignment="1">
      <alignment vertical="top" wrapText="1"/>
    </xf>
    <xf numFmtId="0" fontId="15" fillId="0" borderId="16" xfId="0" applyNumberFormat="1" applyFont="1" applyFill="1" applyBorder="1" applyAlignment="1">
      <alignment vertical="top" wrapText="1"/>
    </xf>
    <xf numFmtId="0" fontId="0" fillId="0" borderId="16" xfId="0" applyBorder="1" applyAlignment="1"/>
    <xf numFmtId="0" fontId="15" fillId="0" borderId="16" xfId="0" applyNumberFormat="1" applyFont="1" applyFill="1" applyBorder="1" applyAlignment="1">
      <alignment vertical="top"/>
    </xf>
    <xf numFmtId="0" fontId="0" fillId="0" borderId="16" xfId="0" applyBorder="1" applyAlignment="1">
      <alignment vertical="top" wrapText="1"/>
    </xf>
    <xf numFmtId="0" fontId="17" fillId="0" borderId="15" xfId="0" applyFont="1" applyBorder="1" applyAlignment="1">
      <alignment horizontal="center" vertical="center" wrapText="1"/>
    </xf>
    <xf numFmtId="14" fontId="17" fillId="0" borderId="15" xfId="0" applyNumberFormat="1" applyFont="1" applyBorder="1" applyAlignment="1">
      <alignment horizontal="center" vertical="center" wrapText="1"/>
    </xf>
    <xf numFmtId="20" fontId="17" fillId="0" borderId="15" xfId="0" applyNumberFormat="1" applyFont="1" applyBorder="1" applyAlignment="1">
      <alignment horizontal="center" vertical="center" wrapText="1"/>
    </xf>
    <xf numFmtId="0" fontId="17" fillId="0" borderId="15" xfId="0" applyFont="1" applyBorder="1" applyAlignment="1">
      <alignment horizontal="left" vertical="center" wrapText="1"/>
    </xf>
    <xf numFmtId="0" fontId="11" fillId="0" borderId="15" xfId="0" applyFont="1" applyBorder="1" applyAlignment="1">
      <alignment horizontal="center" vertical="center" wrapText="1"/>
    </xf>
    <xf numFmtId="16" fontId="11" fillId="0" borderId="15" xfId="0" applyNumberFormat="1" applyFont="1" applyBorder="1" applyAlignment="1">
      <alignment horizontal="center" vertical="center" wrapText="1"/>
    </xf>
    <xf numFmtId="20" fontId="11" fillId="0" borderId="15" xfId="0" applyNumberFormat="1" applyFont="1" applyBorder="1" applyAlignment="1">
      <alignment horizontal="center" vertical="center" wrapText="1"/>
    </xf>
    <xf numFmtId="4" fontId="11" fillId="0" borderId="15"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11" fillId="5" borderId="15" xfId="0" applyFont="1" applyFill="1" applyBorder="1" applyAlignment="1">
      <alignment horizontal="center" vertical="center" wrapText="1"/>
    </xf>
    <xf numFmtId="0" fontId="17" fillId="0" borderId="15" xfId="0" applyFont="1" applyBorder="1" applyAlignment="1">
      <alignment horizontal="center" wrapText="1"/>
    </xf>
    <xf numFmtId="0" fontId="19" fillId="0" borderId="15" xfId="0" applyFont="1" applyBorder="1" applyAlignment="1">
      <alignment horizontal="center" wrapText="1"/>
    </xf>
    <xf numFmtId="8" fontId="11" fillId="5" borderId="15" xfId="0" applyNumberFormat="1" applyFont="1" applyFill="1" applyBorder="1" applyAlignment="1">
      <alignment horizontal="center" vertical="center" wrapText="1"/>
    </xf>
    <xf numFmtId="0" fontId="0" fillId="0" borderId="0" xfId="0" applyAlignment="1">
      <alignment horizontal="center" vertical="top" wrapText="1"/>
    </xf>
    <xf numFmtId="0" fontId="0" fillId="0" borderId="15" xfId="0" applyBorder="1"/>
    <xf numFmtId="8" fontId="15" fillId="0" borderId="16" xfId="0" applyNumberFormat="1" applyFont="1" applyFill="1" applyBorder="1" applyAlignment="1">
      <alignment horizontal="center" vertical="top" wrapText="1"/>
    </xf>
    <xf numFmtId="0" fontId="15" fillId="0" borderId="16" xfId="0" applyNumberFormat="1" applyFont="1" applyFill="1" applyBorder="1" applyAlignment="1">
      <alignment horizontal="center" vertical="top" wrapText="1"/>
    </xf>
    <xf numFmtId="0" fontId="16" fillId="0" borderId="15" xfId="0" applyFont="1" applyBorder="1" applyAlignment="1">
      <alignment horizontal="center" vertical="center" wrapText="1"/>
    </xf>
    <xf numFmtId="14" fontId="16" fillId="0" borderId="15" xfId="0" applyNumberFormat="1" applyFont="1" applyBorder="1" applyAlignment="1">
      <alignment horizontal="center" vertical="center" wrapText="1"/>
    </xf>
    <xf numFmtId="20" fontId="16" fillId="0" borderId="15" xfId="0" applyNumberFormat="1" applyFont="1" applyBorder="1" applyAlignment="1">
      <alignment horizontal="center" vertical="center" wrapText="1"/>
    </xf>
    <xf numFmtId="0" fontId="16" fillId="0" borderId="15" xfId="0" applyFont="1" applyBorder="1" applyAlignment="1">
      <alignment horizontal="left" vertical="center" wrapText="1"/>
    </xf>
    <xf numFmtId="15" fontId="13" fillId="0" borderId="15" xfId="0" applyNumberFormat="1" applyFont="1" applyBorder="1" applyAlignment="1">
      <alignment horizontal="center" wrapText="1"/>
    </xf>
    <xf numFmtId="20" fontId="13" fillId="0" borderId="15" xfId="0" applyNumberFormat="1" applyFont="1" applyBorder="1" applyAlignment="1">
      <alignment horizontal="center" wrapText="1"/>
    </xf>
    <xf numFmtId="44" fontId="13" fillId="0" borderId="15" xfId="1" applyFont="1" applyBorder="1" applyAlignment="1">
      <alignment horizontal="center" wrapText="1"/>
    </xf>
    <xf numFmtId="0" fontId="13" fillId="0" borderId="18" xfId="0" applyFont="1" applyBorder="1" applyAlignment="1">
      <alignment horizontal="center" vertical="center" wrapText="1"/>
    </xf>
    <xf numFmtId="0" fontId="13" fillId="0" borderId="0" xfId="0" applyFont="1" applyAlignment="1">
      <alignment horizontal="center" vertical="center" wrapText="1"/>
    </xf>
    <xf numFmtId="0" fontId="13" fillId="0" borderId="19" xfId="0" applyFont="1" applyBorder="1" applyAlignment="1">
      <alignment horizontal="center" vertical="center" wrapText="1"/>
    </xf>
    <xf numFmtId="0" fontId="13" fillId="0" borderId="15" xfId="0" applyNumberFormat="1" applyFont="1" applyBorder="1" applyAlignment="1">
      <alignment horizontal="center" vertical="center" wrapText="1"/>
    </xf>
    <xf numFmtId="14" fontId="13" fillId="0" borderId="15" xfId="0" applyNumberFormat="1" applyFont="1" applyBorder="1" applyAlignment="1">
      <alignment horizontal="center" vertical="center" wrapText="1"/>
    </xf>
    <xf numFmtId="20" fontId="13" fillId="0" borderId="15" xfId="0" applyNumberFormat="1" applyFont="1" applyFill="1" applyBorder="1" applyAlignment="1">
      <alignment horizontal="center" wrapText="1"/>
    </xf>
    <xf numFmtId="0" fontId="6" fillId="0" borderId="15" xfId="0" applyFont="1" applyBorder="1" applyAlignment="1">
      <alignment vertical="center" wrapText="1"/>
    </xf>
    <xf numFmtId="0" fontId="6" fillId="0" borderId="15" xfId="0" applyFont="1" applyBorder="1" applyAlignment="1">
      <alignment vertical="center"/>
    </xf>
    <xf numFmtId="0" fontId="6" fillId="0" borderId="15" xfId="0" applyFont="1" applyBorder="1" applyAlignment="1">
      <alignment horizontal="left" vertical="center" wrapText="1"/>
    </xf>
    <xf numFmtId="0" fontId="6" fillId="0" borderId="15" xfId="0" applyFont="1" applyBorder="1" applyAlignment="1">
      <alignment horizontal="left" vertical="center"/>
    </xf>
    <xf numFmtId="0" fontId="13" fillId="0" borderId="24" xfId="0" applyFont="1" applyBorder="1" applyAlignment="1">
      <alignment horizontal="center" vertical="top" wrapText="1"/>
    </xf>
    <xf numFmtId="0" fontId="13" fillId="0" borderId="14" xfId="0" applyFont="1" applyBorder="1" applyAlignment="1">
      <alignment horizontal="center" vertical="top" wrapText="1"/>
    </xf>
    <xf numFmtId="0" fontId="13" fillId="0" borderId="15" xfId="0" applyFont="1" applyFill="1" applyBorder="1" applyAlignment="1">
      <alignment horizontal="center" wrapText="1"/>
    </xf>
    <xf numFmtId="0" fontId="15" fillId="0" borderId="15" xfId="0" applyNumberFormat="1" applyFont="1" applyFill="1" applyBorder="1" applyAlignment="1">
      <alignment horizontal="center" vertical="center" wrapText="1"/>
    </xf>
    <xf numFmtId="20" fontId="15" fillId="0" borderId="15" xfId="0" applyNumberFormat="1" applyFont="1" applyFill="1" applyBorder="1" applyAlignment="1">
      <alignment horizontal="center" vertical="center" wrapText="1"/>
    </xf>
    <xf numFmtId="168" fontId="0" fillId="0" borderId="15" xfId="0" applyNumberFormat="1" applyBorder="1" applyAlignment="1">
      <alignment horizontal="center" vertical="center"/>
    </xf>
    <xf numFmtId="0" fontId="16" fillId="0" borderId="15" xfId="0" applyFont="1" applyBorder="1" applyAlignment="1">
      <alignment vertical="center" wrapText="1"/>
    </xf>
    <xf numFmtId="8" fontId="0" fillId="0" borderId="15" xfId="0" applyNumberFormat="1" applyBorder="1" applyAlignment="1">
      <alignment horizontal="center" vertical="center"/>
    </xf>
    <xf numFmtId="0" fontId="15" fillId="0" borderId="15" xfId="0" applyNumberFormat="1" applyFont="1" applyFill="1" applyBorder="1" applyAlignment="1">
      <alignment horizontal="center" vertical="center"/>
    </xf>
    <xf numFmtId="8" fontId="15" fillId="0" borderId="15" xfId="0" applyNumberFormat="1" applyFont="1" applyFill="1" applyBorder="1" applyAlignment="1">
      <alignment horizontal="center" vertical="center" wrapText="1"/>
    </xf>
    <xf numFmtId="0" fontId="0" fillId="6" borderId="17" xfId="0" applyFill="1" applyBorder="1" applyAlignment="1">
      <alignment horizontal="center"/>
    </xf>
    <xf numFmtId="0" fontId="12" fillId="2"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20" fontId="7" fillId="0" borderId="15"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8" fontId="7" fillId="0" borderId="15" xfId="0" applyNumberFormat="1"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164" fontId="7" fillId="0" borderId="15"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4" fontId="7" fillId="0" borderId="15" xfId="0" applyNumberFormat="1" applyFont="1" applyFill="1" applyBorder="1" applyAlignment="1">
      <alignment horizontal="center" vertical="center" wrapText="1"/>
    </xf>
    <xf numFmtId="0" fontId="1" fillId="0" borderId="0" xfId="0" applyFont="1" applyAlignment="1">
      <alignment horizontal="center" wrapText="1"/>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17" fontId="8" fillId="0" borderId="4" xfId="0" applyNumberFormat="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0" fillId="2" borderId="1"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6" fontId="7" fillId="0" borderId="15" xfId="0" applyNumberFormat="1" applyFont="1" applyFill="1" applyBorder="1" applyAlignment="1">
      <alignment horizontal="center" vertical="center" wrapText="1"/>
    </xf>
    <xf numFmtId="3" fontId="7" fillId="0" borderId="15" xfId="0" applyNumberFormat="1" applyFont="1" applyFill="1" applyBorder="1" applyAlignment="1">
      <alignment horizontal="center" vertical="center" wrapText="1"/>
    </xf>
    <xf numFmtId="0" fontId="13" fillId="0" borderId="15" xfId="0" applyFont="1" applyBorder="1" applyAlignment="1">
      <alignment horizontal="center" vertical="top" wrapText="1"/>
    </xf>
    <xf numFmtId="20" fontId="13" fillId="0" borderId="15" xfId="0" applyNumberFormat="1" applyFont="1" applyBorder="1" applyAlignment="1">
      <alignment horizontal="center" vertical="top" wrapText="1"/>
    </xf>
    <xf numFmtId="44" fontId="13" fillId="0" borderId="15" xfId="1" applyFont="1" applyBorder="1" applyAlignment="1">
      <alignment horizontal="center" vertical="top" wrapText="1"/>
    </xf>
    <xf numFmtId="0" fontId="13" fillId="0" borderId="16" xfId="0" applyFont="1" applyBorder="1" applyAlignment="1">
      <alignment horizontal="center" vertical="center" wrapText="1"/>
    </xf>
    <xf numFmtId="15" fontId="13" fillId="0" borderId="16" xfId="0" applyNumberFormat="1" applyFont="1" applyBorder="1" applyAlignment="1">
      <alignment horizontal="center" vertical="center" wrapText="1"/>
    </xf>
    <xf numFmtId="20" fontId="13" fillId="0" borderId="16" xfId="0" applyNumberFormat="1" applyFont="1" applyBorder="1" applyAlignment="1">
      <alignment horizontal="center" vertical="center" wrapText="1"/>
    </xf>
    <xf numFmtId="44" fontId="13" fillId="0" borderId="16" xfId="1" applyFont="1" applyBorder="1" applyAlignment="1">
      <alignment horizontal="center" vertical="center" wrapText="1"/>
    </xf>
    <xf numFmtId="167" fontId="15" fillId="0" borderId="15" xfId="0" applyNumberFormat="1" applyFont="1" applyFill="1" applyBorder="1" applyAlignment="1">
      <alignment horizontal="center" vertical="center" wrapText="1"/>
    </xf>
    <xf numFmtId="22" fontId="15" fillId="0" borderId="15" xfId="0" applyNumberFormat="1" applyFont="1" applyFill="1" applyBorder="1" applyAlignment="1">
      <alignment horizontal="center" vertical="center" wrapText="1"/>
    </xf>
    <xf numFmtId="167" fontId="15" fillId="0" borderId="15" xfId="0" applyNumberFormat="1" applyFont="1" applyFill="1" applyBorder="1" applyAlignment="1">
      <alignment vertical="center" wrapText="1"/>
    </xf>
    <xf numFmtId="19" fontId="15" fillId="0" borderId="15" xfId="0" applyNumberFormat="1" applyFont="1" applyFill="1" applyBorder="1" applyAlignment="1">
      <alignment vertical="center" wrapText="1"/>
    </xf>
    <xf numFmtId="20" fontId="15" fillId="0" borderId="15" xfId="0" applyNumberFormat="1" applyFont="1" applyFill="1" applyBorder="1" applyAlignment="1">
      <alignment vertical="center" wrapText="1"/>
    </xf>
    <xf numFmtId="8" fontId="15" fillId="0" borderId="15" xfId="0" applyNumberFormat="1" applyFont="1" applyFill="1" applyBorder="1" applyAlignment="1">
      <alignment vertical="center" wrapText="1"/>
    </xf>
    <xf numFmtId="0" fontId="17" fillId="0" borderId="15" xfId="0"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20" fontId="17" fillId="0" borderId="15" xfId="0" applyNumberFormat="1" applyFont="1" applyFill="1" applyBorder="1" applyAlignment="1">
      <alignment horizontal="center" vertical="center" wrapText="1"/>
    </xf>
    <xf numFmtId="0" fontId="17" fillId="0" borderId="15" xfId="0" applyFont="1" applyFill="1" applyBorder="1" applyAlignment="1">
      <alignment horizontal="left" vertical="center" wrapText="1"/>
    </xf>
    <xf numFmtId="0" fontId="16" fillId="0" borderId="15" xfId="0" applyFont="1" applyBorder="1" applyAlignment="1">
      <alignment horizontal="center" wrapText="1"/>
    </xf>
    <xf numFmtId="0" fontId="16" fillId="0" borderId="15" xfId="0" applyFont="1" applyBorder="1" applyAlignment="1">
      <alignment vertical="top" wrapText="1"/>
    </xf>
    <xf numFmtId="167" fontId="15" fillId="0" borderId="15" xfId="0" applyNumberFormat="1" applyFont="1" applyFill="1" applyBorder="1" applyAlignment="1">
      <alignment vertical="top" wrapText="1"/>
    </xf>
    <xf numFmtId="20" fontId="15" fillId="0" borderId="15" xfId="0" applyNumberFormat="1" applyFont="1" applyFill="1" applyBorder="1" applyAlignment="1">
      <alignment vertical="top" wrapText="1"/>
    </xf>
    <xf numFmtId="0" fontId="15" fillId="0" borderId="15" xfId="0" applyNumberFormat="1" applyFont="1" applyFill="1" applyBorder="1" applyAlignment="1">
      <alignment vertical="top"/>
    </xf>
    <xf numFmtId="8" fontId="15" fillId="0" borderId="15" xfId="0" applyNumberFormat="1" applyFont="1" applyFill="1" applyBorder="1" applyAlignment="1">
      <alignment vertical="top" wrapText="1"/>
    </xf>
    <xf numFmtId="8" fontId="15" fillId="0" borderId="25" xfId="0" applyNumberFormat="1" applyFont="1" applyFill="1" applyBorder="1" applyAlignment="1">
      <alignment wrapText="1"/>
    </xf>
    <xf numFmtId="0" fontId="15" fillId="0" borderId="23" xfId="0" applyNumberFormat="1" applyFont="1" applyFill="1" applyBorder="1" applyAlignment="1">
      <alignment vertical="top" wrapText="1"/>
    </xf>
    <xf numFmtId="0" fontId="0" fillId="0" borderId="15" xfId="0" applyBorder="1" applyAlignment="1">
      <alignment wrapText="1"/>
    </xf>
    <xf numFmtId="8" fontId="15" fillId="0" borderId="15" xfId="0" applyNumberFormat="1" applyFont="1" applyFill="1" applyBorder="1" applyAlignment="1">
      <alignment wrapText="1"/>
    </xf>
    <xf numFmtId="0" fontId="15" fillId="0" borderId="15" xfId="0" applyNumberFormat="1" applyFont="1" applyFill="1" applyBorder="1" applyAlignment="1"/>
    <xf numFmtId="0" fontId="21" fillId="0" borderId="15" xfId="0" applyFont="1" applyBorder="1" applyAlignment="1">
      <alignment vertical="top" wrapText="1"/>
    </xf>
  </cellXfs>
  <cellStyles count="5">
    <cellStyle name="Millares" xfId="3" builtinId="3"/>
    <cellStyle name="Millares 2" xfId="4"/>
    <cellStyle name="Moneda" xfId="1" builtinId="4"/>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xdr:row>
      <xdr:rowOff>117929</xdr:rowOff>
    </xdr:from>
    <xdr:to>
      <xdr:col>2</xdr:col>
      <xdr:colOff>286455</xdr:colOff>
      <xdr:row>7</xdr:row>
      <xdr:rowOff>79829</xdr:rowOff>
    </xdr:to>
    <xdr:pic>
      <xdr:nvPicPr>
        <xdr:cNvPr id="3" name="3 Imagen" descr="C:\Users\angelica.fernandez\Desktop\LOGO IJAS GRIS.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18911"/>
          <a:ext cx="1577319" cy="744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8"/>
  <sheetViews>
    <sheetView tabSelected="1" zoomScale="84" zoomScaleNormal="84" workbookViewId="0">
      <selection activeCell="S13" sqref="S13"/>
    </sheetView>
  </sheetViews>
  <sheetFormatPr baseColWidth="10" defaultRowHeight="15" x14ac:dyDescent="0.25"/>
  <cols>
    <col min="13" max="13" width="9.140625" customWidth="1"/>
    <col min="14" max="14" width="9.42578125" customWidth="1"/>
    <col min="15" max="15" width="22.42578125" customWidth="1"/>
    <col min="16" max="16" width="14.28515625" customWidth="1"/>
  </cols>
  <sheetData>
    <row r="2" spans="1:16" ht="15.75" x14ac:dyDescent="0.25">
      <c r="B2" s="146" t="s">
        <v>0</v>
      </c>
      <c r="C2" s="146"/>
      <c r="D2" s="146"/>
      <c r="E2" s="146"/>
      <c r="F2" s="146"/>
      <c r="G2" s="146"/>
      <c r="H2" s="146"/>
      <c r="I2" s="146"/>
      <c r="J2" s="146"/>
      <c r="K2" s="146"/>
      <c r="L2" s="146"/>
      <c r="M2" s="146"/>
      <c r="N2" s="146"/>
      <c r="O2" s="146"/>
    </row>
    <row r="3" spans="1:16" ht="15.75" thickBot="1" x14ac:dyDescent="0.3">
      <c r="A3" s="18"/>
      <c r="B3" s="18"/>
      <c r="C3" s="18"/>
      <c r="D3" s="18"/>
      <c r="E3" s="18"/>
      <c r="F3" s="18"/>
      <c r="G3" s="18"/>
      <c r="H3" s="18"/>
      <c r="I3" s="18"/>
      <c r="J3" s="18"/>
      <c r="K3" s="18"/>
      <c r="L3" s="18"/>
      <c r="M3" s="18"/>
      <c r="N3" s="18"/>
      <c r="O3" s="18"/>
      <c r="P3" s="18"/>
    </row>
    <row r="4" spans="1:16" ht="16.5" thickBot="1" x14ac:dyDescent="0.3">
      <c r="A4" s="18"/>
      <c r="B4" s="18"/>
      <c r="C4" s="18"/>
      <c r="D4" s="165" t="s">
        <v>1</v>
      </c>
      <c r="E4" s="166"/>
      <c r="F4" s="166"/>
      <c r="G4" s="166"/>
      <c r="H4" s="166"/>
      <c r="I4" s="166"/>
      <c r="J4" s="167"/>
      <c r="K4" s="18"/>
      <c r="L4" s="18"/>
      <c r="M4" s="147" t="s">
        <v>2</v>
      </c>
      <c r="N4" s="148"/>
      <c r="O4" s="149"/>
      <c r="P4" s="18"/>
    </row>
    <row r="5" spans="1:16" ht="15" customHeight="1" x14ac:dyDescent="0.25">
      <c r="A5" s="18"/>
      <c r="B5" s="18"/>
      <c r="C5" s="18"/>
      <c r="D5" s="136" t="s">
        <v>3</v>
      </c>
      <c r="E5" s="137"/>
      <c r="F5" s="137"/>
      <c r="G5" s="137"/>
      <c r="H5" s="137"/>
      <c r="I5" s="137"/>
      <c r="J5" s="138"/>
      <c r="K5" s="19"/>
      <c r="L5" s="18"/>
      <c r="M5" s="150" t="s">
        <v>875</v>
      </c>
      <c r="N5" s="151"/>
      <c r="O5" s="152"/>
      <c r="P5" s="18"/>
    </row>
    <row r="6" spans="1:16" x14ac:dyDescent="0.25">
      <c r="A6" s="18"/>
      <c r="B6" s="18"/>
      <c r="C6" s="18"/>
      <c r="D6" s="139"/>
      <c r="E6" s="140"/>
      <c r="F6" s="140"/>
      <c r="G6" s="140"/>
      <c r="H6" s="140"/>
      <c r="I6" s="140"/>
      <c r="J6" s="141"/>
      <c r="K6" s="19"/>
      <c r="L6" s="18"/>
      <c r="M6" s="153"/>
      <c r="N6" s="154"/>
      <c r="O6" s="155"/>
      <c r="P6" s="18"/>
    </row>
    <row r="7" spans="1:16" x14ac:dyDescent="0.25">
      <c r="A7" s="18"/>
      <c r="B7" s="18"/>
      <c r="C7" s="18"/>
      <c r="D7" s="139"/>
      <c r="E7" s="140"/>
      <c r="F7" s="140"/>
      <c r="G7" s="140"/>
      <c r="H7" s="140"/>
      <c r="I7" s="140"/>
      <c r="J7" s="141"/>
      <c r="K7" s="19"/>
      <c r="L7" s="18"/>
      <c r="M7" s="153"/>
      <c r="N7" s="154"/>
      <c r="O7" s="155"/>
      <c r="P7" s="18"/>
    </row>
    <row r="8" spans="1:16" ht="37.5" customHeight="1" thickBot="1" x14ac:dyDescent="0.3">
      <c r="A8" s="18"/>
      <c r="B8" s="18"/>
      <c r="C8" s="18"/>
      <c r="D8" s="142"/>
      <c r="E8" s="143"/>
      <c r="F8" s="143"/>
      <c r="G8" s="143"/>
      <c r="H8" s="143"/>
      <c r="I8" s="143"/>
      <c r="J8" s="144"/>
      <c r="K8" s="19"/>
      <c r="L8" s="18"/>
      <c r="M8" s="156"/>
      <c r="N8" s="157"/>
      <c r="O8" s="158"/>
      <c r="P8" s="18"/>
    </row>
    <row r="9" spans="1:16" x14ac:dyDescent="0.25">
      <c r="A9" s="18"/>
      <c r="B9" s="18"/>
      <c r="C9" s="18"/>
      <c r="D9" s="18"/>
      <c r="E9" s="18"/>
      <c r="F9" s="18"/>
      <c r="G9" s="18"/>
      <c r="H9" s="18"/>
      <c r="I9" s="18"/>
      <c r="J9" s="18"/>
      <c r="K9" s="18"/>
      <c r="L9" s="18"/>
      <c r="M9" s="18"/>
      <c r="N9" s="18"/>
      <c r="O9" s="18"/>
      <c r="P9" s="18"/>
    </row>
    <row r="10" spans="1:16" ht="15.75" thickBot="1" x14ac:dyDescent="0.3">
      <c r="A10" s="18"/>
      <c r="B10" s="18"/>
      <c r="C10" s="18"/>
      <c r="D10" s="18"/>
      <c r="E10" s="18"/>
      <c r="F10" s="18"/>
      <c r="G10" s="18"/>
      <c r="H10" s="18"/>
      <c r="I10" s="18"/>
      <c r="J10" s="18"/>
      <c r="K10" s="18"/>
      <c r="L10" s="18"/>
      <c r="M10" s="18"/>
      <c r="N10" s="18"/>
      <c r="O10" s="18"/>
      <c r="P10" s="18"/>
    </row>
    <row r="11" spans="1:16" ht="15.75" thickBot="1" x14ac:dyDescent="0.3">
      <c r="A11" s="159" t="s">
        <v>4</v>
      </c>
      <c r="B11" s="160"/>
      <c r="C11" s="160"/>
      <c r="D11" s="160"/>
      <c r="E11" s="160"/>
      <c r="F11" s="160"/>
      <c r="G11" s="160"/>
      <c r="H11" s="160"/>
      <c r="I11" s="160"/>
      <c r="J11" s="160"/>
      <c r="K11" s="160"/>
      <c r="L11" s="160"/>
      <c r="M11" s="160"/>
      <c r="N11" s="160"/>
      <c r="O11" s="160"/>
      <c r="P11" s="161"/>
    </row>
    <row r="12" spans="1:16" ht="28.5" customHeight="1" thickBot="1" x14ac:dyDescent="0.3">
      <c r="A12" s="162" t="s">
        <v>5</v>
      </c>
      <c r="B12" s="163"/>
      <c r="C12" s="163" t="s">
        <v>6</v>
      </c>
      <c r="D12" s="163"/>
      <c r="E12" s="163" t="s">
        <v>7</v>
      </c>
      <c r="F12" s="163"/>
      <c r="G12" s="163" t="s">
        <v>8</v>
      </c>
      <c r="H12" s="163"/>
      <c r="I12" s="163" t="s">
        <v>9</v>
      </c>
      <c r="J12" s="163"/>
      <c r="K12" s="163"/>
      <c r="L12" s="163"/>
      <c r="M12" s="163"/>
      <c r="N12" s="163"/>
      <c r="O12" s="163" t="s">
        <v>10</v>
      </c>
      <c r="P12" s="164"/>
    </row>
    <row r="13" spans="1:16" ht="67.5" x14ac:dyDescent="0.25">
      <c r="A13" s="20" t="s">
        <v>36</v>
      </c>
      <c r="B13" s="20" t="s">
        <v>37</v>
      </c>
      <c r="C13" s="20" t="s">
        <v>38</v>
      </c>
      <c r="D13" s="20" t="s">
        <v>39</v>
      </c>
      <c r="E13" s="21">
        <v>42377</v>
      </c>
      <c r="F13" s="22">
        <v>0.41666666666666669</v>
      </c>
      <c r="G13" s="21">
        <v>42377</v>
      </c>
      <c r="H13" s="22">
        <v>0.69444444444444453</v>
      </c>
      <c r="I13" s="20"/>
      <c r="J13" s="20"/>
      <c r="K13" s="20" t="s">
        <v>16</v>
      </c>
      <c r="L13" s="23">
        <v>277</v>
      </c>
      <c r="M13" s="20"/>
      <c r="N13" s="23"/>
      <c r="O13" s="20" t="s">
        <v>40</v>
      </c>
      <c r="P13" s="20" t="s">
        <v>41</v>
      </c>
    </row>
    <row r="14" spans="1:16" ht="90" customHeight="1" x14ac:dyDescent="0.25">
      <c r="A14" s="20" t="s">
        <v>42</v>
      </c>
      <c r="B14" s="20" t="s">
        <v>43</v>
      </c>
      <c r="C14" s="20" t="s">
        <v>38</v>
      </c>
      <c r="D14" s="20" t="s">
        <v>44</v>
      </c>
      <c r="E14" s="21">
        <v>42380</v>
      </c>
      <c r="F14" s="22">
        <v>0.4375</v>
      </c>
      <c r="G14" s="21">
        <v>42380</v>
      </c>
      <c r="H14" s="22">
        <v>0.6875</v>
      </c>
      <c r="I14" s="20"/>
      <c r="J14" s="20"/>
      <c r="K14" s="20" t="s">
        <v>16</v>
      </c>
      <c r="L14" s="23">
        <v>239</v>
      </c>
      <c r="M14" s="20"/>
      <c r="N14" s="23"/>
      <c r="O14" s="20" t="s">
        <v>45</v>
      </c>
      <c r="P14" s="20" t="s">
        <v>41</v>
      </c>
    </row>
    <row r="15" spans="1:16" ht="90" x14ac:dyDescent="0.25">
      <c r="A15" s="20" t="s">
        <v>46</v>
      </c>
      <c r="B15" s="20" t="s">
        <v>47</v>
      </c>
      <c r="C15" s="20" t="s">
        <v>38</v>
      </c>
      <c r="D15" s="20" t="s">
        <v>48</v>
      </c>
      <c r="E15" s="21">
        <v>42380</v>
      </c>
      <c r="F15" s="22">
        <v>0.39583333333333331</v>
      </c>
      <c r="G15" s="21">
        <v>42380</v>
      </c>
      <c r="H15" s="22">
        <v>0.64583333333333337</v>
      </c>
      <c r="I15" s="20"/>
      <c r="J15" s="20"/>
      <c r="K15" s="20" t="s">
        <v>16</v>
      </c>
      <c r="L15" s="23">
        <v>241</v>
      </c>
      <c r="M15" s="20"/>
      <c r="N15" s="23"/>
      <c r="O15" s="20" t="s">
        <v>49</v>
      </c>
      <c r="P15" s="20" t="s">
        <v>50</v>
      </c>
    </row>
    <row r="16" spans="1:16" s="1" customFormat="1" ht="56.25" x14ac:dyDescent="0.25">
      <c r="A16" s="3" t="s">
        <v>11</v>
      </c>
      <c r="B16" s="3" t="s">
        <v>12</v>
      </c>
      <c r="C16" s="3" t="s">
        <v>13</v>
      </c>
      <c r="D16" s="3" t="s">
        <v>14</v>
      </c>
      <c r="E16" s="24">
        <v>42381</v>
      </c>
      <c r="F16" s="15">
        <v>0.33333333333333331</v>
      </c>
      <c r="G16" s="24">
        <v>42381</v>
      </c>
      <c r="H16" s="15">
        <v>0.75</v>
      </c>
      <c r="I16" s="3" t="s">
        <v>15</v>
      </c>
      <c r="J16" s="3">
        <v>441</v>
      </c>
      <c r="K16" s="3" t="s">
        <v>16</v>
      </c>
      <c r="L16" s="3">
        <v>700</v>
      </c>
      <c r="M16" s="3" t="s">
        <v>17</v>
      </c>
      <c r="N16" s="3" t="s">
        <v>17</v>
      </c>
      <c r="O16" s="3" t="s">
        <v>18</v>
      </c>
      <c r="P16" s="3" t="s">
        <v>19</v>
      </c>
    </row>
    <row r="17" spans="1:16" ht="56.25" x14ac:dyDescent="0.25">
      <c r="A17" s="20" t="s">
        <v>51</v>
      </c>
      <c r="B17" s="20" t="s">
        <v>52</v>
      </c>
      <c r="C17" s="20" t="s">
        <v>38</v>
      </c>
      <c r="D17" s="20" t="s">
        <v>53</v>
      </c>
      <c r="E17" s="21">
        <v>42381</v>
      </c>
      <c r="F17" s="22">
        <v>0.375</v>
      </c>
      <c r="G17" s="21">
        <v>42381</v>
      </c>
      <c r="H17" s="22">
        <v>0.625</v>
      </c>
      <c r="I17" s="20"/>
      <c r="J17" s="20"/>
      <c r="K17" s="20" t="s">
        <v>16</v>
      </c>
      <c r="L17" s="23">
        <v>150</v>
      </c>
      <c r="M17" s="20"/>
      <c r="N17" s="23"/>
      <c r="O17" s="20" t="s">
        <v>54</v>
      </c>
      <c r="P17" s="20" t="s">
        <v>41</v>
      </c>
    </row>
    <row r="18" spans="1:16" ht="67.5" x14ac:dyDescent="0.25">
      <c r="A18" s="20" t="s">
        <v>55</v>
      </c>
      <c r="B18" s="20" t="s">
        <v>56</v>
      </c>
      <c r="C18" s="20" t="s">
        <v>38</v>
      </c>
      <c r="D18" s="20" t="s">
        <v>57</v>
      </c>
      <c r="E18" s="21">
        <v>42382</v>
      </c>
      <c r="F18" s="22"/>
      <c r="G18" s="21">
        <v>42382</v>
      </c>
      <c r="H18" s="22"/>
      <c r="I18" s="20"/>
      <c r="J18" s="20"/>
      <c r="K18" s="20" t="s">
        <v>16</v>
      </c>
      <c r="L18" s="23">
        <v>128</v>
      </c>
      <c r="M18" s="20"/>
      <c r="N18" s="23"/>
      <c r="O18" s="20" t="s">
        <v>58</v>
      </c>
      <c r="P18" s="20" t="s">
        <v>41</v>
      </c>
    </row>
    <row r="19" spans="1:16" ht="135" x14ac:dyDescent="0.25">
      <c r="A19" s="20" t="s">
        <v>59</v>
      </c>
      <c r="B19" s="20" t="s">
        <v>60</v>
      </c>
      <c r="C19" s="20" t="s">
        <v>38</v>
      </c>
      <c r="D19" s="20" t="s">
        <v>61</v>
      </c>
      <c r="E19" s="21">
        <v>42383</v>
      </c>
      <c r="F19" s="22">
        <v>0.39583333333333331</v>
      </c>
      <c r="G19" s="21">
        <v>42383</v>
      </c>
      <c r="H19" s="22">
        <v>0.70138888888888884</v>
      </c>
      <c r="I19" s="20"/>
      <c r="J19" s="20"/>
      <c r="K19" s="20" t="s">
        <v>16</v>
      </c>
      <c r="L19" s="23">
        <v>500</v>
      </c>
      <c r="M19" s="20" t="s">
        <v>62</v>
      </c>
      <c r="N19" s="23">
        <v>258</v>
      </c>
      <c r="O19" s="20" t="s">
        <v>63</v>
      </c>
      <c r="P19" s="20" t="s">
        <v>41</v>
      </c>
    </row>
    <row r="20" spans="1:16" ht="303.75" x14ac:dyDescent="0.25">
      <c r="A20" s="20" t="s">
        <v>64</v>
      </c>
      <c r="B20" s="20" t="s">
        <v>65</v>
      </c>
      <c r="C20" s="20" t="s">
        <v>38</v>
      </c>
      <c r="D20" s="20" t="s">
        <v>66</v>
      </c>
      <c r="E20" s="21">
        <v>42384</v>
      </c>
      <c r="F20" s="22">
        <v>0.41666666666666669</v>
      </c>
      <c r="G20" s="21">
        <v>42384</v>
      </c>
      <c r="H20" s="22"/>
      <c r="I20" s="20" t="s">
        <v>15</v>
      </c>
      <c r="J20" s="23">
        <v>523</v>
      </c>
      <c r="K20" s="20" t="s">
        <v>16</v>
      </c>
      <c r="L20" s="23">
        <v>482</v>
      </c>
      <c r="M20" s="20" t="s">
        <v>62</v>
      </c>
      <c r="N20" s="23">
        <v>238</v>
      </c>
      <c r="O20" s="20" t="s">
        <v>67</v>
      </c>
      <c r="P20" s="20" t="s">
        <v>68</v>
      </c>
    </row>
    <row r="21" spans="1:16" ht="67.5" x14ac:dyDescent="0.25">
      <c r="A21" s="34" t="s">
        <v>318</v>
      </c>
      <c r="B21" s="3" t="s">
        <v>319</v>
      </c>
      <c r="C21" s="3" t="s">
        <v>255</v>
      </c>
      <c r="D21" s="3" t="s">
        <v>320</v>
      </c>
      <c r="E21" s="35">
        <v>42387</v>
      </c>
      <c r="F21" s="36">
        <v>0.47916666666666669</v>
      </c>
      <c r="G21" s="35">
        <v>42387</v>
      </c>
      <c r="H21" s="36" t="s">
        <v>321</v>
      </c>
      <c r="I21" s="3" t="s">
        <v>311</v>
      </c>
      <c r="J21" s="16" t="s">
        <v>311</v>
      </c>
      <c r="K21" s="3" t="s">
        <v>16</v>
      </c>
      <c r="L21" s="16">
        <v>800</v>
      </c>
      <c r="M21" s="3" t="s">
        <v>311</v>
      </c>
      <c r="N21" s="16" t="s">
        <v>311</v>
      </c>
      <c r="O21" s="3" t="s">
        <v>312</v>
      </c>
      <c r="P21" s="32">
        <v>30952</v>
      </c>
    </row>
    <row r="22" spans="1:16" ht="53.25" customHeight="1" x14ac:dyDescent="0.25">
      <c r="A22" s="20" t="s">
        <v>51</v>
      </c>
      <c r="B22" s="20" t="s">
        <v>52</v>
      </c>
      <c r="C22" s="20" t="s">
        <v>38</v>
      </c>
      <c r="D22" s="20" t="s">
        <v>69</v>
      </c>
      <c r="E22" s="21">
        <v>42387</v>
      </c>
      <c r="F22" s="22">
        <v>0.41666666666666669</v>
      </c>
      <c r="G22" s="21">
        <v>42387</v>
      </c>
      <c r="H22" s="22">
        <v>0.6875</v>
      </c>
      <c r="I22" s="20"/>
      <c r="J22" s="20"/>
      <c r="K22" s="20" t="s">
        <v>16</v>
      </c>
      <c r="L22" s="23">
        <v>150</v>
      </c>
      <c r="M22" s="20" t="s">
        <v>62</v>
      </c>
      <c r="N22" s="20">
        <v>110</v>
      </c>
      <c r="O22" s="20" t="s">
        <v>70</v>
      </c>
      <c r="P22" s="20" t="s">
        <v>68</v>
      </c>
    </row>
    <row r="23" spans="1:16" ht="99" customHeight="1" x14ac:dyDescent="0.25">
      <c r="A23" s="20" t="s">
        <v>71</v>
      </c>
      <c r="B23" s="20" t="s">
        <v>72</v>
      </c>
      <c r="C23" s="20" t="s">
        <v>38</v>
      </c>
      <c r="D23" s="20" t="s">
        <v>73</v>
      </c>
      <c r="E23" s="21">
        <v>42387</v>
      </c>
      <c r="F23" s="22">
        <v>0.45833333333333331</v>
      </c>
      <c r="G23" s="21">
        <v>42387</v>
      </c>
      <c r="H23" s="22">
        <v>0.72916666666666663</v>
      </c>
      <c r="I23" s="20"/>
      <c r="J23" s="20"/>
      <c r="K23" s="20" t="s">
        <v>16</v>
      </c>
      <c r="L23" s="23">
        <v>200</v>
      </c>
      <c r="M23" s="20"/>
      <c r="N23" s="20"/>
      <c r="O23" s="20" t="s">
        <v>74</v>
      </c>
      <c r="P23" s="20" t="s">
        <v>41</v>
      </c>
    </row>
    <row r="24" spans="1:16" s="1" customFormat="1" ht="126" customHeight="1" x14ac:dyDescent="0.25">
      <c r="A24" s="20" t="s">
        <v>75</v>
      </c>
      <c r="B24" s="20" t="s">
        <v>56</v>
      </c>
      <c r="C24" s="20" t="s">
        <v>38</v>
      </c>
      <c r="D24" s="20" t="s">
        <v>76</v>
      </c>
      <c r="E24" s="21">
        <v>42388</v>
      </c>
      <c r="F24" s="22">
        <v>0.3888888888888889</v>
      </c>
      <c r="G24" s="21">
        <v>42388</v>
      </c>
      <c r="H24" s="22">
        <v>0.875</v>
      </c>
      <c r="I24" s="20" t="s">
        <v>15</v>
      </c>
      <c r="J24" s="20">
        <v>303</v>
      </c>
      <c r="K24" s="20" t="s">
        <v>16</v>
      </c>
      <c r="L24" s="23">
        <v>600</v>
      </c>
      <c r="M24" s="20"/>
      <c r="N24" s="20"/>
      <c r="O24" s="20" t="s">
        <v>77</v>
      </c>
      <c r="P24" s="20" t="s">
        <v>41</v>
      </c>
    </row>
    <row r="25" spans="1:16" s="1" customFormat="1" ht="157.5" x14ac:dyDescent="0.25">
      <c r="A25" s="49" t="s">
        <v>27</v>
      </c>
      <c r="B25" s="49" t="s">
        <v>28</v>
      </c>
      <c r="C25" s="6" t="s">
        <v>29</v>
      </c>
      <c r="D25" s="6" t="s">
        <v>30</v>
      </c>
      <c r="E25" s="7">
        <v>42389</v>
      </c>
      <c r="F25" s="8">
        <v>0.33333333333333331</v>
      </c>
      <c r="G25" s="7">
        <v>42389</v>
      </c>
      <c r="H25" s="8">
        <v>0.75</v>
      </c>
      <c r="I25" s="6" t="s">
        <v>31</v>
      </c>
      <c r="J25" s="50">
        <v>474</v>
      </c>
      <c r="K25" s="6" t="s">
        <v>32</v>
      </c>
      <c r="L25" s="51">
        <v>250</v>
      </c>
      <c r="M25" s="6" t="s">
        <v>33</v>
      </c>
      <c r="N25" s="6">
        <v>138.41</v>
      </c>
      <c r="O25" s="5" t="s">
        <v>34</v>
      </c>
      <c r="P25" s="5" t="s">
        <v>35</v>
      </c>
    </row>
    <row r="26" spans="1:16" ht="120.75" customHeight="1" x14ac:dyDescent="0.25">
      <c r="A26" s="3" t="s">
        <v>11</v>
      </c>
      <c r="B26" s="3" t="s">
        <v>12</v>
      </c>
      <c r="C26" s="3" t="s">
        <v>13</v>
      </c>
      <c r="D26" s="3" t="s">
        <v>20</v>
      </c>
      <c r="E26" s="24">
        <v>42390</v>
      </c>
      <c r="F26" s="15">
        <v>0.33333333333333331</v>
      </c>
      <c r="G26" s="24">
        <v>42390</v>
      </c>
      <c r="H26" s="15">
        <v>0.83333333333333337</v>
      </c>
      <c r="I26" s="3" t="s">
        <v>15</v>
      </c>
      <c r="J26" s="3">
        <v>1320</v>
      </c>
      <c r="K26" s="3" t="s">
        <v>16</v>
      </c>
      <c r="L26" s="3">
        <v>800</v>
      </c>
      <c r="M26" s="3" t="s">
        <v>17</v>
      </c>
      <c r="N26" s="3" t="s">
        <v>17</v>
      </c>
      <c r="O26" s="3" t="s">
        <v>21</v>
      </c>
      <c r="P26" s="3" t="s">
        <v>22</v>
      </c>
    </row>
    <row r="27" spans="1:16" ht="157.5" x14ac:dyDescent="0.25">
      <c r="A27" s="20" t="s">
        <v>78</v>
      </c>
      <c r="B27" s="20" t="s">
        <v>79</v>
      </c>
      <c r="C27" s="20" t="s">
        <v>38</v>
      </c>
      <c r="D27" s="20" t="s">
        <v>80</v>
      </c>
      <c r="E27" s="21">
        <v>42390</v>
      </c>
      <c r="F27" s="22">
        <v>0.39583333333333331</v>
      </c>
      <c r="G27" s="21">
        <v>42390</v>
      </c>
      <c r="H27" s="22">
        <v>0.79166666666666663</v>
      </c>
      <c r="I27" s="20" t="s">
        <v>15</v>
      </c>
      <c r="J27" s="20">
        <v>498</v>
      </c>
      <c r="K27" s="20" t="s">
        <v>16</v>
      </c>
      <c r="L27" s="20">
        <v>279</v>
      </c>
      <c r="M27" s="20" t="s">
        <v>62</v>
      </c>
      <c r="N27" s="20">
        <v>203</v>
      </c>
      <c r="O27" s="20" t="s">
        <v>81</v>
      </c>
      <c r="P27" s="20" t="s">
        <v>41</v>
      </c>
    </row>
    <row r="28" spans="1:16" ht="67.5" x14ac:dyDescent="0.25">
      <c r="A28" s="20" t="s">
        <v>82</v>
      </c>
      <c r="B28" s="20" t="s">
        <v>56</v>
      </c>
      <c r="C28" s="20" t="s">
        <v>38</v>
      </c>
      <c r="D28" s="20" t="s">
        <v>83</v>
      </c>
      <c r="E28" s="21">
        <v>42391</v>
      </c>
      <c r="F28" s="22">
        <v>0.4375</v>
      </c>
      <c r="G28" s="21">
        <v>42391</v>
      </c>
      <c r="H28" s="22" t="s">
        <v>84</v>
      </c>
      <c r="I28" s="20" t="s">
        <v>15</v>
      </c>
      <c r="J28" s="20">
        <v>350.01</v>
      </c>
      <c r="K28" s="20" t="s">
        <v>16</v>
      </c>
      <c r="L28" s="23">
        <v>962</v>
      </c>
      <c r="M28" s="20" t="s">
        <v>62</v>
      </c>
      <c r="N28" s="20">
        <v>386</v>
      </c>
      <c r="O28" s="20" t="s">
        <v>85</v>
      </c>
      <c r="P28" s="20" t="s">
        <v>41</v>
      </c>
    </row>
    <row r="29" spans="1:16" ht="67.5" x14ac:dyDescent="0.25">
      <c r="A29" s="20" t="s">
        <v>86</v>
      </c>
      <c r="B29" s="20" t="s">
        <v>79</v>
      </c>
      <c r="C29" s="20" t="s">
        <v>38</v>
      </c>
      <c r="D29" s="20" t="s">
        <v>87</v>
      </c>
      <c r="E29" s="21">
        <v>42395</v>
      </c>
      <c r="F29" s="22">
        <v>0.41666666666666669</v>
      </c>
      <c r="G29" s="21">
        <v>42395</v>
      </c>
      <c r="H29" s="22">
        <v>0.70833333333333337</v>
      </c>
      <c r="I29" s="20"/>
      <c r="J29" s="20"/>
      <c r="K29" s="20" t="s">
        <v>16</v>
      </c>
      <c r="L29" s="20">
        <v>200</v>
      </c>
      <c r="M29" s="20"/>
      <c r="N29" s="20"/>
      <c r="O29" s="20" t="s">
        <v>88</v>
      </c>
      <c r="P29" s="20" t="s">
        <v>41</v>
      </c>
    </row>
    <row r="30" spans="1:16" ht="56.25" x14ac:dyDescent="0.25">
      <c r="A30" s="3" t="s">
        <v>23</v>
      </c>
      <c r="B30" s="3" t="s">
        <v>24</v>
      </c>
      <c r="C30" s="3" t="s">
        <v>13</v>
      </c>
      <c r="D30" s="3" t="s">
        <v>25</v>
      </c>
      <c r="E30" s="24">
        <v>42396</v>
      </c>
      <c r="F30" s="15">
        <v>0.45833333333333331</v>
      </c>
      <c r="G30" s="24">
        <v>42396</v>
      </c>
      <c r="H30" s="15">
        <v>0.70833333333333337</v>
      </c>
      <c r="I30" s="3" t="s">
        <v>15</v>
      </c>
      <c r="J30" s="3">
        <v>128</v>
      </c>
      <c r="K30" s="3" t="s">
        <v>16</v>
      </c>
      <c r="L30" s="3">
        <v>200</v>
      </c>
      <c r="M30" s="3" t="s">
        <v>17</v>
      </c>
      <c r="N30" s="3" t="s">
        <v>17</v>
      </c>
      <c r="O30" s="3" t="s">
        <v>26</v>
      </c>
      <c r="P30" s="3"/>
    </row>
    <row r="31" spans="1:16" x14ac:dyDescent="0.25">
      <c r="A31" s="124" t="s">
        <v>125</v>
      </c>
      <c r="B31" s="125"/>
      <c r="C31" s="125"/>
      <c r="D31" s="125"/>
      <c r="E31" s="125"/>
      <c r="F31" s="125"/>
      <c r="G31" s="125"/>
      <c r="H31" s="125"/>
      <c r="I31" s="125"/>
      <c r="J31" s="125"/>
      <c r="K31" s="125"/>
      <c r="L31" s="125"/>
      <c r="M31" s="125"/>
      <c r="N31" s="125"/>
      <c r="O31" s="125"/>
      <c r="P31" s="125"/>
    </row>
    <row r="32" spans="1:16" ht="101.25" x14ac:dyDescent="0.25">
      <c r="A32" s="20" t="s">
        <v>89</v>
      </c>
      <c r="B32" s="20" t="s">
        <v>52</v>
      </c>
      <c r="C32" s="20" t="s">
        <v>38</v>
      </c>
      <c r="D32" s="20" t="s">
        <v>90</v>
      </c>
      <c r="E32" s="21">
        <v>42403</v>
      </c>
      <c r="F32" s="22">
        <v>0.375</v>
      </c>
      <c r="G32" s="21">
        <v>42403</v>
      </c>
      <c r="H32" s="22">
        <v>0.69444444444444453</v>
      </c>
      <c r="I32" s="20" t="s">
        <v>91</v>
      </c>
      <c r="J32" s="20" t="s">
        <v>17</v>
      </c>
      <c r="K32" s="20" t="s">
        <v>16</v>
      </c>
      <c r="L32" s="23">
        <v>250</v>
      </c>
      <c r="M32" s="20" t="s">
        <v>91</v>
      </c>
      <c r="N32" s="20" t="s">
        <v>17</v>
      </c>
      <c r="O32" s="20" t="s">
        <v>92</v>
      </c>
      <c r="P32" s="20" t="s">
        <v>93</v>
      </c>
    </row>
    <row r="33" spans="1:16" ht="101.25" x14ac:dyDescent="0.25">
      <c r="A33" s="20" t="s">
        <v>94</v>
      </c>
      <c r="B33" s="20" t="s">
        <v>95</v>
      </c>
      <c r="C33" s="20" t="s">
        <v>38</v>
      </c>
      <c r="D33" s="20" t="s">
        <v>96</v>
      </c>
      <c r="E33" s="21">
        <v>42404</v>
      </c>
      <c r="F33" s="22">
        <v>0.39583333333333331</v>
      </c>
      <c r="G33" s="21">
        <v>42404</v>
      </c>
      <c r="H33" s="22">
        <v>0.70138888888888884</v>
      </c>
      <c r="I33" s="20" t="s">
        <v>91</v>
      </c>
      <c r="J33" s="20" t="s">
        <v>17</v>
      </c>
      <c r="K33" s="20" t="s">
        <v>16</v>
      </c>
      <c r="L33" s="23">
        <v>150</v>
      </c>
      <c r="M33" s="20" t="s">
        <v>91</v>
      </c>
      <c r="N33" s="20" t="s">
        <v>17</v>
      </c>
      <c r="O33" s="20" t="s">
        <v>97</v>
      </c>
      <c r="P33" s="20" t="s">
        <v>98</v>
      </c>
    </row>
    <row r="34" spans="1:16" ht="56.25" x14ac:dyDescent="0.25">
      <c r="A34" s="20" t="s">
        <v>99</v>
      </c>
      <c r="B34" s="20" t="s">
        <v>100</v>
      </c>
      <c r="C34" s="20" t="s">
        <v>38</v>
      </c>
      <c r="D34" s="20" t="s">
        <v>76</v>
      </c>
      <c r="E34" s="21">
        <v>42409</v>
      </c>
      <c r="F34" s="22">
        <v>0.35416666666666669</v>
      </c>
      <c r="G34" s="21">
        <v>42409</v>
      </c>
      <c r="H34" s="22">
        <v>0.75</v>
      </c>
      <c r="I34" s="20" t="s">
        <v>15</v>
      </c>
      <c r="J34" s="20">
        <v>300</v>
      </c>
      <c r="K34" s="20" t="s">
        <v>16</v>
      </c>
      <c r="L34" s="23">
        <v>550</v>
      </c>
      <c r="M34" s="20" t="s">
        <v>91</v>
      </c>
      <c r="N34" s="20" t="s">
        <v>17</v>
      </c>
      <c r="O34" s="20" t="s">
        <v>101</v>
      </c>
      <c r="P34" s="20" t="s">
        <v>102</v>
      </c>
    </row>
    <row r="35" spans="1:16" s="1" customFormat="1" ht="90" x14ac:dyDescent="0.25">
      <c r="A35" s="20" t="s">
        <v>103</v>
      </c>
      <c r="B35" s="20" t="s">
        <v>52</v>
      </c>
      <c r="C35" s="20" t="s">
        <v>38</v>
      </c>
      <c r="D35" s="20" t="s">
        <v>104</v>
      </c>
      <c r="E35" s="21">
        <v>42411</v>
      </c>
      <c r="F35" s="22">
        <v>0.41666666666666669</v>
      </c>
      <c r="G35" s="21">
        <v>42411</v>
      </c>
      <c r="H35" s="22">
        <v>0.70833333333333337</v>
      </c>
      <c r="I35" s="20" t="s">
        <v>91</v>
      </c>
      <c r="J35" s="20" t="s">
        <v>17</v>
      </c>
      <c r="K35" s="20" t="s">
        <v>16</v>
      </c>
      <c r="L35" s="23">
        <v>250</v>
      </c>
      <c r="M35" s="20" t="s">
        <v>91</v>
      </c>
      <c r="N35" s="20"/>
      <c r="O35" s="20" t="s">
        <v>105</v>
      </c>
      <c r="P35" s="20" t="s">
        <v>106</v>
      </c>
    </row>
    <row r="36" spans="1:16" ht="78.75" x14ac:dyDescent="0.25">
      <c r="A36" s="3" t="s">
        <v>11</v>
      </c>
      <c r="B36" s="3" t="s">
        <v>12</v>
      </c>
      <c r="C36" s="3" t="s">
        <v>13</v>
      </c>
      <c r="D36" s="3" t="s">
        <v>126</v>
      </c>
      <c r="E36" s="24">
        <v>42412</v>
      </c>
      <c r="F36" s="15">
        <v>0.45833333333333331</v>
      </c>
      <c r="G36" s="24">
        <v>42412</v>
      </c>
      <c r="H36" s="15">
        <v>0.70833333333333337</v>
      </c>
      <c r="I36" s="3" t="s">
        <v>15</v>
      </c>
      <c r="J36" s="3">
        <v>808</v>
      </c>
      <c r="K36" s="3" t="s">
        <v>127</v>
      </c>
      <c r="L36" s="3">
        <v>588</v>
      </c>
      <c r="M36" s="3" t="s">
        <v>17</v>
      </c>
      <c r="N36" s="3" t="s">
        <v>17</v>
      </c>
      <c r="O36" s="3" t="s">
        <v>128</v>
      </c>
      <c r="P36" s="3" t="s">
        <v>22</v>
      </c>
    </row>
    <row r="37" spans="1:16" ht="67.5" x14ac:dyDescent="0.25">
      <c r="A37" s="3" t="s">
        <v>107</v>
      </c>
      <c r="B37" s="3" t="s">
        <v>108</v>
      </c>
      <c r="C37" s="3" t="s">
        <v>38</v>
      </c>
      <c r="D37" s="3" t="s">
        <v>109</v>
      </c>
      <c r="E37" s="14">
        <v>42415</v>
      </c>
      <c r="F37" s="15">
        <v>0.4513888888888889</v>
      </c>
      <c r="G37" s="14" t="s">
        <v>110</v>
      </c>
      <c r="H37" s="15">
        <v>0.71875</v>
      </c>
      <c r="I37" s="3" t="s">
        <v>91</v>
      </c>
      <c r="J37" s="3" t="s">
        <v>17</v>
      </c>
      <c r="K37" s="20" t="s">
        <v>16</v>
      </c>
      <c r="L37" s="23">
        <v>150</v>
      </c>
      <c r="M37" s="3" t="s">
        <v>91</v>
      </c>
      <c r="N37" s="3" t="s">
        <v>17</v>
      </c>
      <c r="O37" s="3" t="s">
        <v>111</v>
      </c>
      <c r="P37" s="20" t="s">
        <v>106</v>
      </c>
    </row>
    <row r="38" spans="1:16" s="1" customFormat="1" ht="101.25" x14ac:dyDescent="0.25">
      <c r="A38" s="3" t="s">
        <v>112</v>
      </c>
      <c r="B38" s="3" t="s">
        <v>52</v>
      </c>
      <c r="C38" s="3" t="s">
        <v>38</v>
      </c>
      <c r="D38" s="3" t="s">
        <v>69</v>
      </c>
      <c r="E38" s="14">
        <v>42416</v>
      </c>
      <c r="F38" s="15">
        <v>0.39583333333333331</v>
      </c>
      <c r="G38" s="14">
        <v>42416</v>
      </c>
      <c r="H38" s="15">
        <v>0.6875</v>
      </c>
      <c r="I38" s="3" t="s">
        <v>91</v>
      </c>
      <c r="J38" s="3" t="s">
        <v>17</v>
      </c>
      <c r="K38" s="20" t="s">
        <v>16</v>
      </c>
      <c r="L38" s="23">
        <v>100</v>
      </c>
      <c r="M38" s="3" t="s">
        <v>91</v>
      </c>
      <c r="N38" s="3" t="s">
        <v>17</v>
      </c>
      <c r="O38" s="3" t="s">
        <v>113</v>
      </c>
      <c r="P38" s="20" t="s">
        <v>106</v>
      </c>
    </row>
    <row r="39" spans="1:16" ht="78.75" x14ac:dyDescent="0.25">
      <c r="A39" s="3" t="s">
        <v>11</v>
      </c>
      <c r="B39" s="3" t="s">
        <v>12</v>
      </c>
      <c r="C39" s="3" t="s">
        <v>13</v>
      </c>
      <c r="D39" s="3" t="s">
        <v>129</v>
      </c>
      <c r="E39" s="24">
        <v>42419</v>
      </c>
      <c r="F39" s="15">
        <v>0.375</v>
      </c>
      <c r="G39" s="24">
        <v>42419</v>
      </c>
      <c r="H39" s="15">
        <v>0.70833333333333337</v>
      </c>
      <c r="I39" s="3" t="s">
        <v>17</v>
      </c>
      <c r="J39" s="3" t="s">
        <v>130</v>
      </c>
      <c r="K39" s="3" t="s">
        <v>16</v>
      </c>
      <c r="L39" s="3">
        <v>250</v>
      </c>
      <c r="M39" s="3" t="s">
        <v>17</v>
      </c>
      <c r="N39" s="3" t="s">
        <v>17</v>
      </c>
      <c r="O39" s="3" t="s">
        <v>131</v>
      </c>
      <c r="P39" s="3" t="s">
        <v>22</v>
      </c>
    </row>
    <row r="40" spans="1:16" ht="101.25" x14ac:dyDescent="0.25">
      <c r="A40" s="3" t="s">
        <v>114</v>
      </c>
      <c r="B40" s="3" t="s">
        <v>52</v>
      </c>
      <c r="C40" s="3" t="s">
        <v>38</v>
      </c>
      <c r="D40" s="3" t="s">
        <v>115</v>
      </c>
      <c r="E40" s="14" t="s">
        <v>116</v>
      </c>
      <c r="F40" s="15">
        <v>0.41666666666666669</v>
      </c>
      <c r="G40" s="14" t="s">
        <v>116</v>
      </c>
      <c r="H40" s="15">
        <v>0.72916666666666663</v>
      </c>
      <c r="I40" s="3" t="s">
        <v>117</v>
      </c>
      <c r="J40" s="3">
        <v>220</v>
      </c>
      <c r="K40" s="20" t="s">
        <v>16</v>
      </c>
      <c r="L40" s="23">
        <v>550</v>
      </c>
      <c r="M40" s="3" t="s">
        <v>117</v>
      </c>
      <c r="N40" s="3">
        <v>366</v>
      </c>
      <c r="O40" s="3" t="s">
        <v>118</v>
      </c>
      <c r="P40" s="20" t="s">
        <v>93</v>
      </c>
    </row>
    <row r="41" spans="1:16" ht="67.5" x14ac:dyDescent="0.25">
      <c r="A41" s="3" t="s">
        <v>119</v>
      </c>
      <c r="B41" s="3" t="s">
        <v>120</v>
      </c>
      <c r="C41" s="3" t="s">
        <v>38</v>
      </c>
      <c r="D41" s="3" t="s">
        <v>121</v>
      </c>
      <c r="E41" s="14" t="s">
        <v>122</v>
      </c>
      <c r="F41" s="15">
        <v>0.41666666666666669</v>
      </c>
      <c r="G41" s="14">
        <v>42424</v>
      </c>
      <c r="H41" s="15">
        <v>0.64583333333333337</v>
      </c>
      <c r="I41" s="3" t="s">
        <v>91</v>
      </c>
      <c r="J41" s="3" t="s">
        <v>17</v>
      </c>
      <c r="K41" s="3" t="s">
        <v>16</v>
      </c>
      <c r="L41" s="23">
        <v>600</v>
      </c>
      <c r="M41" s="3" t="s">
        <v>117</v>
      </c>
      <c r="N41" s="23">
        <v>264</v>
      </c>
      <c r="O41" s="3" t="s">
        <v>123</v>
      </c>
      <c r="P41" s="20" t="s">
        <v>124</v>
      </c>
    </row>
    <row r="42" spans="1:16" x14ac:dyDescent="0.25">
      <c r="A42" s="124" t="s">
        <v>160</v>
      </c>
      <c r="B42" s="125"/>
      <c r="C42" s="125"/>
      <c r="D42" s="125"/>
      <c r="E42" s="125"/>
      <c r="F42" s="125"/>
      <c r="G42" s="125"/>
      <c r="H42" s="125"/>
      <c r="I42" s="125"/>
      <c r="J42" s="125"/>
      <c r="K42" s="125"/>
      <c r="L42" s="125"/>
      <c r="M42" s="125"/>
      <c r="N42" s="125"/>
      <c r="O42" s="125"/>
      <c r="P42" s="125"/>
    </row>
    <row r="43" spans="1:16" ht="170.25" customHeight="1" x14ac:dyDescent="0.25">
      <c r="A43" s="3" t="s">
        <v>132</v>
      </c>
      <c r="B43" s="3" t="s">
        <v>120</v>
      </c>
      <c r="C43" s="3" t="s">
        <v>38</v>
      </c>
      <c r="D43" s="20" t="s">
        <v>133</v>
      </c>
      <c r="E43" s="14" t="s">
        <v>134</v>
      </c>
      <c r="F43" s="15" t="s">
        <v>135</v>
      </c>
      <c r="G43" s="14" t="s">
        <v>134</v>
      </c>
      <c r="H43" s="15">
        <v>0.875</v>
      </c>
      <c r="I43" s="3" t="s">
        <v>91</v>
      </c>
      <c r="J43" s="3" t="s">
        <v>17</v>
      </c>
      <c r="K43" s="3" t="s">
        <v>16</v>
      </c>
      <c r="L43" s="25">
        <v>500</v>
      </c>
      <c r="M43" s="3" t="s">
        <v>91</v>
      </c>
      <c r="N43" s="3" t="s">
        <v>17</v>
      </c>
      <c r="O43" s="3" t="s">
        <v>136</v>
      </c>
      <c r="P43" s="3" t="s">
        <v>137</v>
      </c>
    </row>
    <row r="44" spans="1:16" ht="137.25" customHeight="1" x14ac:dyDescent="0.25">
      <c r="A44" s="3" t="s">
        <v>138</v>
      </c>
      <c r="B44" s="3" t="s">
        <v>120</v>
      </c>
      <c r="C44" s="3" t="s">
        <v>38</v>
      </c>
      <c r="D44" s="20" t="s">
        <v>90</v>
      </c>
      <c r="E44" s="14" t="s">
        <v>139</v>
      </c>
      <c r="F44" s="15">
        <v>0.36458333333333331</v>
      </c>
      <c r="G44" s="14" t="s">
        <v>139</v>
      </c>
      <c r="H44" s="15">
        <v>0.64583333333333337</v>
      </c>
      <c r="I44" s="3" t="s">
        <v>91</v>
      </c>
      <c r="J44" s="3" t="s">
        <v>17</v>
      </c>
      <c r="K44" s="3" t="s">
        <v>16</v>
      </c>
      <c r="L44" s="25">
        <v>300</v>
      </c>
      <c r="M44" s="3" t="s">
        <v>91</v>
      </c>
      <c r="N44" s="3" t="s">
        <v>17</v>
      </c>
      <c r="O44" s="3" t="s">
        <v>140</v>
      </c>
      <c r="P44" s="3" t="s">
        <v>141</v>
      </c>
    </row>
    <row r="45" spans="1:16" ht="123.75" x14ac:dyDescent="0.25">
      <c r="A45" s="3" t="s">
        <v>142</v>
      </c>
      <c r="B45" s="3" t="s">
        <v>120</v>
      </c>
      <c r="C45" s="3" t="s">
        <v>38</v>
      </c>
      <c r="D45" s="20" t="s">
        <v>143</v>
      </c>
      <c r="E45" s="14" t="s">
        <v>144</v>
      </c>
      <c r="F45" s="15">
        <v>0.39583333333333331</v>
      </c>
      <c r="G45" s="14" t="s">
        <v>144</v>
      </c>
      <c r="H45" s="15" t="s">
        <v>145</v>
      </c>
      <c r="I45" s="3" t="s">
        <v>117</v>
      </c>
      <c r="J45" s="25">
        <v>495</v>
      </c>
      <c r="K45" s="3" t="s">
        <v>16</v>
      </c>
      <c r="L45" s="25">
        <v>450</v>
      </c>
      <c r="M45" s="3" t="s">
        <v>117</v>
      </c>
      <c r="N45" s="25">
        <v>76</v>
      </c>
      <c r="O45" s="3" t="s">
        <v>146</v>
      </c>
      <c r="P45" s="3" t="s">
        <v>147</v>
      </c>
    </row>
    <row r="46" spans="1:16" s="2" customFormat="1" ht="115.5" customHeight="1" x14ac:dyDescent="0.25">
      <c r="A46" s="3" t="s">
        <v>148</v>
      </c>
      <c r="B46" s="3" t="s">
        <v>120</v>
      </c>
      <c r="C46" s="3" t="s">
        <v>38</v>
      </c>
      <c r="D46" s="20" t="s">
        <v>149</v>
      </c>
      <c r="E46" s="14" t="s">
        <v>150</v>
      </c>
      <c r="F46" s="15" t="s">
        <v>151</v>
      </c>
      <c r="G46" s="14" t="s">
        <v>150</v>
      </c>
      <c r="H46" s="15" t="s">
        <v>152</v>
      </c>
      <c r="I46" s="3" t="s">
        <v>91</v>
      </c>
      <c r="J46" s="25" t="s">
        <v>17</v>
      </c>
      <c r="K46" s="3" t="s">
        <v>16</v>
      </c>
      <c r="L46" s="25">
        <v>200</v>
      </c>
      <c r="M46" s="3" t="s">
        <v>91</v>
      </c>
      <c r="N46" s="25" t="s">
        <v>17</v>
      </c>
      <c r="O46" s="3" t="s">
        <v>153</v>
      </c>
      <c r="P46" s="3" t="s">
        <v>154</v>
      </c>
    </row>
    <row r="47" spans="1:16" s="2" customFormat="1" ht="75" customHeight="1" x14ac:dyDescent="0.25">
      <c r="A47" s="3" t="s">
        <v>11</v>
      </c>
      <c r="B47" s="3" t="s">
        <v>12</v>
      </c>
      <c r="C47" s="3" t="s">
        <v>13</v>
      </c>
      <c r="D47" s="3" t="s">
        <v>173</v>
      </c>
      <c r="E47" s="24">
        <v>42438</v>
      </c>
      <c r="F47" s="15">
        <v>0.29166666666666669</v>
      </c>
      <c r="G47" s="24">
        <v>42440</v>
      </c>
      <c r="H47" s="15">
        <v>0.47916666666666669</v>
      </c>
      <c r="I47" s="3" t="s">
        <v>15</v>
      </c>
      <c r="J47" s="3">
        <v>2248</v>
      </c>
      <c r="K47" s="3" t="s">
        <v>174</v>
      </c>
      <c r="L47" s="3">
        <f>3707+7110+1350</f>
        <v>12167</v>
      </c>
      <c r="M47" s="3" t="s">
        <v>175</v>
      </c>
      <c r="N47" s="3">
        <f>10052.8+1618.4</f>
        <v>11671.199999999999</v>
      </c>
      <c r="O47" s="3" t="s">
        <v>176</v>
      </c>
      <c r="P47" s="3" t="s">
        <v>177</v>
      </c>
    </row>
    <row r="48" spans="1:16" s="2" customFormat="1" ht="67.5" x14ac:dyDescent="0.25">
      <c r="A48" s="3" t="s">
        <v>161</v>
      </c>
      <c r="B48" s="3" t="s">
        <v>162</v>
      </c>
      <c r="C48" s="3" t="s">
        <v>29</v>
      </c>
      <c r="D48" s="3" t="s">
        <v>163</v>
      </c>
      <c r="E48" s="26">
        <v>42439</v>
      </c>
      <c r="F48" s="15" t="s">
        <v>164</v>
      </c>
      <c r="G48" s="26">
        <v>42441</v>
      </c>
      <c r="H48" s="15" t="s">
        <v>165</v>
      </c>
      <c r="I48" s="3"/>
      <c r="J48" s="27"/>
      <c r="K48" s="3"/>
      <c r="L48" s="28"/>
      <c r="M48" s="3"/>
      <c r="N48" s="27"/>
      <c r="O48" s="3" t="s">
        <v>166</v>
      </c>
      <c r="P48" s="3" t="s">
        <v>167</v>
      </c>
    </row>
    <row r="49" spans="1:16" ht="89.25" customHeight="1" x14ac:dyDescent="0.25">
      <c r="A49" s="34" t="s">
        <v>322</v>
      </c>
      <c r="B49" s="3" t="s">
        <v>323</v>
      </c>
      <c r="C49" s="3" t="s">
        <v>255</v>
      </c>
      <c r="D49" s="3" t="s">
        <v>324</v>
      </c>
      <c r="E49" s="35">
        <v>42443</v>
      </c>
      <c r="F49" s="36" t="s">
        <v>325</v>
      </c>
      <c r="G49" s="35">
        <v>42443</v>
      </c>
      <c r="H49" s="36" t="s">
        <v>326</v>
      </c>
      <c r="I49" s="3" t="s">
        <v>311</v>
      </c>
      <c r="J49" s="16" t="s">
        <v>311</v>
      </c>
      <c r="K49" s="3" t="s">
        <v>16</v>
      </c>
      <c r="L49" s="16">
        <v>900</v>
      </c>
      <c r="M49" s="3" t="s">
        <v>311</v>
      </c>
      <c r="N49" s="16" t="s">
        <v>311</v>
      </c>
      <c r="O49" s="3" t="s">
        <v>312</v>
      </c>
      <c r="P49" s="32">
        <v>31129</v>
      </c>
    </row>
    <row r="50" spans="1:16" ht="91.5" customHeight="1" x14ac:dyDescent="0.25">
      <c r="A50" s="3" t="s">
        <v>161</v>
      </c>
      <c r="B50" s="3" t="s">
        <v>162</v>
      </c>
      <c r="C50" s="3" t="s">
        <v>29</v>
      </c>
      <c r="D50" s="3" t="s">
        <v>168</v>
      </c>
      <c r="E50" s="26">
        <v>42443</v>
      </c>
      <c r="F50" s="15" t="s">
        <v>169</v>
      </c>
      <c r="G50" s="26">
        <v>42443</v>
      </c>
      <c r="H50" s="15" t="s">
        <v>170</v>
      </c>
      <c r="I50" s="3"/>
      <c r="J50" s="27"/>
      <c r="K50" s="3"/>
      <c r="L50" s="28"/>
      <c r="M50" s="3"/>
      <c r="N50" s="27"/>
      <c r="O50" s="37" t="s">
        <v>171</v>
      </c>
      <c r="P50" s="3" t="s">
        <v>172</v>
      </c>
    </row>
    <row r="51" spans="1:16" ht="75" customHeight="1" x14ac:dyDescent="0.25">
      <c r="A51" s="3" t="s">
        <v>132</v>
      </c>
      <c r="B51" s="3" t="s">
        <v>120</v>
      </c>
      <c r="C51" s="3" t="s">
        <v>38</v>
      </c>
      <c r="D51" s="3" t="s">
        <v>155</v>
      </c>
      <c r="E51" s="14" t="s">
        <v>156</v>
      </c>
      <c r="F51" s="15">
        <v>0.33333333333333331</v>
      </c>
      <c r="G51" s="24" t="s">
        <v>157</v>
      </c>
      <c r="H51" s="15" t="s">
        <v>152</v>
      </c>
      <c r="I51" s="3" t="s">
        <v>117</v>
      </c>
      <c r="J51" s="25">
        <v>366</v>
      </c>
      <c r="K51" s="3" t="s">
        <v>16</v>
      </c>
      <c r="L51" s="25">
        <v>400</v>
      </c>
      <c r="M51" s="3" t="s">
        <v>117</v>
      </c>
      <c r="N51" s="25">
        <v>302</v>
      </c>
      <c r="O51" s="3" t="s">
        <v>158</v>
      </c>
      <c r="P51" s="3" t="s">
        <v>159</v>
      </c>
    </row>
    <row r="52" spans="1:16" ht="78.75" x14ac:dyDescent="0.25">
      <c r="A52" s="20" t="s">
        <v>11</v>
      </c>
      <c r="B52" s="20" t="s">
        <v>12</v>
      </c>
      <c r="C52" s="20" t="s">
        <v>13</v>
      </c>
      <c r="D52" s="20" t="s">
        <v>178</v>
      </c>
      <c r="E52" s="29">
        <v>42445</v>
      </c>
      <c r="F52" s="22">
        <v>0.35416666666666669</v>
      </c>
      <c r="G52" s="29">
        <v>42445</v>
      </c>
      <c r="H52" s="22">
        <v>0.54166666666666663</v>
      </c>
      <c r="I52" s="20" t="s">
        <v>17</v>
      </c>
      <c r="J52" s="20" t="s">
        <v>17</v>
      </c>
      <c r="K52" s="20" t="s">
        <v>16</v>
      </c>
      <c r="L52" s="20">
        <v>250</v>
      </c>
      <c r="M52" s="20" t="s">
        <v>17</v>
      </c>
      <c r="N52" s="20" t="s">
        <v>17</v>
      </c>
      <c r="O52" s="20" t="s">
        <v>179</v>
      </c>
      <c r="P52" s="20" t="s">
        <v>22</v>
      </c>
    </row>
    <row r="53" spans="1:16" ht="56.25" x14ac:dyDescent="0.25">
      <c r="A53" s="20" t="s">
        <v>11</v>
      </c>
      <c r="B53" s="20" t="s">
        <v>12</v>
      </c>
      <c r="C53" s="20" t="s">
        <v>13</v>
      </c>
      <c r="D53" s="20" t="s">
        <v>180</v>
      </c>
      <c r="E53" s="29">
        <v>42447</v>
      </c>
      <c r="F53" s="22">
        <v>0.33333333333333331</v>
      </c>
      <c r="G53" s="29">
        <v>42447</v>
      </c>
      <c r="H53" s="22">
        <v>0.70833333333333337</v>
      </c>
      <c r="I53" s="20" t="s">
        <v>15</v>
      </c>
      <c r="J53" s="20" t="s">
        <v>17</v>
      </c>
      <c r="K53" s="20" t="s">
        <v>127</v>
      </c>
      <c r="L53" s="20">
        <f>550+607</f>
        <v>1157</v>
      </c>
      <c r="M53" s="20" t="s">
        <v>17</v>
      </c>
      <c r="N53" s="20" t="s">
        <v>17</v>
      </c>
      <c r="O53" s="20" t="s">
        <v>181</v>
      </c>
      <c r="P53" s="20" t="s">
        <v>19</v>
      </c>
    </row>
    <row r="54" spans="1:16" ht="45" x14ac:dyDescent="0.25">
      <c r="A54" s="20" t="s">
        <v>11</v>
      </c>
      <c r="B54" s="20" t="s">
        <v>12</v>
      </c>
      <c r="C54" s="20" t="s">
        <v>13</v>
      </c>
      <c r="D54" s="20" t="s">
        <v>182</v>
      </c>
      <c r="E54" s="29">
        <v>42459</v>
      </c>
      <c r="F54" s="22">
        <v>0.58333333333333337</v>
      </c>
      <c r="G54" s="29">
        <v>42461</v>
      </c>
      <c r="H54" s="22">
        <v>0.66666666666666663</v>
      </c>
      <c r="I54" s="20" t="s">
        <v>15</v>
      </c>
      <c r="J54" s="20">
        <f>166*4</f>
        <v>664</v>
      </c>
      <c r="K54" s="20" t="s">
        <v>127</v>
      </c>
      <c r="L54" s="20">
        <f>678+1350</f>
        <v>2028</v>
      </c>
      <c r="M54" s="20" t="s">
        <v>175</v>
      </c>
      <c r="N54" s="20">
        <v>3000</v>
      </c>
      <c r="O54" s="20" t="s">
        <v>183</v>
      </c>
      <c r="P54" s="20" t="s">
        <v>184</v>
      </c>
    </row>
    <row r="55" spans="1:16" s="2" customFormat="1" x14ac:dyDescent="0.25">
      <c r="A55" s="129" t="s">
        <v>331</v>
      </c>
      <c r="B55" s="129" t="s">
        <v>332</v>
      </c>
      <c r="C55" s="127" t="s">
        <v>29</v>
      </c>
      <c r="D55" s="127" t="s">
        <v>333</v>
      </c>
      <c r="E55" s="135">
        <v>42458</v>
      </c>
      <c r="F55" s="126">
        <v>0.70833333333333337</v>
      </c>
      <c r="G55" s="135">
        <v>42461</v>
      </c>
      <c r="H55" s="126">
        <v>0.58333333333333337</v>
      </c>
      <c r="I55" s="127" t="s">
        <v>334</v>
      </c>
      <c r="J55" s="128">
        <v>4253</v>
      </c>
      <c r="K55" s="127" t="s">
        <v>335</v>
      </c>
      <c r="L55" s="145">
        <v>580</v>
      </c>
      <c r="M55" s="127" t="s">
        <v>336</v>
      </c>
      <c r="N55" s="127">
        <v>546.22</v>
      </c>
      <c r="O55" s="132" t="s">
        <v>337</v>
      </c>
      <c r="P55" s="132" t="s">
        <v>338</v>
      </c>
    </row>
    <row r="56" spans="1:16" s="2" customFormat="1" x14ac:dyDescent="0.25">
      <c r="A56" s="130"/>
      <c r="B56" s="130"/>
      <c r="C56" s="127"/>
      <c r="D56" s="127"/>
      <c r="E56" s="135"/>
      <c r="F56" s="126"/>
      <c r="G56" s="135"/>
      <c r="H56" s="126"/>
      <c r="I56" s="127"/>
      <c r="J56" s="128"/>
      <c r="K56" s="127"/>
      <c r="L56" s="145"/>
      <c r="M56" s="127"/>
      <c r="N56" s="127"/>
      <c r="O56" s="133"/>
      <c r="P56" s="133"/>
    </row>
    <row r="57" spans="1:16" s="2" customFormat="1" x14ac:dyDescent="0.25">
      <c r="A57" s="131"/>
      <c r="B57" s="131"/>
      <c r="C57" s="127"/>
      <c r="D57" s="127"/>
      <c r="E57" s="135"/>
      <c r="F57" s="126"/>
      <c r="G57" s="135"/>
      <c r="H57" s="126"/>
      <c r="I57" s="127"/>
      <c r="J57" s="128"/>
      <c r="K57" s="127"/>
      <c r="L57" s="145"/>
      <c r="M57" s="127"/>
      <c r="N57" s="127"/>
      <c r="O57" s="134"/>
      <c r="P57" s="134"/>
    </row>
    <row r="58" spans="1:16" x14ac:dyDescent="0.25">
      <c r="A58" s="124" t="s">
        <v>185</v>
      </c>
      <c r="B58" s="125"/>
      <c r="C58" s="125"/>
      <c r="D58" s="125"/>
      <c r="E58" s="125"/>
      <c r="F58" s="125"/>
      <c r="G58" s="125"/>
      <c r="H58" s="125"/>
      <c r="I58" s="125"/>
      <c r="J58" s="125"/>
      <c r="K58" s="125"/>
      <c r="L58" s="125"/>
      <c r="M58" s="125"/>
      <c r="N58" s="125"/>
      <c r="O58" s="125"/>
      <c r="P58" s="125"/>
    </row>
    <row r="59" spans="1:16" s="2" customFormat="1" ht="67.5" x14ac:dyDescent="0.25">
      <c r="A59" s="34" t="s">
        <v>327</v>
      </c>
      <c r="B59" s="3" t="s">
        <v>328</v>
      </c>
      <c r="C59" s="3" t="s">
        <v>255</v>
      </c>
      <c r="D59" s="3" t="s">
        <v>329</v>
      </c>
      <c r="E59" s="38">
        <v>42468</v>
      </c>
      <c r="F59" s="36">
        <v>0.49652777777777773</v>
      </c>
      <c r="G59" s="38">
        <v>42468</v>
      </c>
      <c r="H59" s="36" t="s">
        <v>330</v>
      </c>
      <c r="I59" s="3" t="s">
        <v>311</v>
      </c>
      <c r="J59" s="16" t="s">
        <v>311</v>
      </c>
      <c r="K59" s="3" t="s">
        <v>16</v>
      </c>
      <c r="L59" s="16">
        <v>900</v>
      </c>
      <c r="M59" s="3" t="s">
        <v>311</v>
      </c>
      <c r="N59" s="16" t="s">
        <v>311</v>
      </c>
      <c r="O59" s="3" t="s">
        <v>312</v>
      </c>
      <c r="P59" s="32">
        <v>30727</v>
      </c>
    </row>
    <row r="60" spans="1:16" s="2" customFormat="1" ht="90" x14ac:dyDescent="0.25">
      <c r="A60" s="3" t="s">
        <v>11</v>
      </c>
      <c r="B60" s="3" t="s">
        <v>12</v>
      </c>
      <c r="C60" s="3" t="s">
        <v>13</v>
      </c>
      <c r="D60" s="3" t="s">
        <v>186</v>
      </c>
      <c r="E60" s="24">
        <v>42468</v>
      </c>
      <c r="F60" s="15">
        <v>0.33333333333333331</v>
      </c>
      <c r="G60" s="24">
        <v>42469</v>
      </c>
      <c r="H60" s="15">
        <v>0.41666666666666669</v>
      </c>
      <c r="I60" s="3" t="s">
        <v>15</v>
      </c>
      <c r="J60" s="3">
        <v>1187.8</v>
      </c>
      <c r="K60" s="3" t="s">
        <v>174</v>
      </c>
      <c r="L60" s="30">
        <f>4787.96+500</f>
        <v>5287.96</v>
      </c>
      <c r="M60" s="3" t="s">
        <v>175</v>
      </c>
      <c r="N60" s="3">
        <v>1568.3</v>
      </c>
      <c r="O60" s="3" t="s">
        <v>187</v>
      </c>
      <c r="P60" s="3" t="s">
        <v>188</v>
      </c>
    </row>
    <row r="61" spans="1:16" s="2" customFormat="1" ht="112.5" x14ac:dyDescent="0.25">
      <c r="A61" s="31" t="s">
        <v>197</v>
      </c>
      <c r="B61" s="3" t="s">
        <v>198</v>
      </c>
      <c r="C61" s="3" t="s">
        <v>199</v>
      </c>
      <c r="D61" s="3" t="s">
        <v>200</v>
      </c>
      <c r="E61" s="3" t="s">
        <v>201</v>
      </c>
      <c r="F61" s="15" t="s">
        <v>202</v>
      </c>
      <c r="G61" s="3" t="s">
        <v>201</v>
      </c>
      <c r="H61" s="15" t="s">
        <v>203</v>
      </c>
      <c r="I61" s="3" t="s">
        <v>117</v>
      </c>
      <c r="J61" s="28">
        <v>337</v>
      </c>
      <c r="K61" s="3" t="s">
        <v>16</v>
      </c>
      <c r="L61" s="28">
        <v>600</v>
      </c>
      <c r="M61" s="3" t="s">
        <v>62</v>
      </c>
      <c r="N61" s="16">
        <v>668</v>
      </c>
      <c r="O61" s="3" t="s">
        <v>204</v>
      </c>
      <c r="P61" s="32" t="s">
        <v>205</v>
      </c>
    </row>
    <row r="62" spans="1:16" ht="67.5" x14ac:dyDescent="0.25">
      <c r="A62" s="31" t="s">
        <v>206</v>
      </c>
      <c r="B62" s="3" t="s">
        <v>198</v>
      </c>
      <c r="C62" s="3" t="s">
        <v>199</v>
      </c>
      <c r="D62" s="3" t="s">
        <v>207</v>
      </c>
      <c r="E62" s="14">
        <v>42474</v>
      </c>
      <c r="F62" s="15" t="s">
        <v>208</v>
      </c>
      <c r="G62" s="3" t="s">
        <v>209</v>
      </c>
      <c r="H62" s="15" t="s">
        <v>210</v>
      </c>
      <c r="I62" s="3" t="s">
        <v>91</v>
      </c>
      <c r="J62" s="28" t="s">
        <v>91</v>
      </c>
      <c r="K62" s="3" t="s">
        <v>16</v>
      </c>
      <c r="L62" s="28">
        <v>202.24</v>
      </c>
      <c r="M62" s="3" t="s">
        <v>62</v>
      </c>
      <c r="N62" s="16">
        <v>218</v>
      </c>
      <c r="O62" s="3" t="s">
        <v>211</v>
      </c>
      <c r="P62" s="32" t="s">
        <v>212</v>
      </c>
    </row>
    <row r="63" spans="1:16" ht="146.25" x14ac:dyDescent="0.25">
      <c r="A63" s="31" t="s">
        <v>197</v>
      </c>
      <c r="B63" s="3" t="s">
        <v>198</v>
      </c>
      <c r="C63" s="3" t="s">
        <v>199</v>
      </c>
      <c r="D63" s="3" t="s">
        <v>213</v>
      </c>
      <c r="E63" s="14">
        <v>42475</v>
      </c>
      <c r="F63" s="15" t="s">
        <v>214</v>
      </c>
      <c r="G63" s="3" t="s">
        <v>215</v>
      </c>
      <c r="H63" s="15" t="s">
        <v>216</v>
      </c>
      <c r="I63" s="3" t="s">
        <v>117</v>
      </c>
      <c r="J63" s="28">
        <v>286.20999999999998</v>
      </c>
      <c r="K63" s="3" t="s">
        <v>16</v>
      </c>
      <c r="L63" s="28">
        <v>400</v>
      </c>
      <c r="M63" s="3" t="s">
        <v>62</v>
      </c>
      <c r="N63" s="16" t="s">
        <v>217</v>
      </c>
      <c r="O63" s="3" t="s">
        <v>218</v>
      </c>
      <c r="P63" s="32" t="s">
        <v>219</v>
      </c>
    </row>
    <row r="64" spans="1:16" ht="78.75" x14ac:dyDescent="0.25">
      <c r="A64" s="3" t="s">
        <v>11</v>
      </c>
      <c r="B64" s="3" t="s">
        <v>12</v>
      </c>
      <c r="C64" s="3" t="s">
        <v>13</v>
      </c>
      <c r="D64" s="3" t="s">
        <v>189</v>
      </c>
      <c r="E64" s="24">
        <v>42481</v>
      </c>
      <c r="F64" s="15">
        <v>0.33333333333333331</v>
      </c>
      <c r="G64" s="24">
        <v>42481</v>
      </c>
      <c r="H64" s="15">
        <v>0.79166666666666663</v>
      </c>
      <c r="I64" s="3" t="s">
        <v>15</v>
      </c>
      <c r="J64" s="3">
        <v>368</v>
      </c>
      <c r="K64" s="3" t="s">
        <v>16</v>
      </c>
      <c r="L64" s="30">
        <v>650</v>
      </c>
      <c r="M64" s="3" t="s">
        <v>17</v>
      </c>
      <c r="N64" s="3" t="s">
        <v>17</v>
      </c>
      <c r="O64" s="3" t="s">
        <v>190</v>
      </c>
      <c r="P64" s="3" t="s">
        <v>191</v>
      </c>
    </row>
    <row r="65" spans="1:17" ht="258.75" x14ac:dyDescent="0.25">
      <c r="A65" s="31" t="s">
        <v>220</v>
      </c>
      <c r="B65" s="3" t="s">
        <v>198</v>
      </c>
      <c r="C65" s="3" t="s">
        <v>199</v>
      </c>
      <c r="D65" s="3" t="s">
        <v>221</v>
      </c>
      <c r="E65" s="14">
        <v>42482</v>
      </c>
      <c r="F65" s="15" t="s">
        <v>222</v>
      </c>
      <c r="G65" s="3" t="s">
        <v>223</v>
      </c>
      <c r="H65" s="15">
        <v>0.875</v>
      </c>
      <c r="I65" s="3" t="s">
        <v>224</v>
      </c>
      <c r="J65" s="28">
        <v>1716.9</v>
      </c>
      <c r="K65" s="3" t="s">
        <v>16</v>
      </c>
      <c r="L65" s="28">
        <v>1050</v>
      </c>
      <c r="M65" s="3"/>
      <c r="N65" s="16"/>
      <c r="O65" s="3" t="s">
        <v>225</v>
      </c>
      <c r="P65" s="32" t="s">
        <v>226</v>
      </c>
    </row>
    <row r="66" spans="1:17" s="2" customFormat="1" ht="144" customHeight="1" x14ac:dyDescent="0.25">
      <c r="A66" s="31" t="s">
        <v>220</v>
      </c>
      <c r="B66" s="3" t="s">
        <v>198</v>
      </c>
      <c r="C66" s="3" t="s">
        <v>199</v>
      </c>
      <c r="D66" s="3" t="s">
        <v>227</v>
      </c>
      <c r="E66" s="14">
        <v>42485</v>
      </c>
      <c r="F66" s="15" t="s">
        <v>228</v>
      </c>
      <c r="G66" s="14">
        <v>42485</v>
      </c>
      <c r="H66" s="3" t="s">
        <v>229</v>
      </c>
      <c r="I66" s="3" t="s">
        <v>230</v>
      </c>
      <c r="J66" s="28">
        <v>340</v>
      </c>
      <c r="K66" s="3" t="s">
        <v>16</v>
      </c>
      <c r="L66" s="28">
        <v>477.91</v>
      </c>
      <c r="M66" s="3" t="s">
        <v>231</v>
      </c>
      <c r="N66" s="16">
        <v>132</v>
      </c>
      <c r="O66" s="3" t="s">
        <v>232</v>
      </c>
      <c r="P66" s="32" t="s">
        <v>233</v>
      </c>
      <c r="Q66" s="4"/>
    </row>
    <row r="67" spans="1:17" ht="108.75" customHeight="1" x14ac:dyDescent="0.25">
      <c r="A67" s="31" t="s">
        <v>234</v>
      </c>
      <c r="B67" s="3" t="s">
        <v>198</v>
      </c>
      <c r="C67" s="3" t="s">
        <v>199</v>
      </c>
      <c r="D67" s="3" t="s">
        <v>235</v>
      </c>
      <c r="E67" s="14">
        <v>42485</v>
      </c>
      <c r="F67" s="15" t="s">
        <v>228</v>
      </c>
      <c r="G67" s="3" t="s">
        <v>236</v>
      </c>
      <c r="H67" s="15"/>
      <c r="I67" s="3" t="s">
        <v>91</v>
      </c>
      <c r="J67" s="28" t="s">
        <v>17</v>
      </c>
      <c r="K67" s="3" t="s">
        <v>16</v>
      </c>
      <c r="L67" s="28">
        <v>350</v>
      </c>
      <c r="M67" s="3" t="s">
        <v>62</v>
      </c>
      <c r="N67" s="16" t="s">
        <v>217</v>
      </c>
      <c r="O67" s="3" t="s">
        <v>237</v>
      </c>
      <c r="P67" s="32" t="s">
        <v>238</v>
      </c>
      <c r="Q67" s="4"/>
    </row>
    <row r="68" spans="1:17" ht="78.75" x14ac:dyDescent="0.25">
      <c r="A68" s="3" t="s">
        <v>11</v>
      </c>
      <c r="B68" s="3" t="s">
        <v>12</v>
      </c>
      <c r="C68" s="3" t="s">
        <v>13</v>
      </c>
      <c r="D68" s="3" t="s">
        <v>192</v>
      </c>
      <c r="E68" s="24">
        <v>42486</v>
      </c>
      <c r="F68" s="15">
        <v>0.33333333333333331</v>
      </c>
      <c r="G68" s="24">
        <v>42486</v>
      </c>
      <c r="H68" s="15">
        <v>0.625</v>
      </c>
      <c r="I68" s="3" t="s">
        <v>17</v>
      </c>
      <c r="J68" s="3" t="s">
        <v>17</v>
      </c>
      <c r="K68" s="3" t="s">
        <v>193</v>
      </c>
      <c r="L68" s="30">
        <f>456+750</f>
        <v>1206</v>
      </c>
      <c r="M68" s="3" t="s">
        <v>17</v>
      </c>
      <c r="N68" s="3" t="s">
        <v>17</v>
      </c>
      <c r="O68" s="3" t="s">
        <v>194</v>
      </c>
      <c r="P68" s="3" t="s">
        <v>191</v>
      </c>
      <c r="Q68" s="4"/>
    </row>
    <row r="69" spans="1:17" ht="78.75" x14ac:dyDescent="0.25">
      <c r="A69" s="3" t="s">
        <v>11</v>
      </c>
      <c r="B69" s="3" t="s">
        <v>12</v>
      </c>
      <c r="C69" s="3" t="s">
        <v>13</v>
      </c>
      <c r="D69" s="3" t="s">
        <v>195</v>
      </c>
      <c r="E69" s="24">
        <v>42488</v>
      </c>
      <c r="F69" s="15">
        <v>0.4375</v>
      </c>
      <c r="G69" s="24">
        <v>42489</v>
      </c>
      <c r="H69" s="15">
        <v>0.29166666666666669</v>
      </c>
      <c r="I69" s="3" t="s">
        <v>15</v>
      </c>
      <c r="J69" s="3">
        <v>1212</v>
      </c>
      <c r="K69" s="3" t="s">
        <v>127</v>
      </c>
      <c r="L69" s="30">
        <f>1000+818</f>
        <v>1818</v>
      </c>
      <c r="M69" s="3" t="s">
        <v>175</v>
      </c>
      <c r="N69" s="3">
        <v>2206.6</v>
      </c>
      <c r="O69" s="3" t="s">
        <v>196</v>
      </c>
      <c r="P69" s="3" t="s">
        <v>19</v>
      </c>
      <c r="Q69" s="4"/>
    </row>
    <row r="70" spans="1:17" ht="202.5" x14ac:dyDescent="0.25">
      <c r="A70" s="31" t="s">
        <v>220</v>
      </c>
      <c r="B70" s="3" t="s">
        <v>198</v>
      </c>
      <c r="C70" s="3" t="s">
        <v>199</v>
      </c>
      <c r="D70" s="3" t="s">
        <v>239</v>
      </c>
      <c r="E70" s="14">
        <v>42489</v>
      </c>
      <c r="F70" s="15" t="s">
        <v>240</v>
      </c>
      <c r="G70" s="14">
        <v>42490</v>
      </c>
      <c r="H70" s="3" t="s">
        <v>241</v>
      </c>
      <c r="I70" s="3" t="s">
        <v>230</v>
      </c>
      <c r="J70" s="28">
        <v>653</v>
      </c>
      <c r="K70" s="3" t="s">
        <v>16</v>
      </c>
      <c r="L70" s="28">
        <v>1050</v>
      </c>
      <c r="M70" s="3" t="s">
        <v>231</v>
      </c>
      <c r="N70" s="16">
        <v>528</v>
      </c>
      <c r="O70" s="3" t="s">
        <v>242</v>
      </c>
      <c r="P70" s="32" t="s">
        <v>243</v>
      </c>
      <c r="Q70" s="4"/>
    </row>
    <row r="71" spans="1:17" x14ac:dyDescent="0.25">
      <c r="A71" s="124" t="s">
        <v>244</v>
      </c>
      <c r="B71" s="125"/>
      <c r="C71" s="125"/>
      <c r="D71" s="125"/>
      <c r="E71" s="125"/>
      <c r="F71" s="125"/>
      <c r="G71" s="125"/>
      <c r="H71" s="125"/>
      <c r="I71" s="125"/>
      <c r="J71" s="125"/>
      <c r="K71" s="125"/>
      <c r="L71" s="125"/>
      <c r="M71" s="125"/>
      <c r="N71" s="125"/>
      <c r="O71" s="125"/>
      <c r="P71" s="125"/>
      <c r="Q71" s="4"/>
    </row>
    <row r="72" spans="1:17" ht="202.5" x14ac:dyDescent="0.25">
      <c r="A72" s="31" t="s">
        <v>258</v>
      </c>
      <c r="B72" s="3" t="s">
        <v>72</v>
      </c>
      <c r="C72" s="3" t="s">
        <v>199</v>
      </c>
      <c r="D72" s="3" t="s">
        <v>149</v>
      </c>
      <c r="E72" s="14">
        <v>42492</v>
      </c>
      <c r="F72" s="15" t="s">
        <v>214</v>
      </c>
      <c r="G72" s="14">
        <v>42492</v>
      </c>
      <c r="H72" s="3" t="s">
        <v>259</v>
      </c>
      <c r="I72" s="3" t="s">
        <v>91</v>
      </c>
      <c r="J72" s="28" t="s">
        <v>17</v>
      </c>
      <c r="K72" s="3" t="s">
        <v>16</v>
      </c>
      <c r="L72" s="28">
        <v>191.16</v>
      </c>
      <c r="M72" s="3" t="s">
        <v>91</v>
      </c>
      <c r="N72" s="16" t="s">
        <v>17</v>
      </c>
      <c r="O72" s="3" t="s">
        <v>260</v>
      </c>
      <c r="P72" s="32" t="s">
        <v>261</v>
      </c>
      <c r="Q72" s="4"/>
    </row>
    <row r="73" spans="1:17" ht="56.25" x14ac:dyDescent="0.25">
      <c r="A73" s="34" t="s">
        <v>307</v>
      </c>
      <c r="B73" s="3" t="s">
        <v>308</v>
      </c>
      <c r="C73" s="3" t="s">
        <v>255</v>
      </c>
      <c r="D73" s="3" t="s">
        <v>309</v>
      </c>
      <c r="E73" s="35">
        <v>42496</v>
      </c>
      <c r="F73" s="36">
        <v>0.41666666666666669</v>
      </c>
      <c r="G73" s="35">
        <v>42497</v>
      </c>
      <c r="H73" s="36" t="s">
        <v>310</v>
      </c>
      <c r="I73" s="3" t="s">
        <v>311</v>
      </c>
      <c r="J73" s="16" t="s">
        <v>311</v>
      </c>
      <c r="K73" s="3" t="s">
        <v>16</v>
      </c>
      <c r="L73" s="16">
        <v>1980</v>
      </c>
      <c r="M73" s="3" t="s">
        <v>311</v>
      </c>
      <c r="N73" s="16" t="s">
        <v>311</v>
      </c>
      <c r="O73" s="3" t="s">
        <v>312</v>
      </c>
      <c r="P73" s="32">
        <v>31309</v>
      </c>
      <c r="Q73" s="4"/>
    </row>
    <row r="74" spans="1:17" ht="348.75" x14ac:dyDescent="0.25">
      <c r="A74" s="39" t="s">
        <v>262</v>
      </c>
      <c r="B74" s="40" t="s">
        <v>263</v>
      </c>
      <c r="C74" s="40" t="s">
        <v>199</v>
      </c>
      <c r="D74" s="40" t="s">
        <v>264</v>
      </c>
      <c r="E74" s="41">
        <v>42502</v>
      </c>
      <c r="F74" s="42" t="s">
        <v>208</v>
      </c>
      <c r="G74" s="41">
        <v>42502</v>
      </c>
      <c r="H74" s="42">
        <v>0.875</v>
      </c>
      <c r="I74" s="40" t="s">
        <v>265</v>
      </c>
      <c r="J74" s="43">
        <v>218</v>
      </c>
      <c r="K74" s="40" t="s">
        <v>16</v>
      </c>
      <c r="L74" s="43">
        <v>602.59</v>
      </c>
      <c r="M74" s="40" t="s">
        <v>91</v>
      </c>
      <c r="N74" s="44" t="s">
        <v>17</v>
      </c>
      <c r="O74" s="40" t="s">
        <v>266</v>
      </c>
      <c r="P74" s="45" t="s">
        <v>267</v>
      </c>
    </row>
    <row r="75" spans="1:17" ht="65.25" customHeight="1" x14ac:dyDescent="0.25">
      <c r="A75" s="3" t="s">
        <v>268</v>
      </c>
      <c r="B75" s="3" t="s">
        <v>269</v>
      </c>
      <c r="C75" s="3" t="s">
        <v>199</v>
      </c>
      <c r="D75" s="3" t="s">
        <v>270</v>
      </c>
      <c r="E75" s="14">
        <v>42503</v>
      </c>
      <c r="F75" s="15" t="s">
        <v>208</v>
      </c>
      <c r="G75" s="14">
        <v>42503</v>
      </c>
      <c r="H75" s="15" t="s">
        <v>271</v>
      </c>
      <c r="I75" s="3" t="s">
        <v>91</v>
      </c>
      <c r="J75" s="28" t="s">
        <v>17</v>
      </c>
      <c r="K75" s="3" t="s">
        <v>16</v>
      </c>
      <c r="L75" s="28">
        <v>223.03</v>
      </c>
      <c r="M75" s="3" t="s">
        <v>91</v>
      </c>
      <c r="N75" s="16" t="s">
        <v>17</v>
      </c>
      <c r="O75" s="3" t="s">
        <v>272</v>
      </c>
      <c r="P75" s="3" t="s">
        <v>273</v>
      </c>
    </row>
    <row r="76" spans="1:17" ht="78.75" x14ac:dyDescent="0.25">
      <c r="A76" s="3" t="s">
        <v>11</v>
      </c>
      <c r="B76" s="3" t="s">
        <v>12</v>
      </c>
      <c r="C76" s="3" t="s">
        <v>13</v>
      </c>
      <c r="D76" s="3" t="s">
        <v>245</v>
      </c>
      <c r="E76" s="24">
        <v>42503</v>
      </c>
      <c r="F76" s="15">
        <v>0.29166666666666669</v>
      </c>
      <c r="G76" s="24">
        <v>42503</v>
      </c>
      <c r="H76" s="15">
        <v>0.625</v>
      </c>
      <c r="I76" s="3" t="s">
        <v>15</v>
      </c>
      <c r="J76" s="3">
        <v>1077</v>
      </c>
      <c r="K76" s="3" t="s">
        <v>127</v>
      </c>
      <c r="L76" s="33">
        <v>1952</v>
      </c>
      <c r="M76" s="3" t="s">
        <v>17</v>
      </c>
      <c r="N76" s="3" t="s">
        <v>17</v>
      </c>
      <c r="O76" s="3" t="s">
        <v>246</v>
      </c>
      <c r="P76" s="3" t="s">
        <v>247</v>
      </c>
    </row>
    <row r="77" spans="1:17" ht="90" x14ac:dyDescent="0.25">
      <c r="A77" s="10" t="s">
        <v>274</v>
      </c>
      <c r="B77" s="10" t="s">
        <v>269</v>
      </c>
      <c r="C77" s="10" t="s">
        <v>199</v>
      </c>
      <c r="D77" s="10" t="s">
        <v>275</v>
      </c>
      <c r="E77" s="11">
        <v>42506</v>
      </c>
      <c r="F77" s="12" t="s">
        <v>276</v>
      </c>
      <c r="G77" s="11">
        <v>42506</v>
      </c>
      <c r="H77" s="12" t="s">
        <v>277</v>
      </c>
      <c r="I77" s="10" t="s">
        <v>91</v>
      </c>
      <c r="J77" s="46" t="s">
        <v>17</v>
      </c>
      <c r="K77" s="10" t="s">
        <v>16</v>
      </c>
      <c r="L77" s="46">
        <v>351.86</v>
      </c>
      <c r="M77" s="10" t="s">
        <v>91</v>
      </c>
      <c r="N77" s="13" t="s">
        <v>17</v>
      </c>
      <c r="O77" s="10" t="s">
        <v>278</v>
      </c>
      <c r="P77" s="10" t="s">
        <v>279</v>
      </c>
    </row>
    <row r="78" spans="1:17" ht="112.5" x14ac:dyDescent="0.25">
      <c r="A78" s="10" t="s">
        <v>280</v>
      </c>
      <c r="B78" s="10" t="s">
        <v>281</v>
      </c>
      <c r="C78" s="10" t="s">
        <v>199</v>
      </c>
      <c r="D78" s="10" t="s">
        <v>282</v>
      </c>
      <c r="E78" s="11">
        <v>42506</v>
      </c>
      <c r="F78" s="12">
        <v>0.33333333333333331</v>
      </c>
      <c r="G78" s="11">
        <v>42506</v>
      </c>
      <c r="H78" s="12">
        <v>0.6875</v>
      </c>
      <c r="I78" s="10" t="s">
        <v>283</v>
      </c>
      <c r="J78" s="13">
        <v>242</v>
      </c>
      <c r="K78" s="10" t="s">
        <v>284</v>
      </c>
      <c r="L78" s="13">
        <v>448.83</v>
      </c>
      <c r="M78" s="10" t="s">
        <v>285</v>
      </c>
      <c r="N78" s="13">
        <v>264</v>
      </c>
      <c r="O78" s="10" t="s">
        <v>286</v>
      </c>
      <c r="P78" s="10" t="s">
        <v>287</v>
      </c>
    </row>
    <row r="79" spans="1:17" ht="202.5" x14ac:dyDescent="0.25">
      <c r="A79" s="3" t="s">
        <v>288</v>
      </c>
      <c r="B79" s="3" t="s">
        <v>289</v>
      </c>
      <c r="C79" s="3" t="s">
        <v>199</v>
      </c>
      <c r="D79" s="3" t="s">
        <v>290</v>
      </c>
      <c r="E79" s="14">
        <v>42507</v>
      </c>
      <c r="F79" s="15">
        <v>0.39583333333333331</v>
      </c>
      <c r="G79" s="14">
        <v>42507</v>
      </c>
      <c r="H79" s="15">
        <v>0.6875</v>
      </c>
      <c r="I79" s="3" t="s">
        <v>15</v>
      </c>
      <c r="J79" s="3">
        <v>100</v>
      </c>
      <c r="K79" s="3" t="s">
        <v>284</v>
      </c>
      <c r="L79" s="16">
        <v>275.67</v>
      </c>
      <c r="M79" s="3" t="s">
        <v>91</v>
      </c>
      <c r="N79" s="16" t="s">
        <v>17</v>
      </c>
      <c r="O79" s="3" t="s">
        <v>291</v>
      </c>
      <c r="P79" s="3" t="s">
        <v>292</v>
      </c>
    </row>
    <row r="80" spans="1:17" ht="168.75" x14ac:dyDescent="0.25">
      <c r="A80" s="3" t="s">
        <v>293</v>
      </c>
      <c r="B80" s="3" t="s">
        <v>269</v>
      </c>
      <c r="C80" s="3" t="s">
        <v>199</v>
      </c>
      <c r="D80" s="3" t="s">
        <v>294</v>
      </c>
      <c r="E80" s="14">
        <v>42510</v>
      </c>
      <c r="F80" s="15">
        <v>0.39583333333333331</v>
      </c>
      <c r="G80" s="14">
        <v>42510</v>
      </c>
      <c r="H80" s="15">
        <v>0.6875</v>
      </c>
      <c r="I80" s="3" t="s">
        <v>91</v>
      </c>
      <c r="J80" s="3" t="s">
        <v>17</v>
      </c>
      <c r="K80" s="3" t="s">
        <v>284</v>
      </c>
      <c r="L80" s="16">
        <v>469.6</v>
      </c>
      <c r="M80" s="3" t="s">
        <v>285</v>
      </c>
      <c r="N80" s="17">
        <v>264</v>
      </c>
      <c r="O80" s="3" t="s">
        <v>295</v>
      </c>
      <c r="P80" s="3" t="s">
        <v>296</v>
      </c>
    </row>
    <row r="81" spans="1:16" ht="67.5" x14ac:dyDescent="0.25">
      <c r="A81" s="3" t="s">
        <v>11</v>
      </c>
      <c r="B81" s="3" t="s">
        <v>12</v>
      </c>
      <c r="C81" s="3" t="s">
        <v>13</v>
      </c>
      <c r="D81" s="3" t="s">
        <v>248</v>
      </c>
      <c r="E81" s="24">
        <v>42510</v>
      </c>
      <c r="F81" s="15">
        <v>0.33333333333333298</v>
      </c>
      <c r="G81" s="24">
        <v>42510</v>
      </c>
      <c r="H81" s="15">
        <v>0.83333333333333337</v>
      </c>
      <c r="I81" s="3" t="s">
        <v>17</v>
      </c>
      <c r="J81" s="3" t="s">
        <v>17</v>
      </c>
      <c r="K81" s="3" t="s">
        <v>127</v>
      </c>
      <c r="L81" s="33">
        <v>1318</v>
      </c>
      <c r="M81" s="3" t="s">
        <v>17</v>
      </c>
      <c r="N81" s="3" t="s">
        <v>17</v>
      </c>
      <c r="O81" s="3" t="s">
        <v>249</v>
      </c>
      <c r="P81" s="3" t="s">
        <v>250</v>
      </c>
    </row>
    <row r="82" spans="1:16" ht="67.5" x14ac:dyDescent="0.25">
      <c r="A82" s="3" t="s">
        <v>297</v>
      </c>
      <c r="B82" s="3" t="s">
        <v>289</v>
      </c>
      <c r="C82" s="3" t="s">
        <v>199</v>
      </c>
      <c r="D82" s="3" t="s">
        <v>298</v>
      </c>
      <c r="E82" s="14">
        <v>42515</v>
      </c>
      <c r="F82" s="15">
        <v>0.41666666666666669</v>
      </c>
      <c r="G82" s="14">
        <v>42515</v>
      </c>
      <c r="H82" s="15">
        <v>0.65625</v>
      </c>
      <c r="I82" s="3" t="s">
        <v>91</v>
      </c>
      <c r="J82" s="3" t="s">
        <v>17</v>
      </c>
      <c r="K82" s="3" t="s">
        <v>284</v>
      </c>
      <c r="L82" s="16">
        <v>223.03</v>
      </c>
      <c r="M82" s="3" t="s">
        <v>91</v>
      </c>
      <c r="N82" s="3" t="s">
        <v>17</v>
      </c>
      <c r="O82" s="3" t="s">
        <v>299</v>
      </c>
      <c r="P82" s="3" t="s">
        <v>300</v>
      </c>
    </row>
    <row r="83" spans="1:16" ht="90" x14ac:dyDescent="0.25">
      <c r="A83" s="3" t="s">
        <v>11</v>
      </c>
      <c r="B83" s="3" t="s">
        <v>12</v>
      </c>
      <c r="C83" s="3" t="s">
        <v>13</v>
      </c>
      <c r="D83" s="3" t="s">
        <v>129</v>
      </c>
      <c r="E83" s="24">
        <v>42516</v>
      </c>
      <c r="F83" s="15">
        <v>0.58333333333333337</v>
      </c>
      <c r="G83" s="24">
        <v>42516</v>
      </c>
      <c r="H83" s="15">
        <v>0.83333333333333337</v>
      </c>
      <c r="I83" s="3" t="s">
        <v>130</v>
      </c>
      <c r="J83" s="3" t="s">
        <v>17</v>
      </c>
      <c r="K83" s="3" t="s">
        <v>16</v>
      </c>
      <c r="L83" s="3">
        <v>250</v>
      </c>
      <c r="M83" s="3" t="s">
        <v>17</v>
      </c>
      <c r="N83" s="3" t="s">
        <v>17</v>
      </c>
      <c r="O83" s="3" t="s">
        <v>251</v>
      </c>
      <c r="P83" s="3" t="s">
        <v>252</v>
      </c>
    </row>
    <row r="84" spans="1:16" ht="90" x14ac:dyDescent="0.25">
      <c r="A84" s="3" t="s">
        <v>11</v>
      </c>
      <c r="B84" s="3" t="s">
        <v>12</v>
      </c>
      <c r="C84" s="3" t="s">
        <v>13</v>
      </c>
      <c r="D84" s="3" t="s">
        <v>253</v>
      </c>
      <c r="E84" s="24">
        <v>42517</v>
      </c>
      <c r="F84" s="15">
        <v>0.625</v>
      </c>
      <c r="G84" s="24">
        <v>42517</v>
      </c>
      <c r="H84" s="15">
        <v>0.875</v>
      </c>
      <c r="I84" s="3" t="s">
        <v>130</v>
      </c>
      <c r="J84" s="3" t="s">
        <v>17</v>
      </c>
      <c r="K84" s="3" t="s">
        <v>16</v>
      </c>
      <c r="L84" s="3">
        <v>1468</v>
      </c>
      <c r="M84" s="3" t="s">
        <v>17</v>
      </c>
      <c r="N84" s="3" t="s">
        <v>17</v>
      </c>
      <c r="O84" s="3" t="s">
        <v>251</v>
      </c>
      <c r="P84" s="3" t="s">
        <v>252</v>
      </c>
    </row>
    <row r="85" spans="1:16" ht="78.75" x14ac:dyDescent="0.25">
      <c r="A85" s="3" t="s">
        <v>301</v>
      </c>
      <c r="B85" s="3" t="s">
        <v>289</v>
      </c>
      <c r="C85" s="3" t="s">
        <v>199</v>
      </c>
      <c r="D85" s="3" t="s">
        <v>302</v>
      </c>
      <c r="E85" s="14">
        <v>42520</v>
      </c>
      <c r="F85" s="15">
        <v>0.4375</v>
      </c>
      <c r="G85" s="14" t="s">
        <v>303</v>
      </c>
      <c r="H85" s="15">
        <v>0.75</v>
      </c>
      <c r="I85" s="3" t="s">
        <v>304</v>
      </c>
      <c r="J85" s="16">
        <v>100</v>
      </c>
      <c r="K85" s="3" t="s">
        <v>284</v>
      </c>
      <c r="L85" s="16">
        <v>475.14</v>
      </c>
      <c r="M85" s="3" t="s">
        <v>285</v>
      </c>
      <c r="N85" s="16">
        <v>546</v>
      </c>
      <c r="O85" s="3" t="s">
        <v>305</v>
      </c>
      <c r="P85" s="3" t="s">
        <v>306</v>
      </c>
    </row>
    <row r="86" spans="1:16" ht="45" x14ac:dyDescent="0.25">
      <c r="A86" s="3" t="s">
        <v>254</v>
      </c>
      <c r="B86" s="3" t="s">
        <v>162</v>
      </c>
      <c r="C86" s="3" t="s">
        <v>255</v>
      </c>
      <c r="D86" s="3" t="s">
        <v>168</v>
      </c>
      <c r="E86" s="26">
        <v>42521</v>
      </c>
      <c r="F86" s="15">
        <v>0.375</v>
      </c>
      <c r="G86" s="26">
        <v>42521</v>
      </c>
      <c r="H86" s="15">
        <v>0.625</v>
      </c>
      <c r="I86" s="3"/>
      <c r="J86" s="27"/>
      <c r="K86" s="3"/>
      <c r="L86" s="28"/>
      <c r="M86" s="3"/>
      <c r="N86" s="27"/>
      <c r="O86" s="3" t="s">
        <v>256</v>
      </c>
      <c r="P86" s="3" t="s">
        <v>257</v>
      </c>
    </row>
    <row r="87" spans="1:16" ht="33.75" x14ac:dyDescent="0.25">
      <c r="A87" s="34" t="s">
        <v>313</v>
      </c>
      <c r="B87" s="3" t="s">
        <v>314</v>
      </c>
      <c r="C87" s="3" t="s">
        <v>255</v>
      </c>
      <c r="D87" s="3" t="s">
        <v>315</v>
      </c>
      <c r="E87" s="47">
        <v>42521</v>
      </c>
      <c r="F87" s="48">
        <v>0.52777777777777779</v>
      </c>
      <c r="G87" s="47">
        <v>42521</v>
      </c>
      <c r="H87" s="48" t="s">
        <v>316</v>
      </c>
      <c r="I87" s="3" t="s">
        <v>311</v>
      </c>
      <c r="J87" s="16" t="s">
        <v>311</v>
      </c>
      <c r="K87" s="3" t="s">
        <v>16</v>
      </c>
      <c r="L87" s="44">
        <v>900</v>
      </c>
      <c r="M87" s="3" t="s">
        <v>311</v>
      </c>
      <c r="N87" s="16" t="s">
        <v>311</v>
      </c>
      <c r="O87" s="3" t="s">
        <v>317</v>
      </c>
      <c r="P87" s="45">
        <v>31354</v>
      </c>
    </row>
    <row r="88" spans="1:16" x14ac:dyDescent="0.25">
      <c r="A88" s="124" t="s">
        <v>339</v>
      </c>
      <c r="B88" s="125"/>
      <c r="C88" s="125"/>
      <c r="D88" s="125"/>
      <c r="E88" s="125"/>
      <c r="F88" s="125"/>
      <c r="G88" s="125"/>
      <c r="H88" s="125"/>
      <c r="I88" s="125"/>
      <c r="J88" s="125"/>
      <c r="K88" s="125"/>
      <c r="L88" s="125"/>
      <c r="M88" s="125"/>
      <c r="N88" s="125"/>
      <c r="O88" s="125"/>
      <c r="P88" s="125"/>
    </row>
    <row r="89" spans="1:16" ht="63.75" x14ac:dyDescent="0.25">
      <c r="A89" s="53" t="s">
        <v>391</v>
      </c>
      <c r="B89" s="53" t="s">
        <v>392</v>
      </c>
      <c r="C89" s="53" t="s">
        <v>199</v>
      </c>
      <c r="D89" s="54" t="s">
        <v>393</v>
      </c>
      <c r="E89" s="54">
        <v>42523</v>
      </c>
      <c r="F89" s="55" t="s">
        <v>394</v>
      </c>
      <c r="G89" s="54">
        <v>42523</v>
      </c>
      <c r="H89" s="55" t="s">
        <v>395</v>
      </c>
      <c r="I89" s="53" t="s">
        <v>396</v>
      </c>
      <c r="J89" s="58" t="s">
        <v>17</v>
      </c>
      <c r="K89" s="53" t="s">
        <v>284</v>
      </c>
      <c r="L89" s="58">
        <v>326.92</v>
      </c>
      <c r="M89" s="53" t="s">
        <v>397</v>
      </c>
      <c r="N89" s="58" t="s">
        <v>17</v>
      </c>
      <c r="O89" s="56" t="s">
        <v>398</v>
      </c>
      <c r="P89" s="53" t="s">
        <v>399</v>
      </c>
    </row>
    <row r="90" spans="1:16" ht="64.5" customHeight="1" x14ac:dyDescent="0.25">
      <c r="A90" s="3" t="s">
        <v>11</v>
      </c>
      <c r="B90" s="3" t="s">
        <v>12</v>
      </c>
      <c r="C90" s="3" t="s">
        <v>13</v>
      </c>
      <c r="D90" s="20" t="s">
        <v>366</v>
      </c>
      <c r="E90" s="24">
        <v>42524</v>
      </c>
      <c r="F90" s="15">
        <v>0.29166666666666669</v>
      </c>
      <c r="G90" s="24">
        <v>42524</v>
      </c>
      <c r="H90" s="15">
        <v>0.79166666666666663</v>
      </c>
      <c r="I90" s="3"/>
      <c r="J90" s="3"/>
      <c r="K90" s="3" t="s">
        <v>16</v>
      </c>
      <c r="L90" s="20">
        <f>800+740</f>
        <v>1540</v>
      </c>
      <c r="M90" s="3" t="s">
        <v>17</v>
      </c>
      <c r="N90" s="3" t="s">
        <v>17</v>
      </c>
      <c r="O90" s="52" t="s">
        <v>367</v>
      </c>
      <c r="P90" s="52" t="s">
        <v>19</v>
      </c>
    </row>
    <row r="91" spans="1:16" ht="54.75" customHeight="1" x14ac:dyDescent="0.25">
      <c r="A91" s="53" t="s">
        <v>379</v>
      </c>
      <c r="B91" s="53" t="s">
        <v>375</v>
      </c>
      <c r="C91" s="53" t="s">
        <v>38</v>
      </c>
      <c r="D91" s="53" t="s">
        <v>376</v>
      </c>
      <c r="E91" s="54">
        <v>42524</v>
      </c>
      <c r="F91" s="55"/>
      <c r="G91" s="54">
        <v>42524</v>
      </c>
      <c r="H91" s="55"/>
      <c r="I91" s="53"/>
      <c r="J91" s="53"/>
      <c r="K91" s="53" t="s">
        <v>16</v>
      </c>
      <c r="L91" s="53">
        <v>595</v>
      </c>
      <c r="M91" s="53"/>
      <c r="N91" s="53"/>
      <c r="O91" s="56" t="s">
        <v>377</v>
      </c>
      <c r="P91" s="53" t="s">
        <v>378</v>
      </c>
    </row>
    <row r="92" spans="1:16" ht="60" customHeight="1" x14ac:dyDescent="0.25">
      <c r="A92" s="53" t="s">
        <v>400</v>
      </c>
      <c r="B92" s="53" t="s">
        <v>401</v>
      </c>
      <c r="C92" s="53" t="s">
        <v>199</v>
      </c>
      <c r="D92" s="54" t="s">
        <v>402</v>
      </c>
      <c r="E92" s="54">
        <v>42528</v>
      </c>
      <c r="F92" s="55" t="s">
        <v>403</v>
      </c>
      <c r="G92" s="54">
        <v>42528</v>
      </c>
      <c r="H92" s="55" t="s">
        <v>404</v>
      </c>
      <c r="I92" s="53" t="s">
        <v>396</v>
      </c>
      <c r="J92" s="58" t="s">
        <v>17</v>
      </c>
      <c r="K92" s="53" t="s">
        <v>284</v>
      </c>
      <c r="L92" s="53">
        <v>145.44999999999999</v>
      </c>
      <c r="M92" s="59" t="s">
        <v>91</v>
      </c>
      <c r="N92" s="58" t="s">
        <v>17</v>
      </c>
      <c r="O92" s="56" t="s">
        <v>405</v>
      </c>
      <c r="P92" s="53" t="s">
        <v>406</v>
      </c>
    </row>
    <row r="93" spans="1:16" ht="204" customHeight="1" x14ac:dyDescent="0.25">
      <c r="A93" s="53" t="s">
        <v>407</v>
      </c>
      <c r="B93" s="53" t="s">
        <v>408</v>
      </c>
      <c r="C93" s="53" t="s">
        <v>199</v>
      </c>
      <c r="D93" s="53" t="s">
        <v>409</v>
      </c>
      <c r="E93" s="54">
        <v>42528</v>
      </c>
      <c r="F93" s="55" t="s">
        <v>410</v>
      </c>
      <c r="G93" s="54">
        <v>42528</v>
      </c>
      <c r="H93" s="55">
        <v>0.66666666666666663</v>
      </c>
      <c r="I93" s="53" t="s">
        <v>396</v>
      </c>
      <c r="J93" s="58" t="s">
        <v>411</v>
      </c>
      <c r="K93" s="53" t="s">
        <v>284</v>
      </c>
      <c r="L93" s="58">
        <v>218.87</v>
      </c>
      <c r="M93" s="53" t="s">
        <v>396</v>
      </c>
      <c r="N93" s="58" t="s">
        <v>17</v>
      </c>
      <c r="O93" s="56" t="s">
        <v>412</v>
      </c>
      <c r="P93" s="53" t="s">
        <v>399</v>
      </c>
    </row>
    <row r="94" spans="1:16" ht="81.75" customHeight="1" x14ac:dyDescent="0.25">
      <c r="A94" s="53" t="s">
        <v>413</v>
      </c>
      <c r="B94" s="53" t="s">
        <v>414</v>
      </c>
      <c r="C94" s="53" t="s">
        <v>199</v>
      </c>
      <c r="D94" s="54" t="s">
        <v>415</v>
      </c>
      <c r="E94" s="54">
        <v>42529</v>
      </c>
      <c r="F94" s="55">
        <v>0.47916666666666669</v>
      </c>
      <c r="G94" s="54">
        <v>42529</v>
      </c>
      <c r="H94" s="55" t="s">
        <v>404</v>
      </c>
      <c r="I94" s="53" t="s">
        <v>396</v>
      </c>
      <c r="J94" s="58" t="s">
        <v>17</v>
      </c>
      <c r="K94" s="53" t="s">
        <v>284</v>
      </c>
      <c r="L94" s="58">
        <v>205.02</v>
      </c>
      <c r="M94" s="53" t="s">
        <v>416</v>
      </c>
      <c r="N94" s="58">
        <v>220</v>
      </c>
      <c r="O94" s="56" t="s">
        <v>417</v>
      </c>
      <c r="P94" s="53" t="s">
        <v>399</v>
      </c>
    </row>
    <row r="95" spans="1:16" ht="162.75" customHeight="1" x14ac:dyDescent="0.25">
      <c r="A95" s="53" t="s">
        <v>407</v>
      </c>
      <c r="B95" s="53" t="s">
        <v>408</v>
      </c>
      <c r="C95" s="53" t="s">
        <v>199</v>
      </c>
      <c r="D95" s="54" t="s">
        <v>418</v>
      </c>
      <c r="E95" s="54">
        <v>42529</v>
      </c>
      <c r="F95" s="55" t="s">
        <v>410</v>
      </c>
      <c r="G95" s="54">
        <v>42529</v>
      </c>
      <c r="H95" s="55">
        <v>0.75</v>
      </c>
      <c r="I95" s="53" t="s">
        <v>304</v>
      </c>
      <c r="J95" s="58">
        <v>830</v>
      </c>
      <c r="K95" s="53" t="s">
        <v>284</v>
      </c>
      <c r="L95" s="58">
        <v>407.27</v>
      </c>
      <c r="M95" s="53" t="s">
        <v>419</v>
      </c>
      <c r="N95" s="58">
        <v>264</v>
      </c>
      <c r="O95" s="56" t="s">
        <v>420</v>
      </c>
      <c r="P95" s="53" t="s">
        <v>399</v>
      </c>
    </row>
    <row r="96" spans="1:16" ht="149.25" customHeight="1" x14ac:dyDescent="0.25">
      <c r="A96" s="3" t="s">
        <v>254</v>
      </c>
      <c r="B96" s="3" t="s">
        <v>162</v>
      </c>
      <c r="C96" s="3" t="s">
        <v>255</v>
      </c>
      <c r="D96" s="3" t="s">
        <v>356</v>
      </c>
      <c r="E96" s="26">
        <v>42530</v>
      </c>
      <c r="F96" s="15">
        <v>0.33333333333333331</v>
      </c>
      <c r="G96" s="26">
        <v>42530</v>
      </c>
      <c r="H96" s="15">
        <v>0.75</v>
      </c>
      <c r="I96" s="3" t="s">
        <v>357</v>
      </c>
      <c r="J96" s="3" t="s">
        <v>358</v>
      </c>
      <c r="K96" s="3" t="s">
        <v>359</v>
      </c>
      <c r="L96" s="28">
        <v>600</v>
      </c>
      <c r="M96" s="3"/>
      <c r="N96" s="3"/>
      <c r="O96" s="3" t="s">
        <v>360</v>
      </c>
      <c r="P96" s="3" t="s">
        <v>361</v>
      </c>
    </row>
    <row r="97" spans="1:16" ht="185.25" customHeight="1" x14ac:dyDescent="0.25">
      <c r="A97" s="53" t="s">
        <v>407</v>
      </c>
      <c r="B97" s="53" t="s">
        <v>408</v>
      </c>
      <c r="C97" s="53" t="s">
        <v>199</v>
      </c>
      <c r="D97" s="54" t="s">
        <v>421</v>
      </c>
      <c r="E97" s="54">
        <v>42530</v>
      </c>
      <c r="F97" s="55" t="s">
        <v>410</v>
      </c>
      <c r="G97" s="54">
        <v>42530</v>
      </c>
      <c r="H97" s="55">
        <v>0.75</v>
      </c>
      <c r="I97" s="53" t="s">
        <v>304</v>
      </c>
      <c r="J97" s="58">
        <v>431</v>
      </c>
      <c r="K97" s="53" t="s">
        <v>284</v>
      </c>
      <c r="L97" s="58">
        <v>339.39</v>
      </c>
      <c r="M97" s="53" t="s">
        <v>422</v>
      </c>
      <c r="N97" s="58">
        <v>76</v>
      </c>
      <c r="O97" s="56" t="s">
        <v>423</v>
      </c>
      <c r="P97" s="53" t="s">
        <v>399</v>
      </c>
    </row>
    <row r="98" spans="1:16" ht="153" x14ac:dyDescent="0.25">
      <c r="A98" s="53" t="s">
        <v>424</v>
      </c>
      <c r="B98" s="53" t="s">
        <v>289</v>
      </c>
      <c r="C98" s="53" t="s">
        <v>199</v>
      </c>
      <c r="D98" s="53" t="s">
        <v>425</v>
      </c>
      <c r="E98" s="54">
        <v>42531</v>
      </c>
      <c r="F98" s="55">
        <v>0.4375</v>
      </c>
      <c r="G98" s="54">
        <v>42531</v>
      </c>
      <c r="H98" s="55">
        <v>0.875</v>
      </c>
      <c r="I98" s="53" t="s">
        <v>304</v>
      </c>
      <c r="J98" s="58">
        <v>158</v>
      </c>
      <c r="K98" s="53" t="s">
        <v>284</v>
      </c>
      <c r="L98" s="58">
        <v>466.83</v>
      </c>
      <c r="M98" s="53" t="s">
        <v>419</v>
      </c>
      <c r="N98" s="58">
        <v>264</v>
      </c>
      <c r="O98" s="56" t="s">
        <v>426</v>
      </c>
      <c r="P98" s="53" t="s">
        <v>427</v>
      </c>
    </row>
    <row r="99" spans="1:16" x14ac:dyDescent="0.25">
      <c r="A99" s="129" t="s">
        <v>331</v>
      </c>
      <c r="B99" s="129" t="s">
        <v>332</v>
      </c>
      <c r="C99" s="127" t="s">
        <v>29</v>
      </c>
      <c r="D99" s="127" t="s">
        <v>340</v>
      </c>
      <c r="E99" s="135">
        <v>42531</v>
      </c>
      <c r="F99" s="126">
        <v>0.29166666666666669</v>
      </c>
      <c r="G99" s="135">
        <v>42531</v>
      </c>
      <c r="H99" s="126">
        <v>0.70833333333333337</v>
      </c>
      <c r="I99" s="127" t="s">
        <v>341</v>
      </c>
      <c r="J99" s="128">
        <v>382</v>
      </c>
      <c r="K99" s="127"/>
      <c r="L99" s="145"/>
      <c r="M99" s="127" t="s">
        <v>342</v>
      </c>
      <c r="N99" s="127">
        <v>668</v>
      </c>
      <c r="O99" s="132" t="s">
        <v>343</v>
      </c>
      <c r="P99" s="132" t="s">
        <v>344</v>
      </c>
    </row>
    <row r="100" spans="1:16" ht="126.75" customHeight="1" x14ac:dyDescent="0.25">
      <c r="A100" s="130"/>
      <c r="B100" s="130"/>
      <c r="C100" s="127"/>
      <c r="D100" s="127"/>
      <c r="E100" s="135"/>
      <c r="F100" s="126"/>
      <c r="G100" s="135"/>
      <c r="H100" s="126"/>
      <c r="I100" s="127"/>
      <c r="J100" s="128"/>
      <c r="K100" s="127"/>
      <c r="L100" s="145"/>
      <c r="M100" s="127"/>
      <c r="N100" s="127"/>
      <c r="O100" s="133"/>
      <c r="P100" s="133"/>
    </row>
    <row r="101" spans="1:16" ht="45" x14ac:dyDescent="0.25">
      <c r="A101" s="9" t="s">
        <v>345</v>
      </c>
      <c r="B101" s="9" t="s">
        <v>346</v>
      </c>
      <c r="C101" s="127"/>
      <c r="D101" s="127"/>
      <c r="E101" s="135"/>
      <c r="F101" s="126"/>
      <c r="G101" s="135"/>
      <c r="H101" s="126"/>
      <c r="I101" s="127"/>
      <c r="J101" s="128"/>
      <c r="K101" s="127"/>
      <c r="L101" s="145"/>
      <c r="M101" s="127"/>
      <c r="N101" s="127"/>
      <c r="O101" s="134"/>
      <c r="P101" s="134"/>
    </row>
    <row r="102" spans="1:16" ht="157.5" x14ac:dyDescent="0.25">
      <c r="A102" s="3" t="s">
        <v>355</v>
      </c>
      <c r="B102" s="3" t="s">
        <v>354</v>
      </c>
      <c r="C102" s="3" t="s">
        <v>348</v>
      </c>
      <c r="D102" s="3" t="s">
        <v>349</v>
      </c>
      <c r="E102" s="24">
        <v>42532</v>
      </c>
      <c r="F102" s="3" t="s">
        <v>350</v>
      </c>
      <c r="G102" s="24">
        <v>42532</v>
      </c>
      <c r="H102" s="3" t="s">
        <v>351</v>
      </c>
      <c r="I102" s="3" t="s">
        <v>341</v>
      </c>
      <c r="J102" s="28">
        <v>119.48</v>
      </c>
      <c r="K102" s="3" t="s">
        <v>352</v>
      </c>
      <c r="L102" s="28">
        <v>292</v>
      </c>
      <c r="M102" s="3" t="s">
        <v>284</v>
      </c>
      <c r="N102" s="28">
        <v>131.6</v>
      </c>
      <c r="O102" s="3" t="s">
        <v>353</v>
      </c>
      <c r="P102" s="3" t="s">
        <v>347</v>
      </c>
    </row>
    <row r="103" spans="1:16" ht="114.75" x14ac:dyDescent="0.25">
      <c r="A103" s="53" t="s">
        <v>407</v>
      </c>
      <c r="B103" s="53" t="s">
        <v>414</v>
      </c>
      <c r="C103" s="53" t="s">
        <v>199</v>
      </c>
      <c r="D103" s="54" t="s">
        <v>428</v>
      </c>
      <c r="E103" s="54">
        <v>42536</v>
      </c>
      <c r="F103" s="55">
        <v>0.375</v>
      </c>
      <c r="G103" s="54">
        <v>42536</v>
      </c>
      <c r="H103" s="55">
        <v>0.78125</v>
      </c>
      <c r="I103" s="53" t="s">
        <v>117</v>
      </c>
      <c r="J103" s="58">
        <v>738</v>
      </c>
      <c r="K103" s="53" t="s">
        <v>284</v>
      </c>
      <c r="L103" s="60">
        <v>563.79999999999995</v>
      </c>
      <c r="M103" s="53" t="s">
        <v>429</v>
      </c>
      <c r="N103" s="58">
        <v>607</v>
      </c>
      <c r="O103" s="53" t="s">
        <v>430</v>
      </c>
      <c r="P103" s="53" t="s">
        <v>399</v>
      </c>
    </row>
    <row r="104" spans="1:16" ht="76.5" x14ac:dyDescent="0.25">
      <c r="A104" s="61" t="s">
        <v>431</v>
      </c>
      <c r="B104" s="53" t="s">
        <v>414</v>
      </c>
      <c r="C104" s="53" t="s">
        <v>199</v>
      </c>
      <c r="D104" s="61" t="s">
        <v>432</v>
      </c>
      <c r="E104" s="54">
        <v>42536</v>
      </c>
      <c r="F104" s="55">
        <v>0.41666666666666669</v>
      </c>
      <c r="G104" s="54">
        <v>42536</v>
      </c>
      <c r="H104" s="55">
        <v>0.60763888888888895</v>
      </c>
      <c r="I104" s="61"/>
      <c r="J104" s="61"/>
      <c r="K104" s="61" t="s">
        <v>284</v>
      </c>
      <c r="L104" s="61">
        <v>332.27</v>
      </c>
      <c r="M104" s="61"/>
      <c r="N104" s="61"/>
      <c r="O104" s="62" t="s">
        <v>433</v>
      </c>
      <c r="P104" s="53" t="s">
        <v>434</v>
      </c>
    </row>
    <row r="105" spans="1:16" ht="191.25" x14ac:dyDescent="0.25">
      <c r="A105" s="53" t="s">
        <v>407</v>
      </c>
      <c r="B105" s="53" t="s">
        <v>414</v>
      </c>
      <c r="C105" s="53" t="s">
        <v>199</v>
      </c>
      <c r="D105" s="54" t="s">
        <v>435</v>
      </c>
      <c r="E105" s="54">
        <v>42537</v>
      </c>
      <c r="F105" s="55">
        <v>0.375</v>
      </c>
      <c r="G105" s="54">
        <v>42537</v>
      </c>
      <c r="H105" s="55" t="s">
        <v>436</v>
      </c>
      <c r="I105" s="53" t="s">
        <v>117</v>
      </c>
      <c r="J105" s="58">
        <v>1162</v>
      </c>
      <c r="K105" s="58" t="s">
        <v>284</v>
      </c>
      <c r="L105" s="53">
        <v>516.27</v>
      </c>
      <c r="M105" s="58" t="s">
        <v>285</v>
      </c>
      <c r="N105" s="53">
        <v>110</v>
      </c>
      <c r="O105" s="53" t="s">
        <v>437</v>
      </c>
      <c r="P105" s="53" t="s">
        <v>399</v>
      </c>
    </row>
    <row r="106" spans="1:16" ht="78.75" x14ac:dyDescent="0.25">
      <c r="A106" s="3" t="s">
        <v>11</v>
      </c>
      <c r="B106" s="3" t="s">
        <v>12</v>
      </c>
      <c r="C106" s="3" t="s">
        <v>13</v>
      </c>
      <c r="D106" s="3" t="s">
        <v>368</v>
      </c>
      <c r="E106" s="24">
        <v>42539</v>
      </c>
      <c r="F106" s="15">
        <v>0.33333333333333331</v>
      </c>
      <c r="G106" s="24">
        <v>42539</v>
      </c>
      <c r="H106" s="15">
        <v>0.875</v>
      </c>
      <c r="I106" s="3" t="s">
        <v>15</v>
      </c>
      <c r="J106" s="3">
        <f>808+405</f>
        <v>1213</v>
      </c>
      <c r="K106" s="3" t="s">
        <v>16</v>
      </c>
      <c r="L106" s="3">
        <v>800</v>
      </c>
      <c r="M106" s="3" t="s">
        <v>17</v>
      </c>
      <c r="N106" s="3" t="s">
        <v>17</v>
      </c>
      <c r="O106" s="52" t="s">
        <v>369</v>
      </c>
      <c r="P106" s="52" t="s">
        <v>247</v>
      </c>
    </row>
    <row r="107" spans="1:16" ht="45" x14ac:dyDescent="0.25">
      <c r="A107" s="3" t="s">
        <v>254</v>
      </c>
      <c r="B107" s="3" t="s">
        <v>162</v>
      </c>
      <c r="C107" s="3" t="s">
        <v>362</v>
      </c>
      <c r="D107" s="3" t="s">
        <v>363</v>
      </c>
      <c r="E107" s="26">
        <v>42541</v>
      </c>
      <c r="F107" s="15">
        <v>0.33333333333333331</v>
      </c>
      <c r="G107" s="26">
        <v>42541</v>
      </c>
      <c r="H107" s="15">
        <v>0.33333333333333331</v>
      </c>
      <c r="I107" s="3"/>
      <c r="J107" s="3"/>
      <c r="K107" s="3"/>
      <c r="L107" s="3"/>
      <c r="M107" s="3"/>
      <c r="N107" s="3"/>
      <c r="O107" s="3" t="s">
        <v>364</v>
      </c>
      <c r="P107" s="3" t="s">
        <v>365</v>
      </c>
    </row>
    <row r="108" spans="1:16" ht="149.25" customHeight="1" x14ac:dyDescent="0.25">
      <c r="A108" s="53" t="s">
        <v>380</v>
      </c>
      <c r="B108" s="53" t="s">
        <v>381</v>
      </c>
      <c r="C108" s="53" t="s">
        <v>38</v>
      </c>
      <c r="D108" s="53" t="s">
        <v>382</v>
      </c>
      <c r="E108" s="54">
        <v>42541</v>
      </c>
      <c r="F108" s="55">
        <v>0.33333333333333331</v>
      </c>
      <c r="G108" s="54">
        <v>42541</v>
      </c>
      <c r="H108" s="55">
        <v>0.94791666666666663</v>
      </c>
      <c r="I108" s="53" t="s">
        <v>15</v>
      </c>
      <c r="J108" s="53">
        <v>660</v>
      </c>
      <c r="K108" s="53" t="s">
        <v>383</v>
      </c>
      <c r="L108" s="57">
        <v>8188</v>
      </c>
      <c r="M108" s="53" t="s">
        <v>384</v>
      </c>
      <c r="N108" s="53">
        <v>1157</v>
      </c>
      <c r="O108" s="56" t="s">
        <v>385</v>
      </c>
      <c r="P108" s="53" t="s">
        <v>386</v>
      </c>
    </row>
    <row r="109" spans="1:16" ht="152.25" customHeight="1" x14ac:dyDescent="0.25">
      <c r="A109" s="53" t="s">
        <v>438</v>
      </c>
      <c r="B109" s="53" t="s">
        <v>439</v>
      </c>
      <c r="C109" s="53" t="s">
        <v>199</v>
      </c>
      <c r="D109" s="54" t="s">
        <v>440</v>
      </c>
      <c r="E109" s="54">
        <v>42542</v>
      </c>
      <c r="F109" s="55">
        <v>0.375</v>
      </c>
      <c r="G109" s="54">
        <v>42542</v>
      </c>
      <c r="H109" s="55">
        <v>0.77083333333333337</v>
      </c>
      <c r="I109" s="53" t="s">
        <v>441</v>
      </c>
      <c r="J109" s="58">
        <v>830</v>
      </c>
      <c r="K109" s="53" t="s">
        <v>16</v>
      </c>
      <c r="L109" s="58">
        <v>457.56</v>
      </c>
      <c r="M109" s="53" t="s">
        <v>442</v>
      </c>
      <c r="N109" s="58">
        <v>296</v>
      </c>
      <c r="O109" s="54" t="s">
        <v>443</v>
      </c>
      <c r="P109" s="53" t="s">
        <v>444</v>
      </c>
    </row>
    <row r="110" spans="1:16" ht="102.75" customHeight="1" x14ac:dyDescent="0.25">
      <c r="A110" s="53" t="s">
        <v>445</v>
      </c>
      <c r="B110" s="53" t="s">
        <v>439</v>
      </c>
      <c r="C110" s="53" t="s">
        <v>199</v>
      </c>
      <c r="D110" s="54" t="s">
        <v>446</v>
      </c>
      <c r="E110" s="54">
        <v>42543</v>
      </c>
      <c r="F110" s="55">
        <v>0.375</v>
      </c>
      <c r="G110" s="54">
        <v>42543</v>
      </c>
      <c r="H110" s="55">
        <v>0.82291666666666663</v>
      </c>
      <c r="I110" s="53" t="s">
        <v>447</v>
      </c>
      <c r="J110" s="58">
        <v>512</v>
      </c>
      <c r="K110" s="53" t="s">
        <v>16</v>
      </c>
      <c r="L110" s="58">
        <v>504.23</v>
      </c>
      <c r="M110" s="53" t="s">
        <v>91</v>
      </c>
      <c r="N110" s="58" t="s">
        <v>17</v>
      </c>
      <c r="O110" s="54" t="s">
        <v>448</v>
      </c>
      <c r="P110" s="53" t="s">
        <v>449</v>
      </c>
    </row>
    <row r="111" spans="1:16" ht="89.25" x14ac:dyDescent="0.25">
      <c r="A111" s="53" t="s">
        <v>450</v>
      </c>
      <c r="B111" s="53" t="s">
        <v>439</v>
      </c>
      <c r="C111" s="53" t="s">
        <v>199</v>
      </c>
      <c r="D111" s="54" t="s">
        <v>451</v>
      </c>
      <c r="E111" s="54">
        <v>42544</v>
      </c>
      <c r="F111" s="55">
        <v>0.375</v>
      </c>
      <c r="G111" s="54">
        <v>42544</v>
      </c>
      <c r="H111" s="55"/>
      <c r="I111" s="53" t="s">
        <v>91</v>
      </c>
      <c r="J111" s="58" t="s">
        <v>17</v>
      </c>
      <c r="K111" s="53" t="s">
        <v>16</v>
      </c>
      <c r="L111" s="58">
        <v>223.03</v>
      </c>
      <c r="M111" s="53" t="s">
        <v>91</v>
      </c>
      <c r="N111" s="58" t="s">
        <v>17</v>
      </c>
      <c r="O111" s="54" t="s">
        <v>452</v>
      </c>
      <c r="P111" s="53" t="s">
        <v>453</v>
      </c>
    </row>
    <row r="112" spans="1:16" ht="112.5" x14ac:dyDescent="0.25">
      <c r="A112" s="3" t="s">
        <v>11</v>
      </c>
      <c r="B112" s="3" t="s">
        <v>12</v>
      </c>
      <c r="C112" s="3" t="s">
        <v>13</v>
      </c>
      <c r="D112" s="3" t="s">
        <v>370</v>
      </c>
      <c r="E112" s="24">
        <v>42545</v>
      </c>
      <c r="F112" s="15">
        <v>0.41666666666666669</v>
      </c>
      <c r="G112" s="24">
        <v>42545</v>
      </c>
      <c r="H112" s="15">
        <v>0.70833333333333337</v>
      </c>
      <c r="I112" s="3" t="s">
        <v>15</v>
      </c>
      <c r="J112" s="3">
        <f>416+32</f>
        <v>448</v>
      </c>
      <c r="K112" s="3" t="s">
        <v>16</v>
      </c>
      <c r="L112" s="3">
        <v>350</v>
      </c>
      <c r="M112" s="3" t="s">
        <v>17</v>
      </c>
      <c r="N112" s="3" t="s">
        <v>17</v>
      </c>
      <c r="O112" s="52" t="s">
        <v>371</v>
      </c>
      <c r="P112" s="52" t="s">
        <v>372</v>
      </c>
    </row>
    <row r="113" spans="1:16" ht="242.25" x14ac:dyDescent="0.25">
      <c r="A113" s="53" t="s">
        <v>387</v>
      </c>
      <c r="B113" s="53" t="s">
        <v>388</v>
      </c>
      <c r="C113" s="53" t="s">
        <v>38</v>
      </c>
      <c r="D113" s="53" t="s">
        <v>389</v>
      </c>
      <c r="E113" s="54">
        <v>42545</v>
      </c>
      <c r="F113" s="55">
        <v>0.41666666666666669</v>
      </c>
      <c r="G113" s="54">
        <v>42545</v>
      </c>
      <c r="H113" s="55">
        <v>0.625</v>
      </c>
      <c r="I113" s="53"/>
      <c r="J113" s="53"/>
      <c r="K113" s="53" t="s">
        <v>16</v>
      </c>
      <c r="L113" s="57">
        <v>400</v>
      </c>
      <c r="M113" s="53"/>
      <c r="N113" s="53"/>
      <c r="O113" s="56" t="s">
        <v>390</v>
      </c>
      <c r="P113" s="53" t="s">
        <v>378</v>
      </c>
    </row>
    <row r="114" spans="1:16" ht="124.5" customHeight="1" x14ac:dyDescent="0.25">
      <c r="A114" s="3" t="s">
        <v>11</v>
      </c>
      <c r="B114" s="3" t="s">
        <v>12</v>
      </c>
      <c r="C114" s="3" t="s">
        <v>13</v>
      </c>
      <c r="D114" s="3" t="s">
        <v>373</v>
      </c>
      <c r="E114" s="24">
        <v>42549</v>
      </c>
      <c r="F114" s="15">
        <v>0.5</v>
      </c>
      <c r="G114" s="24">
        <v>42549</v>
      </c>
      <c r="H114" s="15">
        <v>0.70833333333333337</v>
      </c>
      <c r="I114" s="3" t="s">
        <v>17</v>
      </c>
      <c r="J114" s="3" t="s">
        <v>17</v>
      </c>
      <c r="K114" s="3" t="s">
        <v>16</v>
      </c>
      <c r="L114" s="3">
        <v>300</v>
      </c>
      <c r="M114" s="3" t="s">
        <v>17</v>
      </c>
      <c r="N114" s="3" t="s">
        <v>17</v>
      </c>
      <c r="O114" s="52" t="s">
        <v>374</v>
      </c>
      <c r="P114" s="52" t="s">
        <v>372</v>
      </c>
    </row>
    <row r="115" spans="1:16" ht="88.5" customHeight="1" x14ac:dyDescent="0.25">
      <c r="A115" s="53" t="s">
        <v>454</v>
      </c>
      <c r="B115" s="53" t="s">
        <v>439</v>
      </c>
      <c r="C115" s="53" t="s">
        <v>199</v>
      </c>
      <c r="D115" s="54" t="s">
        <v>455</v>
      </c>
      <c r="E115" s="54">
        <v>42549</v>
      </c>
      <c r="F115" s="55">
        <v>0.39583333333333331</v>
      </c>
      <c r="G115" s="54">
        <v>42549</v>
      </c>
      <c r="H115" s="55">
        <v>0.8125</v>
      </c>
      <c r="I115" s="53" t="s">
        <v>456</v>
      </c>
      <c r="J115" s="58">
        <v>830</v>
      </c>
      <c r="K115" s="53" t="s">
        <v>457</v>
      </c>
      <c r="L115" s="58">
        <v>601.20000000000005</v>
      </c>
      <c r="M115" s="53" t="s">
        <v>62</v>
      </c>
      <c r="N115" s="61" t="s">
        <v>91</v>
      </c>
      <c r="O115" s="54" t="s">
        <v>458</v>
      </c>
      <c r="P115" s="53" t="s">
        <v>459</v>
      </c>
    </row>
    <row r="116" spans="1:16" ht="63.75" x14ac:dyDescent="0.25">
      <c r="A116" s="53" t="s">
        <v>450</v>
      </c>
      <c r="B116" s="53" t="s">
        <v>439</v>
      </c>
      <c r="C116" s="53" t="s">
        <v>199</v>
      </c>
      <c r="D116" s="54" t="s">
        <v>393</v>
      </c>
      <c r="E116" s="54">
        <v>42550</v>
      </c>
      <c r="F116" s="55">
        <v>0.375</v>
      </c>
      <c r="G116" s="54">
        <v>42550</v>
      </c>
      <c r="H116" s="55">
        <v>0.64583333333333337</v>
      </c>
      <c r="I116" s="53" t="s">
        <v>460</v>
      </c>
      <c r="J116" s="58">
        <v>281</v>
      </c>
      <c r="K116" s="53" t="s">
        <v>16</v>
      </c>
      <c r="L116" s="58">
        <v>350</v>
      </c>
      <c r="M116" s="53" t="s">
        <v>62</v>
      </c>
      <c r="N116" s="61" t="s">
        <v>91</v>
      </c>
      <c r="O116" s="54" t="s">
        <v>461</v>
      </c>
      <c r="P116" s="53"/>
    </row>
    <row r="117" spans="1:16" ht="13.5" customHeight="1" x14ac:dyDescent="0.25">
      <c r="A117" s="124" t="s">
        <v>462</v>
      </c>
      <c r="B117" s="125"/>
      <c r="C117" s="125"/>
      <c r="D117" s="125"/>
      <c r="E117" s="125"/>
      <c r="F117" s="125"/>
      <c r="G117" s="125"/>
      <c r="H117" s="125"/>
      <c r="I117" s="125"/>
      <c r="J117" s="125"/>
      <c r="K117" s="125"/>
      <c r="L117" s="125"/>
      <c r="M117" s="125"/>
      <c r="N117" s="125"/>
      <c r="O117" s="125"/>
      <c r="P117" s="125"/>
    </row>
    <row r="118" spans="1:16" ht="205.5" customHeight="1" x14ac:dyDescent="0.25">
      <c r="A118" s="53" t="s">
        <v>463</v>
      </c>
      <c r="B118" s="53" t="s">
        <v>464</v>
      </c>
      <c r="C118" s="53" t="s">
        <v>199</v>
      </c>
      <c r="D118" s="54" t="s">
        <v>465</v>
      </c>
      <c r="E118" s="54">
        <v>42552</v>
      </c>
      <c r="F118" s="55">
        <v>0.375</v>
      </c>
      <c r="G118" s="54">
        <v>42552</v>
      </c>
      <c r="H118" s="55">
        <v>0.625</v>
      </c>
      <c r="I118" s="53" t="s">
        <v>341</v>
      </c>
      <c r="J118" s="53" t="s">
        <v>91</v>
      </c>
      <c r="K118" s="53" t="s">
        <v>16</v>
      </c>
      <c r="L118" s="58">
        <v>454.19</v>
      </c>
      <c r="M118" s="53" t="s">
        <v>62</v>
      </c>
      <c r="N118" s="53">
        <v>470</v>
      </c>
      <c r="O118" s="54" t="s">
        <v>466</v>
      </c>
      <c r="P118" s="53" t="s">
        <v>467</v>
      </c>
    </row>
    <row r="119" spans="1:16" ht="133.5" customHeight="1" x14ac:dyDescent="0.25">
      <c r="A119" s="53" t="s">
        <v>468</v>
      </c>
      <c r="B119" s="53" t="s">
        <v>464</v>
      </c>
      <c r="C119" s="53" t="s">
        <v>199</v>
      </c>
      <c r="D119" s="54" t="s">
        <v>469</v>
      </c>
      <c r="E119" s="54">
        <v>42552</v>
      </c>
      <c r="F119" s="55">
        <v>0.42708333333333331</v>
      </c>
      <c r="G119" s="54">
        <v>42552</v>
      </c>
      <c r="H119" s="55">
        <v>0.625</v>
      </c>
      <c r="I119" s="53" t="s">
        <v>341</v>
      </c>
      <c r="J119" s="53" t="s">
        <v>91</v>
      </c>
      <c r="K119" s="53" t="s">
        <v>470</v>
      </c>
      <c r="L119" s="58">
        <v>135.41</v>
      </c>
      <c r="M119" s="53" t="s">
        <v>62</v>
      </c>
      <c r="N119" s="53" t="s">
        <v>91</v>
      </c>
      <c r="O119" s="54" t="s">
        <v>471</v>
      </c>
      <c r="P119" s="53" t="s">
        <v>472</v>
      </c>
    </row>
    <row r="120" spans="1:16" s="2" customFormat="1" ht="133.5" customHeight="1" x14ac:dyDescent="0.25">
      <c r="A120" s="53" t="s">
        <v>463</v>
      </c>
      <c r="B120" s="53" t="s">
        <v>464</v>
      </c>
      <c r="C120" s="53" t="s">
        <v>199</v>
      </c>
      <c r="D120" s="54" t="s">
        <v>473</v>
      </c>
      <c r="E120" s="54">
        <v>42555</v>
      </c>
      <c r="F120" s="55">
        <v>0.375</v>
      </c>
      <c r="G120" s="54">
        <v>42555</v>
      </c>
      <c r="H120" s="55" t="s">
        <v>474</v>
      </c>
      <c r="I120" s="53" t="s">
        <v>341</v>
      </c>
      <c r="J120" s="53" t="s">
        <v>91</v>
      </c>
      <c r="K120" s="53" t="s">
        <v>16</v>
      </c>
      <c r="L120" s="58">
        <v>384</v>
      </c>
      <c r="M120" s="53" t="s">
        <v>62</v>
      </c>
      <c r="N120" s="53">
        <v>264</v>
      </c>
      <c r="O120" s="54" t="s">
        <v>475</v>
      </c>
      <c r="P120" s="53" t="s">
        <v>476</v>
      </c>
    </row>
    <row r="121" spans="1:16" ht="165.75" x14ac:dyDescent="0.25">
      <c r="A121" s="53" t="s">
        <v>379</v>
      </c>
      <c r="B121" s="53" t="s">
        <v>375</v>
      </c>
      <c r="C121" s="53" t="s">
        <v>38</v>
      </c>
      <c r="D121" s="66" t="s">
        <v>382</v>
      </c>
      <c r="E121" s="54">
        <v>42556</v>
      </c>
      <c r="F121" s="55">
        <v>0.25</v>
      </c>
      <c r="G121" s="54">
        <v>42556</v>
      </c>
      <c r="H121" s="55">
        <v>0.79166666666666663</v>
      </c>
      <c r="I121" s="53" t="s">
        <v>15</v>
      </c>
      <c r="J121" s="53">
        <v>330</v>
      </c>
      <c r="K121" s="53" t="s">
        <v>383</v>
      </c>
      <c r="L121" s="53">
        <v>3309</v>
      </c>
      <c r="M121" s="53" t="s">
        <v>534</v>
      </c>
      <c r="N121" s="53">
        <v>635</v>
      </c>
      <c r="O121" s="56" t="s">
        <v>535</v>
      </c>
      <c r="P121" s="53" t="s">
        <v>536</v>
      </c>
    </row>
    <row r="122" spans="1:16" ht="63.75" x14ac:dyDescent="0.25">
      <c r="A122" s="53" t="s">
        <v>258</v>
      </c>
      <c r="B122" s="53" t="s">
        <v>477</v>
      </c>
      <c r="C122" s="53" t="s">
        <v>199</v>
      </c>
      <c r="D122" s="53" t="s">
        <v>478</v>
      </c>
      <c r="E122" s="54">
        <v>42558</v>
      </c>
      <c r="F122" s="55">
        <v>0.45833333333333331</v>
      </c>
      <c r="G122" s="54" t="s">
        <v>479</v>
      </c>
      <c r="H122" s="55" t="s">
        <v>480</v>
      </c>
      <c r="I122" s="53" t="s">
        <v>341</v>
      </c>
      <c r="J122" s="53" t="s">
        <v>91</v>
      </c>
      <c r="K122" s="53" t="s">
        <v>16</v>
      </c>
      <c r="L122" s="63">
        <v>263.77</v>
      </c>
      <c r="M122" s="53" t="s">
        <v>62</v>
      </c>
      <c r="N122" s="53" t="s">
        <v>91</v>
      </c>
      <c r="O122" s="53" t="s">
        <v>481</v>
      </c>
      <c r="P122" s="53" t="s">
        <v>482</v>
      </c>
    </row>
    <row r="123" spans="1:16" ht="38.25" x14ac:dyDescent="0.25">
      <c r="A123" s="53" t="s">
        <v>483</v>
      </c>
      <c r="B123" s="53" t="s">
        <v>484</v>
      </c>
      <c r="C123" s="53" t="s">
        <v>199</v>
      </c>
      <c r="D123" s="54" t="s">
        <v>485</v>
      </c>
      <c r="E123" s="54">
        <v>42559</v>
      </c>
      <c r="F123" s="55">
        <v>0.41666666666666669</v>
      </c>
      <c r="G123" s="54">
        <v>42559</v>
      </c>
      <c r="H123" s="55">
        <v>0.625</v>
      </c>
      <c r="I123" s="53" t="s">
        <v>91</v>
      </c>
      <c r="J123" s="58">
        <v>0</v>
      </c>
      <c r="K123" s="53" t="s">
        <v>486</v>
      </c>
      <c r="L123" s="58">
        <v>155.16</v>
      </c>
      <c r="M123" s="53" t="s">
        <v>62</v>
      </c>
      <c r="N123" s="58" t="s">
        <v>91</v>
      </c>
      <c r="O123" s="54" t="s">
        <v>487</v>
      </c>
      <c r="P123" s="53" t="s">
        <v>488</v>
      </c>
    </row>
    <row r="124" spans="1:16" ht="153" x14ac:dyDescent="0.25">
      <c r="A124" s="53" t="s">
        <v>489</v>
      </c>
      <c r="B124" s="53" t="s">
        <v>289</v>
      </c>
      <c r="C124" s="53" t="s">
        <v>199</v>
      </c>
      <c r="D124" s="54" t="s">
        <v>490</v>
      </c>
      <c r="E124" s="54">
        <v>42564</v>
      </c>
      <c r="F124" s="55">
        <v>0.375</v>
      </c>
      <c r="G124" s="54">
        <v>42564</v>
      </c>
      <c r="H124" s="55">
        <v>0.6875</v>
      </c>
      <c r="I124" s="53" t="s">
        <v>91</v>
      </c>
      <c r="J124" s="58">
        <v>0</v>
      </c>
      <c r="K124" s="53">
        <v>288</v>
      </c>
      <c r="L124" s="53">
        <v>406.23</v>
      </c>
      <c r="M124" s="53" t="s">
        <v>62</v>
      </c>
      <c r="N124" s="58">
        <v>264</v>
      </c>
      <c r="O124" s="54" t="s">
        <v>491</v>
      </c>
      <c r="P124" s="53" t="s">
        <v>492</v>
      </c>
    </row>
    <row r="125" spans="1:16" ht="216.75" x14ac:dyDescent="0.25">
      <c r="A125" s="67" t="s">
        <v>537</v>
      </c>
      <c r="B125" s="67" t="s">
        <v>538</v>
      </c>
      <c r="C125" s="68" t="s">
        <v>348</v>
      </c>
      <c r="D125" s="69" t="s">
        <v>539</v>
      </c>
      <c r="E125" s="70">
        <v>42565</v>
      </c>
      <c r="F125" s="71" t="s">
        <v>540</v>
      </c>
      <c r="G125" s="72">
        <v>42565</v>
      </c>
      <c r="H125" s="73" t="s">
        <v>351</v>
      </c>
      <c r="I125" s="78" t="s">
        <v>541</v>
      </c>
      <c r="J125" s="74" t="s">
        <v>542</v>
      </c>
      <c r="K125" s="75"/>
      <c r="L125" s="76"/>
      <c r="M125" s="77" t="s">
        <v>284</v>
      </c>
      <c r="N125" s="74">
        <v>600</v>
      </c>
      <c r="O125" s="75" t="s">
        <v>543</v>
      </c>
      <c r="P125" s="75" t="s">
        <v>544</v>
      </c>
    </row>
    <row r="126" spans="1:16" ht="165.75" x14ac:dyDescent="0.25">
      <c r="A126" s="53" t="s">
        <v>493</v>
      </c>
      <c r="B126" s="53" t="s">
        <v>289</v>
      </c>
      <c r="C126" s="53" t="s">
        <v>199</v>
      </c>
      <c r="D126" s="54" t="s">
        <v>494</v>
      </c>
      <c r="E126" s="54">
        <v>42565</v>
      </c>
      <c r="F126" s="55">
        <v>0.375</v>
      </c>
      <c r="G126" s="54" t="s">
        <v>495</v>
      </c>
      <c r="H126" s="55">
        <v>0.69791666666666663</v>
      </c>
      <c r="I126" s="53" t="s">
        <v>341</v>
      </c>
      <c r="J126" s="58" t="s">
        <v>91</v>
      </c>
      <c r="K126" s="53" t="s">
        <v>496</v>
      </c>
      <c r="L126" s="53">
        <v>198.88</v>
      </c>
      <c r="M126" s="53" t="s">
        <v>497</v>
      </c>
      <c r="N126" s="58" t="s">
        <v>91</v>
      </c>
      <c r="O126" s="54" t="s">
        <v>498</v>
      </c>
      <c r="P126" s="53" t="s">
        <v>499</v>
      </c>
    </row>
    <row r="127" spans="1:16" ht="214.5" customHeight="1" x14ac:dyDescent="0.25">
      <c r="A127" s="53" t="s">
        <v>500</v>
      </c>
      <c r="B127" s="53" t="s">
        <v>289</v>
      </c>
      <c r="C127" s="53" t="s">
        <v>199</v>
      </c>
      <c r="D127" s="54" t="s">
        <v>501</v>
      </c>
      <c r="E127" s="54">
        <v>42565</v>
      </c>
      <c r="F127" s="55">
        <v>0.375</v>
      </c>
      <c r="G127" s="54" t="s">
        <v>495</v>
      </c>
      <c r="H127" s="55">
        <v>0.8125</v>
      </c>
      <c r="I127" s="53" t="s">
        <v>341</v>
      </c>
      <c r="J127" s="58">
        <v>256</v>
      </c>
      <c r="K127" s="53">
        <v>359</v>
      </c>
      <c r="L127" s="53">
        <v>506.38</v>
      </c>
      <c r="M127" s="53" t="s">
        <v>502</v>
      </c>
      <c r="N127" s="58">
        <v>110</v>
      </c>
      <c r="O127" s="54" t="s">
        <v>503</v>
      </c>
      <c r="P127" s="53" t="s">
        <v>504</v>
      </c>
    </row>
    <row r="128" spans="1:16" ht="207" customHeight="1" x14ac:dyDescent="0.25">
      <c r="A128" s="53" t="s">
        <v>505</v>
      </c>
      <c r="B128" s="53" t="s">
        <v>414</v>
      </c>
      <c r="C128" s="53" t="s">
        <v>199</v>
      </c>
      <c r="D128" s="54" t="s">
        <v>506</v>
      </c>
      <c r="E128" s="54">
        <v>42570</v>
      </c>
      <c r="F128" s="55">
        <v>0.38541666666666669</v>
      </c>
      <c r="G128" s="54">
        <v>42570</v>
      </c>
      <c r="H128" s="55">
        <v>0.64583333333333337</v>
      </c>
      <c r="I128" s="53" t="s">
        <v>341</v>
      </c>
      <c r="J128" s="58" t="s">
        <v>91</v>
      </c>
      <c r="K128" s="53">
        <v>206</v>
      </c>
      <c r="L128" s="58">
        <v>290.57</v>
      </c>
      <c r="M128" s="53" t="s">
        <v>507</v>
      </c>
      <c r="N128" s="58">
        <v>292</v>
      </c>
      <c r="O128" s="54" t="s">
        <v>508</v>
      </c>
      <c r="P128" s="53" t="s">
        <v>509</v>
      </c>
    </row>
    <row r="129" spans="1:16" ht="33" x14ac:dyDescent="0.25">
      <c r="A129" s="79" t="s">
        <v>11</v>
      </c>
      <c r="B129" s="79" t="s">
        <v>12</v>
      </c>
      <c r="C129" s="79" t="s">
        <v>13</v>
      </c>
      <c r="D129" s="79" t="s">
        <v>545</v>
      </c>
      <c r="E129" s="80">
        <v>42572</v>
      </c>
      <c r="F129" s="81">
        <v>0.45833333333333331</v>
      </c>
      <c r="G129" s="80">
        <v>42572</v>
      </c>
      <c r="H129" s="81">
        <v>0.79166666666666663</v>
      </c>
      <c r="I129" s="79" t="s">
        <v>17</v>
      </c>
      <c r="J129" s="79" t="s">
        <v>17</v>
      </c>
      <c r="K129" s="79" t="s">
        <v>16</v>
      </c>
      <c r="L129" s="79">
        <v>400</v>
      </c>
      <c r="M129" s="79" t="s">
        <v>17</v>
      </c>
      <c r="N129" s="79" t="s">
        <v>17</v>
      </c>
      <c r="O129" s="82" t="s">
        <v>546</v>
      </c>
      <c r="P129" s="82" t="s">
        <v>19</v>
      </c>
    </row>
    <row r="130" spans="1:16" ht="223.5" customHeight="1" x14ac:dyDescent="0.25">
      <c r="A130" s="53" t="s">
        <v>510</v>
      </c>
      <c r="B130" s="53" t="s">
        <v>414</v>
      </c>
      <c r="C130" s="53" t="s">
        <v>199</v>
      </c>
      <c r="D130" s="54" t="s">
        <v>511</v>
      </c>
      <c r="E130" s="54">
        <v>42571</v>
      </c>
      <c r="F130" s="55">
        <v>0.45833333333333331</v>
      </c>
      <c r="G130" s="54">
        <v>42571</v>
      </c>
      <c r="H130" s="55" t="s">
        <v>512</v>
      </c>
      <c r="I130" s="53" t="s">
        <v>341</v>
      </c>
      <c r="J130" s="58" t="s">
        <v>91</v>
      </c>
      <c r="K130" s="53" t="s">
        <v>513</v>
      </c>
      <c r="L130" s="58">
        <v>297.62</v>
      </c>
      <c r="M130" s="53" t="s">
        <v>62</v>
      </c>
      <c r="N130" s="58" t="s">
        <v>91</v>
      </c>
      <c r="O130" s="54" t="s">
        <v>514</v>
      </c>
      <c r="P130" s="53" t="s">
        <v>515</v>
      </c>
    </row>
    <row r="131" spans="1:16" ht="165.75" x14ac:dyDescent="0.25">
      <c r="A131" s="53" t="s">
        <v>516</v>
      </c>
      <c r="B131" s="53" t="s">
        <v>414</v>
      </c>
      <c r="C131" s="53" t="s">
        <v>199</v>
      </c>
      <c r="D131" s="54" t="s">
        <v>517</v>
      </c>
      <c r="E131" s="54">
        <v>42573</v>
      </c>
      <c r="F131" s="55">
        <v>0.39583333333333331</v>
      </c>
      <c r="G131" s="54">
        <v>42573</v>
      </c>
      <c r="H131" s="55">
        <v>0.79166666666666663</v>
      </c>
      <c r="I131" s="53" t="s">
        <v>518</v>
      </c>
      <c r="J131" s="58">
        <v>440.8</v>
      </c>
      <c r="K131" s="53" t="s">
        <v>519</v>
      </c>
      <c r="L131" s="58">
        <v>503.56</v>
      </c>
      <c r="M131" s="53" t="s">
        <v>442</v>
      </c>
      <c r="N131" s="58">
        <v>264</v>
      </c>
      <c r="O131" s="54" t="s">
        <v>520</v>
      </c>
      <c r="P131" s="53" t="s">
        <v>521</v>
      </c>
    </row>
    <row r="132" spans="1:16" ht="57.75" x14ac:dyDescent="0.25">
      <c r="A132" s="79" t="s">
        <v>11</v>
      </c>
      <c r="B132" s="79" t="s">
        <v>12</v>
      </c>
      <c r="C132" s="79" t="s">
        <v>13</v>
      </c>
      <c r="D132" s="79" t="s">
        <v>14</v>
      </c>
      <c r="E132" s="80">
        <v>42576</v>
      </c>
      <c r="F132" s="81">
        <v>0.5</v>
      </c>
      <c r="G132" s="80">
        <v>42576</v>
      </c>
      <c r="H132" s="81">
        <v>0.83333333333333337</v>
      </c>
      <c r="I132" s="79" t="s">
        <v>17</v>
      </c>
      <c r="J132" s="79" t="s">
        <v>17</v>
      </c>
      <c r="K132" s="79" t="s">
        <v>16</v>
      </c>
      <c r="L132" s="79">
        <v>750</v>
      </c>
      <c r="M132" s="79" t="s">
        <v>17</v>
      </c>
      <c r="N132" s="79" t="s">
        <v>17</v>
      </c>
      <c r="O132" s="82" t="s">
        <v>547</v>
      </c>
      <c r="P132" s="82" t="s">
        <v>548</v>
      </c>
    </row>
    <row r="133" spans="1:16" ht="178.5" x14ac:dyDescent="0.25">
      <c r="A133" s="64" t="s">
        <v>522</v>
      </c>
      <c r="B133" s="53" t="s">
        <v>414</v>
      </c>
      <c r="C133" s="53" t="s">
        <v>199</v>
      </c>
      <c r="D133" s="54" t="s">
        <v>523</v>
      </c>
      <c r="E133" s="54">
        <v>42577</v>
      </c>
      <c r="F133" s="55">
        <v>0.45833333333333331</v>
      </c>
      <c r="G133" s="54">
        <v>42577</v>
      </c>
      <c r="H133" s="55" t="s">
        <v>524</v>
      </c>
      <c r="I133" s="53" t="s">
        <v>518</v>
      </c>
      <c r="J133" s="58" t="s">
        <v>91</v>
      </c>
      <c r="K133" s="53" t="s">
        <v>525</v>
      </c>
      <c r="L133" s="58">
        <v>205.94</v>
      </c>
      <c r="M133" s="53" t="s">
        <v>62</v>
      </c>
      <c r="N133" s="58" t="s">
        <v>91</v>
      </c>
      <c r="O133" s="54" t="s">
        <v>526</v>
      </c>
      <c r="P133" s="53" t="s">
        <v>527</v>
      </c>
    </row>
    <row r="134" spans="1:16" ht="191.25" x14ac:dyDescent="0.25">
      <c r="A134" s="65" t="s">
        <v>528</v>
      </c>
      <c r="B134" s="53" t="s">
        <v>414</v>
      </c>
      <c r="C134" s="53" t="s">
        <v>199</v>
      </c>
      <c r="D134" s="54" t="s">
        <v>529</v>
      </c>
      <c r="E134" s="54">
        <v>42580</v>
      </c>
      <c r="F134" s="55">
        <v>0.39583333333333331</v>
      </c>
      <c r="G134" s="54">
        <v>42580</v>
      </c>
      <c r="H134" s="55" t="s">
        <v>530</v>
      </c>
      <c r="I134" s="53" t="s">
        <v>518</v>
      </c>
      <c r="J134" s="58">
        <v>250</v>
      </c>
      <c r="K134" s="53" t="s">
        <v>531</v>
      </c>
      <c r="L134" s="58">
        <v>394.95</v>
      </c>
      <c r="M134" s="53" t="s">
        <v>62</v>
      </c>
      <c r="N134" s="58" t="s">
        <v>91</v>
      </c>
      <c r="O134" s="54" t="s">
        <v>532</v>
      </c>
      <c r="P134" s="53" t="s">
        <v>533</v>
      </c>
    </row>
    <row r="135" spans="1:16" x14ac:dyDescent="0.25">
      <c r="A135" s="123" t="s">
        <v>554</v>
      </c>
      <c r="B135" s="123"/>
      <c r="C135" s="123"/>
      <c r="D135" s="123"/>
      <c r="E135" s="123"/>
      <c r="F135" s="123"/>
      <c r="G135" s="123"/>
      <c r="H135" s="123"/>
      <c r="I135" s="123"/>
      <c r="J135" s="123"/>
      <c r="K135" s="123"/>
      <c r="L135" s="123"/>
      <c r="M135" s="123"/>
      <c r="N135" s="123"/>
      <c r="O135" s="123"/>
      <c r="P135" s="123"/>
    </row>
    <row r="136" spans="1:16" ht="165.75" x14ac:dyDescent="0.25">
      <c r="A136" s="65" t="s">
        <v>588</v>
      </c>
      <c r="B136" s="53" t="s">
        <v>570</v>
      </c>
      <c r="C136" s="53" t="s">
        <v>199</v>
      </c>
      <c r="D136" s="54" t="s">
        <v>469</v>
      </c>
      <c r="E136" s="54">
        <v>42583</v>
      </c>
      <c r="F136" s="55">
        <v>0.42708333333333331</v>
      </c>
      <c r="G136" s="54">
        <v>42583</v>
      </c>
      <c r="H136" s="55" t="s">
        <v>571</v>
      </c>
      <c r="I136" s="53" t="s">
        <v>341</v>
      </c>
      <c r="J136" s="58" t="s">
        <v>91</v>
      </c>
      <c r="K136" s="53" t="s">
        <v>470</v>
      </c>
      <c r="L136" s="58">
        <v>140.46</v>
      </c>
      <c r="M136" s="53" t="s">
        <v>62</v>
      </c>
      <c r="N136" s="58" t="s">
        <v>91</v>
      </c>
      <c r="O136" s="54" t="s">
        <v>572</v>
      </c>
      <c r="P136" s="53" t="s">
        <v>472</v>
      </c>
    </row>
    <row r="137" spans="1:16" ht="76.5" x14ac:dyDescent="0.25">
      <c r="A137" s="96" t="s">
        <v>11</v>
      </c>
      <c r="B137" s="96" t="s">
        <v>12</v>
      </c>
      <c r="C137" s="96" t="s">
        <v>13</v>
      </c>
      <c r="D137" s="96" t="s">
        <v>563</v>
      </c>
      <c r="E137" s="97">
        <v>42584</v>
      </c>
      <c r="F137" s="98">
        <v>0.54166666666666663</v>
      </c>
      <c r="G137" s="97">
        <v>42584</v>
      </c>
      <c r="H137" s="98">
        <v>0.79166666666666663</v>
      </c>
      <c r="I137" s="96" t="s">
        <v>17</v>
      </c>
      <c r="J137" s="96" t="s">
        <v>17</v>
      </c>
      <c r="K137" s="96" t="s">
        <v>16</v>
      </c>
      <c r="L137" s="96">
        <v>300</v>
      </c>
      <c r="M137" s="96" t="s">
        <v>17</v>
      </c>
      <c r="N137" s="96" t="s">
        <v>17</v>
      </c>
      <c r="O137" s="99" t="s">
        <v>564</v>
      </c>
      <c r="P137" s="99" t="s">
        <v>565</v>
      </c>
    </row>
    <row r="138" spans="1:16" ht="114.75" x14ac:dyDescent="0.25">
      <c r="A138" s="96" t="s">
        <v>11</v>
      </c>
      <c r="B138" s="96" t="s">
        <v>12</v>
      </c>
      <c r="C138" s="96" t="s">
        <v>13</v>
      </c>
      <c r="D138" s="96" t="s">
        <v>373</v>
      </c>
      <c r="E138" s="97">
        <v>42587</v>
      </c>
      <c r="F138" s="98">
        <v>0.39583333333333331</v>
      </c>
      <c r="G138" s="97">
        <v>42587</v>
      </c>
      <c r="H138" s="98">
        <v>0.625</v>
      </c>
      <c r="I138" s="96" t="s">
        <v>17</v>
      </c>
      <c r="J138" s="96" t="s">
        <v>17</v>
      </c>
      <c r="K138" s="96" t="s">
        <v>16</v>
      </c>
      <c r="L138" s="96">
        <v>300</v>
      </c>
      <c r="M138" s="96" t="s">
        <v>17</v>
      </c>
      <c r="N138" s="96" t="s">
        <v>17</v>
      </c>
      <c r="O138" s="99" t="s">
        <v>566</v>
      </c>
      <c r="P138" s="99" t="s">
        <v>567</v>
      </c>
    </row>
    <row r="139" spans="1:16" ht="102" x14ac:dyDescent="0.25">
      <c r="A139" s="65" t="s">
        <v>589</v>
      </c>
      <c r="B139" s="53" t="s">
        <v>573</v>
      </c>
      <c r="C139" s="53" t="s">
        <v>199</v>
      </c>
      <c r="D139" s="54" t="s">
        <v>574</v>
      </c>
      <c r="E139" s="54">
        <v>42587</v>
      </c>
      <c r="F139" s="55">
        <v>0.375</v>
      </c>
      <c r="G139" s="54">
        <v>42587</v>
      </c>
      <c r="H139" s="55"/>
      <c r="I139" s="53" t="s">
        <v>341</v>
      </c>
      <c r="J139" s="58" t="s">
        <v>91</v>
      </c>
      <c r="K139" s="53" t="s">
        <v>575</v>
      </c>
      <c r="L139" s="58">
        <v>378.6</v>
      </c>
      <c r="M139" s="53" t="s">
        <v>62</v>
      </c>
      <c r="N139" s="58" t="s">
        <v>91</v>
      </c>
      <c r="O139" s="54" t="s">
        <v>576</v>
      </c>
      <c r="P139" s="53" t="s">
        <v>577</v>
      </c>
    </row>
    <row r="140" spans="1:16" ht="242.25" x14ac:dyDescent="0.25">
      <c r="A140" s="53" t="s">
        <v>590</v>
      </c>
      <c r="B140" s="53" t="s">
        <v>414</v>
      </c>
      <c r="C140" s="53" t="s">
        <v>199</v>
      </c>
      <c r="D140" s="54" t="s">
        <v>578</v>
      </c>
      <c r="E140" s="54">
        <v>42591</v>
      </c>
      <c r="F140" s="55">
        <v>0.39583333333333331</v>
      </c>
      <c r="G140" s="54">
        <v>42591</v>
      </c>
      <c r="H140" s="55" t="s">
        <v>579</v>
      </c>
      <c r="I140" s="53" t="s">
        <v>580</v>
      </c>
      <c r="J140" s="60">
        <v>498</v>
      </c>
      <c r="K140" s="53" t="s">
        <v>581</v>
      </c>
      <c r="L140" s="58">
        <v>448.19</v>
      </c>
      <c r="M140" s="53" t="s">
        <v>62</v>
      </c>
      <c r="N140" s="58" t="s">
        <v>91</v>
      </c>
      <c r="O140" s="54" t="s">
        <v>582</v>
      </c>
      <c r="P140" s="53" t="s">
        <v>583</v>
      </c>
    </row>
    <row r="141" spans="1:16" ht="267.75" x14ac:dyDescent="0.25">
      <c r="A141" s="53" t="s">
        <v>591</v>
      </c>
      <c r="B141" s="53" t="s">
        <v>414</v>
      </c>
      <c r="C141" s="53" t="s">
        <v>199</v>
      </c>
      <c r="D141" s="54" t="s">
        <v>584</v>
      </c>
      <c r="E141" s="54">
        <v>42593</v>
      </c>
      <c r="F141" s="55">
        <v>0.39583333333333331</v>
      </c>
      <c r="G141" s="54">
        <v>42593</v>
      </c>
      <c r="H141" s="55">
        <v>0.75</v>
      </c>
      <c r="I141" s="53" t="s">
        <v>341</v>
      </c>
      <c r="J141" s="58"/>
      <c r="K141" s="53" t="s">
        <v>585</v>
      </c>
      <c r="L141" s="58">
        <v>998.68</v>
      </c>
      <c r="M141" s="53" t="s">
        <v>285</v>
      </c>
      <c r="N141" s="58"/>
      <c r="O141" s="54" t="s">
        <v>586</v>
      </c>
      <c r="P141" s="53" t="s">
        <v>587</v>
      </c>
    </row>
    <row r="142" spans="1:16" ht="89.25" x14ac:dyDescent="0.25">
      <c r="A142" s="96" t="s">
        <v>11</v>
      </c>
      <c r="B142" s="96" t="s">
        <v>12</v>
      </c>
      <c r="C142" s="96" t="s">
        <v>13</v>
      </c>
      <c r="D142" s="96" t="s">
        <v>373</v>
      </c>
      <c r="E142" s="97">
        <v>42593</v>
      </c>
      <c r="F142" s="98">
        <v>0.54166666666666663</v>
      </c>
      <c r="G142" s="97">
        <v>42593</v>
      </c>
      <c r="H142" s="98">
        <v>0.79166666666666663</v>
      </c>
      <c r="I142" s="96" t="s">
        <v>17</v>
      </c>
      <c r="J142" s="96" t="s">
        <v>17</v>
      </c>
      <c r="K142" s="96" t="s">
        <v>16</v>
      </c>
      <c r="L142" s="96">
        <v>300</v>
      </c>
      <c r="M142" s="96" t="s">
        <v>17</v>
      </c>
      <c r="N142" s="96" t="s">
        <v>17</v>
      </c>
      <c r="O142" s="99" t="s">
        <v>568</v>
      </c>
      <c r="P142" s="99" t="s">
        <v>569</v>
      </c>
    </row>
    <row r="143" spans="1:16" ht="216.75" x14ac:dyDescent="0.25">
      <c r="A143" s="67" t="s">
        <v>555</v>
      </c>
      <c r="B143" s="67" t="s">
        <v>556</v>
      </c>
      <c r="C143" s="68" t="s">
        <v>348</v>
      </c>
      <c r="D143" s="69" t="s">
        <v>557</v>
      </c>
      <c r="E143" s="72" t="s">
        <v>558</v>
      </c>
      <c r="F143" s="71" t="s">
        <v>559</v>
      </c>
      <c r="G143" s="72">
        <v>42593</v>
      </c>
      <c r="H143" s="73" t="s">
        <v>351</v>
      </c>
      <c r="I143" s="92" t="s">
        <v>560</v>
      </c>
      <c r="J143" s="74">
        <v>498</v>
      </c>
      <c r="K143" s="75"/>
      <c r="L143" s="93"/>
      <c r="M143" s="77" t="s">
        <v>284</v>
      </c>
      <c r="N143" s="94">
        <v>400</v>
      </c>
      <c r="O143" s="95" t="s">
        <v>561</v>
      </c>
      <c r="P143" s="75" t="s">
        <v>562</v>
      </c>
    </row>
    <row r="144" spans="1:16" ht="267.75" x14ac:dyDescent="0.25">
      <c r="A144" s="53" t="s">
        <v>592</v>
      </c>
      <c r="B144" s="53" t="s">
        <v>414</v>
      </c>
      <c r="C144" s="53" t="s">
        <v>199</v>
      </c>
      <c r="D144" s="54" t="s">
        <v>593</v>
      </c>
      <c r="E144" s="54">
        <v>42594</v>
      </c>
      <c r="F144" s="55">
        <v>0.39583333333333331</v>
      </c>
      <c r="G144" s="54">
        <v>42594</v>
      </c>
      <c r="H144" s="55">
        <v>0.85416666666666663</v>
      </c>
      <c r="I144" s="53" t="s">
        <v>341</v>
      </c>
      <c r="J144" s="58"/>
      <c r="K144" s="53" t="s">
        <v>594</v>
      </c>
      <c r="L144" s="58">
        <v>1176.94</v>
      </c>
      <c r="M144" s="53" t="s">
        <v>285</v>
      </c>
      <c r="N144" s="58"/>
      <c r="O144" s="54" t="s">
        <v>595</v>
      </c>
      <c r="P144" s="53" t="s">
        <v>596</v>
      </c>
    </row>
    <row r="145" spans="1:16" ht="191.25" x14ac:dyDescent="0.25">
      <c r="A145" s="65" t="s">
        <v>597</v>
      </c>
      <c r="B145" s="53" t="s">
        <v>570</v>
      </c>
      <c r="C145" s="53" t="s">
        <v>199</v>
      </c>
      <c r="D145" s="54" t="s">
        <v>598</v>
      </c>
      <c r="E145" s="54">
        <v>42598</v>
      </c>
      <c r="F145" s="55">
        <v>0.4375</v>
      </c>
      <c r="G145" s="54">
        <v>42598</v>
      </c>
      <c r="H145" s="55" t="s">
        <v>599</v>
      </c>
      <c r="I145" s="53" t="s">
        <v>341</v>
      </c>
      <c r="J145" s="58" t="s">
        <v>91</v>
      </c>
      <c r="K145" s="53" t="s">
        <v>600</v>
      </c>
      <c r="L145" s="58">
        <v>481.08</v>
      </c>
      <c r="M145" s="53" t="s">
        <v>62</v>
      </c>
      <c r="N145" s="58"/>
      <c r="O145" s="54" t="s">
        <v>601</v>
      </c>
      <c r="P145" s="53" t="s">
        <v>602</v>
      </c>
    </row>
    <row r="146" spans="1:16" ht="191.25" x14ac:dyDescent="0.25">
      <c r="A146" s="61" t="s">
        <v>603</v>
      </c>
      <c r="B146" s="61" t="s">
        <v>289</v>
      </c>
      <c r="C146" s="61" t="s">
        <v>199</v>
      </c>
      <c r="D146" s="61" t="s">
        <v>604</v>
      </c>
      <c r="E146" s="100">
        <v>42601</v>
      </c>
      <c r="F146" s="101" t="s">
        <v>605</v>
      </c>
      <c r="G146" s="100">
        <v>42601</v>
      </c>
      <c r="H146" s="101">
        <v>0.60416666666666663</v>
      </c>
      <c r="I146" s="61" t="s">
        <v>606</v>
      </c>
      <c r="J146" s="61" t="s">
        <v>91</v>
      </c>
      <c r="K146" s="61" t="s">
        <v>607</v>
      </c>
      <c r="L146" s="61">
        <v>193.29</v>
      </c>
      <c r="M146" s="61" t="s">
        <v>62</v>
      </c>
      <c r="N146" s="61" t="s">
        <v>91</v>
      </c>
      <c r="O146" s="61" t="s">
        <v>608</v>
      </c>
      <c r="P146" s="61" t="s">
        <v>609</v>
      </c>
    </row>
    <row r="147" spans="1:16" ht="114.75" x14ac:dyDescent="0.25">
      <c r="A147" s="61" t="s">
        <v>258</v>
      </c>
      <c r="B147" s="61" t="s">
        <v>477</v>
      </c>
      <c r="C147" s="61" t="s">
        <v>199</v>
      </c>
      <c r="D147" s="61" t="s">
        <v>610</v>
      </c>
      <c r="E147" s="100">
        <v>42604</v>
      </c>
      <c r="F147" s="101" t="s">
        <v>611</v>
      </c>
      <c r="G147" s="100">
        <v>42604</v>
      </c>
      <c r="H147" s="101">
        <v>0.625</v>
      </c>
      <c r="I147" s="61" t="s">
        <v>606</v>
      </c>
      <c r="J147" s="61" t="s">
        <v>91</v>
      </c>
      <c r="K147" s="61" t="s">
        <v>612</v>
      </c>
      <c r="L147" s="61">
        <v>94.5</v>
      </c>
      <c r="M147" s="61" t="s">
        <v>62</v>
      </c>
      <c r="N147" s="61" t="s">
        <v>91</v>
      </c>
      <c r="O147" s="61" t="s">
        <v>613</v>
      </c>
      <c r="P147" s="61" t="s">
        <v>614</v>
      </c>
    </row>
    <row r="148" spans="1:16" ht="369.75" x14ac:dyDescent="0.25">
      <c r="A148" s="61" t="s">
        <v>615</v>
      </c>
      <c r="B148" s="61" t="s">
        <v>616</v>
      </c>
      <c r="C148" s="61" t="s">
        <v>199</v>
      </c>
      <c r="D148" s="61" t="s">
        <v>617</v>
      </c>
      <c r="E148" s="100">
        <v>42604</v>
      </c>
      <c r="F148" s="101" t="s">
        <v>410</v>
      </c>
      <c r="G148" s="100">
        <v>42604</v>
      </c>
      <c r="H148" s="101" t="s">
        <v>618</v>
      </c>
      <c r="I148" s="61" t="s">
        <v>619</v>
      </c>
      <c r="J148" s="102">
        <v>498</v>
      </c>
      <c r="K148" s="61" t="s">
        <v>620</v>
      </c>
      <c r="L148" s="102">
        <v>442.31</v>
      </c>
      <c r="M148" s="61" t="s">
        <v>442</v>
      </c>
      <c r="N148" s="102">
        <v>264</v>
      </c>
      <c r="O148" s="61" t="s">
        <v>621</v>
      </c>
      <c r="P148" s="61" t="s">
        <v>622</v>
      </c>
    </row>
    <row r="149" spans="1:16" ht="216.75" x14ac:dyDescent="0.25">
      <c r="A149" s="65" t="s">
        <v>597</v>
      </c>
      <c r="B149" s="53" t="s">
        <v>570</v>
      </c>
      <c r="C149" s="53" t="s">
        <v>199</v>
      </c>
      <c r="D149" s="61" t="s">
        <v>623</v>
      </c>
      <c r="E149" s="100">
        <v>42607</v>
      </c>
      <c r="F149" s="101" t="s">
        <v>410</v>
      </c>
      <c r="G149" s="100">
        <v>42607</v>
      </c>
      <c r="H149" s="101" t="s">
        <v>624</v>
      </c>
      <c r="I149" s="61" t="s">
        <v>619</v>
      </c>
      <c r="J149" s="102">
        <v>444</v>
      </c>
      <c r="K149" s="61" t="s">
        <v>625</v>
      </c>
      <c r="L149" s="102">
        <v>405.91</v>
      </c>
      <c r="M149" s="61" t="s">
        <v>626</v>
      </c>
      <c r="N149" s="102">
        <v>146</v>
      </c>
      <c r="O149" s="61" t="s">
        <v>627</v>
      </c>
      <c r="P149" s="61" t="s">
        <v>628</v>
      </c>
    </row>
    <row r="150" spans="1:16" ht="89.25" x14ac:dyDescent="0.25">
      <c r="A150" s="83" t="s">
        <v>254</v>
      </c>
      <c r="B150" s="83" t="s">
        <v>162</v>
      </c>
      <c r="C150" s="83" t="s">
        <v>362</v>
      </c>
      <c r="D150" s="83" t="s">
        <v>549</v>
      </c>
      <c r="E150" s="84">
        <v>42594</v>
      </c>
      <c r="F150" s="85">
        <v>0.375</v>
      </c>
      <c r="G150" s="84">
        <v>42594</v>
      </c>
      <c r="H150" s="85">
        <v>0.625</v>
      </c>
      <c r="I150" s="83"/>
      <c r="J150" s="86"/>
      <c r="K150" s="88" t="s">
        <v>16</v>
      </c>
      <c r="L150" s="91">
        <v>200</v>
      </c>
      <c r="M150" s="89"/>
      <c r="N150" s="89"/>
      <c r="O150" s="83" t="s">
        <v>550</v>
      </c>
      <c r="P150" s="83" t="s">
        <v>551</v>
      </c>
    </row>
    <row r="151" spans="1:16" ht="76.5" x14ac:dyDescent="0.25">
      <c r="A151" s="83" t="s">
        <v>254</v>
      </c>
      <c r="B151" s="83" t="s">
        <v>162</v>
      </c>
      <c r="C151" s="87" t="s">
        <v>362</v>
      </c>
      <c r="D151" s="83" t="s">
        <v>356</v>
      </c>
      <c r="E151" s="84">
        <v>42611</v>
      </c>
      <c r="F151" s="85">
        <v>0.375</v>
      </c>
      <c r="G151" s="84">
        <v>42611</v>
      </c>
      <c r="H151" s="85">
        <v>0.70833333333333337</v>
      </c>
      <c r="I151" s="88"/>
      <c r="J151" s="88"/>
      <c r="K151" s="88" t="s">
        <v>16</v>
      </c>
      <c r="L151" s="91">
        <v>250</v>
      </c>
      <c r="M151" s="83" t="s">
        <v>62</v>
      </c>
      <c r="N151" s="91">
        <v>203</v>
      </c>
      <c r="O151" s="90" t="s">
        <v>552</v>
      </c>
      <c r="P151" s="88" t="s">
        <v>553</v>
      </c>
    </row>
    <row r="152" spans="1:16" ht="89.25" x14ac:dyDescent="0.25">
      <c r="A152" s="103" t="s">
        <v>629</v>
      </c>
      <c r="B152" s="53" t="s">
        <v>570</v>
      </c>
      <c r="C152" s="104" t="s">
        <v>199</v>
      </c>
      <c r="D152" s="61" t="s">
        <v>630</v>
      </c>
      <c r="E152" s="54">
        <v>42613</v>
      </c>
      <c r="F152" s="55">
        <v>0.29166666666666669</v>
      </c>
      <c r="G152" s="53" t="s">
        <v>631</v>
      </c>
      <c r="H152" s="55">
        <v>0.70833333333333337</v>
      </c>
      <c r="I152" s="53" t="s">
        <v>632</v>
      </c>
      <c r="J152" s="53" t="s">
        <v>633</v>
      </c>
      <c r="K152" s="53" t="s">
        <v>284</v>
      </c>
      <c r="L152" s="63" t="s">
        <v>634</v>
      </c>
      <c r="M152" s="53" t="s">
        <v>285</v>
      </c>
      <c r="N152" s="53" t="s">
        <v>635</v>
      </c>
      <c r="O152" s="53" t="s">
        <v>636</v>
      </c>
      <c r="P152" s="105" t="s">
        <v>637</v>
      </c>
    </row>
    <row r="153" spans="1:16" x14ac:dyDescent="0.25">
      <c r="A153" s="123" t="s">
        <v>638</v>
      </c>
      <c r="B153" s="123"/>
      <c r="C153" s="123"/>
      <c r="D153" s="123"/>
      <c r="E153" s="123"/>
      <c r="F153" s="123"/>
      <c r="G153" s="123"/>
      <c r="H153" s="123"/>
      <c r="I153" s="123"/>
      <c r="J153" s="123"/>
      <c r="K153" s="123"/>
      <c r="L153" s="123"/>
      <c r="M153" s="123"/>
      <c r="N153" s="123"/>
      <c r="O153" s="123"/>
      <c r="P153" s="123"/>
    </row>
    <row r="154" spans="1:16" ht="89.25" x14ac:dyDescent="0.25">
      <c r="A154" s="53" t="s">
        <v>629</v>
      </c>
      <c r="B154" s="53" t="s">
        <v>570</v>
      </c>
      <c r="C154" s="53" t="s">
        <v>199</v>
      </c>
      <c r="D154" s="61" t="s">
        <v>630</v>
      </c>
      <c r="E154" s="54">
        <v>42613</v>
      </c>
      <c r="F154" s="55">
        <v>0.29166666666666669</v>
      </c>
      <c r="G154" s="53" t="s">
        <v>631</v>
      </c>
      <c r="H154" s="55">
        <v>0.70833333333333337</v>
      </c>
      <c r="I154" s="53" t="s">
        <v>632</v>
      </c>
      <c r="J154" s="53" t="s">
        <v>633</v>
      </c>
      <c r="K154" s="53" t="s">
        <v>284</v>
      </c>
      <c r="L154" s="63" t="s">
        <v>634</v>
      </c>
      <c r="M154" s="53" t="s">
        <v>285</v>
      </c>
      <c r="N154" s="60">
        <v>394</v>
      </c>
      <c r="O154" s="53" t="s">
        <v>636</v>
      </c>
      <c r="P154" s="53" t="s">
        <v>637</v>
      </c>
    </row>
    <row r="155" spans="1:16" ht="165.75" x14ac:dyDescent="0.25">
      <c r="A155" s="54" t="s">
        <v>680</v>
      </c>
      <c r="B155" s="53" t="s">
        <v>570</v>
      </c>
      <c r="C155" s="53" t="s">
        <v>199</v>
      </c>
      <c r="D155" s="54" t="s">
        <v>681</v>
      </c>
      <c r="E155" s="54">
        <v>42619</v>
      </c>
      <c r="F155" s="54" t="s">
        <v>639</v>
      </c>
      <c r="G155" s="54">
        <v>42619</v>
      </c>
      <c r="H155" s="55">
        <v>0.64583333333333337</v>
      </c>
      <c r="I155" s="53" t="s">
        <v>341</v>
      </c>
      <c r="J155" s="53" t="s">
        <v>91</v>
      </c>
      <c r="K155" s="53" t="s">
        <v>640</v>
      </c>
      <c r="L155" s="63">
        <v>148.63</v>
      </c>
      <c r="M155" s="53" t="s">
        <v>285</v>
      </c>
      <c r="N155" s="53" t="s">
        <v>91</v>
      </c>
      <c r="O155" s="53" t="s">
        <v>641</v>
      </c>
      <c r="P155" s="53" t="s">
        <v>642</v>
      </c>
    </row>
    <row r="156" spans="1:16" ht="267.75" x14ac:dyDescent="0.25">
      <c r="A156" s="53" t="s">
        <v>682</v>
      </c>
      <c r="B156" s="53" t="s">
        <v>570</v>
      </c>
      <c r="C156" s="53" t="s">
        <v>199</v>
      </c>
      <c r="D156" s="53" t="s">
        <v>683</v>
      </c>
      <c r="E156" s="54">
        <v>42622</v>
      </c>
      <c r="F156" s="55" t="s">
        <v>643</v>
      </c>
      <c r="G156" s="54">
        <v>42622</v>
      </c>
      <c r="H156" s="55" t="s">
        <v>644</v>
      </c>
      <c r="I156" s="53" t="s">
        <v>341</v>
      </c>
      <c r="J156" s="53" t="s">
        <v>91</v>
      </c>
      <c r="K156" s="53" t="s">
        <v>645</v>
      </c>
      <c r="L156" s="63">
        <v>376.38</v>
      </c>
      <c r="M156" s="53" t="s">
        <v>285</v>
      </c>
      <c r="N156" s="60" t="s">
        <v>91</v>
      </c>
      <c r="O156" s="53" t="s">
        <v>646</v>
      </c>
      <c r="P156" s="53" t="s">
        <v>647</v>
      </c>
    </row>
    <row r="157" spans="1:16" ht="242.25" x14ac:dyDescent="0.25">
      <c r="A157" s="53" t="s">
        <v>684</v>
      </c>
      <c r="B157" s="53" t="s">
        <v>570</v>
      </c>
      <c r="C157" s="53" t="s">
        <v>199</v>
      </c>
      <c r="D157" s="53" t="s">
        <v>415</v>
      </c>
      <c r="E157" s="107" t="s">
        <v>648</v>
      </c>
      <c r="F157" s="106" t="s">
        <v>643</v>
      </c>
      <c r="G157" s="107" t="s">
        <v>648</v>
      </c>
      <c r="H157" s="53" t="s">
        <v>649</v>
      </c>
      <c r="I157" s="53" t="s">
        <v>341</v>
      </c>
      <c r="J157" s="53" t="s">
        <v>91</v>
      </c>
      <c r="K157" s="53" t="s">
        <v>650</v>
      </c>
      <c r="L157" s="53">
        <v>294.66000000000003</v>
      </c>
      <c r="M157" s="53" t="s">
        <v>651</v>
      </c>
      <c r="N157" s="53">
        <v>220</v>
      </c>
      <c r="O157" s="53" t="s">
        <v>652</v>
      </c>
      <c r="P157" s="53" t="s">
        <v>653</v>
      </c>
    </row>
    <row r="158" spans="1:16" ht="229.5" x14ac:dyDescent="0.25">
      <c r="A158" s="65" t="s">
        <v>685</v>
      </c>
      <c r="B158" s="53" t="s">
        <v>616</v>
      </c>
      <c r="C158" s="53" t="s">
        <v>199</v>
      </c>
      <c r="D158" s="54" t="s">
        <v>686</v>
      </c>
      <c r="E158" s="54" t="s">
        <v>654</v>
      </c>
      <c r="F158" s="55">
        <v>0.375</v>
      </c>
      <c r="G158" s="54" t="s">
        <v>654</v>
      </c>
      <c r="H158" s="55">
        <v>0.83333333333333337</v>
      </c>
      <c r="I158" s="53" t="s">
        <v>341</v>
      </c>
      <c r="J158" s="58">
        <v>197.5</v>
      </c>
      <c r="K158" s="53" t="s">
        <v>655</v>
      </c>
      <c r="L158" s="58">
        <v>503.28</v>
      </c>
      <c r="M158" s="53" t="s">
        <v>656</v>
      </c>
      <c r="N158" s="58">
        <v>132</v>
      </c>
      <c r="O158" s="53" t="s">
        <v>657</v>
      </c>
      <c r="P158" s="53" t="s">
        <v>658</v>
      </c>
    </row>
    <row r="159" spans="1:16" ht="191.25" x14ac:dyDescent="0.25">
      <c r="A159" s="65" t="s">
        <v>687</v>
      </c>
      <c r="B159" s="53" t="s">
        <v>616</v>
      </c>
      <c r="C159" s="53" t="s">
        <v>199</v>
      </c>
      <c r="D159" s="54" t="s">
        <v>584</v>
      </c>
      <c r="E159" s="54" t="s">
        <v>659</v>
      </c>
      <c r="F159" s="55">
        <v>0.4375</v>
      </c>
      <c r="G159" s="54" t="s">
        <v>659</v>
      </c>
      <c r="H159" s="55">
        <v>0.77083333333333337</v>
      </c>
      <c r="I159" s="53" t="s">
        <v>341</v>
      </c>
      <c r="J159" s="58">
        <v>332</v>
      </c>
      <c r="K159" s="53" t="s">
        <v>660</v>
      </c>
      <c r="L159" s="58">
        <v>508.03</v>
      </c>
      <c r="M159" s="53" t="s">
        <v>661</v>
      </c>
      <c r="N159" s="58">
        <v>366</v>
      </c>
      <c r="O159" s="53" t="s">
        <v>662</v>
      </c>
      <c r="P159" s="53" t="s">
        <v>663</v>
      </c>
    </row>
    <row r="160" spans="1:16" ht="242.25" x14ac:dyDescent="0.25">
      <c r="A160" s="65" t="s">
        <v>688</v>
      </c>
      <c r="B160" s="53" t="s">
        <v>570</v>
      </c>
      <c r="C160" s="53" t="s">
        <v>199</v>
      </c>
      <c r="D160" s="54" t="s">
        <v>689</v>
      </c>
      <c r="E160" s="54" t="s">
        <v>664</v>
      </c>
      <c r="F160" s="55">
        <v>0.41666666666666669</v>
      </c>
      <c r="G160" s="54" t="s">
        <v>664</v>
      </c>
      <c r="H160" s="55">
        <v>0.8125</v>
      </c>
      <c r="I160" s="53" t="s">
        <v>341</v>
      </c>
      <c r="J160" s="58">
        <v>470</v>
      </c>
      <c r="K160" s="53" t="s">
        <v>665</v>
      </c>
      <c r="L160" s="58">
        <v>481.21</v>
      </c>
      <c r="M160" s="53" t="s">
        <v>666</v>
      </c>
      <c r="N160" s="58">
        <v>546</v>
      </c>
      <c r="O160" s="53" t="s">
        <v>667</v>
      </c>
      <c r="P160" s="53" t="s">
        <v>653</v>
      </c>
    </row>
    <row r="161" spans="1:16" ht="45" x14ac:dyDescent="0.25">
      <c r="A161" s="109" t="s">
        <v>695</v>
      </c>
      <c r="B161" s="110" t="s">
        <v>696</v>
      </c>
      <c r="C161" s="127" t="s">
        <v>348</v>
      </c>
      <c r="D161" s="127" t="s">
        <v>697</v>
      </c>
      <c r="E161" s="135">
        <v>42636</v>
      </c>
      <c r="F161" s="126">
        <v>0.41666666666666669</v>
      </c>
      <c r="G161" s="135">
        <v>42636</v>
      </c>
      <c r="H161" s="126">
        <v>0.625</v>
      </c>
      <c r="I161" s="127">
        <v>0</v>
      </c>
      <c r="J161" s="168">
        <v>0</v>
      </c>
      <c r="K161" s="127" t="s">
        <v>698</v>
      </c>
      <c r="L161" s="169">
        <v>300</v>
      </c>
      <c r="M161" s="127" t="s">
        <v>342</v>
      </c>
      <c r="N161" s="127">
        <v>366</v>
      </c>
      <c r="O161" s="127" t="s">
        <v>699</v>
      </c>
      <c r="P161" s="127" t="s">
        <v>700</v>
      </c>
    </row>
    <row r="162" spans="1:16" ht="33.75" x14ac:dyDescent="0.25">
      <c r="A162" s="109" t="s">
        <v>701</v>
      </c>
      <c r="B162" s="109" t="s">
        <v>702</v>
      </c>
      <c r="C162" s="127"/>
      <c r="D162" s="127"/>
      <c r="E162" s="135"/>
      <c r="F162" s="126"/>
      <c r="G162" s="135"/>
      <c r="H162" s="126"/>
      <c r="I162" s="127"/>
      <c r="J162" s="168"/>
      <c r="K162" s="127"/>
      <c r="L162" s="169"/>
      <c r="M162" s="127"/>
      <c r="N162" s="127"/>
      <c r="O162" s="127"/>
      <c r="P162" s="127"/>
    </row>
    <row r="163" spans="1:16" ht="33.75" x14ac:dyDescent="0.25">
      <c r="A163" s="111" t="s">
        <v>703</v>
      </c>
      <c r="B163" s="49" t="s">
        <v>704</v>
      </c>
      <c r="C163" s="127"/>
      <c r="D163" s="127"/>
      <c r="E163" s="135"/>
      <c r="F163" s="126"/>
      <c r="G163" s="135"/>
      <c r="H163" s="126"/>
      <c r="I163" s="127"/>
      <c r="J163" s="168"/>
      <c r="K163" s="127"/>
      <c r="L163" s="169"/>
      <c r="M163" s="127"/>
      <c r="N163" s="127"/>
      <c r="O163" s="127"/>
      <c r="P163" s="127"/>
    </row>
    <row r="164" spans="1:16" ht="33.75" x14ac:dyDescent="0.25">
      <c r="A164" s="111" t="s">
        <v>705</v>
      </c>
      <c r="B164" s="49" t="s">
        <v>706</v>
      </c>
      <c r="C164" s="127"/>
      <c r="D164" s="127"/>
      <c r="E164" s="135"/>
      <c r="F164" s="126"/>
      <c r="G164" s="135"/>
      <c r="H164" s="126"/>
      <c r="I164" s="127"/>
      <c r="J164" s="168"/>
      <c r="K164" s="127"/>
      <c r="L164" s="169"/>
      <c r="M164" s="127"/>
      <c r="N164" s="127"/>
      <c r="O164" s="127"/>
      <c r="P164" s="127"/>
    </row>
    <row r="165" spans="1:16" ht="45" x14ac:dyDescent="0.25">
      <c r="A165" s="112" t="s">
        <v>707</v>
      </c>
      <c r="B165" s="109" t="s">
        <v>708</v>
      </c>
      <c r="C165" s="127"/>
      <c r="D165" s="127"/>
      <c r="E165" s="135"/>
      <c r="F165" s="126"/>
      <c r="G165" s="135"/>
      <c r="H165" s="126"/>
      <c r="I165" s="127"/>
      <c r="J165" s="168"/>
      <c r="K165" s="127"/>
      <c r="L165" s="169"/>
      <c r="M165" s="127"/>
      <c r="N165" s="127"/>
      <c r="O165" s="127"/>
      <c r="P165" s="127"/>
    </row>
    <row r="166" spans="1:16" ht="204" x14ac:dyDescent="0.25">
      <c r="A166" s="65" t="s">
        <v>690</v>
      </c>
      <c r="B166" s="53" t="s">
        <v>616</v>
      </c>
      <c r="C166" s="53" t="s">
        <v>199</v>
      </c>
      <c r="D166" s="54" t="s">
        <v>691</v>
      </c>
      <c r="E166" s="54" t="s">
        <v>668</v>
      </c>
      <c r="F166" s="55">
        <v>0.375</v>
      </c>
      <c r="G166" s="54" t="s">
        <v>668</v>
      </c>
      <c r="H166" s="55" t="s">
        <v>669</v>
      </c>
      <c r="I166" s="53" t="s">
        <v>341</v>
      </c>
      <c r="J166" s="58" t="s">
        <v>91</v>
      </c>
      <c r="K166" s="53" t="s">
        <v>670</v>
      </c>
      <c r="L166" s="58">
        <v>322.27999999999997</v>
      </c>
      <c r="M166" s="53" t="s">
        <v>656</v>
      </c>
      <c r="N166" s="58">
        <v>220</v>
      </c>
      <c r="O166" s="53" t="s">
        <v>671</v>
      </c>
      <c r="P166" s="53" t="s">
        <v>672</v>
      </c>
    </row>
    <row r="167" spans="1:16" ht="102" x14ac:dyDescent="0.25">
      <c r="A167" s="53" t="s">
        <v>692</v>
      </c>
      <c r="B167" s="53" t="s">
        <v>616</v>
      </c>
      <c r="C167" s="53" t="s">
        <v>199</v>
      </c>
      <c r="D167" s="53" t="s">
        <v>451</v>
      </c>
      <c r="E167" s="54">
        <v>42636</v>
      </c>
      <c r="F167" s="55">
        <v>0.43055555555555558</v>
      </c>
      <c r="G167" s="53" t="s">
        <v>668</v>
      </c>
      <c r="H167" s="53" t="s">
        <v>644</v>
      </c>
      <c r="I167" s="53" t="s">
        <v>341</v>
      </c>
      <c r="J167" s="58" t="s">
        <v>91</v>
      </c>
      <c r="K167" s="53" t="s">
        <v>673</v>
      </c>
      <c r="L167" s="58">
        <v>182.82</v>
      </c>
      <c r="M167" s="53" t="s">
        <v>656</v>
      </c>
      <c r="N167" s="58">
        <v>220</v>
      </c>
      <c r="O167" s="61" t="s">
        <v>674</v>
      </c>
      <c r="P167" s="61" t="s">
        <v>675</v>
      </c>
    </row>
    <row r="168" spans="1:16" ht="114.75" x14ac:dyDescent="0.25">
      <c r="A168" s="53" t="s">
        <v>693</v>
      </c>
      <c r="B168" s="53" t="s">
        <v>616</v>
      </c>
      <c r="C168" s="53" t="s">
        <v>199</v>
      </c>
      <c r="D168" s="61" t="s">
        <v>694</v>
      </c>
      <c r="E168" s="100">
        <v>42642</v>
      </c>
      <c r="F168" s="101">
        <v>0.41666666666666669</v>
      </c>
      <c r="G168" s="100">
        <v>42642</v>
      </c>
      <c r="H168" s="108" t="s">
        <v>676</v>
      </c>
      <c r="I168" s="53" t="s">
        <v>341</v>
      </c>
      <c r="J168" s="58" t="s">
        <v>91</v>
      </c>
      <c r="K168" s="61" t="s">
        <v>677</v>
      </c>
      <c r="L168" s="61">
        <v>406.16</v>
      </c>
      <c r="M168" s="61" t="s">
        <v>62</v>
      </c>
      <c r="N168" s="61" t="s">
        <v>91</v>
      </c>
      <c r="O168" s="61" t="s">
        <v>678</v>
      </c>
      <c r="P168" s="61" t="s">
        <v>679</v>
      </c>
    </row>
    <row r="169" spans="1:16" x14ac:dyDescent="0.25">
      <c r="A169" s="124" t="s">
        <v>709</v>
      </c>
      <c r="B169" s="125"/>
      <c r="C169" s="125"/>
      <c r="D169" s="125"/>
      <c r="E169" s="125"/>
      <c r="F169" s="125"/>
      <c r="G169" s="125"/>
      <c r="H169" s="125"/>
      <c r="I169" s="125"/>
      <c r="J169" s="125"/>
      <c r="K169" s="125"/>
      <c r="L169" s="125"/>
      <c r="M169" s="125"/>
      <c r="N169" s="125"/>
      <c r="O169" s="125"/>
      <c r="P169" s="125"/>
    </row>
    <row r="170" spans="1:16" ht="153" x14ac:dyDescent="0.25">
      <c r="A170" s="53" t="s">
        <v>710</v>
      </c>
      <c r="B170" s="53" t="s">
        <v>616</v>
      </c>
      <c r="C170" s="53" t="s">
        <v>199</v>
      </c>
      <c r="D170" s="53" t="s">
        <v>711</v>
      </c>
      <c r="E170" s="54">
        <v>42648</v>
      </c>
      <c r="F170" s="55">
        <v>0.375</v>
      </c>
      <c r="G170" s="54">
        <v>42648</v>
      </c>
      <c r="H170" s="55">
        <v>0.66666666666666663</v>
      </c>
      <c r="I170" s="53" t="s">
        <v>341</v>
      </c>
      <c r="J170" s="58" t="s">
        <v>91</v>
      </c>
      <c r="K170" s="53" t="s">
        <v>712</v>
      </c>
      <c r="L170" s="53">
        <v>291.37</v>
      </c>
      <c r="M170" s="53" t="s">
        <v>62</v>
      </c>
      <c r="N170" s="53" t="s">
        <v>91</v>
      </c>
      <c r="O170" s="53" t="s">
        <v>713</v>
      </c>
      <c r="P170" s="53" t="s">
        <v>714</v>
      </c>
    </row>
    <row r="171" spans="1:16" ht="89.25" x14ac:dyDescent="0.25">
      <c r="A171" s="53" t="s">
        <v>715</v>
      </c>
      <c r="B171" s="53" t="s">
        <v>616</v>
      </c>
      <c r="C171" s="53" t="s">
        <v>199</v>
      </c>
      <c r="D171" s="53" t="s">
        <v>716</v>
      </c>
      <c r="E171" s="54">
        <v>42650</v>
      </c>
      <c r="F171" s="55">
        <v>0.39583333333333331</v>
      </c>
      <c r="G171" s="54">
        <v>42650</v>
      </c>
      <c r="H171" s="55">
        <v>0.54166666666666663</v>
      </c>
      <c r="I171" s="53" t="s">
        <v>341</v>
      </c>
      <c r="J171" s="58" t="s">
        <v>91</v>
      </c>
      <c r="K171" s="53" t="s">
        <v>717</v>
      </c>
      <c r="L171" s="53" t="s">
        <v>718</v>
      </c>
      <c r="M171" s="53" t="s">
        <v>62</v>
      </c>
      <c r="N171" s="53" t="s">
        <v>91</v>
      </c>
      <c r="O171" s="53" t="s">
        <v>719</v>
      </c>
      <c r="P171" s="53" t="s">
        <v>720</v>
      </c>
    </row>
    <row r="172" spans="1:16" ht="76.5" x14ac:dyDescent="0.25">
      <c r="A172" s="53" t="s">
        <v>721</v>
      </c>
      <c r="B172" s="53" t="s">
        <v>616</v>
      </c>
      <c r="C172" s="53" t="s">
        <v>199</v>
      </c>
      <c r="D172" s="53" t="s">
        <v>683</v>
      </c>
      <c r="E172" s="54">
        <v>42656</v>
      </c>
      <c r="F172" s="55">
        <v>0.4375</v>
      </c>
      <c r="G172" s="54">
        <v>42656</v>
      </c>
      <c r="H172" s="55">
        <v>0.79166666666666663</v>
      </c>
      <c r="I172" s="53" t="s">
        <v>341</v>
      </c>
      <c r="J172" s="58">
        <v>325.01</v>
      </c>
      <c r="K172" s="53" t="s">
        <v>722</v>
      </c>
      <c r="L172" s="53">
        <v>304.67</v>
      </c>
      <c r="M172" s="53" t="s">
        <v>62</v>
      </c>
      <c r="N172" s="53" t="s">
        <v>91</v>
      </c>
      <c r="O172" s="53" t="s">
        <v>723</v>
      </c>
      <c r="P172" s="53" t="s">
        <v>724</v>
      </c>
    </row>
    <row r="173" spans="1:16" ht="102" x14ac:dyDescent="0.25">
      <c r="A173" s="53" t="s">
        <v>725</v>
      </c>
      <c r="B173" s="53" t="s">
        <v>616</v>
      </c>
      <c r="C173" s="53" t="s">
        <v>199</v>
      </c>
      <c r="D173" s="53" t="s">
        <v>726</v>
      </c>
      <c r="E173" s="54">
        <v>42657</v>
      </c>
      <c r="F173" s="55">
        <v>0.4375</v>
      </c>
      <c r="G173" s="54">
        <v>42657</v>
      </c>
      <c r="H173" s="55">
        <v>0.66666666666666663</v>
      </c>
      <c r="I173" s="53" t="s">
        <v>341</v>
      </c>
      <c r="J173" s="58" t="s">
        <v>91</v>
      </c>
      <c r="K173" s="53" t="s">
        <v>727</v>
      </c>
      <c r="L173" s="53">
        <v>286.95999999999998</v>
      </c>
      <c r="M173" s="53" t="s">
        <v>62</v>
      </c>
      <c r="N173" s="53" t="s">
        <v>91</v>
      </c>
      <c r="O173" s="53" t="s">
        <v>728</v>
      </c>
      <c r="P173" s="53" t="s">
        <v>729</v>
      </c>
    </row>
    <row r="174" spans="1:16" ht="255" x14ac:dyDescent="0.25">
      <c r="A174" s="53" t="s">
        <v>730</v>
      </c>
      <c r="B174" s="53" t="s">
        <v>616</v>
      </c>
      <c r="C174" s="53" t="s">
        <v>199</v>
      </c>
      <c r="D174" s="53" t="s">
        <v>440</v>
      </c>
      <c r="E174" s="54">
        <v>42660</v>
      </c>
      <c r="F174" s="55">
        <v>0.375</v>
      </c>
      <c r="G174" s="54">
        <v>42660</v>
      </c>
      <c r="H174" s="55">
        <v>0.72916666666666663</v>
      </c>
      <c r="I174" s="53" t="s">
        <v>341</v>
      </c>
      <c r="J174" s="58" t="s">
        <v>91</v>
      </c>
      <c r="K174" s="53" t="s">
        <v>731</v>
      </c>
      <c r="L174" s="53">
        <v>272.24</v>
      </c>
      <c r="M174" s="53" t="s">
        <v>732</v>
      </c>
      <c r="N174" s="53">
        <v>296</v>
      </c>
      <c r="O174" s="53" t="s">
        <v>733</v>
      </c>
      <c r="P174" s="53" t="s">
        <v>734</v>
      </c>
    </row>
    <row r="175" spans="1:16" ht="102" x14ac:dyDescent="0.25">
      <c r="A175" s="53" t="s">
        <v>735</v>
      </c>
      <c r="B175" s="53" t="s">
        <v>616</v>
      </c>
      <c r="C175" s="53" t="s">
        <v>199</v>
      </c>
      <c r="D175" s="53" t="s">
        <v>736</v>
      </c>
      <c r="E175" s="54">
        <v>42661</v>
      </c>
      <c r="F175" s="55">
        <v>0.375</v>
      </c>
      <c r="G175" s="54">
        <v>42661</v>
      </c>
      <c r="H175" s="55">
        <v>0.64583333333333337</v>
      </c>
      <c r="I175" s="53" t="s">
        <v>341</v>
      </c>
      <c r="J175" s="58" t="s">
        <v>91</v>
      </c>
      <c r="K175" s="53" t="s">
        <v>737</v>
      </c>
      <c r="L175" s="53">
        <v>222.21</v>
      </c>
      <c r="M175" s="53" t="s">
        <v>62</v>
      </c>
      <c r="N175" s="53" t="s">
        <v>91</v>
      </c>
      <c r="O175" s="53" t="s">
        <v>738</v>
      </c>
      <c r="P175" s="53" t="s">
        <v>739</v>
      </c>
    </row>
    <row r="176" spans="1:16" ht="204" x14ac:dyDescent="0.25">
      <c r="A176" s="53" t="s">
        <v>740</v>
      </c>
      <c r="B176" s="53" t="s">
        <v>616</v>
      </c>
      <c r="C176" s="53" t="s">
        <v>199</v>
      </c>
      <c r="D176" s="53" t="s">
        <v>741</v>
      </c>
      <c r="E176" s="54">
        <v>42663</v>
      </c>
      <c r="F176" s="55">
        <v>0.33333333333333331</v>
      </c>
      <c r="G176" s="54">
        <v>42663</v>
      </c>
      <c r="H176" s="55">
        <v>0.72916666666666663</v>
      </c>
      <c r="I176" s="53" t="s">
        <v>742</v>
      </c>
      <c r="J176" s="58">
        <v>346.84</v>
      </c>
      <c r="K176" s="53" t="s">
        <v>743</v>
      </c>
      <c r="L176" s="53">
        <v>475.32</v>
      </c>
      <c r="M176" s="53" t="s">
        <v>732</v>
      </c>
      <c r="N176" s="58">
        <v>264</v>
      </c>
      <c r="O176" s="53" t="s">
        <v>744</v>
      </c>
      <c r="P176" s="53" t="s">
        <v>745</v>
      </c>
    </row>
    <row r="177" spans="1:16" ht="102" x14ac:dyDescent="0.25">
      <c r="A177" s="53" t="s">
        <v>746</v>
      </c>
      <c r="B177" s="53" t="s">
        <v>616</v>
      </c>
      <c r="C177" s="53" t="s">
        <v>199</v>
      </c>
      <c r="D177" s="53" t="s">
        <v>747</v>
      </c>
      <c r="E177" s="54">
        <v>42668</v>
      </c>
      <c r="F177" s="55">
        <v>0.29166666666666669</v>
      </c>
      <c r="G177" s="54">
        <v>42668</v>
      </c>
      <c r="H177" s="55" t="s">
        <v>748</v>
      </c>
      <c r="I177" s="53" t="s">
        <v>749</v>
      </c>
      <c r="J177" s="58">
        <v>280</v>
      </c>
      <c r="K177" s="53" t="s">
        <v>750</v>
      </c>
      <c r="L177" s="53" t="s">
        <v>751</v>
      </c>
      <c r="M177" s="53" t="s">
        <v>752</v>
      </c>
      <c r="N177" s="58">
        <v>788</v>
      </c>
      <c r="O177" s="53" t="s">
        <v>753</v>
      </c>
      <c r="P177" s="53" t="s">
        <v>729</v>
      </c>
    </row>
    <row r="178" spans="1:16" ht="76.5" x14ac:dyDescent="0.25">
      <c r="A178" s="53" t="s">
        <v>754</v>
      </c>
      <c r="B178" s="53" t="s">
        <v>616</v>
      </c>
      <c r="C178" s="53" t="s">
        <v>199</v>
      </c>
      <c r="D178" s="53" t="s">
        <v>755</v>
      </c>
      <c r="E178" s="54">
        <v>42670</v>
      </c>
      <c r="F178" s="55">
        <v>0.375</v>
      </c>
      <c r="G178" s="54">
        <v>42670</v>
      </c>
      <c r="H178" s="55">
        <v>0.63541666666666663</v>
      </c>
      <c r="I178" s="53" t="s">
        <v>749</v>
      </c>
      <c r="J178" s="58">
        <v>300</v>
      </c>
      <c r="K178" s="53" t="s">
        <v>756</v>
      </c>
      <c r="L178" s="53">
        <v>379.67</v>
      </c>
      <c r="M178" s="53" t="s">
        <v>757</v>
      </c>
      <c r="N178" s="58">
        <v>110</v>
      </c>
      <c r="O178" s="53" t="s">
        <v>758</v>
      </c>
      <c r="P178" s="53" t="s">
        <v>724</v>
      </c>
    </row>
    <row r="179" spans="1:16" ht="204" x14ac:dyDescent="0.25">
      <c r="A179" s="53" t="s">
        <v>759</v>
      </c>
      <c r="B179" s="53" t="s">
        <v>616</v>
      </c>
      <c r="C179" s="53" t="s">
        <v>199</v>
      </c>
      <c r="D179" s="53" t="s">
        <v>760</v>
      </c>
      <c r="E179" s="54">
        <v>42671</v>
      </c>
      <c r="F179" s="55">
        <v>0.41666666666666669</v>
      </c>
      <c r="G179" s="54">
        <v>42671</v>
      </c>
      <c r="H179" s="55">
        <v>0.63541666666666663</v>
      </c>
      <c r="I179" s="53" t="s">
        <v>761</v>
      </c>
      <c r="J179" s="58" t="s">
        <v>91</v>
      </c>
      <c r="K179" s="53" t="s">
        <v>762</v>
      </c>
      <c r="L179" s="53">
        <v>92.71</v>
      </c>
      <c r="M179" s="53" t="s">
        <v>62</v>
      </c>
      <c r="N179" s="58" t="s">
        <v>91</v>
      </c>
      <c r="O179" s="53" t="s">
        <v>763</v>
      </c>
      <c r="P179" s="53" t="s">
        <v>764</v>
      </c>
    </row>
    <row r="180" spans="1:16" ht="76.5" x14ac:dyDescent="0.25">
      <c r="A180" s="53" t="s">
        <v>765</v>
      </c>
      <c r="B180" s="53" t="s">
        <v>616</v>
      </c>
      <c r="C180" s="53" t="s">
        <v>199</v>
      </c>
      <c r="D180" s="53" t="s">
        <v>766</v>
      </c>
      <c r="E180" s="54">
        <v>42674</v>
      </c>
      <c r="F180" s="55">
        <v>0.4375</v>
      </c>
      <c r="G180" s="54">
        <v>42674</v>
      </c>
      <c r="H180" s="55">
        <v>0.70833333333333337</v>
      </c>
      <c r="I180" s="53" t="s">
        <v>767</v>
      </c>
      <c r="J180" s="58">
        <v>262</v>
      </c>
      <c r="K180" s="53" t="s">
        <v>768</v>
      </c>
      <c r="L180" s="53">
        <v>451.77</v>
      </c>
      <c r="M180" s="53" t="s">
        <v>62</v>
      </c>
      <c r="N180" s="58" t="s">
        <v>91</v>
      </c>
      <c r="O180" s="53" t="s">
        <v>769</v>
      </c>
      <c r="P180" s="53" t="s">
        <v>724</v>
      </c>
    </row>
    <row r="181" spans="1:16" x14ac:dyDescent="0.25">
      <c r="A181" s="124" t="s">
        <v>770</v>
      </c>
      <c r="B181" s="125"/>
      <c r="C181" s="125"/>
      <c r="D181" s="125"/>
      <c r="E181" s="125"/>
      <c r="F181" s="125"/>
      <c r="G181" s="125"/>
      <c r="H181" s="125"/>
      <c r="I181" s="125"/>
      <c r="J181" s="125"/>
      <c r="K181" s="125"/>
      <c r="L181" s="125"/>
      <c r="M181" s="125"/>
      <c r="N181" s="125"/>
      <c r="O181" s="125"/>
      <c r="P181" s="125"/>
    </row>
    <row r="182" spans="1:16" ht="141" thickBot="1" x14ac:dyDescent="0.3">
      <c r="A182" s="53" t="s">
        <v>771</v>
      </c>
      <c r="B182" s="173" t="s">
        <v>616</v>
      </c>
      <c r="C182" s="173" t="s">
        <v>199</v>
      </c>
      <c r="D182" s="173" t="s">
        <v>772</v>
      </c>
      <c r="E182" s="174" t="s">
        <v>773</v>
      </c>
      <c r="F182" s="175">
        <v>0.41666666666666669</v>
      </c>
      <c r="G182" s="174" t="s">
        <v>773</v>
      </c>
      <c r="H182" s="175"/>
      <c r="I182" s="173" t="s">
        <v>761</v>
      </c>
      <c r="J182" s="176" t="s">
        <v>91</v>
      </c>
      <c r="K182" s="173" t="s">
        <v>774</v>
      </c>
      <c r="L182" s="173">
        <v>64.75</v>
      </c>
      <c r="M182" s="173" t="s">
        <v>62</v>
      </c>
      <c r="N182" s="176" t="s">
        <v>91</v>
      </c>
      <c r="O182" s="173" t="s">
        <v>775</v>
      </c>
      <c r="P182" s="173" t="s">
        <v>776</v>
      </c>
    </row>
    <row r="183" spans="1:16" ht="293.25" x14ac:dyDescent="0.25">
      <c r="A183" s="113" t="s">
        <v>777</v>
      </c>
      <c r="B183" s="170" t="s">
        <v>778</v>
      </c>
      <c r="C183" s="170" t="s">
        <v>38</v>
      </c>
      <c r="D183" s="170" t="s">
        <v>121</v>
      </c>
      <c r="E183" s="170" t="s">
        <v>779</v>
      </c>
      <c r="F183" s="171" t="s">
        <v>780</v>
      </c>
      <c r="G183" s="170" t="s">
        <v>779</v>
      </c>
      <c r="H183" s="170" t="s">
        <v>203</v>
      </c>
      <c r="I183" s="170" t="s">
        <v>781</v>
      </c>
      <c r="J183" s="172">
        <v>341</v>
      </c>
      <c r="K183" s="170" t="s">
        <v>782</v>
      </c>
      <c r="L183" s="170">
        <v>445.88</v>
      </c>
      <c r="M183" s="170" t="s">
        <v>783</v>
      </c>
      <c r="N183" s="172">
        <v>264</v>
      </c>
      <c r="O183" s="170" t="s">
        <v>784</v>
      </c>
      <c r="P183" s="170" t="s">
        <v>785</v>
      </c>
    </row>
    <row r="184" spans="1:16" s="2" customFormat="1" ht="204.75" thickBot="1" x14ac:dyDescent="0.3">
      <c r="A184" s="116" t="s">
        <v>834</v>
      </c>
      <c r="B184" s="116" t="s">
        <v>835</v>
      </c>
      <c r="C184" s="96" t="s">
        <v>836</v>
      </c>
      <c r="D184" s="96" t="s">
        <v>837</v>
      </c>
      <c r="E184" s="177" t="s">
        <v>838</v>
      </c>
      <c r="F184" s="178" t="s">
        <v>839</v>
      </c>
      <c r="G184" s="96" t="s">
        <v>840</v>
      </c>
      <c r="H184" s="117" t="s">
        <v>841</v>
      </c>
      <c r="I184" s="117" t="s">
        <v>842</v>
      </c>
      <c r="J184" s="120">
        <v>475</v>
      </c>
      <c r="K184" s="116" t="s">
        <v>843</v>
      </c>
      <c r="L184" s="118">
        <v>730</v>
      </c>
      <c r="M184" s="116"/>
      <c r="N184" s="122"/>
      <c r="O184" s="67" t="s">
        <v>844</v>
      </c>
      <c r="P184" s="67" t="s">
        <v>845</v>
      </c>
    </row>
    <row r="185" spans="1:16" ht="77.25" thickBot="1" x14ac:dyDescent="0.3">
      <c r="A185" s="114" t="s">
        <v>786</v>
      </c>
      <c r="B185" s="170" t="s">
        <v>778</v>
      </c>
      <c r="C185" s="170" t="s">
        <v>38</v>
      </c>
      <c r="D185" s="170" t="s">
        <v>787</v>
      </c>
      <c r="E185" s="170" t="s">
        <v>788</v>
      </c>
      <c r="F185" s="171" t="s">
        <v>789</v>
      </c>
      <c r="G185" s="170" t="s">
        <v>788</v>
      </c>
      <c r="H185" s="170" t="s">
        <v>790</v>
      </c>
      <c r="I185" s="170" t="s">
        <v>791</v>
      </c>
      <c r="J185" s="172" t="s">
        <v>91</v>
      </c>
      <c r="K185" s="170" t="s">
        <v>792</v>
      </c>
      <c r="L185" s="170">
        <v>529.76</v>
      </c>
      <c r="M185" s="170" t="s">
        <v>793</v>
      </c>
      <c r="N185" s="172">
        <v>456</v>
      </c>
      <c r="O185" s="170" t="s">
        <v>794</v>
      </c>
      <c r="P185" s="170" t="s">
        <v>795</v>
      </c>
    </row>
    <row r="186" spans="1:16" ht="114.75" x14ac:dyDescent="0.25">
      <c r="A186" s="61" t="s">
        <v>759</v>
      </c>
      <c r="B186" s="53" t="s">
        <v>616</v>
      </c>
      <c r="C186" s="53" t="s">
        <v>199</v>
      </c>
      <c r="D186" s="61" t="s">
        <v>796</v>
      </c>
      <c r="E186" s="100" t="s">
        <v>797</v>
      </c>
      <c r="F186" s="101" t="s">
        <v>276</v>
      </c>
      <c r="G186" s="100" t="s">
        <v>797</v>
      </c>
      <c r="H186" s="101" t="s">
        <v>798</v>
      </c>
      <c r="I186" s="61" t="s">
        <v>341</v>
      </c>
      <c r="J186" s="61" t="s">
        <v>91</v>
      </c>
      <c r="K186" s="61" t="s">
        <v>799</v>
      </c>
      <c r="L186" s="61">
        <v>345.82</v>
      </c>
      <c r="M186" s="61" t="s">
        <v>285</v>
      </c>
      <c r="N186" s="61" t="s">
        <v>91</v>
      </c>
      <c r="O186" s="61" t="s">
        <v>800</v>
      </c>
      <c r="P186" s="170" t="s">
        <v>801</v>
      </c>
    </row>
    <row r="187" spans="1:16" s="2" customFormat="1" ht="199.5" customHeight="1" x14ac:dyDescent="0.25">
      <c r="A187" s="119" t="s">
        <v>846</v>
      </c>
      <c r="B187" s="119" t="s">
        <v>847</v>
      </c>
      <c r="C187" s="119" t="s">
        <v>348</v>
      </c>
      <c r="D187" s="119" t="s">
        <v>848</v>
      </c>
      <c r="E187" s="179" t="s">
        <v>849</v>
      </c>
      <c r="F187" s="180" t="s">
        <v>850</v>
      </c>
      <c r="G187" s="179" t="s">
        <v>851</v>
      </c>
      <c r="H187" s="181" t="s">
        <v>852</v>
      </c>
      <c r="I187" s="117" t="s">
        <v>842</v>
      </c>
      <c r="J187" s="182">
        <v>348</v>
      </c>
      <c r="K187" s="116" t="s">
        <v>853</v>
      </c>
      <c r="L187" s="120">
        <v>1432.77</v>
      </c>
      <c r="M187" s="121" t="s">
        <v>854</v>
      </c>
      <c r="N187" s="122">
        <v>678</v>
      </c>
      <c r="O187" s="67" t="s">
        <v>844</v>
      </c>
      <c r="P187" s="67" t="s">
        <v>855</v>
      </c>
    </row>
    <row r="188" spans="1:16" ht="114.75" x14ac:dyDescent="0.25">
      <c r="A188" s="61" t="s">
        <v>759</v>
      </c>
      <c r="B188" s="53" t="s">
        <v>616</v>
      </c>
      <c r="C188" s="53" t="s">
        <v>199</v>
      </c>
      <c r="D188" s="61" t="s">
        <v>478</v>
      </c>
      <c r="E188" s="100" t="s">
        <v>802</v>
      </c>
      <c r="F188" s="101" t="s">
        <v>276</v>
      </c>
      <c r="G188" s="100" t="s">
        <v>802</v>
      </c>
      <c r="H188" s="101"/>
      <c r="I188" s="61" t="s">
        <v>341</v>
      </c>
      <c r="J188" s="61" t="s">
        <v>91</v>
      </c>
      <c r="K188" s="61" t="s">
        <v>803</v>
      </c>
      <c r="L188" s="115">
        <v>239.87</v>
      </c>
      <c r="M188" s="61" t="s">
        <v>285</v>
      </c>
      <c r="N188" s="61" t="s">
        <v>91</v>
      </c>
      <c r="O188" s="115" t="s">
        <v>804</v>
      </c>
      <c r="P188" s="61" t="s">
        <v>805</v>
      </c>
    </row>
    <row r="189" spans="1:16" ht="114.75" x14ac:dyDescent="0.25">
      <c r="A189" s="170" t="s">
        <v>806</v>
      </c>
      <c r="B189" s="170" t="s">
        <v>807</v>
      </c>
      <c r="C189" s="170" t="s">
        <v>38</v>
      </c>
      <c r="D189" s="170" t="s">
        <v>808</v>
      </c>
      <c r="E189" s="170" t="s">
        <v>809</v>
      </c>
      <c r="F189" s="171" t="s">
        <v>214</v>
      </c>
      <c r="G189" s="170" t="s">
        <v>809</v>
      </c>
      <c r="H189" s="171">
        <v>0.64583333333333337</v>
      </c>
      <c r="I189" s="170" t="s">
        <v>15</v>
      </c>
      <c r="J189" s="172" t="s">
        <v>91</v>
      </c>
      <c r="K189" s="170" t="s">
        <v>810</v>
      </c>
      <c r="L189" s="170">
        <v>235.45</v>
      </c>
      <c r="M189" s="170" t="s">
        <v>811</v>
      </c>
      <c r="N189" s="172">
        <v>220</v>
      </c>
      <c r="O189" s="170" t="s">
        <v>812</v>
      </c>
      <c r="P189" s="170" t="s">
        <v>813</v>
      </c>
    </row>
    <row r="190" spans="1:16" ht="102" x14ac:dyDescent="0.25">
      <c r="A190" s="61" t="s">
        <v>814</v>
      </c>
      <c r="B190" s="53" t="s">
        <v>616</v>
      </c>
      <c r="C190" s="53" t="s">
        <v>199</v>
      </c>
      <c r="D190" s="61" t="s">
        <v>415</v>
      </c>
      <c r="E190" s="100" t="s">
        <v>815</v>
      </c>
      <c r="F190" s="101" t="s">
        <v>410</v>
      </c>
      <c r="G190" s="100" t="s">
        <v>815</v>
      </c>
      <c r="H190" s="101">
        <v>0.625</v>
      </c>
      <c r="I190" s="61" t="s">
        <v>341</v>
      </c>
      <c r="J190" s="61" t="s">
        <v>91</v>
      </c>
      <c r="K190" s="61" t="s">
        <v>816</v>
      </c>
      <c r="L190" s="115">
        <v>216.32</v>
      </c>
      <c r="M190" s="61" t="s">
        <v>817</v>
      </c>
      <c r="N190" s="61">
        <v>110</v>
      </c>
      <c r="O190" s="61" t="s">
        <v>818</v>
      </c>
      <c r="P190" s="61" t="s">
        <v>819</v>
      </c>
    </row>
    <row r="191" spans="1:16" ht="89.25" x14ac:dyDescent="0.25">
      <c r="A191" s="61" t="s">
        <v>820</v>
      </c>
      <c r="B191" s="53" t="s">
        <v>616</v>
      </c>
      <c r="C191" s="53" t="s">
        <v>199</v>
      </c>
      <c r="D191" s="61" t="s">
        <v>821</v>
      </c>
      <c r="E191" s="100" t="s">
        <v>822</v>
      </c>
      <c r="F191" s="101" t="s">
        <v>410</v>
      </c>
      <c r="G191" s="100" t="s">
        <v>822</v>
      </c>
      <c r="H191" s="101">
        <v>0.625</v>
      </c>
      <c r="I191" s="61" t="s">
        <v>341</v>
      </c>
      <c r="J191" s="61" t="s">
        <v>91</v>
      </c>
      <c r="K191" s="61" t="s">
        <v>823</v>
      </c>
      <c r="L191" s="115">
        <v>350</v>
      </c>
      <c r="M191" s="61" t="s">
        <v>824</v>
      </c>
      <c r="N191" s="61">
        <v>264</v>
      </c>
      <c r="O191" s="61" t="s">
        <v>825</v>
      </c>
      <c r="P191" s="61" t="s">
        <v>826</v>
      </c>
    </row>
    <row r="192" spans="1:16" ht="89.25" x14ac:dyDescent="0.25">
      <c r="A192" s="61" t="s">
        <v>827</v>
      </c>
      <c r="B192" s="53" t="s">
        <v>616</v>
      </c>
      <c r="C192" s="53" t="s">
        <v>199</v>
      </c>
      <c r="D192" s="61" t="s">
        <v>828</v>
      </c>
      <c r="E192" s="100" t="s">
        <v>829</v>
      </c>
      <c r="F192" s="101" t="s">
        <v>410</v>
      </c>
      <c r="G192" s="100" t="s">
        <v>829</v>
      </c>
      <c r="H192" s="101">
        <v>0.625</v>
      </c>
      <c r="I192" s="61" t="s">
        <v>341</v>
      </c>
      <c r="J192" s="61" t="s">
        <v>91</v>
      </c>
      <c r="K192" s="61">
        <v>168</v>
      </c>
      <c r="L192" s="115">
        <v>247.23</v>
      </c>
      <c r="M192" s="61" t="s">
        <v>285</v>
      </c>
      <c r="N192" s="61" t="s">
        <v>91</v>
      </c>
      <c r="O192" s="61" t="s">
        <v>830</v>
      </c>
      <c r="P192" s="61" t="s">
        <v>826</v>
      </c>
    </row>
    <row r="193" spans="1:16" ht="89.25" x14ac:dyDescent="0.25">
      <c r="A193" s="61" t="s">
        <v>814</v>
      </c>
      <c r="B193" s="53" t="s">
        <v>616</v>
      </c>
      <c r="C193" s="53" t="s">
        <v>199</v>
      </c>
      <c r="D193" s="61" t="s">
        <v>831</v>
      </c>
      <c r="E193" s="100" t="s">
        <v>832</v>
      </c>
      <c r="F193" s="101" t="s">
        <v>410</v>
      </c>
      <c r="G193" s="100" t="s">
        <v>832</v>
      </c>
      <c r="H193" s="101" t="s">
        <v>833</v>
      </c>
      <c r="I193" s="61" t="s">
        <v>341</v>
      </c>
      <c r="J193" s="61" t="s">
        <v>91</v>
      </c>
      <c r="K193" s="61">
        <v>168</v>
      </c>
      <c r="L193" s="115">
        <v>247.23</v>
      </c>
      <c r="M193" s="61" t="s">
        <v>285</v>
      </c>
      <c r="N193" s="61" t="s">
        <v>91</v>
      </c>
      <c r="O193" s="61" t="s">
        <v>830</v>
      </c>
      <c r="P193" s="61" t="s">
        <v>826</v>
      </c>
    </row>
    <row r="194" spans="1:16" x14ac:dyDescent="0.25">
      <c r="A194" s="124" t="s">
        <v>856</v>
      </c>
      <c r="B194" s="125"/>
      <c r="C194" s="125"/>
      <c r="D194" s="125"/>
      <c r="E194" s="125"/>
      <c r="F194" s="125"/>
      <c r="G194" s="125"/>
      <c r="H194" s="125"/>
      <c r="I194" s="125"/>
      <c r="J194" s="125"/>
      <c r="K194" s="125"/>
      <c r="L194" s="125"/>
      <c r="M194" s="125"/>
      <c r="N194" s="125"/>
      <c r="O194" s="125"/>
      <c r="P194" s="125"/>
    </row>
    <row r="195" spans="1:16" ht="33" x14ac:dyDescent="0.25">
      <c r="A195" s="183" t="s">
        <v>857</v>
      </c>
      <c r="B195" s="183" t="s">
        <v>858</v>
      </c>
      <c r="C195" s="183" t="s">
        <v>13</v>
      </c>
      <c r="D195" s="183" t="s">
        <v>859</v>
      </c>
      <c r="E195" s="184">
        <v>42706</v>
      </c>
      <c r="F195" s="185">
        <v>0.58333333333333337</v>
      </c>
      <c r="G195" s="184">
        <v>42676</v>
      </c>
      <c r="H195" s="185">
        <v>0.875</v>
      </c>
      <c r="I195" s="183" t="s">
        <v>17</v>
      </c>
      <c r="J195" s="183" t="s">
        <v>17</v>
      </c>
      <c r="K195" s="183" t="s">
        <v>127</v>
      </c>
      <c r="L195" s="183">
        <f>250+296</f>
        <v>546</v>
      </c>
      <c r="M195" s="183" t="s">
        <v>17</v>
      </c>
      <c r="N195" s="183" t="s">
        <v>17</v>
      </c>
      <c r="O195" s="186" t="s">
        <v>860</v>
      </c>
      <c r="P195" s="186" t="s">
        <v>861</v>
      </c>
    </row>
    <row r="196" spans="1:16" ht="128.25" x14ac:dyDescent="0.25">
      <c r="A196" s="187" t="s">
        <v>814</v>
      </c>
      <c r="B196" s="187" t="s">
        <v>616</v>
      </c>
      <c r="C196" s="187" t="s">
        <v>199</v>
      </c>
      <c r="D196" s="187" t="s">
        <v>862</v>
      </c>
      <c r="E196" s="187" t="s">
        <v>863</v>
      </c>
      <c r="F196" s="187" t="s">
        <v>410</v>
      </c>
      <c r="G196" s="187" t="s">
        <v>863</v>
      </c>
      <c r="H196" s="187" t="s">
        <v>833</v>
      </c>
      <c r="I196" s="187" t="s">
        <v>341</v>
      </c>
      <c r="J196" s="187" t="s">
        <v>91</v>
      </c>
      <c r="K196" s="187">
        <v>116</v>
      </c>
      <c r="L196" s="187">
        <v>170.7</v>
      </c>
      <c r="M196" s="187" t="s">
        <v>864</v>
      </c>
      <c r="N196" s="187" t="s">
        <v>865</v>
      </c>
      <c r="O196" s="187" t="s">
        <v>866</v>
      </c>
      <c r="P196" s="187" t="s">
        <v>867</v>
      </c>
    </row>
    <row r="197" spans="1:16" ht="216.75" x14ac:dyDescent="0.25">
      <c r="A197" s="188" t="s">
        <v>846</v>
      </c>
      <c r="B197" s="188" t="s">
        <v>847</v>
      </c>
      <c r="C197" s="188" t="s">
        <v>348</v>
      </c>
      <c r="D197" s="188" t="s">
        <v>868</v>
      </c>
      <c r="E197" s="189">
        <v>42711</v>
      </c>
      <c r="F197" s="190">
        <v>0.35416666666666669</v>
      </c>
      <c r="G197" s="189">
        <v>42711</v>
      </c>
      <c r="H197" s="190" t="s">
        <v>869</v>
      </c>
      <c r="I197" s="190"/>
      <c r="J197" s="93"/>
      <c r="K197" s="67"/>
      <c r="L197" s="93"/>
      <c r="M197" s="191"/>
      <c r="N197" s="192"/>
      <c r="O197" s="193" t="s">
        <v>870</v>
      </c>
      <c r="P197" s="194" t="s">
        <v>871</v>
      </c>
    </row>
    <row r="198" spans="1:16" ht="67.5" x14ac:dyDescent="0.25">
      <c r="A198" s="188" t="s">
        <v>846</v>
      </c>
      <c r="B198" s="188" t="s">
        <v>847</v>
      </c>
      <c r="C198" s="188" t="s">
        <v>348</v>
      </c>
      <c r="D198" s="188" t="s">
        <v>868</v>
      </c>
      <c r="E198" s="189">
        <v>42712</v>
      </c>
      <c r="F198" s="190">
        <v>0.35416666666666669</v>
      </c>
      <c r="G198" s="189">
        <v>42712</v>
      </c>
      <c r="H198" s="190" t="s">
        <v>869</v>
      </c>
      <c r="I198" s="195" t="s">
        <v>872</v>
      </c>
      <c r="J198" s="196">
        <v>285</v>
      </c>
      <c r="K198" s="197" t="s">
        <v>284</v>
      </c>
      <c r="L198" s="196">
        <v>910.1</v>
      </c>
      <c r="M198" s="195" t="s">
        <v>873</v>
      </c>
      <c r="N198" s="196">
        <v>584</v>
      </c>
      <c r="O198" s="67"/>
      <c r="P198" s="198" t="s">
        <v>874</v>
      </c>
    </row>
  </sheetData>
  <mergeCells count="69">
    <mergeCell ref="A194:P194"/>
    <mergeCell ref="A181:P181"/>
    <mergeCell ref="M161:M165"/>
    <mergeCell ref="N161:N165"/>
    <mergeCell ref="O161:O165"/>
    <mergeCell ref="P161:P165"/>
    <mergeCell ref="H161:H165"/>
    <mergeCell ref="I161:I165"/>
    <mergeCell ref="J161:J165"/>
    <mergeCell ref="K161:K165"/>
    <mergeCell ref="L161:L165"/>
    <mergeCell ref="C161:C165"/>
    <mergeCell ref="D161:D165"/>
    <mergeCell ref="E161:E165"/>
    <mergeCell ref="F161:F165"/>
    <mergeCell ref="G161:G165"/>
    <mergeCell ref="A169:P169"/>
    <mergeCell ref="B2:O2"/>
    <mergeCell ref="M4:O4"/>
    <mergeCell ref="M5:O8"/>
    <mergeCell ref="P55:P57"/>
    <mergeCell ref="A11:P11"/>
    <mergeCell ref="A12:B12"/>
    <mergeCell ref="C12:D12"/>
    <mergeCell ref="E12:F12"/>
    <mergeCell ref="G12:H12"/>
    <mergeCell ref="I12:N12"/>
    <mergeCell ref="A42:P42"/>
    <mergeCell ref="A31:P31"/>
    <mergeCell ref="L55:L57"/>
    <mergeCell ref="O12:P12"/>
    <mergeCell ref="A55:A57"/>
    <mergeCell ref="D4:J4"/>
    <mergeCell ref="N55:N57"/>
    <mergeCell ref="O55:O57"/>
    <mergeCell ref="A135:P135"/>
    <mergeCell ref="M99:M101"/>
    <mergeCell ref="N99:N101"/>
    <mergeCell ref="L99:L101"/>
    <mergeCell ref="D55:D57"/>
    <mergeCell ref="H99:H101"/>
    <mergeCell ref="I99:I101"/>
    <mergeCell ref="J99:J101"/>
    <mergeCell ref="A88:P88"/>
    <mergeCell ref="A99:A100"/>
    <mergeCell ref="B99:B100"/>
    <mergeCell ref="C99:C101"/>
    <mergeCell ref="D99:D101"/>
    <mergeCell ref="E99:E101"/>
    <mergeCell ref="F99:F101"/>
    <mergeCell ref="G99:G101"/>
    <mergeCell ref="E55:E57"/>
    <mergeCell ref="D5:J8"/>
    <mergeCell ref="A153:P153"/>
    <mergeCell ref="A117:P117"/>
    <mergeCell ref="H55:H57"/>
    <mergeCell ref="I55:I57"/>
    <mergeCell ref="J55:J57"/>
    <mergeCell ref="K55:K57"/>
    <mergeCell ref="B55:B57"/>
    <mergeCell ref="P99:P101"/>
    <mergeCell ref="K99:K101"/>
    <mergeCell ref="O99:O101"/>
    <mergeCell ref="F55:F57"/>
    <mergeCell ref="C55:C57"/>
    <mergeCell ref="M55:M57"/>
    <mergeCell ref="A71:P71"/>
    <mergeCell ref="A58:P58"/>
    <mergeCell ref="G55:G5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Adriana Hernandez Portillo</dc:creator>
  <cp:lastModifiedBy>Beatriz Adriana Hernandez Portillo</cp:lastModifiedBy>
  <dcterms:created xsi:type="dcterms:W3CDTF">2016-02-10T21:41:26Z</dcterms:created>
  <dcterms:modified xsi:type="dcterms:W3CDTF">2017-01-11T19:14:42Z</dcterms:modified>
</cp:coreProperties>
</file>