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Volumes/KINGSTON 4G/Transparencia/"/>
    </mc:Choice>
  </mc:AlternateContent>
  <bookViews>
    <workbookView xWindow="120" yWindow="460" windowWidth="50460" windowHeight="26340"/>
  </bookViews>
  <sheets>
    <sheet name="MOD 09-08-10 (3)" sheetId="3" r:id="rId1"/>
    <sheet name="MOD 09-08-10 (2)" sheetId="2" r:id="rId2"/>
    <sheet name="Grafica 1" sheetId="4" r:id="rId3"/>
    <sheet name="Grafica 2" sheetId="5" r:id="rId4"/>
  </sheets>
  <definedNames>
    <definedName name="_xlnm.Print_Area" localSheetId="1">'MOD 09-08-10 (2)'!$A$1:$AC$40</definedName>
    <definedName name="_xlnm.Print_Area" localSheetId="0">'MOD 09-08-10 (3)'!$A$1:$AD$40</definedName>
  </definedNames>
  <calcPr calcId="15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1" i="3" l="1"/>
  <c r="Z33" i="3"/>
  <c r="Z32" i="3"/>
  <c r="Z31" i="3"/>
  <c r="Z30" i="3"/>
  <c r="Y34" i="3"/>
  <c r="Z29" i="3"/>
  <c r="Z28" i="3"/>
  <c r="Z27" i="3"/>
  <c r="Z26" i="3"/>
  <c r="Z25" i="3"/>
  <c r="Z24" i="3"/>
  <c r="Z23" i="3"/>
  <c r="Z22" i="3"/>
  <c r="Z21" i="3"/>
  <c r="Z20" i="3"/>
  <c r="Z19" i="3"/>
  <c r="AO37" i="3"/>
  <c r="AO36" i="3"/>
  <c r="AO35" i="3"/>
  <c r="AO34" i="3"/>
  <c r="AO33" i="3"/>
  <c r="AO32" i="3"/>
  <c r="AO31" i="3"/>
  <c r="AO30" i="3"/>
  <c r="AF37" i="3"/>
  <c r="AG37" i="3"/>
  <c r="Z18" i="3"/>
  <c r="Z17" i="3"/>
  <c r="Z16" i="3"/>
  <c r="Z15" i="3"/>
  <c r="Z14" i="3"/>
  <c r="Z13" i="3"/>
  <c r="Z12" i="3"/>
  <c r="Z11" i="3"/>
  <c r="AN37" i="3"/>
  <c r="AM37" i="3"/>
  <c r="AL37" i="3"/>
  <c r="AK37" i="3"/>
  <c r="AJ37" i="3"/>
  <c r="AI37" i="3"/>
  <c r="AH37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AA32" i="3"/>
  <c r="AB32" i="3"/>
  <c r="AA31" i="3"/>
  <c r="AA30" i="3"/>
  <c r="AO29" i="3"/>
  <c r="AC29" i="3"/>
  <c r="AA29" i="3"/>
  <c r="AO28" i="3"/>
  <c r="AA28" i="3"/>
  <c r="AC28" i="3"/>
  <c r="AO27" i="3"/>
  <c r="AA27" i="3"/>
  <c r="AO26" i="3"/>
  <c r="AA26" i="3"/>
  <c r="AC26" i="3"/>
  <c r="AO25" i="3"/>
  <c r="AA25" i="3"/>
  <c r="AO24" i="3"/>
  <c r="AA24" i="3"/>
  <c r="AO23" i="3"/>
  <c r="AA23" i="3"/>
  <c r="AO22" i="3"/>
  <c r="AA22" i="3"/>
  <c r="AO21" i="3"/>
  <c r="AA21" i="3"/>
  <c r="AO20" i="3"/>
  <c r="AA20" i="3"/>
  <c r="AO19" i="3"/>
  <c r="AA19" i="3"/>
  <c r="AO18" i="3"/>
  <c r="AA18" i="3"/>
  <c r="AC18" i="3"/>
  <c r="AO17" i="3"/>
  <c r="AA17" i="3"/>
  <c r="AB17" i="3"/>
  <c r="AO16" i="3"/>
  <c r="AA16" i="3"/>
  <c r="AB16" i="3"/>
  <c r="AO15" i="3"/>
  <c r="AA15" i="3"/>
  <c r="AC15" i="3"/>
  <c r="AO14" i="3"/>
  <c r="AA14" i="3"/>
  <c r="AC14" i="3"/>
  <c r="AO13" i="3"/>
  <c r="AA13" i="3"/>
  <c r="AB13" i="3"/>
  <c r="AO12" i="3"/>
  <c r="AA12" i="3"/>
  <c r="AC12" i="3"/>
  <c r="AO11" i="3"/>
  <c r="AC19" i="3"/>
  <c r="AC23" i="3"/>
  <c r="AB20" i="3"/>
  <c r="AC22" i="3"/>
  <c r="AB26" i="3"/>
  <c r="AC27" i="3"/>
  <c r="AC32" i="3"/>
  <c r="AC21" i="3"/>
  <c r="AC25" i="3"/>
  <c r="AC31" i="3"/>
  <c r="AC20" i="3"/>
  <c r="AB29" i="3"/>
  <c r="AC30" i="3"/>
  <c r="AC33" i="3"/>
  <c r="AB25" i="3"/>
  <c r="AB28" i="3"/>
  <c r="AB31" i="3"/>
  <c r="AB22" i="3"/>
  <c r="AB14" i="3"/>
  <c r="AB18" i="3"/>
  <c r="AB21" i="3"/>
  <c r="AB24" i="3"/>
  <c r="AA34" i="3"/>
  <c r="AB33" i="3"/>
  <c r="AC16" i="3"/>
  <c r="AC24" i="3"/>
  <c r="AC17" i="3"/>
  <c r="X48" i="3"/>
  <c r="Z34" i="3"/>
  <c r="AC13" i="3"/>
  <c r="AB11" i="3"/>
  <c r="AB15" i="3"/>
  <c r="AB19" i="3"/>
  <c r="AB23" i="3"/>
  <c r="AB27" i="3"/>
  <c r="AB30" i="3"/>
  <c r="AC11" i="3"/>
  <c r="AB12" i="3"/>
  <c r="AB34" i="2"/>
  <c r="AA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Y11" i="2"/>
  <c r="AB11" i="2"/>
  <c r="Z11" i="2"/>
  <c r="AB34" i="3"/>
  <c r="AD27" i="3"/>
  <c r="AC34" i="3"/>
  <c r="X48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AM11" i="2"/>
  <c r="AL37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B33" i="2"/>
  <c r="AB32" i="2"/>
  <c r="AA33" i="2"/>
  <c r="AA32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AM31" i="2"/>
  <c r="AJ34" i="2"/>
  <c r="AI34" i="2"/>
  <c r="AH34" i="2"/>
  <c r="AA31" i="2"/>
  <c r="AB30" i="2"/>
  <c r="AB15" i="2"/>
  <c r="AB31" i="2"/>
  <c r="AA30" i="2"/>
  <c r="AA11" i="2"/>
  <c r="AM34" i="2"/>
  <c r="AG34" i="2"/>
  <c r="AF34" i="2"/>
  <c r="AE34" i="2"/>
  <c r="AD34" i="2"/>
  <c r="L34" i="2"/>
  <c r="K34" i="2"/>
  <c r="J34" i="2"/>
  <c r="I34" i="2"/>
  <c r="H34" i="2"/>
  <c r="G34" i="2"/>
  <c r="F34" i="2"/>
  <c r="E34" i="2"/>
  <c r="D34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4" i="2"/>
  <c r="AB13" i="2"/>
  <c r="AB12" i="2"/>
  <c r="AB29" i="2"/>
  <c r="AA13" i="2"/>
  <c r="AA15" i="2"/>
  <c r="AA17" i="2"/>
  <c r="AA19" i="2"/>
  <c r="AA21" i="2"/>
  <c r="AA23" i="2"/>
  <c r="AA25" i="2"/>
  <c r="AA27" i="2"/>
  <c r="AA29" i="2"/>
  <c r="AA14" i="2"/>
  <c r="AA16" i="2"/>
  <c r="AA18" i="2"/>
  <c r="AA20" i="2"/>
  <c r="AA22" i="2"/>
  <c r="AA24" i="2"/>
  <c r="AA26" i="2"/>
  <c r="AA28" i="2"/>
  <c r="AA12" i="2"/>
  <c r="AC27" i="2"/>
  <c r="AK37" i="2"/>
</calcChain>
</file>

<file path=xl/comments1.xml><?xml version="1.0" encoding="utf-8"?>
<comments xmlns="http://schemas.openxmlformats.org/spreadsheetml/2006/main">
  <authors>
    <author>LIC. GLORIA B. DELGADILLO ROSALES</author>
  </authors>
  <commentList>
    <comment ref="C39" authorId="0">
      <text>
        <r>
          <rPr>
            <sz val="11"/>
            <color indexed="81"/>
            <rFont val="Tahoma"/>
            <family val="2"/>
          </rPr>
          <t>ACTULIZADO CON FECHA DEL 25 DE MAYO DE 2009.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LIC. GLORIA B. DELGADILLO ROSALES</author>
  </authors>
  <commentList>
    <comment ref="C39" authorId="0">
      <text>
        <r>
          <rPr>
            <sz val="11"/>
            <color indexed="81"/>
            <rFont val="Tahoma"/>
            <family val="2"/>
          </rPr>
          <t>ACTULIZADO CON FECHA DEL 25 DE MAYO DE 2009.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<sst xmlns="http://schemas.openxmlformats.org/spreadsheetml/2006/main" count="164" uniqueCount="72">
  <si>
    <t>TITULACIÓN</t>
  </si>
  <si>
    <t>No.</t>
  </si>
  <si>
    <t>Plantel</t>
  </si>
  <si>
    <t xml:space="preserve">Total Titulados por plantel  </t>
  </si>
  <si>
    <t>Egresados por plantel desde inicio del proceso de titulación (Año 2004)</t>
  </si>
  <si>
    <t>Porcentaje      %              Titulación</t>
  </si>
  <si>
    <t>Alumnos pendientes por Titular</t>
  </si>
  <si>
    <t>Expedidos</t>
  </si>
  <si>
    <t>Octubre 2004</t>
  </si>
  <si>
    <t>Mayo 2005</t>
  </si>
  <si>
    <t>Octubre 2005</t>
  </si>
  <si>
    <t>Mayo 2006</t>
  </si>
  <si>
    <t>Octubre 2006</t>
  </si>
  <si>
    <t>Mayo 2007</t>
  </si>
  <si>
    <t>Octubre 2007</t>
  </si>
  <si>
    <t>Mayo 2008</t>
  </si>
  <si>
    <t>Octubre 2008</t>
  </si>
  <si>
    <t>Mayo 2009</t>
  </si>
  <si>
    <t>Octubre 2009</t>
  </si>
  <si>
    <t>Mayo 2010</t>
  </si>
  <si>
    <t>Octubre 2010</t>
  </si>
  <si>
    <t>HASTA GEN JULIO 2010</t>
  </si>
  <si>
    <t>GEN ENERO 2011</t>
  </si>
  <si>
    <t>GEN JULIO 2011</t>
  </si>
  <si>
    <t>TOTAL EGRESADOS</t>
  </si>
  <si>
    <t>Tesistán</t>
  </si>
  <si>
    <t>Tepatitlán</t>
  </si>
  <si>
    <t>Cocula</t>
  </si>
  <si>
    <t>Totatiche</t>
  </si>
  <si>
    <t>Ixtlahuacán del Río</t>
  </si>
  <si>
    <t>Valle de Juárez</t>
  </si>
  <si>
    <t>Encarnación de Díaz</t>
  </si>
  <si>
    <t>El Grullo</t>
  </si>
  <si>
    <t>Cihuatlán</t>
  </si>
  <si>
    <t>Zapotiltic</t>
  </si>
  <si>
    <t>Tlajomulco de Zuñiga</t>
  </si>
  <si>
    <t>El Arenal</t>
  </si>
  <si>
    <t>Santa Anita</t>
  </si>
  <si>
    <t>Tecalitlán</t>
  </si>
  <si>
    <t>Totales por Trámite</t>
  </si>
  <si>
    <t>Total General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</si>
  <si>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De los </t>
    </r>
    <r>
      <rPr>
        <b/>
        <sz val="10"/>
        <rFont val="Arial"/>
        <family val="2"/>
      </rPr>
      <t>805 Expedientes</t>
    </r>
    <r>
      <rPr>
        <sz val="10"/>
        <rFont val="Arial"/>
        <family val="2"/>
      </rPr>
      <t xml:space="preserve"> trámitados en Mayo del presente año solo se entregarón </t>
    </r>
    <r>
      <rPr>
        <b/>
        <sz val="10"/>
        <rFont val="Arial"/>
        <family val="2"/>
      </rPr>
      <t>786 expedientes</t>
    </r>
    <r>
      <rPr>
        <sz val="10"/>
        <rFont val="Arial"/>
        <family val="2"/>
      </rPr>
      <t xml:space="preserve">, dandonos una diferencia de </t>
    </r>
    <r>
      <rPr>
        <b/>
        <sz val="10"/>
        <rFont val="Arial"/>
        <family val="2"/>
      </rPr>
      <t xml:space="preserve">19 expedientes </t>
    </r>
    <r>
      <rPr>
        <sz val="10"/>
        <rFont val="Arial"/>
        <family val="2"/>
      </rPr>
      <t>pendientes, los cuáles se encuentran en trámite en la Dirección General de Profesiones.</t>
    </r>
  </si>
  <si>
    <t>Mayo 2011</t>
  </si>
  <si>
    <t>Octubre 2011</t>
  </si>
  <si>
    <t>GEN JULIO 2012</t>
  </si>
  <si>
    <t>GEN ENERO 2013</t>
  </si>
  <si>
    <t>GEN ENERO 2012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</si>
  <si>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La Media Nacional en Titulación que nos comunica la Coordinación Nacional de CECYTE´s en el Ciclo Escolar 2009-2010 es de </t>
    </r>
    <r>
      <rPr>
        <b/>
        <sz val="18"/>
        <rFont val="Arial"/>
        <family val="2"/>
      </rPr>
      <t>61.87</t>
    </r>
    <r>
      <rPr>
        <b/>
        <sz val="16"/>
        <rFont val="Arial"/>
        <family val="2"/>
      </rPr>
      <t>%</t>
    </r>
    <r>
      <rPr>
        <sz val="10"/>
        <rFont val="Arial"/>
        <family val="2"/>
      </rPr>
      <t xml:space="preserve"> </t>
    </r>
  </si>
  <si>
    <t>GEN JULIO 2013</t>
  </si>
  <si>
    <t>La Duraznera (Tlaquepaque)</t>
  </si>
  <si>
    <t>Puerto Vallarta Pitillal (Las Juntas)</t>
  </si>
  <si>
    <t>Atotonilco</t>
  </si>
  <si>
    <t>Guadalajara Parque Solidaridad</t>
  </si>
  <si>
    <t>El Salto (El Verde)</t>
  </si>
  <si>
    <t>Agosto 2014</t>
  </si>
  <si>
    <t>Julio                                     2014</t>
  </si>
  <si>
    <t>Tlajomulco Santa Fe - Chulavista</t>
  </si>
  <si>
    <t>San Ignacio Cerro Gordo</t>
  </si>
  <si>
    <t>Septiembre 2014</t>
  </si>
  <si>
    <t>GEN JULIO 2014</t>
  </si>
  <si>
    <t>Puerto Vallarta - Ixtapa</t>
  </si>
  <si>
    <t>Tlajomulco - Santa Fe</t>
  </si>
  <si>
    <t>Octubre 2014</t>
  </si>
  <si>
    <t>Diciembre 2014</t>
  </si>
  <si>
    <t>Febrero 2015</t>
  </si>
  <si>
    <t>GEN JULIO 2015</t>
  </si>
  <si>
    <t>Zapopán - Santa Margarita</t>
  </si>
  <si>
    <t xml:space="preserve">Nextipac </t>
  </si>
  <si>
    <t>TOTAL</t>
  </si>
  <si>
    <t>Tonalá - El panorámico</t>
  </si>
  <si>
    <t>Títulos</t>
  </si>
  <si>
    <t>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</si>
</sst>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1"/>
      <color indexed="81"/>
      <name val="Tahoma"/>
      <family val="2"/>
    </font>
    <font>
      <sz val="8"/>
      <color indexed="81"/>
      <name val="Tahoma"/>
      <family val="2"/>
    </font>
    <font>
      <b/>
      <sz val="10"/>
      <name val="Cambria"/>
      <family val="1"/>
      <scheme val="major"/>
    </font>
    <font>
      <b/>
      <sz val="20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16"/>
      <name val="Cambria"/>
      <family val="1"/>
      <scheme val="major"/>
    </font>
    <font>
      <b/>
      <sz val="18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Cambria"/>
      <family val="1"/>
      <scheme val="major"/>
    </font>
    <font>
      <sz val="1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10" fontId="8" fillId="0" borderId="10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Border="1"/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Fill="1" applyBorder="1"/>
    <xf numFmtId="0" fontId="13" fillId="0" borderId="1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9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3" fontId="17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wrapText="1"/>
    </xf>
    <xf numFmtId="164" fontId="18" fillId="3" borderId="5" xfId="0" applyNumberFormat="1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0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10" fontId="18" fillId="3" borderId="5" xfId="0" applyNumberFormat="1" applyFont="1" applyFill="1" applyBorder="1" applyAlignment="1">
      <alignment horizontal="center" vertical="center"/>
    </xf>
    <xf numFmtId="10" fontId="18" fillId="3" borderId="9" xfId="0" applyNumberFormat="1" applyFont="1" applyFill="1" applyBorder="1" applyAlignment="1">
      <alignment horizontal="center" vertical="center"/>
    </xf>
    <xf numFmtId="10" fontId="18" fillId="3" borderId="10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'MOD 09-08-10 (3)'!$D$8:$D$10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2004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(3)'!$D$11:$D$33</c:f>
            </c:numRef>
          </c:val>
        </c:ser>
        <c:ser>
          <c:idx val="1"/>
          <c:order val="1"/>
          <c:tx>
            <c:strRef>
              <c:f>'MOD 09-08-10 (3)'!$E$8:$E$10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2005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(3)'!$E$11:$E$33</c:f>
            </c:numRef>
          </c:val>
        </c:ser>
        <c:ser>
          <c:idx val="2"/>
          <c:order val="2"/>
          <c:tx>
            <c:strRef>
              <c:f>'MOD 09-08-10 (3)'!$F$8:$F$10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(3)'!$F$11:$F$33</c:f>
            </c:numRef>
          </c:val>
        </c:ser>
        <c:ser>
          <c:idx val="3"/>
          <c:order val="3"/>
          <c:tx>
            <c:strRef>
              <c:f>'MOD 09-08-10 (3)'!$G$8:$G$10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2006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(3)'!$G$11:$G$33</c:f>
            </c:numRef>
          </c:val>
        </c:ser>
        <c:ser>
          <c:idx val="4"/>
          <c:order val="4"/>
          <c:tx>
            <c:strRef>
              <c:f>'MOD 09-08-10 (3)'!$H$8:$H$10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2006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(3)'!$H$11:$H$33</c:f>
            </c:numRef>
          </c:val>
        </c:ser>
        <c:ser>
          <c:idx val="5"/>
          <c:order val="5"/>
          <c:tx>
            <c:strRef>
              <c:f>'MOD 09-08-10 (3)'!$I$8:$I$10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2007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(3)'!$I$11:$I$33</c:f>
            </c:numRef>
          </c:val>
        </c:ser>
        <c:ser>
          <c:idx val="6"/>
          <c:order val="6"/>
          <c:tx>
            <c:strRef>
              <c:f>'MOD 09-08-10 (3)'!$J$8:$J$10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2007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(3)'!$J$11:$J$33</c:f>
            </c:numRef>
          </c:val>
        </c:ser>
        <c:ser>
          <c:idx val="7"/>
          <c:order val="7"/>
          <c:tx>
            <c:strRef>
              <c:f>'MOD 09-08-10 (3)'!$K$8:$K$10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2008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(3)'!$K$11:$K$33</c:f>
            </c:numRef>
          </c:val>
        </c:ser>
        <c:ser>
          <c:idx val="8"/>
          <c:order val="8"/>
          <c:tx>
            <c:strRef>
              <c:f>'MOD 09-08-10 (3)'!$L$8:$L$10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2008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(3)'!$L$11:$L$33</c:f>
            </c:numRef>
          </c:val>
        </c:ser>
        <c:ser>
          <c:idx val="9"/>
          <c:order val="9"/>
          <c:tx>
            <c:strRef>
              <c:f>'MOD 09-08-10 (3)'!$M$8:$M$10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2009</c:v>
                </c:pt>
              </c:strCache>
            </c:strRef>
          </c:tx>
          <c:spPr>
            <a:solidFill>
              <a:schemeClr val="accent2">
                <a:lumMod val="8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(3)'!$M$11:$M$33</c:f>
            </c:numRef>
          </c:val>
        </c:ser>
        <c:ser>
          <c:idx val="10"/>
          <c:order val="10"/>
          <c:tx>
            <c:strRef>
              <c:f>'MOD 09-08-10 (3)'!$N$8:$N$10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2009</c:v>
                </c:pt>
              </c:strCache>
            </c:strRef>
          </c:tx>
          <c:spPr>
            <a:solidFill>
              <a:schemeClr val="accent4">
                <a:lumMod val="8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(3)'!$N$11:$N$33</c:f>
            </c:numRef>
          </c:val>
        </c:ser>
        <c:ser>
          <c:idx val="11"/>
          <c:order val="11"/>
          <c:tx>
            <c:strRef>
              <c:f>'MOD 09-08-10 (3)'!$O$8:$O$10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2010</c:v>
                </c:pt>
              </c:strCache>
            </c:strRef>
          </c:tx>
          <c:spPr>
            <a:solidFill>
              <a:schemeClr val="accent6">
                <a:lumMod val="8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(3)'!$O$11:$O$33</c:f>
            </c:numRef>
          </c:val>
        </c:ser>
        <c:ser>
          <c:idx val="12"/>
          <c:order val="12"/>
          <c:tx>
            <c:strRef>
              <c:f>'MOD 09-08-10 (3)'!$P$8:$P$10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(3)'!$P$11:$P$33</c:f>
            </c:numRef>
          </c:val>
        </c:ser>
        <c:ser>
          <c:idx val="13"/>
          <c:order val="13"/>
          <c:tx>
            <c:strRef>
              <c:f>'MOD 09-08-10 (3)'!$Q$8:$Q$10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2011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(3)'!$Q$11:$Q$33</c:f>
            </c:numRef>
          </c:val>
        </c:ser>
        <c:ser>
          <c:idx val="14"/>
          <c:order val="14"/>
          <c:tx>
            <c:strRef>
              <c:f>'MOD 09-08-10 (3)'!$R$8:$R$10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2011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(3)'!$R$11:$R$33</c:f>
            </c:numRef>
          </c:val>
        </c:ser>
        <c:ser>
          <c:idx val="15"/>
          <c:order val="15"/>
          <c:tx>
            <c:strRef>
              <c:f>'MOD 09-08-10 (3)'!$S$8:$S$10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Julio                                     2014</c:v>
                </c:pt>
              </c:strCache>
            </c:strRef>
          </c:tx>
          <c:spPr>
            <a:solidFill>
              <a:schemeClr val="accent2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(3)'!$S$11:$S$33</c:f>
            </c:numRef>
          </c:val>
        </c:ser>
        <c:ser>
          <c:idx val="16"/>
          <c:order val="16"/>
          <c:tx>
            <c:strRef>
              <c:f>'MOD 09-08-10 (3)'!$T$8:$T$10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Agosto 2014</c:v>
                </c:pt>
              </c:strCache>
            </c:strRef>
          </c:tx>
          <c:spPr>
            <a:solidFill>
              <a:schemeClr val="accent4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(3)'!$T$11:$T$33</c:f>
            </c:numRef>
          </c:val>
        </c:ser>
        <c:ser>
          <c:idx val="17"/>
          <c:order val="17"/>
          <c:tx>
            <c:strRef>
              <c:f>'MOD 09-08-10 (3)'!$U$8:$U$10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Septiembre 2014</c:v>
                </c:pt>
              </c:strCache>
            </c:strRef>
          </c:tx>
          <c:spPr>
            <a:solidFill>
              <a:schemeClr val="accent6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(3)'!$U$11:$U$33</c:f>
            </c:numRef>
          </c:val>
        </c:ser>
        <c:ser>
          <c:idx val="18"/>
          <c:order val="18"/>
          <c:tx>
            <c:strRef>
              <c:f>'MOD 09-08-10 (3)'!$V$8:$V$10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Octubre 2014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(3)'!$V$11:$V$33</c:f>
            </c:numRef>
          </c:val>
        </c:ser>
        <c:ser>
          <c:idx val="19"/>
          <c:order val="19"/>
          <c:tx>
            <c:strRef>
              <c:f>'MOD 09-08-10 (3)'!$W$8:$W$10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Diciembre 2014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(3)'!$W$11:$W$33</c:f>
            </c:numRef>
          </c:val>
        </c:ser>
        <c:ser>
          <c:idx val="20"/>
          <c:order val="20"/>
          <c:tx>
            <c:strRef>
              <c:f>'MOD 09-08-10 (3)'!$X$8:$X$10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Febrero 2015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(3)'!$X$11:$X$33</c:f>
            </c:numRef>
          </c:val>
        </c:ser>
        <c:ser>
          <c:idx val="21"/>
          <c:order val="21"/>
          <c:tx>
            <c:strRef>
              <c:f>'MOD 09-08-10 (3)'!$Y$8:$Y$10</c:f>
              <c:strCache>
                <c:ptCount val="3"/>
                <c:pt idx="0">
                  <c:v>Títulos</c:v>
                </c:pt>
                <c:pt idx="1">
                  <c:v>Expedidos</c:v>
                </c:pt>
                <c:pt idx="2">
                  <c:v>Mayo 2011</c:v>
                </c:pt>
              </c:strCache>
            </c:strRef>
          </c:tx>
          <c:spPr>
            <a:solidFill>
              <a:schemeClr val="accent2">
                <a:lumMod val="7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(3)'!$Y$11:$Y$33</c:f>
            </c:numRef>
          </c:val>
        </c:ser>
        <c:ser>
          <c:idx val="22"/>
          <c:order val="22"/>
          <c:tx>
            <c:strRef>
              <c:f>'MOD 09-08-10 (3)'!$Z$8:$Z$10</c:f>
              <c:strCache>
                <c:ptCount val="3"/>
                <c:pt idx="0">
                  <c:v>Total Titulados por plantel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(3)'!$C$11:$C$33</c:f>
              <c:strCache>
                <c:ptCount val="23"/>
                <c:pt idx="0">
                  <c:v>Tesistán</c:v>
                </c:pt>
                <c:pt idx="1">
                  <c:v>La Duraznera (Tlaquepaque)</c:v>
                </c:pt>
                <c:pt idx="2">
                  <c:v>Tepatitlán</c:v>
                </c:pt>
                <c:pt idx="3">
                  <c:v>Cocula</c:v>
                </c:pt>
                <c:pt idx="4">
                  <c:v>El Salto (El Verde)</c:v>
                </c:pt>
                <c:pt idx="5">
                  <c:v>Totatiche</c:v>
                </c:pt>
                <c:pt idx="6">
                  <c:v>Puerto Vallarta Pitillal (Las Juntas)</c:v>
                </c:pt>
                <c:pt idx="7">
                  <c:v>Ixtlahuacán del Río</c:v>
                </c:pt>
                <c:pt idx="8">
                  <c:v>Valle de Juárez</c:v>
                </c:pt>
                <c:pt idx="9">
                  <c:v>Encarnación de Díaz</c:v>
                </c:pt>
                <c:pt idx="10">
                  <c:v>Atotonilco</c:v>
                </c:pt>
                <c:pt idx="11">
                  <c:v>El Grullo</c:v>
                </c:pt>
                <c:pt idx="12">
                  <c:v>Cihuatlán</c:v>
                </c:pt>
                <c:pt idx="13">
                  <c:v>Zapotiltic</c:v>
                </c:pt>
                <c:pt idx="14">
                  <c:v>Guadalajara Parque Solidaridad</c:v>
                </c:pt>
                <c:pt idx="15">
                  <c:v>Tlajomulco de Zuñiga</c:v>
                </c:pt>
                <c:pt idx="16">
                  <c:v>El Arenal</c:v>
                </c:pt>
                <c:pt idx="17">
                  <c:v>Santa Anita</c:v>
                </c:pt>
                <c:pt idx="18">
                  <c:v>Tecalitlán</c:v>
                </c:pt>
                <c:pt idx="19">
                  <c:v>Tlajomulco Santa Fe - Chulavista</c:v>
                </c:pt>
                <c:pt idx="20">
                  <c:v>San Ignacio Cerro Gordo</c:v>
                </c:pt>
                <c:pt idx="21">
                  <c:v>Tlajomulco - Santa Fe</c:v>
                </c:pt>
                <c:pt idx="22">
                  <c:v>Puerto Vallarta - Ixtapa</c:v>
                </c:pt>
              </c:strCache>
            </c:strRef>
          </c:cat>
          <c:val>
            <c:numRef>
              <c:f>'MOD 09-08-10 (3)'!$Z$11:$Z$33</c:f>
              <c:numCache>
                <c:formatCode>#,##0</c:formatCode>
                <c:ptCount val="23"/>
                <c:pt idx="0">
                  <c:v>1373.0</c:v>
                </c:pt>
                <c:pt idx="1">
                  <c:v>1429.0</c:v>
                </c:pt>
                <c:pt idx="2">
                  <c:v>830.0</c:v>
                </c:pt>
                <c:pt idx="3">
                  <c:v>1422.0</c:v>
                </c:pt>
                <c:pt idx="4">
                  <c:v>1428.0</c:v>
                </c:pt>
                <c:pt idx="5">
                  <c:v>500.0</c:v>
                </c:pt>
                <c:pt idx="6">
                  <c:v>1983.0</c:v>
                </c:pt>
                <c:pt idx="7">
                  <c:v>868.0</c:v>
                </c:pt>
                <c:pt idx="8">
                  <c:v>469.0</c:v>
                </c:pt>
                <c:pt idx="9">
                  <c:v>1370.0</c:v>
                </c:pt>
                <c:pt idx="10">
                  <c:v>504.0</c:v>
                </c:pt>
                <c:pt idx="11">
                  <c:v>545.0</c:v>
                </c:pt>
                <c:pt idx="12">
                  <c:v>879.0</c:v>
                </c:pt>
                <c:pt idx="13">
                  <c:v>478.0</c:v>
                </c:pt>
                <c:pt idx="14">
                  <c:v>1158.0</c:v>
                </c:pt>
                <c:pt idx="15">
                  <c:v>522.0</c:v>
                </c:pt>
                <c:pt idx="16">
                  <c:v>259.0</c:v>
                </c:pt>
                <c:pt idx="17">
                  <c:v>157.0</c:v>
                </c:pt>
                <c:pt idx="18">
                  <c:v>277.0</c:v>
                </c:pt>
                <c:pt idx="19">
                  <c:v>52.0</c:v>
                </c:pt>
                <c:pt idx="20">
                  <c:v>87.0</c:v>
                </c:pt>
                <c:pt idx="21">
                  <c:v>12.0</c:v>
                </c:pt>
                <c:pt idx="22">
                  <c:v>19.0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70149824"/>
        <c:axId val="-2070751984"/>
      </c:barChart>
      <c:catAx>
        <c:axId val="-207014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70751984"/>
        <c:crosses val="autoZero"/>
        <c:auto val="1"/>
        <c:lblAlgn val="ctr"/>
        <c:lblOffset val="100"/>
        <c:noMultiLvlLbl val="0"/>
      </c:catAx>
      <c:valAx>
        <c:axId val="-20707519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7014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'MOD 09-08-10 (3)'!$AA$8</c:f>
              <c:strCache>
                <c:ptCount val="1"/>
                <c:pt idx="0">
                  <c:v>Egresados por plantel desde inicio del proceso de titulación (Año 2004)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(3)'!$C$9:$C$33</c:f>
              <c:strCache>
                <c:ptCount val="25"/>
                <c:pt idx="2">
                  <c:v>Tesistán</c:v>
                </c:pt>
                <c:pt idx="3">
                  <c:v>La Duraznera (Tlaquepaque)</c:v>
                </c:pt>
                <c:pt idx="4">
                  <c:v>Tepatitlán</c:v>
                </c:pt>
                <c:pt idx="5">
                  <c:v>Cocula</c:v>
                </c:pt>
                <c:pt idx="6">
                  <c:v>El Salto (El Verde)</c:v>
                </c:pt>
                <c:pt idx="7">
                  <c:v>Totatiche</c:v>
                </c:pt>
                <c:pt idx="8">
                  <c:v>Puerto Vallarta Pitillal (Las Juntas)</c:v>
                </c:pt>
                <c:pt idx="9">
                  <c:v>Ixtlahuacán del Río</c:v>
                </c:pt>
                <c:pt idx="10">
                  <c:v>Valle de Juárez</c:v>
                </c:pt>
                <c:pt idx="11">
                  <c:v>Encarnación de Díaz</c:v>
                </c:pt>
                <c:pt idx="12">
                  <c:v>Atotonilco</c:v>
                </c:pt>
                <c:pt idx="13">
                  <c:v>El Grullo</c:v>
                </c:pt>
                <c:pt idx="14">
                  <c:v>Cihuatlán</c:v>
                </c:pt>
                <c:pt idx="15">
                  <c:v>Zapotiltic</c:v>
                </c:pt>
                <c:pt idx="16">
                  <c:v>Guadalajara Parque Solidaridad</c:v>
                </c:pt>
                <c:pt idx="17">
                  <c:v>Tlajomulco de Zuñiga</c:v>
                </c:pt>
                <c:pt idx="18">
                  <c:v>El Arenal</c:v>
                </c:pt>
                <c:pt idx="19">
                  <c:v>Santa Anita</c:v>
                </c:pt>
                <c:pt idx="20">
                  <c:v>Tecalitlán</c:v>
                </c:pt>
                <c:pt idx="21">
                  <c:v>Tlajomulco Santa Fe - Chulavista</c:v>
                </c:pt>
                <c:pt idx="22">
                  <c:v>San Ignacio Cerro Gordo</c:v>
                </c:pt>
                <c:pt idx="23">
                  <c:v>Tlajomulco - Santa Fe</c:v>
                </c:pt>
                <c:pt idx="24">
                  <c:v>Puerto Vallarta - Ixtapa</c:v>
                </c:pt>
              </c:strCache>
            </c:strRef>
          </c:cat>
          <c:val>
            <c:numRef>
              <c:f>'MOD 09-08-10 (3)'!$AA$9:$AA$33</c:f>
              <c:numCache>
                <c:formatCode>General</c:formatCode>
                <c:ptCount val="25"/>
                <c:pt idx="2" formatCode="#,##0">
                  <c:v>3076.0</c:v>
                </c:pt>
                <c:pt idx="3" formatCode="#,##0">
                  <c:v>3959.0</c:v>
                </c:pt>
                <c:pt idx="4" formatCode="#,##0">
                  <c:v>2563.0</c:v>
                </c:pt>
                <c:pt idx="5" formatCode="#,##0">
                  <c:v>3049.0</c:v>
                </c:pt>
                <c:pt idx="6" formatCode="#,##0">
                  <c:v>2845.0</c:v>
                </c:pt>
                <c:pt idx="7" formatCode="#,##0">
                  <c:v>820.0</c:v>
                </c:pt>
                <c:pt idx="8" formatCode="#,##0">
                  <c:v>4087.0</c:v>
                </c:pt>
                <c:pt idx="9" formatCode="#,##0">
                  <c:v>1310.0</c:v>
                </c:pt>
                <c:pt idx="10" formatCode="#,##0">
                  <c:v>719.0</c:v>
                </c:pt>
                <c:pt idx="11" formatCode="#,##0">
                  <c:v>2739.0</c:v>
                </c:pt>
                <c:pt idx="12" formatCode="#,##0">
                  <c:v>1170.0</c:v>
                </c:pt>
                <c:pt idx="13" formatCode="#,##0">
                  <c:v>1168.0</c:v>
                </c:pt>
                <c:pt idx="14" formatCode="#,##0">
                  <c:v>1593.0</c:v>
                </c:pt>
                <c:pt idx="15" formatCode="#,##0">
                  <c:v>1124.0</c:v>
                </c:pt>
                <c:pt idx="16" formatCode="#,##0">
                  <c:v>2784.0</c:v>
                </c:pt>
                <c:pt idx="17" formatCode="#,##0">
                  <c:v>1153.0</c:v>
                </c:pt>
                <c:pt idx="18" formatCode="#,##0">
                  <c:v>771.0</c:v>
                </c:pt>
                <c:pt idx="19" formatCode="#,##0">
                  <c:v>571.0</c:v>
                </c:pt>
                <c:pt idx="20" formatCode="#,##0">
                  <c:v>472.0</c:v>
                </c:pt>
                <c:pt idx="21" formatCode="#,##0">
                  <c:v>337.0</c:v>
                </c:pt>
                <c:pt idx="22" formatCode="#,##0">
                  <c:v>589.0</c:v>
                </c:pt>
                <c:pt idx="23" formatCode="#,##0">
                  <c:v>201.0</c:v>
                </c:pt>
                <c:pt idx="24" formatCode="#,##0">
                  <c:v>224.0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89017200"/>
        <c:axId val="-2089789472"/>
      </c:barChart>
      <c:catAx>
        <c:axId val="-208901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89789472"/>
        <c:crosses val="autoZero"/>
        <c:auto val="1"/>
        <c:lblAlgn val="ctr"/>
        <c:lblOffset val="100"/>
        <c:noMultiLvlLbl val="0"/>
      </c:catAx>
      <c:valAx>
        <c:axId val="-20897894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8901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'MOD 09-08-10 (3)'!$AC$8</c:f>
              <c:strCache>
                <c:ptCount val="1"/>
                <c:pt idx="0">
                  <c:v>Alumnos pendientes por Titular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'MOD 09-08-10 (3)'!$C$9:$C$33</c:f>
              <c:strCache>
                <c:ptCount val="25"/>
                <c:pt idx="2">
                  <c:v>Tesistán</c:v>
                </c:pt>
                <c:pt idx="3">
                  <c:v>La Duraznera (Tlaquepaque)</c:v>
                </c:pt>
                <c:pt idx="4">
                  <c:v>Tepatitlán</c:v>
                </c:pt>
                <c:pt idx="5">
                  <c:v>Cocula</c:v>
                </c:pt>
                <c:pt idx="6">
                  <c:v>El Salto (El Verde)</c:v>
                </c:pt>
                <c:pt idx="7">
                  <c:v>Totatiche</c:v>
                </c:pt>
                <c:pt idx="8">
                  <c:v>Puerto Vallarta Pitillal (Las Juntas)</c:v>
                </c:pt>
                <c:pt idx="9">
                  <c:v>Ixtlahuacán del Río</c:v>
                </c:pt>
                <c:pt idx="10">
                  <c:v>Valle de Juárez</c:v>
                </c:pt>
                <c:pt idx="11">
                  <c:v>Encarnación de Díaz</c:v>
                </c:pt>
                <c:pt idx="12">
                  <c:v>Atotonilco</c:v>
                </c:pt>
                <c:pt idx="13">
                  <c:v>El Grullo</c:v>
                </c:pt>
                <c:pt idx="14">
                  <c:v>Cihuatlán</c:v>
                </c:pt>
                <c:pt idx="15">
                  <c:v>Zapotiltic</c:v>
                </c:pt>
                <c:pt idx="16">
                  <c:v>Guadalajara Parque Solidaridad</c:v>
                </c:pt>
                <c:pt idx="17">
                  <c:v>Tlajomulco de Zuñiga</c:v>
                </c:pt>
                <c:pt idx="18">
                  <c:v>El Arenal</c:v>
                </c:pt>
                <c:pt idx="19">
                  <c:v>Santa Anita</c:v>
                </c:pt>
                <c:pt idx="20">
                  <c:v>Tecalitlán</c:v>
                </c:pt>
                <c:pt idx="21">
                  <c:v>Tlajomulco Santa Fe - Chulavista</c:v>
                </c:pt>
                <c:pt idx="22">
                  <c:v>San Ignacio Cerro Gordo</c:v>
                </c:pt>
                <c:pt idx="23">
                  <c:v>Tlajomulco - Santa Fe</c:v>
                </c:pt>
                <c:pt idx="24">
                  <c:v>Puerto Vallarta - Ixtapa</c:v>
                </c:pt>
              </c:strCache>
            </c:strRef>
          </c:cat>
          <c:val>
            <c:numRef>
              <c:f>'MOD 09-08-10 (3)'!$AC$9:$AC$33</c:f>
              <c:numCache>
                <c:formatCode>General</c:formatCode>
                <c:ptCount val="25"/>
                <c:pt idx="2" formatCode="#,##0">
                  <c:v>1703.0</c:v>
                </c:pt>
                <c:pt idx="3" formatCode="#,##0">
                  <c:v>2530.0</c:v>
                </c:pt>
                <c:pt idx="4" formatCode="#,##0">
                  <c:v>1733.0</c:v>
                </c:pt>
                <c:pt idx="5" formatCode="#,##0">
                  <c:v>1627.0</c:v>
                </c:pt>
                <c:pt idx="6" formatCode="#,##0">
                  <c:v>1417.0</c:v>
                </c:pt>
                <c:pt idx="7" formatCode="#,##0">
                  <c:v>320.0</c:v>
                </c:pt>
                <c:pt idx="8" formatCode="#,##0">
                  <c:v>2104.0</c:v>
                </c:pt>
                <c:pt idx="9" formatCode="#,##0">
                  <c:v>442.0</c:v>
                </c:pt>
                <c:pt idx="10" formatCode="#,##0">
                  <c:v>250.0</c:v>
                </c:pt>
                <c:pt idx="11" formatCode="#,##0">
                  <c:v>1369.0</c:v>
                </c:pt>
                <c:pt idx="12" formatCode="#,##0">
                  <c:v>666.0</c:v>
                </c:pt>
                <c:pt idx="13" formatCode="#,##0">
                  <c:v>623.0</c:v>
                </c:pt>
                <c:pt idx="14" formatCode="#,##0">
                  <c:v>714.0</c:v>
                </c:pt>
                <c:pt idx="15" formatCode="#,##0">
                  <c:v>646.0</c:v>
                </c:pt>
                <c:pt idx="16" formatCode="#,##0">
                  <c:v>1626.0</c:v>
                </c:pt>
                <c:pt idx="17" formatCode="#,##0">
                  <c:v>631.0</c:v>
                </c:pt>
                <c:pt idx="18" formatCode="#,##0">
                  <c:v>512.0</c:v>
                </c:pt>
                <c:pt idx="19" formatCode="#,##0">
                  <c:v>414.0</c:v>
                </c:pt>
                <c:pt idx="20" formatCode="#,##0">
                  <c:v>195.0</c:v>
                </c:pt>
                <c:pt idx="21" formatCode="#,##0">
                  <c:v>285.0</c:v>
                </c:pt>
                <c:pt idx="22" formatCode="#,##0">
                  <c:v>502.0</c:v>
                </c:pt>
                <c:pt idx="23" formatCode="#,##0">
                  <c:v>189.0</c:v>
                </c:pt>
                <c:pt idx="24" formatCode="#,##0">
                  <c:v>205.0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89177488"/>
        <c:axId val="-2089076240"/>
      </c:barChart>
      <c:catAx>
        <c:axId val="-208917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89076240"/>
        <c:crosses val="autoZero"/>
        <c:auto val="1"/>
        <c:lblAlgn val="ctr"/>
        <c:lblOffset val="100"/>
        <c:noMultiLvlLbl val="0"/>
      </c:catAx>
      <c:valAx>
        <c:axId val="-20890762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8917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Titulos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'MOD 09-08-10 (3)'!$AF$42:$AG$42</c:f>
              <c:strCache>
                <c:ptCount val="2"/>
                <c:pt idx="0">
                  <c:v>Total Titulados por plantel  </c:v>
                </c:pt>
                <c:pt idx="1">
                  <c:v>Alumnos pendientes por Titular</c:v>
                </c:pt>
              </c:strCache>
            </c:strRef>
          </c:cat>
          <c:val>
            <c:numRef>
              <c:f>'MOD 09-08-10 (3)'!$AF$43:$AG$43</c:f>
              <c:numCache>
                <c:formatCode>General</c:formatCode>
                <c:ptCount val="2"/>
                <c:pt idx="0">
                  <c:v>16621.0</c:v>
                </c:pt>
                <c:pt idx="1">
                  <c:v>20703.0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Titulos Expedidos por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>
                  <a:lumMod val="85000"/>
                </a:schemeClr>
              </a:solidFill>
              <a:latin typeface="+mj-lt"/>
              <a:ea typeface="+mj-ea"/>
              <a:cs typeface="+mj-cs"/>
            </a:defRPr>
          </a:pPr>
          <a:endParaRPr lang="es-ES_tradn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'MOD 09-08-10 (2)'!$C$11</c:f>
              <c:strCache>
                <c:ptCount val="1"/>
                <c:pt idx="0">
                  <c:v>Tesistán</c:v>
                </c:pt>
              </c:strCache>
            </c:strRef>
          </c:tx>
          <c:spPr>
            <a:gradFill>
              <a:gsLst>
                <a:gs pos="100000">
                  <a:schemeClr val="accent1"/>
                </a:gs>
                <a:gs pos="0">
                  <a:schemeClr val="accent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(2)'!$D$11:$X$11</c:f>
              <c:numCache>
                <c:formatCode>#,##0</c:formatCode>
                <c:ptCount val="6"/>
                <c:pt idx="0">
                  <c:v>0.0</c:v>
                </c:pt>
                <c:pt idx="1">
                  <c:v>15.0</c:v>
                </c:pt>
                <c:pt idx="2">
                  <c:v>15.0</c:v>
                </c:pt>
                <c:pt idx="3">
                  <c:v>130.0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'MOD 09-08-10 (2)'!$C$12</c:f>
              <c:strCache>
                <c:ptCount val="1"/>
                <c:pt idx="0">
                  <c:v>La Duraznera (Tlaquepaque)</c:v>
                </c:pt>
              </c:strCache>
            </c:strRef>
          </c:tx>
          <c:spPr>
            <a:gradFill>
              <a:gsLst>
                <a:gs pos="100000">
                  <a:schemeClr val="accent2"/>
                </a:gs>
                <a:gs pos="0">
                  <a:schemeClr val="accent2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(2)'!$D$12:$X$12</c:f>
              <c:numCache>
                <c:formatCode>#,##0</c:formatCode>
                <c:ptCount val="6"/>
                <c:pt idx="0">
                  <c:v>0.0</c:v>
                </c:pt>
                <c:pt idx="1">
                  <c:v>14.0</c:v>
                </c:pt>
                <c:pt idx="2">
                  <c:v>15.0</c:v>
                </c:pt>
                <c:pt idx="3">
                  <c:v>66.0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'MOD 09-08-10 (2)'!$C$13</c:f>
              <c:strCache>
                <c:ptCount val="1"/>
                <c:pt idx="0">
                  <c:v>Tepatitlán</c:v>
                </c:pt>
              </c:strCache>
            </c:strRef>
          </c:tx>
          <c:spPr>
            <a:gradFill>
              <a:gsLst>
                <a:gs pos="100000">
                  <a:schemeClr val="accent3"/>
                </a:gs>
                <a:gs pos="0">
                  <a:schemeClr val="accent3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(2)'!$D$13:$X$13</c:f>
              <c:numCache>
                <c:formatCode>#,##0</c:formatCode>
                <c:ptCount val="6"/>
                <c:pt idx="0">
                  <c:v>56.0</c:v>
                </c:pt>
                <c:pt idx="1">
                  <c:v>59.0</c:v>
                </c:pt>
                <c:pt idx="2">
                  <c:v>0.0</c:v>
                </c:pt>
                <c:pt idx="3">
                  <c:v>0.0</c:v>
                </c:pt>
                <c:pt idx="4">
                  <c:v>53.0</c:v>
                </c:pt>
                <c:pt idx="5">
                  <c:v>4.0</c:v>
                </c:pt>
              </c:numCache>
            </c:numRef>
          </c:val>
        </c:ser>
        <c:ser>
          <c:idx val="3"/>
          <c:order val="3"/>
          <c:tx>
            <c:strRef>
              <c:f>'MOD 09-08-10 (2)'!$C$14</c:f>
              <c:strCache>
                <c:ptCount val="1"/>
                <c:pt idx="0">
                  <c:v>Cocula</c:v>
                </c:pt>
              </c:strCache>
            </c:strRef>
          </c:tx>
          <c:spPr>
            <a:gradFill>
              <a:gsLst>
                <a:gs pos="100000">
                  <a:schemeClr val="accent4"/>
                </a:gs>
                <a:gs pos="0">
                  <a:schemeClr val="accent4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(2)'!$D$14:$X$14</c:f>
              <c:numCache>
                <c:formatCode>#,##0</c:formatCode>
                <c:ptCount val="6"/>
                <c:pt idx="0">
                  <c:v>0.0</c:v>
                </c:pt>
                <c:pt idx="1">
                  <c:v>13.0</c:v>
                </c:pt>
                <c:pt idx="2">
                  <c:v>10.0</c:v>
                </c:pt>
                <c:pt idx="3">
                  <c:v>58.0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'MOD 09-08-10 (2)'!$C$15</c:f>
              <c:strCache>
                <c:ptCount val="1"/>
                <c:pt idx="0">
                  <c:v>El Salto (El Verde)</c:v>
                </c:pt>
              </c:strCache>
            </c:strRef>
          </c:tx>
          <c:spPr>
            <a:gradFill>
              <a:gsLst>
                <a:gs pos="100000">
                  <a:schemeClr val="accent5"/>
                </a:gs>
                <a:gs pos="0">
                  <a:schemeClr val="accent5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(2)'!$D$15:$X$15</c:f>
              <c:numCache>
                <c:formatCode>#,##0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92.0</c:v>
                </c:pt>
                <c:pt idx="4">
                  <c:v>1.0</c:v>
                </c:pt>
                <c:pt idx="5">
                  <c:v>0.0</c:v>
                </c:pt>
              </c:numCache>
            </c:numRef>
          </c:val>
        </c:ser>
        <c:ser>
          <c:idx val="5"/>
          <c:order val="5"/>
          <c:tx>
            <c:strRef>
              <c:f>'MOD 09-08-10 (2)'!$C$16</c:f>
              <c:strCache>
                <c:ptCount val="1"/>
                <c:pt idx="0">
                  <c:v>Totatiche</c:v>
                </c:pt>
              </c:strCache>
            </c:strRef>
          </c:tx>
          <c:spPr>
            <a:gradFill>
              <a:gsLst>
                <a:gs pos="100000">
                  <a:schemeClr val="accent6"/>
                </a:gs>
                <a:gs pos="0">
                  <a:schemeClr val="accent6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(2)'!$D$16:$X$16</c:f>
              <c:numCache>
                <c:formatCode>#,##0</c:formatCode>
                <c:ptCount val="6"/>
                <c:pt idx="0">
                  <c:v>0.0</c:v>
                </c:pt>
                <c:pt idx="1">
                  <c:v>34.0</c:v>
                </c:pt>
                <c:pt idx="2">
                  <c:v>0.0</c:v>
                </c:pt>
                <c:pt idx="3">
                  <c:v>0.0</c:v>
                </c:pt>
                <c:pt idx="4">
                  <c:v>42.0</c:v>
                </c:pt>
                <c:pt idx="5">
                  <c:v>2.0</c:v>
                </c:pt>
              </c:numCache>
            </c:numRef>
          </c:val>
        </c:ser>
        <c:ser>
          <c:idx val="6"/>
          <c:order val="6"/>
          <c:tx>
            <c:strRef>
              <c:f>'MOD 09-08-10 (2)'!$C$17</c:f>
              <c:strCache>
                <c:ptCount val="1"/>
                <c:pt idx="0">
                  <c:v>Puerto Vallarta Pitillal (Las Juntas)</c:v>
                </c:pt>
              </c:strCache>
            </c:strRef>
          </c:tx>
          <c:spPr>
            <a:gradFill>
              <a:gsLst>
                <a:gs pos="100000">
                  <a:schemeClr val="accent1">
                    <a:lumMod val="60000"/>
                  </a:schemeClr>
                </a:gs>
                <a:gs pos="0">
                  <a:schemeClr val="accent1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(2)'!$D$17:$X$17</c:f>
              <c:numCache>
                <c:formatCode>#,##0</c:formatCode>
                <c:ptCount val="6"/>
                <c:pt idx="0">
                  <c:v>0.0</c:v>
                </c:pt>
                <c:pt idx="1">
                  <c:v>18.0</c:v>
                </c:pt>
                <c:pt idx="2">
                  <c:v>322.0</c:v>
                </c:pt>
                <c:pt idx="3">
                  <c:v>292.0</c:v>
                </c:pt>
                <c:pt idx="4">
                  <c:v>159.0</c:v>
                </c:pt>
                <c:pt idx="5">
                  <c:v>31.0</c:v>
                </c:pt>
              </c:numCache>
            </c:numRef>
          </c:val>
        </c:ser>
        <c:ser>
          <c:idx val="7"/>
          <c:order val="7"/>
          <c:tx>
            <c:strRef>
              <c:f>'MOD 09-08-10 (2)'!$C$18</c:f>
              <c:strCache>
                <c:ptCount val="1"/>
                <c:pt idx="0">
                  <c:v>Ixtlahuacán del Río</c:v>
                </c:pt>
              </c:strCache>
            </c:strRef>
          </c:tx>
          <c:spPr>
            <a:gradFill>
              <a:gsLst>
                <a:gs pos="100000">
                  <a:schemeClr val="accent2">
                    <a:lumMod val="60000"/>
                  </a:schemeClr>
                </a:gs>
                <a:gs pos="0">
                  <a:schemeClr val="accent2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(2)'!$D$18:$X$18</c:f>
              <c:numCache>
                <c:formatCode>#,##0</c:formatCode>
                <c:ptCount val="6"/>
                <c:pt idx="0">
                  <c:v>0.0</c:v>
                </c:pt>
                <c:pt idx="1">
                  <c:v>25.0</c:v>
                </c:pt>
                <c:pt idx="2">
                  <c:v>10.0</c:v>
                </c:pt>
                <c:pt idx="3">
                  <c:v>168.0</c:v>
                </c:pt>
                <c:pt idx="4">
                  <c:v>0.0</c:v>
                </c:pt>
                <c:pt idx="5">
                  <c:v>1.0</c:v>
                </c:pt>
              </c:numCache>
            </c:numRef>
          </c:val>
        </c:ser>
        <c:ser>
          <c:idx val="8"/>
          <c:order val="8"/>
          <c:tx>
            <c:strRef>
              <c:f>'MOD 09-08-10 (2)'!$C$19</c:f>
              <c:strCache>
                <c:ptCount val="1"/>
                <c:pt idx="0">
                  <c:v>Valle de Juárez</c:v>
                </c:pt>
              </c:strCache>
            </c:strRef>
          </c:tx>
          <c:spPr>
            <a:gradFill>
              <a:gsLst>
                <a:gs pos="100000">
                  <a:schemeClr val="accent3">
                    <a:lumMod val="60000"/>
                  </a:schemeClr>
                </a:gs>
                <a:gs pos="0">
                  <a:schemeClr val="accent3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(2)'!$D$19:$X$19</c:f>
              <c:numCache>
                <c:formatCode>#,##0</c:formatCode>
                <c:ptCount val="6"/>
                <c:pt idx="0">
                  <c:v>0.0</c:v>
                </c:pt>
                <c:pt idx="1">
                  <c:v>60.0</c:v>
                </c:pt>
                <c:pt idx="2">
                  <c:v>0.0</c:v>
                </c:pt>
                <c:pt idx="3">
                  <c:v>0.0</c:v>
                </c:pt>
                <c:pt idx="4">
                  <c:v>65.0</c:v>
                </c:pt>
                <c:pt idx="5">
                  <c:v>0.0</c:v>
                </c:pt>
              </c:numCache>
            </c:numRef>
          </c:val>
        </c:ser>
        <c:ser>
          <c:idx val="9"/>
          <c:order val="9"/>
          <c:tx>
            <c:strRef>
              <c:f>'MOD 09-08-10 (2)'!$C$20</c:f>
              <c:strCache>
                <c:ptCount val="1"/>
                <c:pt idx="0">
                  <c:v>Encarnación de Díaz</c:v>
                </c:pt>
              </c:strCache>
            </c:strRef>
          </c:tx>
          <c:spPr>
            <a:gradFill>
              <a:gsLst>
                <a:gs pos="100000">
                  <a:schemeClr val="accent4">
                    <a:lumMod val="60000"/>
                  </a:schemeClr>
                </a:gs>
                <a:gs pos="0">
                  <a:schemeClr val="accent4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(2)'!$D$20:$X$20</c:f>
              <c:numCache>
                <c:formatCode>#,##0</c:formatCode>
                <c:ptCount val="6"/>
                <c:pt idx="0">
                  <c:v>0.0</c:v>
                </c:pt>
                <c:pt idx="1">
                  <c:v>19.0</c:v>
                </c:pt>
                <c:pt idx="2">
                  <c:v>10.0</c:v>
                </c:pt>
                <c:pt idx="3">
                  <c:v>102.0</c:v>
                </c:pt>
                <c:pt idx="4">
                  <c:v>0.0</c:v>
                </c:pt>
                <c:pt idx="5">
                  <c:v>3.0</c:v>
                </c:pt>
              </c:numCache>
            </c:numRef>
          </c:val>
        </c:ser>
        <c:ser>
          <c:idx val="10"/>
          <c:order val="10"/>
          <c:tx>
            <c:strRef>
              <c:f>'MOD 09-08-10 (2)'!$C$21</c:f>
              <c:strCache>
                <c:ptCount val="1"/>
                <c:pt idx="0">
                  <c:v>Atotonilco</c:v>
                </c:pt>
              </c:strCache>
            </c:strRef>
          </c:tx>
          <c:spPr>
            <a:gradFill>
              <a:gsLst>
                <a:gs pos="100000">
                  <a:schemeClr val="accent5">
                    <a:lumMod val="60000"/>
                  </a:schemeClr>
                </a:gs>
                <a:gs pos="0">
                  <a:schemeClr val="accent5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(2)'!$D$21:$X$21</c:f>
              <c:numCache>
                <c:formatCode>#,##0</c:formatCode>
                <c:ptCount val="6"/>
                <c:pt idx="0">
                  <c:v>0.0</c:v>
                </c:pt>
                <c:pt idx="1">
                  <c:v>9.0</c:v>
                </c:pt>
                <c:pt idx="2">
                  <c:v>9.0</c:v>
                </c:pt>
                <c:pt idx="3">
                  <c:v>68.0</c:v>
                </c:pt>
                <c:pt idx="4">
                  <c:v>69.0</c:v>
                </c:pt>
                <c:pt idx="5">
                  <c:v>0.0</c:v>
                </c:pt>
              </c:numCache>
            </c:numRef>
          </c:val>
        </c:ser>
        <c:ser>
          <c:idx val="11"/>
          <c:order val="11"/>
          <c:tx>
            <c:strRef>
              <c:f>'MOD 09-08-10 (2)'!$C$22</c:f>
              <c:strCache>
                <c:ptCount val="1"/>
                <c:pt idx="0">
                  <c:v>El Grullo</c:v>
                </c:pt>
              </c:strCache>
            </c:strRef>
          </c:tx>
          <c:spPr>
            <a:gradFill>
              <a:gsLst>
                <a:gs pos="100000">
                  <a:schemeClr val="accent6">
                    <a:lumMod val="60000"/>
                  </a:schemeClr>
                </a:gs>
                <a:gs pos="0">
                  <a:schemeClr val="accent6">
                    <a:lumMod val="6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(2)'!$D$22:$X$22</c:f>
              <c:numCache>
                <c:formatCode>#,##0</c:formatCode>
                <c:ptCount val="6"/>
                <c:pt idx="0">
                  <c:v>0.0</c:v>
                </c:pt>
                <c:pt idx="1">
                  <c:v>20.0</c:v>
                </c:pt>
                <c:pt idx="2">
                  <c:v>0.0</c:v>
                </c:pt>
                <c:pt idx="3">
                  <c:v>16.0</c:v>
                </c:pt>
                <c:pt idx="4">
                  <c:v>0.0</c:v>
                </c:pt>
                <c:pt idx="5">
                  <c:v>4.0</c:v>
                </c:pt>
              </c:numCache>
            </c:numRef>
          </c:val>
        </c:ser>
        <c:ser>
          <c:idx val="12"/>
          <c:order val="12"/>
          <c:tx>
            <c:strRef>
              <c:f>'MOD 09-08-10 (2)'!$C$23</c:f>
              <c:strCache>
                <c:ptCount val="1"/>
                <c:pt idx="0">
                  <c:v>Cihuatlán</c:v>
                </c:pt>
              </c:strCache>
            </c:strRef>
          </c:tx>
          <c:spPr>
            <a:gradFill>
              <a:gsLst>
                <a:gs pos="100000">
                  <a:schemeClr val="accent1">
                    <a:lumMod val="80000"/>
                    <a:lumOff val="20000"/>
                  </a:schemeClr>
                </a:gs>
                <a:gs pos="0">
                  <a:schemeClr val="accent1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(2)'!$D$23:$X$23</c:f>
              <c:numCache>
                <c:formatCode>#,##0</c:formatCode>
                <c:ptCount val="6"/>
                <c:pt idx="0">
                  <c:v>0.0</c:v>
                </c:pt>
                <c:pt idx="1">
                  <c:v>30.0</c:v>
                </c:pt>
                <c:pt idx="2">
                  <c:v>0.0</c:v>
                </c:pt>
                <c:pt idx="3">
                  <c:v>107.0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3"/>
          <c:order val="13"/>
          <c:tx>
            <c:strRef>
              <c:f>'MOD 09-08-10 (2)'!$C$24</c:f>
              <c:strCache>
                <c:ptCount val="1"/>
                <c:pt idx="0">
                  <c:v>Zapotiltic</c:v>
                </c:pt>
              </c:strCache>
            </c:strRef>
          </c:tx>
          <c:spPr>
            <a:gradFill>
              <a:gsLst>
                <a:gs pos="100000">
                  <a:schemeClr val="accent2">
                    <a:lumMod val="80000"/>
                    <a:lumOff val="20000"/>
                  </a:schemeClr>
                </a:gs>
                <a:gs pos="0">
                  <a:schemeClr val="accent2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(2)'!$D$24:$X$24</c:f>
              <c:numCache>
                <c:formatCode>#,##0</c:formatCode>
                <c:ptCount val="6"/>
                <c:pt idx="0">
                  <c:v>0.0</c:v>
                </c:pt>
                <c:pt idx="1">
                  <c:v>15.0</c:v>
                </c:pt>
                <c:pt idx="2">
                  <c:v>15.0</c:v>
                </c:pt>
                <c:pt idx="3">
                  <c:v>0.0</c:v>
                </c:pt>
                <c:pt idx="4">
                  <c:v>208.0</c:v>
                </c:pt>
                <c:pt idx="5">
                  <c:v>0.0</c:v>
                </c:pt>
              </c:numCache>
            </c:numRef>
          </c:val>
        </c:ser>
        <c:ser>
          <c:idx val="14"/>
          <c:order val="14"/>
          <c:tx>
            <c:strRef>
              <c:f>'MOD 09-08-10 (2)'!$C$25</c:f>
              <c:strCache>
                <c:ptCount val="1"/>
                <c:pt idx="0">
                  <c:v>Guadalajara Parque Solidaridad</c:v>
                </c:pt>
              </c:strCache>
            </c:strRef>
          </c:tx>
          <c:spPr>
            <a:gradFill>
              <a:gsLst>
                <a:gs pos="100000">
                  <a:schemeClr val="accent3">
                    <a:lumMod val="80000"/>
                    <a:lumOff val="20000"/>
                  </a:schemeClr>
                </a:gs>
                <a:gs pos="0">
                  <a:schemeClr val="accent3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(2)'!$D$25:$X$25</c:f>
              <c:numCache>
                <c:formatCode>#,##0</c:formatCode>
                <c:ptCount val="6"/>
                <c:pt idx="0">
                  <c:v>77.0</c:v>
                </c:pt>
                <c:pt idx="1">
                  <c:v>50.0</c:v>
                </c:pt>
                <c:pt idx="2">
                  <c:v>15.0</c:v>
                </c:pt>
                <c:pt idx="3">
                  <c:v>87.0</c:v>
                </c:pt>
                <c:pt idx="4">
                  <c:v>69.0</c:v>
                </c:pt>
                <c:pt idx="5">
                  <c:v>8.0</c:v>
                </c:pt>
              </c:numCache>
            </c:numRef>
          </c:val>
        </c:ser>
        <c:ser>
          <c:idx val="15"/>
          <c:order val="15"/>
          <c:tx>
            <c:strRef>
              <c:f>'MOD 09-08-10 (2)'!$C$26</c:f>
              <c:strCache>
                <c:ptCount val="1"/>
                <c:pt idx="0">
                  <c:v>Tlajomulco de Zuñiga</c:v>
                </c:pt>
              </c:strCache>
            </c:strRef>
          </c:tx>
          <c:spPr>
            <a:gradFill>
              <a:gsLst>
                <a:gs pos="100000">
                  <a:schemeClr val="accent4">
                    <a:lumMod val="80000"/>
                    <a:lumOff val="20000"/>
                  </a:schemeClr>
                </a:gs>
                <a:gs pos="0">
                  <a:schemeClr val="accent4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(2)'!$D$26:$X$26</c:f>
              <c:numCache>
                <c:formatCode>#,##0</c:formatCode>
                <c:ptCount val="6"/>
                <c:pt idx="0">
                  <c:v>0.0</c:v>
                </c:pt>
                <c:pt idx="1">
                  <c:v>28.0</c:v>
                </c:pt>
                <c:pt idx="2">
                  <c:v>15.0</c:v>
                </c:pt>
                <c:pt idx="3">
                  <c:v>50.0</c:v>
                </c:pt>
                <c:pt idx="4">
                  <c:v>0.0</c:v>
                </c:pt>
                <c:pt idx="5">
                  <c:v>5.0</c:v>
                </c:pt>
              </c:numCache>
            </c:numRef>
          </c:val>
        </c:ser>
        <c:ser>
          <c:idx val="16"/>
          <c:order val="16"/>
          <c:tx>
            <c:strRef>
              <c:f>'MOD 09-08-10 (2)'!$C$27</c:f>
              <c:strCache>
                <c:ptCount val="1"/>
                <c:pt idx="0">
                  <c:v>El Arenal</c:v>
                </c:pt>
              </c:strCache>
            </c:strRef>
          </c:tx>
          <c:spPr>
            <a:gradFill>
              <a:gsLst>
                <a:gs pos="100000">
                  <a:schemeClr val="accent5">
                    <a:lumMod val="80000"/>
                    <a:lumOff val="20000"/>
                  </a:schemeClr>
                </a:gs>
                <a:gs pos="0">
                  <a:schemeClr val="accent5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(2)'!$D$27:$X$27</c:f>
              <c:numCache>
                <c:formatCode>#,##0</c:formatCode>
                <c:ptCount val="6"/>
                <c:pt idx="0">
                  <c:v>0.0</c:v>
                </c:pt>
                <c:pt idx="1">
                  <c:v>47.0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7"/>
          <c:order val="17"/>
          <c:tx>
            <c:strRef>
              <c:f>'MOD 09-08-10 (2)'!$C$28</c:f>
              <c:strCache>
                <c:ptCount val="1"/>
                <c:pt idx="0">
                  <c:v>Santa Anita</c:v>
                </c:pt>
              </c:strCache>
            </c:strRef>
          </c:tx>
          <c:spPr>
            <a:gradFill>
              <a:gsLst>
                <a:gs pos="100000">
                  <a:schemeClr val="accent6">
                    <a:lumMod val="80000"/>
                    <a:lumOff val="20000"/>
                  </a:schemeClr>
                </a:gs>
                <a:gs pos="0">
                  <a:schemeClr val="accent6">
                    <a:lumMod val="80000"/>
                    <a:lumOff val="2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(2)'!$D$28:$X$28</c:f>
              <c:numCache>
                <c:formatCode>#,##0</c:formatCode>
                <c:ptCount val="6"/>
                <c:pt idx="0">
                  <c:v>0.0</c:v>
                </c:pt>
                <c:pt idx="1">
                  <c:v>10.0</c:v>
                </c:pt>
                <c:pt idx="2">
                  <c:v>0.0</c:v>
                </c:pt>
                <c:pt idx="3">
                  <c:v>18.0</c:v>
                </c:pt>
                <c:pt idx="4">
                  <c:v>0.0</c:v>
                </c:pt>
                <c:pt idx="5">
                  <c:v>22.0</c:v>
                </c:pt>
              </c:numCache>
            </c:numRef>
          </c:val>
        </c:ser>
        <c:ser>
          <c:idx val="18"/>
          <c:order val="18"/>
          <c:tx>
            <c:strRef>
              <c:f>'MOD 09-08-10 (2)'!$C$29</c:f>
              <c:strCache>
                <c:ptCount val="1"/>
                <c:pt idx="0">
                  <c:v>Tecalitlán</c:v>
                </c:pt>
              </c:strCache>
            </c:strRef>
          </c:tx>
          <c:spPr>
            <a:gradFill>
              <a:gsLst>
                <a:gs pos="100000">
                  <a:schemeClr val="accent1">
                    <a:lumMod val="80000"/>
                  </a:schemeClr>
                </a:gs>
                <a:gs pos="0">
                  <a:schemeClr val="accent1">
                    <a:lumMod val="8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(2)'!$D$29:$X$29</c:f>
              <c:numCache>
                <c:formatCode>#,##0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104.0</c:v>
                </c:pt>
                <c:pt idx="4">
                  <c:v>58.0</c:v>
                </c:pt>
                <c:pt idx="5">
                  <c:v>0.0</c:v>
                </c:pt>
              </c:numCache>
            </c:numRef>
          </c:val>
        </c:ser>
        <c:ser>
          <c:idx val="19"/>
          <c:order val="19"/>
          <c:tx>
            <c:strRef>
              <c:f>'MOD 09-08-10 (2)'!$C$30</c:f>
              <c:strCache>
                <c:ptCount val="1"/>
                <c:pt idx="0">
                  <c:v>Tlajomulco Santa Fe - Chulavista</c:v>
                </c:pt>
              </c:strCache>
            </c:strRef>
          </c:tx>
          <c:spPr>
            <a:gradFill>
              <a:gsLst>
                <a:gs pos="100000">
                  <a:schemeClr val="accent2">
                    <a:lumMod val="80000"/>
                  </a:schemeClr>
                </a:gs>
                <a:gs pos="0">
                  <a:schemeClr val="accent2">
                    <a:lumMod val="8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(2)'!$D$30:$X$30</c:f>
              <c:numCache>
                <c:formatCode>#,##0</c:formatCode>
                <c:ptCount val="6"/>
                <c:pt idx="0">
                  <c:v>0.0</c:v>
                </c:pt>
                <c:pt idx="1">
                  <c:v>16.0</c:v>
                </c:pt>
                <c:pt idx="2">
                  <c:v>11.0</c:v>
                </c:pt>
                <c:pt idx="3">
                  <c:v>0.0</c:v>
                </c:pt>
                <c:pt idx="4">
                  <c:v>16.0</c:v>
                </c:pt>
                <c:pt idx="5">
                  <c:v>0.0</c:v>
                </c:pt>
              </c:numCache>
            </c:numRef>
          </c:val>
        </c:ser>
        <c:ser>
          <c:idx val="20"/>
          <c:order val="20"/>
          <c:tx>
            <c:strRef>
              <c:f>'MOD 09-08-10 (2)'!$C$31</c:f>
              <c:strCache>
                <c:ptCount val="1"/>
                <c:pt idx="0">
                  <c:v>San Ignacio Cerro Gordo</c:v>
                </c:pt>
              </c:strCache>
            </c:strRef>
          </c:tx>
          <c:spPr>
            <a:gradFill>
              <a:gsLst>
                <a:gs pos="100000">
                  <a:schemeClr val="accent3">
                    <a:lumMod val="80000"/>
                  </a:schemeClr>
                </a:gs>
                <a:gs pos="0">
                  <a:schemeClr val="accent3">
                    <a:lumMod val="8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(2)'!$D$31:$X$31</c:f>
              <c:numCache>
                <c:formatCode>#,##0</c:formatCode>
                <c:ptCount val="6"/>
                <c:pt idx="0">
                  <c:v>0.0</c:v>
                </c:pt>
                <c:pt idx="1">
                  <c:v>15.0</c:v>
                </c:pt>
                <c:pt idx="2">
                  <c:v>10.0</c:v>
                </c:pt>
                <c:pt idx="3">
                  <c:v>51.0</c:v>
                </c:pt>
                <c:pt idx="4">
                  <c:v>6.0</c:v>
                </c:pt>
                <c:pt idx="5">
                  <c:v>0.0</c:v>
                </c:pt>
              </c:numCache>
            </c:numRef>
          </c:val>
        </c:ser>
        <c:ser>
          <c:idx val="21"/>
          <c:order val="21"/>
          <c:tx>
            <c:strRef>
              <c:f>'MOD 09-08-10 (2)'!$C$32</c:f>
              <c:strCache>
                <c:ptCount val="1"/>
                <c:pt idx="0">
                  <c:v>Tlajomulco - Santa Fe</c:v>
                </c:pt>
              </c:strCache>
            </c:strRef>
          </c:tx>
          <c:spPr>
            <a:gradFill>
              <a:gsLst>
                <a:gs pos="100000">
                  <a:schemeClr val="accent4">
                    <a:lumMod val="80000"/>
                  </a:schemeClr>
                </a:gs>
                <a:gs pos="0">
                  <a:schemeClr val="accent4">
                    <a:lumMod val="8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(2)'!$D$32:$X$32</c:f>
              <c:numCache>
                <c:formatCode>#,##0</c:formatCode>
                <c:ptCount val="6"/>
                <c:pt idx="3">
                  <c:v>0.0</c:v>
                </c:pt>
                <c:pt idx="4">
                  <c:v>12.0</c:v>
                </c:pt>
                <c:pt idx="5">
                  <c:v>0.0</c:v>
                </c:pt>
              </c:numCache>
            </c:numRef>
          </c:val>
        </c:ser>
        <c:ser>
          <c:idx val="22"/>
          <c:order val="22"/>
          <c:tx>
            <c:strRef>
              <c:f>'MOD 09-08-10 (2)'!$C$33</c:f>
              <c:strCache>
                <c:ptCount val="1"/>
                <c:pt idx="0">
                  <c:v>Puerto Vallarta - Ixtapa</c:v>
                </c:pt>
              </c:strCache>
            </c:strRef>
          </c:tx>
          <c:spPr>
            <a:gradFill>
              <a:gsLst>
                <a:gs pos="100000">
                  <a:schemeClr val="accent5">
                    <a:lumMod val="80000"/>
                  </a:schemeClr>
                </a:gs>
                <a:gs pos="0">
                  <a:schemeClr val="accent5">
                    <a:lumMod val="80000"/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>
              <a:innerShdw dist="12700" dir="16200000">
                <a:schemeClr val="lt1">
                  <a:alpha val="75000"/>
                </a:schemeClr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 09-08-10 (2)'!$D$8:$X$10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(2)'!$D$33:$X$33</c:f>
              <c:numCache>
                <c:formatCode>#,##0</c:formatCode>
                <c:ptCount val="6"/>
                <c:pt idx="3">
                  <c:v>16.0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>
                  <a:alpha val="40000"/>
                </a:schemeClr>
              </a:solidFill>
              <a:round/>
            </a:ln>
            <a:effectLst/>
          </c:spPr>
        </c:dropLines>
        <c:axId val="2147117328"/>
        <c:axId val="2147206704"/>
      </c:areaChart>
      <c:catAx>
        <c:axId val="21471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75" cap="flat" cmpd="sng" algn="ctr">
            <a:solidFill>
              <a:schemeClr val="lt1">
                <a:lumMod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47206704"/>
        <c:crosses val="autoZero"/>
        <c:auto val="1"/>
        <c:lblAlgn val="ctr"/>
        <c:lblOffset val="100"/>
        <c:noMultiLvlLbl val="0"/>
      </c:catAx>
      <c:valAx>
        <c:axId val="2147206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prstDash val="sysDot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4711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lt1">
          <a:lumMod val="7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'MOD 09-08-10 (2)'!$S$10:$X$10</c:f>
              <c:strCache>
                <c:ptCount val="6"/>
                <c:pt idx="0">
                  <c:v>Julio 2014</c:v>
                </c:pt>
                <c:pt idx="1">
                  <c:v>Agosto 2014</c:v>
                </c:pt>
                <c:pt idx="2">
                  <c:v>Septiembre 2014</c:v>
                </c:pt>
                <c:pt idx="3">
                  <c:v>Octubre 2014</c:v>
                </c:pt>
                <c:pt idx="4">
                  <c:v>Diciembre 2014</c:v>
                </c:pt>
                <c:pt idx="5">
                  <c:v>Febrero 2015</c:v>
                </c:pt>
              </c:strCache>
            </c:strRef>
          </c:cat>
          <c:val>
            <c:numRef>
              <c:f>'MOD 09-08-10 (2)'!$S$34:$X$34</c:f>
              <c:numCache>
                <c:formatCode>#,##0</c:formatCode>
                <c:ptCount val="6"/>
                <c:pt idx="0">
                  <c:v>133.0</c:v>
                </c:pt>
                <c:pt idx="1">
                  <c:v>497.0</c:v>
                </c:pt>
                <c:pt idx="2">
                  <c:v>457.0</c:v>
                </c:pt>
                <c:pt idx="3">
                  <c:v>1425.0</c:v>
                </c:pt>
                <c:pt idx="4">
                  <c:v>758.0</c:v>
                </c:pt>
                <c:pt idx="5">
                  <c:v>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351664"/>
        <c:axId val="-2141122656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cat>
                  <c:strRef>
                    <c:extLst>
                      <c:ext uri="{02D57815-91ED-43cb-92C2-25804820EDAC}">
                        <c15:formulaRef>
                          <c15:sqref>'MOD 09-08-10 (2)'!$S$10:$X$10</c15:sqref>
                        </c15:formulaRef>
                      </c:ext>
                    </c:extLst>
                    <c:strCache>
                      <c:ptCount val="6"/>
                      <c:pt idx="0">
                        <c:v>Julio 2014</c:v>
                      </c:pt>
                      <c:pt idx="1">
                        <c:v>Agosto 2014</c:v>
                      </c:pt>
                      <c:pt idx="2">
                        <c:v>Septiembre 2014</c:v>
                      </c:pt>
                      <c:pt idx="3">
                        <c:v>Octubre 2014</c:v>
                      </c:pt>
                      <c:pt idx="4">
                        <c:v>Diciembre 2014</c:v>
                      </c:pt>
                      <c:pt idx="5">
                        <c:v>Febrero 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'MOD 09-08-10 (2)'!$S$35:$X$35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</c15:ser>
            </c15:filteredAreaSeries>
          </c:ext>
        </c:extLst>
      </c:areaChart>
      <c:catAx>
        <c:axId val="-21283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141122656"/>
        <c:crosses val="autoZero"/>
        <c:auto val="1"/>
        <c:lblAlgn val="ctr"/>
        <c:lblOffset val="100"/>
        <c:noMultiLvlLbl val="0"/>
      </c:catAx>
      <c:valAx>
        <c:axId val="-214112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128351664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77">
  <cs:axisTitle>
    <cs:lnRef idx="0"/>
    <cs:fillRef idx="0"/>
    <cs:effectRef idx="0"/>
    <cs:fontRef idx="minor">
      <a:schemeClr val="lt1">
        <a:lumMod val="8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75" cap="flat" cmpd="sng" algn="ctr">
        <a:solidFill>
          <a:schemeClr val="lt1">
            <a:lumMod val="75000"/>
          </a:schemeClr>
        </a:solidFill>
        <a:round/>
        <a:headEnd type="none" w="sm" len="sm"/>
        <a:tailEnd type="none" w="sm" len="sm"/>
      </a:ln>
    </cs:spPr>
    <cs:defRPr sz="900" b="1" kern="1200" cap="all" baseline="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lt1">
            <a:lumMod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dk1">
          <a:lumMod val="65000"/>
          <a:lumOff val="35000"/>
        </a:schemeClr>
      </a:solidFill>
      <a:ln>
        <a:solidFill>
          <a:schemeClr val="lt1">
            <a:lumMod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100000">
            <a:schemeClr val="phClr"/>
          </a:gs>
          <a:gs pos="0">
            <a:schemeClr val="phClr">
              <a:lumMod val="75000"/>
            </a:schemeClr>
          </a:gs>
        </a:gsLst>
        <a:lin ang="0" scaled="1"/>
      </a:gradFill>
      <a:effectLst>
        <a:innerShdw dist="12700" dir="16200000">
          <a:schemeClr val="lt1">
            <a:alpha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50000"/>
      </a:schemeClr>
    </cs:fontRef>
    <cs:spPr>
      <a:ln w="9525">
        <a:solidFill>
          <a:schemeClr val="lt1">
            <a:lumMod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4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prstDash val="sysDot"/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6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bg1">
        <a:lumMod val="85000"/>
      </a:schemeClr>
    </cs:fontRef>
    <cs:spPr>
      <a:ln w="19050" cap="flat" cmpd="sng" algn="ctr">
        <a:solidFill>
          <a:schemeClr val="bg1">
            <a:lumMod val="85000"/>
          </a:schemeClr>
        </a:solidFill>
        <a:round/>
        <a:headEnd type="none" w="sm" len="sm"/>
        <a:tailEnd type="none" w="sm" len="sm"/>
      </a:ln>
    </cs:spPr>
    <cs:defRPr sz="900" b="1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ajor">
      <a:schemeClr val="lt1">
        <a:lumMod val="8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50800</xdr:rowOff>
    </xdr:from>
    <xdr:to>
      <xdr:col>13</xdr:col>
      <xdr:colOff>0</xdr:colOff>
      <xdr:row>42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12700</xdr:colOff>
      <xdr:row>2</xdr:row>
      <xdr:rowOff>12700</xdr:rowOff>
    </xdr:from>
    <xdr:to>
      <xdr:col>27</xdr:col>
      <xdr:colOff>0</xdr:colOff>
      <xdr:row>42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43</xdr:row>
      <xdr:rowOff>12700</xdr:rowOff>
    </xdr:from>
    <xdr:to>
      <xdr:col>13</xdr:col>
      <xdr:colOff>0</xdr:colOff>
      <xdr:row>79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26</xdr:col>
      <xdr:colOff>635000</xdr:colOff>
      <xdr:row>80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0</xdr:rowOff>
    </xdr:from>
    <xdr:to>
      <xdr:col>23</xdr:col>
      <xdr:colOff>215900</xdr:colOff>
      <xdr:row>80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825499</xdr:colOff>
      <xdr:row>1</xdr:row>
      <xdr:rowOff>0</xdr:rowOff>
    </xdr:from>
    <xdr:to>
      <xdr:col>37</xdr:col>
      <xdr:colOff>825499</xdr:colOff>
      <xdr:row>43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O48"/>
  <sheetViews>
    <sheetView showGridLines="0" tabSelected="1" view="pageBreakPreview" workbookViewId="0">
      <selection activeCell="AF42" sqref="AF42:AG43"/>
    </sheetView>
  </sheetViews>
  <sheetFormatPr baseColWidth="10" defaultRowHeight="13" x14ac:dyDescent="0.15"/>
  <cols>
    <col min="1" max="1" width="2.33203125" customWidth="1"/>
    <col min="2" max="2" width="5" style="1" customWidth="1"/>
    <col min="3" max="3" width="30.83203125" customWidth="1"/>
    <col min="4" max="6" width="8.6640625" style="1" hidden="1" customWidth="1"/>
    <col min="7" max="16" width="8.6640625" hidden="1" customWidth="1"/>
    <col min="17" max="17" width="9" hidden="1" customWidth="1"/>
    <col min="18" max="20" width="9.6640625" hidden="1" customWidth="1"/>
    <col min="21" max="25" width="10.83203125" hidden="1" customWidth="1"/>
    <col min="26" max="26" width="13" customWidth="1"/>
    <col min="27" max="27" width="14.83203125" customWidth="1"/>
    <col min="28" max="28" width="13.6640625" bestFit="1" customWidth="1"/>
    <col min="29" max="29" width="13.1640625" customWidth="1"/>
    <col min="30" max="30" width="1.1640625" customWidth="1"/>
    <col min="31" max="31" width="33.5" customWidth="1"/>
    <col min="32" max="32" width="11" style="1" customWidth="1"/>
    <col min="33" max="33" width="9.1640625" style="1" customWidth="1"/>
    <col min="34" max="40" width="9.5" style="1" customWidth="1"/>
    <col min="41" max="41" width="13" customWidth="1"/>
  </cols>
  <sheetData>
    <row r="4" spans="2:41" ht="12.75" customHeight="1" x14ac:dyDescent="0.15"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spans="2:41" ht="12.7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</row>
    <row r="8" spans="2:41" ht="27.75" customHeight="1" x14ac:dyDescent="0.25">
      <c r="B8" s="72" t="s">
        <v>1</v>
      </c>
      <c r="C8" s="66" t="s">
        <v>2</v>
      </c>
      <c r="D8" s="76" t="s">
        <v>70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8"/>
      <c r="Z8" s="73" t="s">
        <v>3</v>
      </c>
      <c r="AA8" s="73" t="s">
        <v>4</v>
      </c>
      <c r="AB8" s="73" t="s">
        <v>5</v>
      </c>
      <c r="AC8" s="73" t="s">
        <v>6</v>
      </c>
    </row>
    <row r="9" spans="2:41" ht="30" customHeight="1" x14ac:dyDescent="0.25">
      <c r="B9" s="72"/>
      <c r="C9" s="66"/>
      <c r="D9" s="79" t="s">
        <v>7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1"/>
      <c r="Z9" s="74"/>
      <c r="AA9" s="74"/>
      <c r="AB9" s="74"/>
      <c r="AC9" s="74"/>
    </row>
    <row r="10" spans="2:41" ht="39.75" customHeight="1" x14ac:dyDescent="0.15">
      <c r="B10" s="72"/>
      <c r="C10" s="66"/>
      <c r="D10" s="24" t="s">
        <v>8</v>
      </c>
      <c r="E10" s="24" t="s">
        <v>9</v>
      </c>
      <c r="F10" s="24" t="s">
        <v>10</v>
      </c>
      <c r="G10" s="24" t="s">
        <v>11</v>
      </c>
      <c r="H10" s="24" t="s">
        <v>12</v>
      </c>
      <c r="I10" s="24" t="s">
        <v>13</v>
      </c>
      <c r="J10" s="24" t="s">
        <v>14</v>
      </c>
      <c r="K10" s="24" t="s">
        <v>15</v>
      </c>
      <c r="L10" s="24" t="s">
        <v>16</v>
      </c>
      <c r="M10" s="24" t="s">
        <v>17</v>
      </c>
      <c r="N10" s="24" t="s">
        <v>18</v>
      </c>
      <c r="O10" s="24" t="s">
        <v>19</v>
      </c>
      <c r="P10" s="24" t="s">
        <v>20</v>
      </c>
      <c r="Q10" s="24" t="s">
        <v>42</v>
      </c>
      <c r="R10" s="24" t="s">
        <v>43</v>
      </c>
      <c r="S10" s="24" t="s">
        <v>55</v>
      </c>
      <c r="T10" s="24" t="s">
        <v>54</v>
      </c>
      <c r="U10" s="24" t="s">
        <v>58</v>
      </c>
      <c r="V10" s="24" t="s">
        <v>62</v>
      </c>
      <c r="W10" s="24" t="s">
        <v>63</v>
      </c>
      <c r="X10" s="24" t="s">
        <v>64</v>
      </c>
      <c r="Y10" s="24" t="s">
        <v>42</v>
      </c>
      <c r="Z10" s="75"/>
      <c r="AA10" s="75"/>
      <c r="AB10" s="75"/>
      <c r="AC10" s="75"/>
      <c r="AF10" s="2" t="s">
        <v>21</v>
      </c>
      <c r="AG10" s="2" t="s">
        <v>22</v>
      </c>
      <c r="AH10" s="2" t="s">
        <v>23</v>
      </c>
      <c r="AI10" s="2" t="s">
        <v>46</v>
      </c>
      <c r="AJ10" s="2" t="s">
        <v>44</v>
      </c>
      <c r="AK10" s="2" t="s">
        <v>45</v>
      </c>
      <c r="AL10" s="2" t="s">
        <v>48</v>
      </c>
      <c r="AM10" s="2" t="s">
        <v>59</v>
      </c>
      <c r="AN10" s="2" t="s">
        <v>65</v>
      </c>
      <c r="AO10" s="2" t="s">
        <v>24</v>
      </c>
    </row>
    <row r="11" spans="2:41" ht="20" customHeight="1" x14ac:dyDescent="0.25">
      <c r="B11" s="30">
        <v>1</v>
      </c>
      <c r="C11" s="27" t="s">
        <v>25</v>
      </c>
      <c r="D11" s="3">
        <v>46</v>
      </c>
      <c r="E11" s="3">
        <v>37</v>
      </c>
      <c r="F11" s="3">
        <v>19</v>
      </c>
      <c r="G11" s="3">
        <v>12</v>
      </c>
      <c r="H11" s="3">
        <v>72</v>
      </c>
      <c r="I11" s="3">
        <v>4</v>
      </c>
      <c r="J11" s="3">
        <v>75</v>
      </c>
      <c r="K11" s="3">
        <v>37</v>
      </c>
      <c r="L11" s="3">
        <v>210</v>
      </c>
      <c r="M11" s="3">
        <v>36</v>
      </c>
      <c r="N11" s="3">
        <v>207</v>
      </c>
      <c r="O11" s="3">
        <v>70</v>
      </c>
      <c r="P11" s="3">
        <v>193</v>
      </c>
      <c r="Q11" s="18">
        <v>33</v>
      </c>
      <c r="R11" s="18">
        <v>51</v>
      </c>
      <c r="S11" s="19">
        <v>0</v>
      </c>
      <c r="T11" s="18">
        <v>15</v>
      </c>
      <c r="U11" s="18">
        <v>15</v>
      </c>
      <c r="V11" s="18">
        <v>130</v>
      </c>
      <c r="W11" s="18">
        <v>111</v>
      </c>
      <c r="X11" s="18">
        <v>0</v>
      </c>
      <c r="Y11" s="18">
        <v>0</v>
      </c>
      <c r="Z11" s="4">
        <f t="shared" ref="Z11:Z33" si="0">SUM(D11:Y11)</f>
        <v>1373</v>
      </c>
      <c r="AA11" s="5">
        <f>SUM(AF11:AN11)</f>
        <v>3076</v>
      </c>
      <c r="AB11" s="6">
        <f>Z11/AA11</f>
        <v>0.44635890767230169</v>
      </c>
      <c r="AC11" s="4">
        <f>AA11-Z11</f>
        <v>1703</v>
      </c>
      <c r="AE11" s="42" t="s">
        <v>25</v>
      </c>
      <c r="AF11" s="39">
        <v>1491</v>
      </c>
      <c r="AG11" s="39">
        <v>45</v>
      </c>
      <c r="AH11" s="39">
        <v>207</v>
      </c>
      <c r="AI11" s="39">
        <v>51</v>
      </c>
      <c r="AJ11" s="39">
        <v>248</v>
      </c>
      <c r="AK11" s="39">
        <v>60</v>
      </c>
      <c r="AL11" s="39">
        <v>261</v>
      </c>
      <c r="AM11" s="39">
        <v>377</v>
      </c>
      <c r="AN11" s="39">
        <v>336</v>
      </c>
      <c r="AO11" s="39">
        <f t="shared" ref="AO11:AO29" si="1">SUM(AF11:AN11)</f>
        <v>3076</v>
      </c>
    </row>
    <row r="12" spans="2:41" ht="20" customHeight="1" x14ac:dyDescent="0.25">
      <c r="B12" s="30">
        <v>2</v>
      </c>
      <c r="C12" s="27" t="s">
        <v>49</v>
      </c>
      <c r="D12" s="3">
        <v>42</v>
      </c>
      <c r="E12" s="3">
        <v>66</v>
      </c>
      <c r="F12" s="3">
        <v>64</v>
      </c>
      <c r="G12" s="3">
        <v>46</v>
      </c>
      <c r="H12" s="3">
        <v>86</v>
      </c>
      <c r="I12" s="3">
        <v>3</v>
      </c>
      <c r="J12" s="3">
        <v>53</v>
      </c>
      <c r="K12" s="3">
        <v>118</v>
      </c>
      <c r="L12" s="3">
        <v>161</v>
      </c>
      <c r="M12" s="3">
        <v>27</v>
      </c>
      <c r="N12" s="3">
        <v>220</v>
      </c>
      <c r="O12" s="3">
        <v>44</v>
      </c>
      <c r="P12" s="3">
        <v>141</v>
      </c>
      <c r="Q12" s="18">
        <v>77</v>
      </c>
      <c r="R12" s="18">
        <v>186</v>
      </c>
      <c r="S12" s="19">
        <v>0</v>
      </c>
      <c r="T12" s="18">
        <v>14</v>
      </c>
      <c r="U12" s="18">
        <v>15</v>
      </c>
      <c r="V12" s="18">
        <v>66</v>
      </c>
      <c r="W12" s="18">
        <v>0</v>
      </c>
      <c r="X12" s="18">
        <v>0</v>
      </c>
      <c r="Y12" s="18">
        <v>0</v>
      </c>
      <c r="Z12" s="4">
        <f t="shared" si="0"/>
        <v>1429</v>
      </c>
      <c r="AA12" s="5">
        <f>SUM(AF12:AN12)</f>
        <v>3959</v>
      </c>
      <c r="AB12" s="6">
        <f>Z12/AA12</f>
        <v>0.36094973478151049</v>
      </c>
      <c r="AC12" s="4">
        <f>AA12-Z12</f>
        <v>2530</v>
      </c>
      <c r="AE12" s="42" t="s">
        <v>49</v>
      </c>
      <c r="AF12" s="39">
        <v>1996</v>
      </c>
      <c r="AG12" s="39">
        <v>94</v>
      </c>
      <c r="AH12" s="39">
        <v>311</v>
      </c>
      <c r="AI12" s="39">
        <v>106</v>
      </c>
      <c r="AJ12" s="39">
        <v>295</v>
      </c>
      <c r="AK12" s="39">
        <v>104</v>
      </c>
      <c r="AL12" s="39">
        <v>270</v>
      </c>
      <c r="AM12" s="39">
        <v>368</v>
      </c>
      <c r="AN12" s="39">
        <v>415</v>
      </c>
      <c r="AO12" s="39">
        <f t="shared" si="1"/>
        <v>3959</v>
      </c>
    </row>
    <row r="13" spans="2:41" ht="20" customHeight="1" x14ac:dyDescent="0.25">
      <c r="B13" s="30">
        <v>3</v>
      </c>
      <c r="C13" s="27" t="s">
        <v>26</v>
      </c>
      <c r="D13" s="3">
        <v>0</v>
      </c>
      <c r="E13" s="3">
        <v>50</v>
      </c>
      <c r="F13" s="3">
        <v>9</v>
      </c>
      <c r="G13" s="3">
        <v>23</v>
      </c>
      <c r="H13" s="3">
        <v>47</v>
      </c>
      <c r="I13" s="3">
        <v>29</v>
      </c>
      <c r="J13" s="3">
        <v>25</v>
      </c>
      <c r="K13" s="3">
        <v>25</v>
      </c>
      <c r="L13" s="3">
        <v>53</v>
      </c>
      <c r="M13" s="3">
        <v>12</v>
      </c>
      <c r="N13" s="3">
        <v>96</v>
      </c>
      <c r="O13" s="3">
        <v>21</v>
      </c>
      <c r="P13" s="3">
        <v>101</v>
      </c>
      <c r="Q13" s="18">
        <v>30</v>
      </c>
      <c r="R13" s="18">
        <v>162</v>
      </c>
      <c r="S13" s="18">
        <v>54</v>
      </c>
      <c r="T13" s="18">
        <v>9</v>
      </c>
      <c r="U13" s="18">
        <v>0</v>
      </c>
      <c r="V13" s="18">
        <v>0</v>
      </c>
      <c r="W13" s="18">
        <v>53</v>
      </c>
      <c r="X13" s="18">
        <v>4</v>
      </c>
      <c r="Y13" s="18">
        <v>27</v>
      </c>
      <c r="Z13" s="4">
        <f t="shared" si="0"/>
        <v>830</v>
      </c>
      <c r="AA13" s="5">
        <f t="shared" ref="AA13:AA33" si="2">SUM(AF13:AN13)</f>
        <v>2563</v>
      </c>
      <c r="AB13" s="6">
        <f t="shared" ref="AB13:AB33" si="3">Z13/AA13</f>
        <v>0.32383925087787746</v>
      </c>
      <c r="AC13" s="4">
        <f t="shared" ref="AC13:AC28" si="4">AA13-Z13</f>
        <v>1733</v>
      </c>
      <c r="AE13" s="42" t="s">
        <v>26</v>
      </c>
      <c r="AF13" s="39">
        <v>1301</v>
      </c>
      <c r="AG13" s="39"/>
      <c r="AH13" s="39">
        <v>272</v>
      </c>
      <c r="AI13" s="39"/>
      <c r="AJ13" s="39">
        <v>242</v>
      </c>
      <c r="AK13" s="39"/>
      <c r="AL13" s="39">
        <v>227</v>
      </c>
      <c r="AM13" s="39">
        <v>266</v>
      </c>
      <c r="AN13" s="39">
        <v>255</v>
      </c>
      <c r="AO13" s="39">
        <f t="shared" si="1"/>
        <v>2563</v>
      </c>
    </row>
    <row r="14" spans="2:41" ht="20" customHeight="1" x14ac:dyDescent="0.25">
      <c r="B14" s="30">
        <v>4</v>
      </c>
      <c r="C14" s="27" t="s">
        <v>27</v>
      </c>
      <c r="D14" s="3">
        <v>0</v>
      </c>
      <c r="E14" s="3">
        <v>10</v>
      </c>
      <c r="F14" s="3">
        <v>66</v>
      </c>
      <c r="G14" s="3">
        <v>46</v>
      </c>
      <c r="H14" s="3">
        <v>110</v>
      </c>
      <c r="I14" s="3">
        <v>17</v>
      </c>
      <c r="J14" s="3">
        <v>44</v>
      </c>
      <c r="K14" s="3">
        <v>71</v>
      </c>
      <c r="L14" s="3">
        <v>246</v>
      </c>
      <c r="M14" s="3">
        <v>8</v>
      </c>
      <c r="N14" s="3">
        <v>247</v>
      </c>
      <c r="O14" s="3">
        <v>6</v>
      </c>
      <c r="P14" s="3">
        <v>244</v>
      </c>
      <c r="Q14" s="18">
        <v>17</v>
      </c>
      <c r="R14" s="18">
        <v>196</v>
      </c>
      <c r="S14" s="19">
        <v>0</v>
      </c>
      <c r="T14" s="18">
        <v>13</v>
      </c>
      <c r="U14" s="18">
        <v>10</v>
      </c>
      <c r="V14" s="18">
        <v>58</v>
      </c>
      <c r="W14" s="18">
        <v>0</v>
      </c>
      <c r="X14" s="18">
        <v>0</v>
      </c>
      <c r="Y14" s="18">
        <v>13</v>
      </c>
      <c r="Z14" s="4">
        <f t="shared" si="0"/>
        <v>1422</v>
      </c>
      <c r="AA14" s="5">
        <f t="shared" si="2"/>
        <v>3049</v>
      </c>
      <c r="AB14" s="6">
        <f t="shared" si="3"/>
        <v>0.46638242046572648</v>
      </c>
      <c r="AC14" s="4">
        <f t="shared" si="4"/>
        <v>1627</v>
      </c>
      <c r="AE14" s="42" t="s">
        <v>27</v>
      </c>
      <c r="AF14" s="39">
        <v>1652</v>
      </c>
      <c r="AG14" s="39"/>
      <c r="AH14" s="39">
        <v>221</v>
      </c>
      <c r="AI14" s="39"/>
      <c r="AJ14" s="39">
        <v>270</v>
      </c>
      <c r="AK14" s="39"/>
      <c r="AL14" s="39">
        <v>317</v>
      </c>
      <c r="AM14" s="39">
        <v>273</v>
      </c>
      <c r="AN14" s="39">
        <v>316</v>
      </c>
      <c r="AO14" s="39">
        <f t="shared" si="1"/>
        <v>3049</v>
      </c>
    </row>
    <row r="15" spans="2:41" ht="20" customHeight="1" x14ac:dyDescent="0.25">
      <c r="B15" s="30">
        <v>5</v>
      </c>
      <c r="C15" s="27" t="s">
        <v>53</v>
      </c>
      <c r="D15" s="3">
        <v>2</v>
      </c>
      <c r="E15" s="3">
        <v>13</v>
      </c>
      <c r="F15" s="3">
        <v>54</v>
      </c>
      <c r="G15" s="3">
        <v>10</v>
      </c>
      <c r="H15" s="3">
        <v>84</v>
      </c>
      <c r="I15" s="3">
        <v>37</v>
      </c>
      <c r="J15" s="3">
        <v>24</v>
      </c>
      <c r="K15" s="3">
        <v>94</v>
      </c>
      <c r="L15" s="3">
        <v>162</v>
      </c>
      <c r="M15" s="3">
        <v>35</v>
      </c>
      <c r="N15" s="3">
        <v>279</v>
      </c>
      <c r="O15" s="3">
        <v>42</v>
      </c>
      <c r="P15" s="3">
        <v>248</v>
      </c>
      <c r="Q15" s="18">
        <v>23</v>
      </c>
      <c r="R15" s="18">
        <v>228</v>
      </c>
      <c r="S15" s="19">
        <v>0</v>
      </c>
      <c r="T15" s="18">
        <v>0</v>
      </c>
      <c r="U15" s="18">
        <v>0</v>
      </c>
      <c r="V15" s="18">
        <v>92</v>
      </c>
      <c r="W15" s="18">
        <v>1</v>
      </c>
      <c r="X15" s="18">
        <v>0</v>
      </c>
      <c r="Y15" s="18">
        <v>0</v>
      </c>
      <c r="Z15" s="4">
        <f t="shared" si="0"/>
        <v>1428</v>
      </c>
      <c r="AA15" s="5">
        <f t="shared" si="2"/>
        <v>2845</v>
      </c>
      <c r="AB15" s="6">
        <f t="shared" si="3"/>
        <v>0.501933216168717</v>
      </c>
      <c r="AC15" s="4">
        <f>AA15-Z15</f>
        <v>1417</v>
      </c>
      <c r="AE15" s="42" t="s">
        <v>53</v>
      </c>
      <c r="AF15" s="39">
        <v>1471</v>
      </c>
      <c r="AG15" s="39">
        <v>11</v>
      </c>
      <c r="AH15" s="39">
        <v>259</v>
      </c>
      <c r="AI15" s="39">
        <v>20</v>
      </c>
      <c r="AJ15" s="39">
        <v>241</v>
      </c>
      <c r="AK15" s="39">
        <v>39</v>
      </c>
      <c r="AL15" s="39">
        <v>214</v>
      </c>
      <c r="AM15" s="39">
        <v>275</v>
      </c>
      <c r="AN15" s="39">
        <v>315</v>
      </c>
      <c r="AO15" s="39">
        <f t="shared" si="1"/>
        <v>2845</v>
      </c>
    </row>
    <row r="16" spans="2:41" ht="20" customHeight="1" x14ac:dyDescent="0.25">
      <c r="B16" s="30">
        <v>6</v>
      </c>
      <c r="C16" s="27" t="s">
        <v>28</v>
      </c>
      <c r="D16" s="3">
        <v>7</v>
      </c>
      <c r="E16" s="3">
        <v>13</v>
      </c>
      <c r="F16" s="3">
        <v>0</v>
      </c>
      <c r="G16" s="3">
        <v>44</v>
      </c>
      <c r="H16" s="3">
        <v>32</v>
      </c>
      <c r="I16" s="3">
        <v>4</v>
      </c>
      <c r="J16" s="3">
        <v>24</v>
      </c>
      <c r="K16" s="3">
        <v>49</v>
      </c>
      <c r="L16" s="3">
        <v>82</v>
      </c>
      <c r="M16" s="3">
        <v>0</v>
      </c>
      <c r="N16" s="3">
        <v>58</v>
      </c>
      <c r="O16" s="3">
        <v>9</v>
      </c>
      <c r="P16" s="3">
        <v>38</v>
      </c>
      <c r="Q16" s="18">
        <v>38</v>
      </c>
      <c r="R16" s="18">
        <v>21</v>
      </c>
      <c r="S16" s="19">
        <v>0</v>
      </c>
      <c r="T16" s="18">
        <v>35</v>
      </c>
      <c r="U16" s="18">
        <v>0</v>
      </c>
      <c r="V16" s="18">
        <v>0</v>
      </c>
      <c r="W16" s="18">
        <v>42</v>
      </c>
      <c r="X16" s="18">
        <v>2</v>
      </c>
      <c r="Y16" s="18">
        <v>2</v>
      </c>
      <c r="Z16" s="4">
        <f t="shared" si="0"/>
        <v>500</v>
      </c>
      <c r="AA16" s="5">
        <f t="shared" si="2"/>
        <v>820</v>
      </c>
      <c r="AB16" s="6">
        <f t="shared" si="3"/>
        <v>0.6097560975609756</v>
      </c>
      <c r="AC16" s="4">
        <f t="shared" si="4"/>
        <v>320</v>
      </c>
      <c r="AE16" s="42" t="s">
        <v>28</v>
      </c>
      <c r="AF16" s="39">
        <v>428</v>
      </c>
      <c r="AG16" s="39"/>
      <c r="AH16" s="39">
        <v>62</v>
      </c>
      <c r="AI16" s="39">
        <v>13</v>
      </c>
      <c r="AJ16" s="39">
        <v>84</v>
      </c>
      <c r="AK16" s="39"/>
      <c r="AL16" s="39">
        <v>62</v>
      </c>
      <c r="AM16" s="39">
        <v>97</v>
      </c>
      <c r="AN16" s="39">
        <v>74</v>
      </c>
      <c r="AO16" s="39">
        <f t="shared" si="1"/>
        <v>820</v>
      </c>
    </row>
    <row r="17" spans="2:41" ht="20" customHeight="1" x14ac:dyDescent="0.25">
      <c r="B17" s="31">
        <v>7</v>
      </c>
      <c r="C17" s="28" t="s">
        <v>50</v>
      </c>
      <c r="D17" s="8">
        <v>1</v>
      </c>
      <c r="E17" s="8">
        <v>15</v>
      </c>
      <c r="F17" s="8">
        <v>20</v>
      </c>
      <c r="G17" s="8">
        <v>6</v>
      </c>
      <c r="H17" s="8">
        <v>67</v>
      </c>
      <c r="I17" s="8">
        <v>7</v>
      </c>
      <c r="J17" s="8">
        <v>82</v>
      </c>
      <c r="K17" s="8">
        <v>82</v>
      </c>
      <c r="L17" s="8">
        <v>154</v>
      </c>
      <c r="M17" s="8">
        <v>0</v>
      </c>
      <c r="N17" s="8">
        <v>234</v>
      </c>
      <c r="O17" s="8">
        <v>42</v>
      </c>
      <c r="P17" s="8">
        <v>340</v>
      </c>
      <c r="Q17" s="19">
        <v>23</v>
      </c>
      <c r="R17" s="19">
        <v>231</v>
      </c>
      <c r="S17" s="19">
        <v>0</v>
      </c>
      <c r="T17" s="19">
        <v>18</v>
      </c>
      <c r="U17" s="19">
        <v>339</v>
      </c>
      <c r="V17" s="19">
        <v>292</v>
      </c>
      <c r="W17" s="19">
        <v>0</v>
      </c>
      <c r="X17" s="19">
        <v>30</v>
      </c>
      <c r="Y17" s="19">
        <v>0</v>
      </c>
      <c r="Z17" s="4">
        <f t="shared" si="0"/>
        <v>1983</v>
      </c>
      <c r="AA17" s="5">
        <f t="shared" si="2"/>
        <v>4087</v>
      </c>
      <c r="AB17" s="6">
        <f t="shared" si="3"/>
        <v>0.48519696598972351</v>
      </c>
      <c r="AC17" s="9">
        <f t="shared" si="4"/>
        <v>2104</v>
      </c>
      <c r="AE17" s="43" t="s">
        <v>50</v>
      </c>
      <c r="AF17" s="39">
        <v>1852</v>
      </c>
      <c r="AG17" s="39"/>
      <c r="AH17" s="39">
        <v>400</v>
      </c>
      <c r="AI17" s="39"/>
      <c r="AJ17" s="39">
        <v>453</v>
      </c>
      <c r="AK17" s="39"/>
      <c r="AL17" s="39">
        <v>457</v>
      </c>
      <c r="AM17" s="39">
        <v>461</v>
      </c>
      <c r="AN17" s="39">
        <v>464</v>
      </c>
      <c r="AO17" s="39">
        <f t="shared" si="1"/>
        <v>4087</v>
      </c>
    </row>
    <row r="18" spans="2:41" ht="20" customHeight="1" x14ac:dyDescent="0.25">
      <c r="B18" s="31">
        <v>8</v>
      </c>
      <c r="C18" s="28" t="s">
        <v>29</v>
      </c>
      <c r="D18" s="8">
        <v>47</v>
      </c>
      <c r="E18" s="8">
        <v>24</v>
      </c>
      <c r="F18" s="8">
        <v>6</v>
      </c>
      <c r="G18" s="8">
        <v>39</v>
      </c>
      <c r="H18" s="8">
        <v>49</v>
      </c>
      <c r="I18" s="8">
        <v>11</v>
      </c>
      <c r="J18" s="8">
        <v>16</v>
      </c>
      <c r="K18" s="8">
        <v>39</v>
      </c>
      <c r="L18" s="8">
        <v>92</v>
      </c>
      <c r="M18" s="8">
        <v>9</v>
      </c>
      <c r="N18" s="8">
        <v>116</v>
      </c>
      <c r="O18" s="8">
        <v>4</v>
      </c>
      <c r="P18" s="8">
        <v>112</v>
      </c>
      <c r="Q18" s="19">
        <v>3</v>
      </c>
      <c r="R18" s="19">
        <v>92</v>
      </c>
      <c r="S18" s="19">
        <v>0</v>
      </c>
      <c r="T18" s="19">
        <v>25</v>
      </c>
      <c r="U18" s="19">
        <v>10</v>
      </c>
      <c r="V18" s="19">
        <v>168</v>
      </c>
      <c r="W18" s="19">
        <v>0</v>
      </c>
      <c r="X18" s="19">
        <v>1</v>
      </c>
      <c r="Y18" s="19">
        <v>5</v>
      </c>
      <c r="Z18" s="4">
        <f t="shared" si="0"/>
        <v>868</v>
      </c>
      <c r="AA18" s="5">
        <f t="shared" si="2"/>
        <v>1310</v>
      </c>
      <c r="AB18" s="6">
        <f t="shared" si="3"/>
        <v>0.66259541984732828</v>
      </c>
      <c r="AC18" s="9">
        <f t="shared" si="4"/>
        <v>442</v>
      </c>
      <c r="AE18" s="43" t="s">
        <v>29</v>
      </c>
      <c r="AF18" s="39">
        <v>566</v>
      </c>
      <c r="AG18" s="39"/>
      <c r="AH18" s="39">
        <v>109</v>
      </c>
      <c r="AI18" s="39"/>
      <c r="AJ18" s="39">
        <v>144</v>
      </c>
      <c r="AK18" s="39"/>
      <c r="AL18" s="39">
        <v>133</v>
      </c>
      <c r="AM18" s="39">
        <v>181</v>
      </c>
      <c r="AN18" s="39">
        <v>177</v>
      </c>
      <c r="AO18" s="39">
        <f t="shared" si="1"/>
        <v>1310</v>
      </c>
    </row>
    <row r="19" spans="2:41" ht="20" customHeight="1" x14ac:dyDescent="0.25">
      <c r="B19" s="30">
        <v>9</v>
      </c>
      <c r="C19" s="27" t="s">
        <v>30</v>
      </c>
      <c r="D19" s="3">
        <v>0</v>
      </c>
      <c r="E19" s="3">
        <v>5</v>
      </c>
      <c r="F19" s="3">
        <v>6</v>
      </c>
      <c r="G19" s="3">
        <v>24</v>
      </c>
      <c r="H19" s="3">
        <v>41</v>
      </c>
      <c r="I19" s="3">
        <v>0</v>
      </c>
      <c r="J19" s="3">
        <v>24</v>
      </c>
      <c r="K19" s="3">
        <v>12</v>
      </c>
      <c r="L19" s="3">
        <v>56</v>
      </c>
      <c r="M19" s="3">
        <v>0</v>
      </c>
      <c r="N19" s="3">
        <v>65</v>
      </c>
      <c r="O19" s="3">
        <v>1</v>
      </c>
      <c r="P19" s="3">
        <v>59</v>
      </c>
      <c r="Q19" s="18">
        <v>6</v>
      </c>
      <c r="R19" s="18">
        <v>45</v>
      </c>
      <c r="S19" s="19">
        <v>0</v>
      </c>
      <c r="T19" s="18">
        <v>60</v>
      </c>
      <c r="U19" s="18">
        <v>0</v>
      </c>
      <c r="V19" s="18">
        <v>0</v>
      </c>
      <c r="W19" s="18">
        <v>65</v>
      </c>
      <c r="X19" s="18">
        <v>0</v>
      </c>
      <c r="Y19" s="18">
        <v>0</v>
      </c>
      <c r="Z19" s="4">
        <f t="shared" si="0"/>
        <v>469</v>
      </c>
      <c r="AA19" s="5">
        <f t="shared" si="2"/>
        <v>719</v>
      </c>
      <c r="AB19" s="6">
        <f t="shared" si="3"/>
        <v>0.65229485396383868</v>
      </c>
      <c r="AC19" s="4">
        <f t="shared" si="4"/>
        <v>250</v>
      </c>
      <c r="AE19" s="42" t="s">
        <v>30</v>
      </c>
      <c r="AF19" s="39">
        <v>392</v>
      </c>
      <c r="AG19" s="39"/>
      <c r="AH19" s="39">
        <v>71</v>
      </c>
      <c r="AI19" s="39"/>
      <c r="AJ19" s="39">
        <v>47</v>
      </c>
      <c r="AK19" s="39"/>
      <c r="AL19" s="39">
        <v>40</v>
      </c>
      <c r="AM19" s="39">
        <v>104</v>
      </c>
      <c r="AN19" s="39">
        <v>65</v>
      </c>
      <c r="AO19" s="39">
        <f t="shared" si="1"/>
        <v>719</v>
      </c>
    </row>
    <row r="20" spans="2:41" ht="20" customHeight="1" x14ac:dyDescent="0.25">
      <c r="B20" s="30">
        <v>10</v>
      </c>
      <c r="C20" s="27" t="s">
        <v>31</v>
      </c>
      <c r="D20" s="3">
        <v>0</v>
      </c>
      <c r="E20" s="3">
        <v>14</v>
      </c>
      <c r="F20" s="3">
        <v>60</v>
      </c>
      <c r="G20" s="3">
        <v>12</v>
      </c>
      <c r="H20" s="3">
        <v>75</v>
      </c>
      <c r="I20" s="3">
        <v>0</v>
      </c>
      <c r="J20" s="3">
        <v>71</v>
      </c>
      <c r="K20" s="3">
        <v>51</v>
      </c>
      <c r="L20" s="3">
        <v>136</v>
      </c>
      <c r="M20" s="3">
        <v>0</v>
      </c>
      <c r="N20" s="3">
        <v>13</v>
      </c>
      <c r="O20" s="3">
        <v>245</v>
      </c>
      <c r="P20" s="3">
        <v>198</v>
      </c>
      <c r="Q20" s="18">
        <v>21</v>
      </c>
      <c r="R20" s="18">
        <v>192</v>
      </c>
      <c r="S20" s="19">
        <v>0</v>
      </c>
      <c r="T20" s="18">
        <v>19</v>
      </c>
      <c r="U20" s="18">
        <v>10</v>
      </c>
      <c r="V20" s="18">
        <v>102</v>
      </c>
      <c r="W20" s="18">
        <v>0</v>
      </c>
      <c r="X20" s="18">
        <v>3</v>
      </c>
      <c r="Y20" s="18">
        <v>148</v>
      </c>
      <c r="Z20" s="4">
        <f t="shared" si="0"/>
        <v>1370</v>
      </c>
      <c r="AA20" s="5">
        <f t="shared" si="2"/>
        <v>2739</v>
      </c>
      <c r="AB20" s="6">
        <f t="shared" si="3"/>
        <v>0.5001825483753195</v>
      </c>
      <c r="AC20" s="4">
        <f t="shared" si="4"/>
        <v>1369</v>
      </c>
      <c r="AE20" s="42" t="s">
        <v>31</v>
      </c>
      <c r="AF20" s="39">
        <v>1253</v>
      </c>
      <c r="AG20" s="39"/>
      <c r="AH20" s="39">
        <v>209</v>
      </c>
      <c r="AI20" s="39"/>
      <c r="AJ20" s="39">
        <v>313</v>
      </c>
      <c r="AK20" s="39">
        <v>17</v>
      </c>
      <c r="AL20" s="39">
        <v>275</v>
      </c>
      <c r="AM20" s="39">
        <v>341</v>
      </c>
      <c r="AN20" s="39">
        <v>331</v>
      </c>
      <c r="AO20" s="39">
        <f t="shared" si="1"/>
        <v>2739</v>
      </c>
    </row>
    <row r="21" spans="2:41" ht="20" customHeight="1" x14ac:dyDescent="0.25">
      <c r="B21" s="30">
        <v>11</v>
      </c>
      <c r="C21" s="27" t="s">
        <v>51</v>
      </c>
      <c r="D21" s="3">
        <v>0</v>
      </c>
      <c r="E21" s="3">
        <v>9</v>
      </c>
      <c r="F21" s="3">
        <v>12</v>
      </c>
      <c r="G21" s="3">
        <v>13</v>
      </c>
      <c r="H21" s="3">
        <v>49</v>
      </c>
      <c r="I21" s="3">
        <v>0</v>
      </c>
      <c r="J21" s="3">
        <v>5</v>
      </c>
      <c r="K21" s="3">
        <v>45</v>
      </c>
      <c r="L21" s="3">
        <v>69</v>
      </c>
      <c r="M21" s="3">
        <v>0</v>
      </c>
      <c r="N21" s="3">
        <v>57</v>
      </c>
      <c r="O21" s="3">
        <v>3</v>
      </c>
      <c r="P21" s="3">
        <v>50</v>
      </c>
      <c r="Q21" s="18">
        <v>14</v>
      </c>
      <c r="R21" s="18">
        <v>65</v>
      </c>
      <c r="S21" s="19">
        <v>0</v>
      </c>
      <c r="T21" s="18">
        <v>9</v>
      </c>
      <c r="U21" s="18">
        <v>9</v>
      </c>
      <c r="V21" s="18">
        <v>68</v>
      </c>
      <c r="W21" s="18">
        <v>0</v>
      </c>
      <c r="X21" s="18">
        <v>0</v>
      </c>
      <c r="Y21" s="18">
        <v>27</v>
      </c>
      <c r="Z21" s="4">
        <f t="shared" si="0"/>
        <v>504</v>
      </c>
      <c r="AA21" s="5">
        <f t="shared" si="2"/>
        <v>1170</v>
      </c>
      <c r="AB21" s="6">
        <f t="shared" si="3"/>
        <v>0.43076923076923079</v>
      </c>
      <c r="AC21" s="4">
        <f t="shared" si="4"/>
        <v>666</v>
      </c>
      <c r="AE21" s="42" t="s">
        <v>51</v>
      </c>
      <c r="AF21" s="39">
        <v>628</v>
      </c>
      <c r="AG21" s="39"/>
      <c r="AH21" s="39">
        <v>104</v>
      </c>
      <c r="AI21" s="39"/>
      <c r="AJ21" s="39">
        <v>104</v>
      </c>
      <c r="AK21" s="39"/>
      <c r="AL21" s="39">
        <v>109</v>
      </c>
      <c r="AM21" s="39">
        <v>117</v>
      </c>
      <c r="AN21" s="39">
        <v>108</v>
      </c>
      <c r="AO21" s="39">
        <f t="shared" si="1"/>
        <v>1170</v>
      </c>
    </row>
    <row r="22" spans="2:41" ht="20" customHeight="1" x14ac:dyDescent="0.25">
      <c r="B22" s="30">
        <v>12</v>
      </c>
      <c r="C22" s="27" t="s">
        <v>32</v>
      </c>
      <c r="D22" s="3">
        <v>0</v>
      </c>
      <c r="E22" s="3">
        <v>14</v>
      </c>
      <c r="F22" s="3">
        <v>7</v>
      </c>
      <c r="G22" s="3">
        <v>17</v>
      </c>
      <c r="H22" s="3">
        <v>58</v>
      </c>
      <c r="I22" s="3">
        <v>0</v>
      </c>
      <c r="J22" s="3">
        <v>32</v>
      </c>
      <c r="K22" s="3">
        <v>42</v>
      </c>
      <c r="L22" s="3">
        <v>100</v>
      </c>
      <c r="M22" s="3">
        <v>0</v>
      </c>
      <c r="N22" s="3">
        <v>73</v>
      </c>
      <c r="O22" s="3">
        <v>3</v>
      </c>
      <c r="P22" s="3">
        <v>35</v>
      </c>
      <c r="Q22" s="18">
        <v>3</v>
      </c>
      <c r="R22" s="18">
        <v>111</v>
      </c>
      <c r="S22" s="19">
        <v>0</v>
      </c>
      <c r="T22" s="18">
        <v>20</v>
      </c>
      <c r="U22" s="18">
        <v>0</v>
      </c>
      <c r="V22" s="18">
        <v>16</v>
      </c>
      <c r="W22" s="18">
        <v>0</v>
      </c>
      <c r="X22" s="18">
        <v>4</v>
      </c>
      <c r="Y22" s="18">
        <v>10</v>
      </c>
      <c r="Z22" s="4">
        <f t="shared" si="0"/>
        <v>545</v>
      </c>
      <c r="AA22" s="5">
        <f t="shared" si="2"/>
        <v>1168</v>
      </c>
      <c r="AB22" s="6">
        <f t="shared" si="3"/>
        <v>0.4666095890410959</v>
      </c>
      <c r="AC22" s="4">
        <f t="shared" si="4"/>
        <v>623</v>
      </c>
      <c r="AE22" s="42" t="s">
        <v>32</v>
      </c>
      <c r="AF22" s="39">
        <v>576</v>
      </c>
      <c r="AG22" s="39"/>
      <c r="AH22" s="39">
        <v>129</v>
      </c>
      <c r="AI22" s="39">
        <v>28</v>
      </c>
      <c r="AJ22" s="39">
        <v>119</v>
      </c>
      <c r="AK22" s="39"/>
      <c r="AL22" s="39">
        <v>92</v>
      </c>
      <c r="AM22" s="39">
        <v>120</v>
      </c>
      <c r="AN22" s="39">
        <v>104</v>
      </c>
      <c r="AO22" s="39">
        <f t="shared" si="1"/>
        <v>1168</v>
      </c>
    </row>
    <row r="23" spans="2:41" ht="20" customHeight="1" x14ac:dyDescent="0.25">
      <c r="B23" s="30">
        <v>13</v>
      </c>
      <c r="C23" s="27" t="s">
        <v>33</v>
      </c>
      <c r="D23" s="3">
        <v>34</v>
      </c>
      <c r="E23" s="3">
        <v>27</v>
      </c>
      <c r="F23" s="3">
        <v>36</v>
      </c>
      <c r="G23" s="3">
        <v>26</v>
      </c>
      <c r="H23" s="3">
        <v>59</v>
      </c>
      <c r="I23" s="3">
        <v>1</v>
      </c>
      <c r="J23" s="3">
        <v>34</v>
      </c>
      <c r="K23" s="3">
        <v>39</v>
      </c>
      <c r="L23" s="3">
        <v>109</v>
      </c>
      <c r="M23" s="3">
        <v>0</v>
      </c>
      <c r="N23" s="3">
        <v>113</v>
      </c>
      <c r="O23" s="3">
        <v>1</v>
      </c>
      <c r="P23" s="3">
        <v>108</v>
      </c>
      <c r="Q23" s="18">
        <v>28</v>
      </c>
      <c r="R23" s="18">
        <v>113</v>
      </c>
      <c r="S23" s="19">
        <v>0</v>
      </c>
      <c r="T23" s="18">
        <v>30</v>
      </c>
      <c r="U23" s="18">
        <v>0</v>
      </c>
      <c r="V23" s="18">
        <v>107</v>
      </c>
      <c r="W23" s="18">
        <v>0</v>
      </c>
      <c r="X23" s="18">
        <v>0</v>
      </c>
      <c r="Y23" s="18">
        <v>14</v>
      </c>
      <c r="Z23" s="4">
        <f t="shared" si="0"/>
        <v>879</v>
      </c>
      <c r="AA23" s="5">
        <f t="shared" si="2"/>
        <v>1593</v>
      </c>
      <c r="AB23" s="6">
        <f t="shared" si="3"/>
        <v>0.55178907721280601</v>
      </c>
      <c r="AC23" s="4">
        <f t="shared" si="4"/>
        <v>714</v>
      </c>
      <c r="AE23" s="42" t="s">
        <v>33</v>
      </c>
      <c r="AF23" s="39">
        <v>767</v>
      </c>
      <c r="AG23" s="39">
        <v>11</v>
      </c>
      <c r="AH23" s="39">
        <v>154</v>
      </c>
      <c r="AI23" s="39">
        <v>8</v>
      </c>
      <c r="AJ23" s="39">
        <v>148</v>
      </c>
      <c r="AK23" s="39">
        <v>14</v>
      </c>
      <c r="AL23" s="39">
        <v>144</v>
      </c>
      <c r="AM23" s="39">
        <v>191</v>
      </c>
      <c r="AN23" s="39">
        <v>156</v>
      </c>
      <c r="AO23" s="39">
        <f t="shared" si="1"/>
        <v>1593</v>
      </c>
    </row>
    <row r="24" spans="2:41" ht="20" customHeight="1" x14ac:dyDescent="0.25">
      <c r="B24" s="30">
        <v>14</v>
      </c>
      <c r="C24" s="27" t="s">
        <v>34</v>
      </c>
      <c r="D24" s="3">
        <v>2</v>
      </c>
      <c r="E24" s="3">
        <v>18</v>
      </c>
      <c r="F24" s="3">
        <v>37</v>
      </c>
      <c r="G24" s="3">
        <v>7</v>
      </c>
      <c r="H24" s="3">
        <v>63</v>
      </c>
      <c r="I24" s="3">
        <v>0</v>
      </c>
      <c r="J24" s="3">
        <v>6</v>
      </c>
      <c r="K24" s="3">
        <v>18</v>
      </c>
      <c r="L24" s="3">
        <v>57</v>
      </c>
      <c r="M24" s="3">
        <v>35</v>
      </c>
      <c r="N24" s="3">
        <v>84</v>
      </c>
      <c r="O24" s="3">
        <v>14</v>
      </c>
      <c r="P24" s="3">
        <v>65</v>
      </c>
      <c r="Q24" s="18">
        <v>1</v>
      </c>
      <c r="R24" s="18">
        <v>41</v>
      </c>
      <c r="S24" s="19">
        <v>0</v>
      </c>
      <c r="T24" s="18">
        <v>15</v>
      </c>
      <c r="U24" s="18">
        <v>15</v>
      </c>
      <c r="V24" s="18">
        <v>0</v>
      </c>
      <c r="W24" s="18">
        <v>0</v>
      </c>
      <c r="X24" s="18">
        <v>0</v>
      </c>
      <c r="Y24" s="18">
        <v>0</v>
      </c>
      <c r="Z24" s="4">
        <f t="shared" si="0"/>
        <v>478</v>
      </c>
      <c r="AA24" s="5">
        <f t="shared" si="2"/>
        <v>1124</v>
      </c>
      <c r="AB24" s="6">
        <f t="shared" si="3"/>
        <v>0.42526690391459077</v>
      </c>
      <c r="AC24" s="4">
        <f t="shared" si="4"/>
        <v>646</v>
      </c>
      <c r="AE24" s="42" t="s">
        <v>34</v>
      </c>
      <c r="AF24" s="39">
        <v>653</v>
      </c>
      <c r="AG24" s="39"/>
      <c r="AH24" s="39">
        <v>87</v>
      </c>
      <c r="AI24" s="39"/>
      <c r="AJ24" s="39">
        <v>108</v>
      </c>
      <c r="AK24" s="39"/>
      <c r="AL24" s="39">
        <v>91</v>
      </c>
      <c r="AM24" s="39">
        <v>100</v>
      </c>
      <c r="AN24" s="39">
        <v>85</v>
      </c>
      <c r="AO24" s="39">
        <f t="shared" si="1"/>
        <v>1124</v>
      </c>
    </row>
    <row r="25" spans="2:41" ht="20" customHeight="1" x14ac:dyDescent="0.25">
      <c r="B25" s="30">
        <v>15</v>
      </c>
      <c r="C25" s="29" t="s">
        <v>52</v>
      </c>
      <c r="D25" s="3">
        <v>0</v>
      </c>
      <c r="E25" s="3">
        <v>13</v>
      </c>
      <c r="F25" s="3">
        <v>6</v>
      </c>
      <c r="G25" s="3">
        <v>11</v>
      </c>
      <c r="H25" s="3">
        <v>53</v>
      </c>
      <c r="I25" s="3">
        <v>9</v>
      </c>
      <c r="J25" s="3">
        <v>97</v>
      </c>
      <c r="K25" s="3">
        <v>51</v>
      </c>
      <c r="L25" s="3">
        <v>111</v>
      </c>
      <c r="M25" s="3">
        <v>27</v>
      </c>
      <c r="N25" s="3">
        <v>110</v>
      </c>
      <c r="O25" s="3">
        <v>32</v>
      </c>
      <c r="P25" s="3">
        <v>151</v>
      </c>
      <c r="Q25" s="18">
        <v>25</v>
      </c>
      <c r="R25" s="18">
        <v>135</v>
      </c>
      <c r="S25" s="18">
        <v>77</v>
      </c>
      <c r="T25" s="18">
        <v>50</v>
      </c>
      <c r="U25" s="18">
        <v>15</v>
      </c>
      <c r="V25" s="18">
        <v>87</v>
      </c>
      <c r="W25" s="18">
        <v>69</v>
      </c>
      <c r="X25" s="18">
        <v>8</v>
      </c>
      <c r="Y25" s="18">
        <v>21</v>
      </c>
      <c r="Z25" s="4">
        <f t="shared" si="0"/>
        <v>1158</v>
      </c>
      <c r="AA25" s="5">
        <f t="shared" si="2"/>
        <v>2784</v>
      </c>
      <c r="AB25" s="6">
        <f t="shared" si="3"/>
        <v>0.41594827586206895</v>
      </c>
      <c r="AC25" s="4">
        <f t="shared" si="4"/>
        <v>1626</v>
      </c>
      <c r="AE25" s="44" t="s">
        <v>52</v>
      </c>
      <c r="AF25" s="39">
        <v>1294</v>
      </c>
      <c r="AG25" s="39">
        <v>38</v>
      </c>
      <c r="AH25" s="39">
        <v>173</v>
      </c>
      <c r="AI25" s="39">
        <v>36</v>
      </c>
      <c r="AJ25" s="39">
        <v>181</v>
      </c>
      <c r="AK25" s="39">
        <v>23</v>
      </c>
      <c r="AL25" s="39">
        <v>266</v>
      </c>
      <c r="AM25" s="39">
        <v>357</v>
      </c>
      <c r="AN25" s="39">
        <v>416</v>
      </c>
      <c r="AO25" s="39">
        <f t="shared" si="1"/>
        <v>2784</v>
      </c>
    </row>
    <row r="26" spans="2:41" ht="20" customHeight="1" x14ac:dyDescent="0.25">
      <c r="B26" s="30">
        <v>16</v>
      </c>
      <c r="C26" s="27" t="s">
        <v>35</v>
      </c>
      <c r="D26" s="11"/>
      <c r="E26" s="11"/>
      <c r="F26" s="3">
        <v>15</v>
      </c>
      <c r="G26" s="3">
        <v>7</v>
      </c>
      <c r="H26" s="3">
        <v>46</v>
      </c>
      <c r="I26" s="3">
        <v>11</v>
      </c>
      <c r="J26" s="3">
        <v>15</v>
      </c>
      <c r="K26" s="3">
        <v>31</v>
      </c>
      <c r="L26" s="3">
        <v>100</v>
      </c>
      <c r="M26" s="3">
        <v>6</v>
      </c>
      <c r="N26" s="3">
        <v>103</v>
      </c>
      <c r="O26" s="3">
        <v>11</v>
      </c>
      <c r="P26" s="3">
        <v>33</v>
      </c>
      <c r="Q26" s="18">
        <v>14</v>
      </c>
      <c r="R26" s="18">
        <v>32</v>
      </c>
      <c r="S26" s="19">
        <v>0</v>
      </c>
      <c r="T26" s="18">
        <v>28</v>
      </c>
      <c r="U26" s="18">
        <v>15</v>
      </c>
      <c r="V26" s="18">
        <v>50</v>
      </c>
      <c r="W26" s="18">
        <v>0</v>
      </c>
      <c r="X26" s="18">
        <v>5</v>
      </c>
      <c r="Y26" s="18">
        <v>0</v>
      </c>
      <c r="Z26" s="4">
        <f t="shared" si="0"/>
        <v>522</v>
      </c>
      <c r="AA26" s="5">
        <f t="shared" si="2"/>
        <v>1153</v>
      </c>
      <c r="AB26" s="6">
        <f t="shared" si="3"/>
        <v>0.45273200346921078</v>
      </c>
      <c r="AC26" s="4">
        <f t="shared" si="4"/>
        <v>631</v>
      </c>
      <c r="AE26" s="42" t="s">
        <v>35</v>
      </c>
      <c r="AF26" s="39">
        <v>597</v>
      </c>
      <c r="AG26" s="39">
        <v>14</v>
      </c>
      <c r="AH26" s="39">
        <v>57</v>
      </c>
      <c r="AI26" s="39">
        <v>9</v>
      </c>
      <c r="AJ26" s="39">
        <v>90</v>
      </c>
      <c r="AK26" s="39">
        <v>12</v>
      </c>
      <c r="AL26" s="39">
        <v>124</v>
      </c>
      <c r="AM26" s="39">
        <v>121</v>
      </c>
      <c r="AN26" s="39">
        <v>129</v>
      </c>
      <c r="AO26" s="39">
        <f t="shared" si="1"/>
        <v>1153</v>
      </c>
    </row>
    <row r="27" spans="2:41" ht="20" customHeight="1" x14ac:dyDescent="0.25">
      <c r="B27" s="30">
        <v>17</v>
      </c>
      <c r="C27" s="27" t="s">
        <v>36</v>
      </c>
      <c r="D27" s="11"/>
      <c r="E27" s="11"/>
      <c r="F27" s="11"/>
      <c r="G27" s="11"/>
      <c r="H27" s="11"/>
      <c r="I27" s="11"/>
      <c r="J27" s="11"/>
      <c r="K27" s="11"/>
      <c r="L27" s="8">
        <v>0</v>
      </c>
      <c r="M27" s="8">
        <v>0</v>
      </c>
      <c r="N27" s="12">
        <v>76</v>
      </c>
      <c r="O27" s="12">
        <v>1</v>
      </c>
      <c r="P27" s="12">
        <v>79</v>
      </c>
      <c r="Q27" s="20">
        <v>3</v>
      </c>
      <c r="R27" s="20">
        <v>49</v>
      </c>
      <c r="S27" s="20">
        <v>0</v>
      </c>
      <c r="T27" s="20">
        <v>47</v>
      </c>
      <c r="U27" s="20">
        <v>0</v>
      </c>
      <c r="V27" s="20">
        <v>0</v>
      </c>
      <c r="W27" s="20">
        <v>0</v>
      </c>
      <c r="X27" s="20">
        <v>0</v>
      </c>
      <c r="Y27" s="20">
        <v>4</v>
      </c>
      <c r="Z27" s="4">
        <f t="shared" si="0"/>
        <v>259</v>
      </c>
      <c r="AA27" s="5">
        <f t="shared" si="2"/>
        <v>771</v>
      </c>
      <c r="AB27" s="6">
        <f t="shared" si="3"/>
        <v>0.3359273670557717</v>
      </c>
      <c r="AC27" s="4">
        <f t="shared" si="4"/>
        <v>512</v>
      </c>
      <c r="AD27">
        <f>SUM(AC11:AC27)</f>
        <v>18913</v>
      </c>
      <c r="AE27" s="42" t="s">
        <v>36</v>
      </c>
      <c r="AF27" s="39">
        <v>199</v>
      </c>
      <c r="AG27" s="39"/>
      <c r="AH27" s="39">
        <v>100</v>
      </c>
      <c r="AI27" s="39"/>
      <c r="AJ27" s="39">
        <v>102</v>
      </c>
      <c r="AK27" s="39"/>
      <c r="AL27" s="39">
        <v>108</v>
      </c>
      <c r="AM27" s="39">
        <v>115</v>
      </c>
      <c r="AN27" s="39">
        <v>147</v>
      </c>
      <c r="AO27" s="39">
        <f t="shared" si="1"/>
        <v>771</v>
      </c>
    </row>
    <row r="28" spans="2:41" ht="20" customHeight="1" x14ac:dyDescent="0.25">
      <c r="B28" s="30">
        <v>18</v>
      </c>
      <c r="C28" s="27" t="s">
        <v>37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8">
        <v>48</v>
      </c>
      <c r="O28" s="8">
        <v>18</v>
      </c>
      <c r="P28" s="12">
        <v>18</v>
      </c>
      <c r="Q28" s="20">
        <v>0</v>
      </c>
      <c r="R28" s="20">
        <v>0</v>
      </c>
      <c r="S28" s="20">
        <v>0</v>
      </c>
      <c r="T28" s="20">
        <v>10</v>
      </c>
      <c r="U28" s="20">
        <v>0</v>
      </c>
      <c r="V28" s="20">
        <v>18</v>
      </c>
      <c r="W28" s="20">
        <v>0</v>
      </c>
      <c r="X28" s="20">
        <v>22</v>
      </c>
      <c r="Y28" s="20">
        <v>23</v>
      </c>
      <c r="Z28" s="4">
        <f t="shared" si="0"/>
        <v>157</v>
      </c>
      <c r="AA28" s="5">
        <f t="shared" si="2"/>
        <v>571</v>
      </c>
      <c r="AB28" s="6">
        <f t="shared" si="3"/>
        <v>0.27495621716287216</v>
      </c>
      <c r="AC28" s="4">
        <f t="shared" si="4"/>
        <v>414</v>
      </c>
      <c r="AE28" s="42" t="s">
        <v>37</v>
      </c>
      <c r="AF28" s="39">
        <v>123</v>
      </c>
      <c r="AG28" s="39">
        <v>11</v>
      </c>
      <c r="AH28" s="39">
        <v>41</v>
      </c>
      <c r="AI28" s="39">
        <v>1</v>
      </c>
      <c r="AJ28" s="39">
        <v>72</v>
      </c>
      <c r="AK28" s="39">
        <v>24</v>
      </c>
      <c r="AL28" s="39">
        <v>70</v>
      </c>
      <c r="AM28" s="39">
        <v>90</v>
      </c>
      <c r="AN28" s="39">
        <v>139</v>
      </c>
      <c r="AO28" s="39">
        <f t="shared" si="1"/>
        <v>571</v>
      </c>
    </row>
    <row r="29" spans="2:41" ht="20" customHeight="1" x14ac:dyDescent="0.25">
      <c r="B29" s="30">
        <v>20</v>
      </c>
      <c r="C29" s="27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>
        <v>51</v>
      </c>
      <c r="Q29" s="19">
        <v>3</v>
      </c>
      <c r="R29" s="26">
        <v>61</v>
      </c>
      <c r="S29" s="19">
        <v>0</v>
      </c>
      <c r="T29" s="20">
        <v>0</v>
      </c>
      <c r="U29" s="20">
        <v>0</v>
      </c>
      <c r="V29" s="20">
        <v>104</v>
      </c>
      <c r="W29" s="20">
        <v>58</v>
      </c>
      <c r="X29" s="20">
        <v>0</v>
      </c>
      <c r="Y29" s="20">
        <v>0</v>
      </c>
      <c r="Z29" s="4">
        <f t="shared" si="0"/>
        <v>277</v>
      </c>
      <c r="AA29" s="5">
        <f t="shared" si="2"/>
        <v>472</v>
      </c>
      <c r="AB29" s="23">
        <f t="shared" si="3"/>
        <v>0.58686440677966101</v>
      </c>
      <c r="AC29" s="13">
        <f>AA29-Z29</f>
        <v>195</v>
      </c>
      <c r="AE29" s="45" t="s">
        <v>67</v>
      </c>
      <c r="AF29" s="39">
        <v>65</v>
      </c>
      <c r="AG29" s="39"/>
      <c r="AH29" s="39">
        <v>67</v>
      </c>
      <c r="AI29" s="39"/>
      <c r="AJ29" s="39">
        <v>95</v>
      </c>
      <c r="AK29" s="39"/>
      <c r="AL29" s="39">
        <v>79</v>
      </c>
      <c r="AM29" s="39">
        <v>81</v>
      </c>
      <c r="AN29" s="39">
        <v>85</v>
      </c>
      <c r="AO29" s="39">
        <f t="shared" si="1"/>
        <v>472</v>
      </c>
    </row>
    <row r="30" spans="2:41" ht="20" customHeight="1" x14ac:dyDescent="0.25">
      <c r="B30" s="30">
        <v>21</v>
      </c>
      <c r="C30" s="27" t="s">
        <v>56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25"/>
      <c r="R30" s="25"/>
      <c r="S30" s="19">
        <v>0</v>
      </c>
      <c r="T30" s="22">
        <v>16</v>
      </c>
      <c r="U30" s="22">
        <v>11</v>
      </c>
      <c r="V30" s="22">
        <v>0</v>
      </c>
      <c r="W30" s="22">
        <v>16</v>
      </c>
      <c r="X30" s="22">
        <v>0</v>
      </c>
      <c r="Y30" s="22">
        <v>9</v>
      </c>
      <c r="Z30" s="4">
        <f t="shared" si="0"/>
        <v>52</v>
      </c>
      <c r="AA30" s="5">
        <f t="shared" si="2"/>
        <v>337</v>
      </c>
      <c r="AB30" s="23">
        <f t="shared" si="3"/>
        <v>0.1543026706231454</v>
      </c>
      <c r="AC30" s="13">
        <f>AA30-Z30</f>
        <v>285</v>
      </c>
      <c r="AE30" s="42" t="s">
        <v>38</v>
      </c>
      <c r="AF30" s="41"/>
      <c r="AG30" s="41"/>
      <c r="AH30" s="41"/>
      <c r="AI30" s="41"/>
      <c r="AJ30" s="39">
        <v>88</v>
      </c>
      <c r="AK30" s="39"/>
      <c r="AL30" s="39">
        <v>92</v>
      </c>
      <c r="AM30" s="39">
        <v>81</v>
      </c>
      <c r="AN30" s="39">
        <v>76</v>
      </c>
      <c r="AO30" s="39">
        <f>SUM(AF30:AN30)</f>
        <v>337</v>
      </c>
    </row>
    <row r="31" spans="2:41" ht="20" customHeight="1" x14ac:dyDescent="0.25">
      <c r="B31" s="30">
        <v>22</v>
      </c>
      <c r="C31" s="27" t="s">
        <v>57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5"/>
      <c r="R31" s="25"/>
      <c r="S31" s="20">
        <v>0</v>
      </c>
      <c r="T31" s="22">
        <v>15</v>
      </c>
      <c r="U31" s="22">
        <v>10</v>
      </c>
      <c r="V31" s="22">
        <v>51</v>
      </c>
      <c r="W31" s="22">
        <v>6</v>
      </c>
      <c r="X31" s="22">
        <v>0</v>
      </c>
      <c r="Y31" s="22">
        <v>5</v>
      </c>
      <c r="Z31" s="4">
        <f t="shared" si="0"/>
        <v>87</v>
      </c>
      <c r="AA31" s="5">
        <f t="shared" si="2"/>
        <v>589</v>
      </c>
      <c r="AB31" s="23">
        <f t="shared" si="3"/>
        <v>0.14770797962648557</v>
      </c>
      <c r="AC31" s="13">
        <f t="shared" ref="AC31:AC33" si="5">AA31-Z31</f>
        <v>502</v>
      </c>
      <c r="AE31" s="42" t="s">
        <v>56</v>
      </c>
      <c r="AF31" s="41"/>
      <c r="AG31" s="41"/>
      <c r="AH31" s="41"/>
      <c r="AI31" s="41"/>
      <c r="AJ31" s="41"/>
      <c r="AK31" s="41"/>
      <c r="AL31" s="39">
        <v>46</v>
      </c>
      <c r="AM31" s="39">
        <v>265</v>
      </c>
      <c r="AN31" s="39">
        <v>278</v>
      </c>
      <c r="AO31" s="39">
        <f>SUM(AF31:AN31)</f>
        <v>589</v>
      </c>
    </row>
    <row r="32" spans="2:41" ht="20" customHeight="1" x14ac:dyDescent="0.25">
      <c r="B32" s="30">
        <v>23</v>
      </c>
      <c r="C32" s="27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5"/>
      <c r="R32" s="25"/>
      <c r="S32" s="35"/>
      <c r="T32" s="35"/>
      <c r="U32" s="36"/>
      <c r="V32" s="22">
        <v>0</v>
      </c>
      <c r="W32" s="22">
        <v>12</v>
      </c>
      <c r="X32" s="22">
        <v>0</v>
      </c>
      <c r="Y32" s="22">
        <v>0</v>
      </c>
      <c r="Z32" s="4">
        <f t="shared" si="0"/>
        <v>12</v>
      </c>
      <c r="AA32" s="5">
        <f t="shared" si="2"/>
        <v>201</v>
      </c>
      <c r="AB32" s="23">
        <f t="shared" si="3"/>
        <v>5.9701492537313432E-2</v>
      </c>
      <c r="AC32" s="13">
        <f t="shared" si="5"/>
        <v>189</v>
      </c>
      <c r="AE32" s="42" t="s">
        <v>57</v>
      </c>
      <c r="AF32" s="41"/>
      <c r="AG32" s="41"/>
      <c r="AH32" s="41"/>
      <c r="AI32" s="41"/>
      <c r="AJ32" s="41"/>
      <c r="AK32" s="41"/>
      <c r="AL32" s="41"/>
      <c r="AM32" s="39">
        <v>97</v>
      </c>
      <c r="AN32" s="39">
        <v>104</v>
      </c>
      <c r="AO32" s="39">
        <f t="shared" ref="AO32:AO36" si="6">SUM(AF32:AN32)</f>
        <v>201</v>
      </c>
    </row>
    <row r="33" spans="2:41" ht="20" customHeight="1" x14ac:dyDescent="0.25">
      <c r="B33" s="30">
        <v>24</v>
      </c>
      <c r="C33" s="27" t="s">
        <v>60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33"/>
      <c r="Q33" s="34"/>
      <c r="R33" s="34"/>
      <c r="S33" s="34"/>
      <c r="T33" s="25"/>
      <c r="U33" s="25"/>
      <c r="V33" s="22">
        <v>16</v>
      </c>
      <c r="W33" s="22">
        <v>0</v>
      </c>
      <c r="X33" s="22">
        <v>0</v>
      </c>
      <c r="Y33" s="22">
        <v>3</v>
      </c>
      <c r="Z33" s="4">
        <f t="shared" si="0"/>
        <v>19</v>
      </c>
      <c r="AA33" s="5">
        <f t="shared" si="2"/>
        <v>224</v>
      </c>
      <c r="AB33" s="23">
        <f t="shared" si="3"/>
        <v>8.4821428571428575E-2</v>
      </c>
      <c r="AC33" s="13">
        <f t="shared" si="5"/>
        <v>205</v>
      </c>
      <c r="AE33" s="42" t="s">
        <v>61</v>
      </c>
      <c r="AF33" s="41"/>
      <c r="AG33" s="41"/>
      <c r="AH33" s="41"/>
      <c r="AI33" s="41"/>
      <c r="AJ33" s="41"/>
      <c r="AK33" s="41"/>
      <c r="AL33" s="41"/>
      <c r="AM33" s="39">
        <v>90</v>
      </c>
      <c r="AN33" s="40">
        <v>134</v>
      </c>
      <c r="AO33" s="39">
        <f t="shared" si="6"/>
        <v>224</v>
      </c>
    </row>
    <row r="34" spans="2:41" ht="24.75" customHeight="1" x14ac:dyDescent="0.25">
      <c r="B34" s="67" t="s">
        <v>39</v>
      </c>
      <c r="C34" s="68"/>
      <c r="D34" s="66">
        <f>SUM(D11:D25)</f>
        <v>181</v>
      </c>
      <c r="E34" s="66">
        <f>SUM(E11:E25)</f>
        <v>328</v>
      </c>
      <c r="F34" s="66">
        <f t="shared" ref="F34:K34" si="7">SUM(F11:F26)</f>
        <v>417</v>
      </c>
      <c r="G34" s="66">
        <f t="shared" si="7"/>
        <v>343</v>
      </c>
      <c r="H34" s="66">
        <f t="shared" si="7"/>
        <v>991</v>
      </c>
      <c r="I34" s="66">
        <f t="shared" si="7"/>
        <v>133</v>
      </c>
      <c r="J34" s="66">
        <f t="shared" si="7"/>
        <v>627</v>
      </c>
      <c r="K34" s="66">
        <f t="shared" si="7"/>
        <v>804</v>
      </c>
      <c r="L34" s="55">
        <f>SUM(L11:L27)</f>
        <v>1898</v>
      </c>
      <c r="M34" s="66">
        <f>SUM(M11:M27)</f>
        <v>195</v>
      </c>
      <c r="N34" s="55">
        <f>SUM(N11:N28)</f>
        <v>2199</v>
      </c>
      <c r="O34" s="55">
        <f>SUM(O11:O28)</f>
        <v>567</v>
      </c>
      <c r="P34" s="56">
        <f>SUM(P11:P29)</f>
        <v>2264</v>
      </c>
      <c r="Q34" s="57">
        <f>SUM(Q11:Q29)</f>
        <v>362</v>
      </c>
      <c r="R34" s="57">
        <f>SUM(R11:R29)</f>
        <v>2011</v>
      </c>
      <c r="S34" s="57">
        <f>SUM(S11:S31)</f>
        <v>131</v>
      </c>
      <c r="T34" s="50">
        <f>SUM(T11:T31)</f>
        <v>448</v>
      </c>
      <c r="U34" s="50">
        <f>SUM(U11:U31)</f>
        <v>474</v>
      </c>
      <c r="V34" s="50">
        <f t="shared" ref="V34:AA34" si="8">SUM(V11:V33)</f>
        <v>1425</v>
      </c>
      <c r="W34" s="50">
        <f t="shared" si="8"/>
        <v>433</v>
      </c>
      <c r="X34" s="50">
        <f t="shared" si="8"/>
        <v>79</v>
      </c>
      <c r="Y34" s="50">
        <f t="shared" si="8"/>
        <v>311</v>
      </c>
      <c r="Z34" s="52">
        <f t="shared" si="8"/>
        <v>16621</v>
      </c>
      <c r="AA34" s="52">
        <f t="shared" si="8"/>
        <v>37324</v>
      </c>
      <c r="AB34" s="58">
        <f>Z34/AA34</f>
        <v>0.44531668631443577</v>
      </c>
      <c r="AC34" s="52">
        <f>SUM(AC11:AC33)</f>
        <v>20703</v>
      </c>
      <c r="AE34" s="42" t="s">
        <v>60</v>
      </c>
      <c r="AM34" s="39">
        <v>70</v>
      </c>
      <c r="AN34" s="39">
        <v>57</v>
      </c>
      <c r="AO34" s="39">
        <f t="shared" si="6"/>
        <v>127</v>
      </c>
    </row>
    <row r="35" spans="2:41" ht="24" customHeight="1" x14ac:dyDescent="0.25">
      <c r="B35" s="69"/>
      <c r="C35" s="70"/>
      <c r="D35" s="66"/>
      <c r="E35" s="66"/>
      <c r="F35" s="66"/>
      <c r="G35" s="66"/>
      <c r="H35" s="66"/>
      <c r="I35" s="66"/>
      <c r="J35" s="66"/>
      <c r="K35" s="66"/>
      <c r="L35" s="55"/>
      <c r="M35" s="66"/>
      <c r="N35" s="55"/>
      <c r="O35" s="55"/>
      <c r="P35" s="55"/>
      <c r="Q35" s="50"/>
      <c r="R35" s="50"/>
      <c r="S35" s="50"/>
      <c r="T35" s="50"/>
      <c r="U35" s="50"/>
      <c r="V35" s="50"/>
      <c r="W35" s="50"/>
      <c r="X35" s="50"/>
      <c r="Y35" s="50"/>
      <c r="Z35" s="53"/>
      <c r="AA35" s="53"/>
      <c r="AB35" s="59"/>
      <c r="AC35" s="53"/>
      <c r="AE35" s="42" t="s">
        <v>66</v>
      </c>
      <c r="AF35" s="41"/>
      <c r="AG35" s="41"/>
      <c r="AH35" s="41"/>
      <c r="AI35" s="41"/>
      <c r="AJ35" s="41"/>
      <c r="AK35" s="41"/>
      <c r="AL35" s="41"/>
      <c r="AN35" s="39">
        <v>51</v>
      </c>
      <c r="AO35" s="39">
        <f t="shared" si="6"/>
        <v>51</v>
      </c>
    </row>
    <row r="36" spans="2:41" ht="26.25" customHeight="1" x14ac:dyDescent="0.25">
      <c r="B36" s="61" t="s">
        <v>40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16"/>
      <c r="S36" s="16"/>
      <c r="T36" s="16"/>
      <c r="U36" s="16"/>
      <c r="V36" s="16"/>
      <c r="W36" s="16"/>
      <c r="X36" s="16"/>
      <c r="Y36" s="16"/>
      <c r="Z36" s="53"/>
      <c r="AA36" s="53"/>
      <c r="AB36" s="59"/>
      <c r="AC36" s="53"/>
      <c r="AE36" s="42" t="s">
        <v>69</v>
      </c>
      <c r="AN36" s="39">
        <v>65</v>
      </c>
      <c r="AO36" s="39">
        <f t="shared" si="6"/>
        <v>65</v>
      </c>
    </row>
    <row r="37" spans="2:41" ht="30" customHeight="1" x14ac:dyDescent="0.25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38"/>
      <c r="S37" s="38"/>
      <c r="T37" s="38"/>
      <c r="U37" s="38"/>
      <c r="V37" s="38"/>
      <c r="W37" s="38"/>
      <c r="X37" s="38"/>
      <c r="Y37" s="38"/>
      <c r="Z37" s="54"/>
      <c r="AA37" s="54"/>
      <c r="AB37" s="60"/>
      <c r="AC37" s="54"/>
      <c r="AE37" s="46" t="s">
        <v>68</v>
      </c>
      <c r="AF37" s="39">
        <f>SUM(AF11:AF29)</f>
        <v>17304</v>
      </c>
      <c r="AG37" s="39">
        <f>SUM(AG11:AG29)</f>
        <v>224</v>
      </c>
      <c r="AH37" s="39">
        <f>SUM(AH11:AH29)</f>
        <v>3033</v>
      </c>
      <c r="AI37" s="39">
        <f>SUM(AI11:AI29)</f>
        <v>272</v>
      </c>
      <c r="AJ37" s="39">
        <f>SUM(AJ11:AJ30)</f>
        <v>3444</v>
      </c>
      <c r="AK37" s="39">
        <f>SUM(AK11:AK30)</f>
        <v>293</v>
      </c>
      <c r="AL37" s="39">
        <f>SUM(AL11:AL31)</f>
        <v>3477</v>
      </c>
      <c r="AM37" s="39">
        <f>SUM(AM11:AM34)</f>
        <v>4638</v>
      </c>
      <c r="AN37" s="39">
        <f>SUM(AN11:AN36)</f>
        <v>4882</v>
      </c>
      <c r="AO37" s="39">
        <f>SUM(AO11:AO36)</f>
        <v>37567</v>
      </c>
    </row>
    <row r="38" spans="2:41" x14ac:dyDescent="0.15">
      <c r="Z38" s="47"/>
      <c r="AA38" s="15"/>
      <c r="AC38" s="47"/>
    </row>
    <row r="39" spans="2:41" ht="23.25" customHeight="1" x14ac:dyDescent="0.25">
      <c r="C39" s="65" t="s">
        <v>47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</row>
    <row r="40" spans="2:41" x14ac:dyDescent="0.15">
      <c r="AA40" s="15"/>
    </row>
    <row r="41" spans="2:41" x14ac:dyDescent="0.15">
      <c r="AA41" s="15"/>
    </row>
    <row r="42" spans="2:41" ht="37" customHeight="1" x14ac:dyDescent="0.15">
      <c r="AA42" s="15"/>
      <c r="AF42" s="48" t="s">
        <v>3</v>
      </c>
      <c r="AG42" s="48" t="s">
        <v>6</v>
      </c>
    </row>
    <row r="43" spans="2:41" x14ac:dyDescent="0.15">
      <c r="AA43" s="15"/>
      <c r="AF43" s="49">
        <v>16621</v>
      </c>
      <c r="AG43" s="49">
        <v>20703</v>
      </c>
    </row>
    <row r="44" spans="2:41" ht="33" customHeight="1" x14ac:dyDescent="0.15">
      <c r="C44" s="51" t="s">
        <v>41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</row>
    <row r="48" spans="2:41" x14ac:dyDescent="0.15">
      <c r="X48">
        <f>SUM(D34:X35)</f>
        <v>16310</v>
      </c>
    </row>
  </sheetData>
  <mergeCells count="39">
    <mergeCell ref="B4:AC5"/>
    <mergeCell ref="B8:B10"/>
    <mergeCell ref="C8:C10"/>
    <mergeCell ref="Z8:Z10"/>
    <mergeCell ref="AA8:AA10"/>
    <mergeCell ref="AB8:AB10"/>
    <mergeCell ref="AC8:AC10"/>
    <mergeCell ref="D8:Y8"/>
    <mergeCell ref="D9:Y9"/>
    <mergeCell ref="B36:Q37"/>
    <mergeCell ref="C39:AC39"/>
    <mergeCell ref="I34:I35"/>
    <mergeCell ref="J34:J35"/>
    <mergeCell ref="K34:K35"/>
    <mergeCell ref="L34:L35"/>
    <mergeCell ref="M34:M35"/>
    <mergeCell ref="H34:H35"/>
    <mergeCell ref="B34:C35"/>
    <mergeCell ref="D34:D35"/>
    <mergeCell ref="E34:E35"/>
    <mergeCell ref="F34:F35"/>
    <mergeCell ref="G34:G35"/>
    <mergeCell ref="T34:T35"/>
    <mergeCell ref="Y34:Y35"/>
    <mergeCell ref="C44:AC44"/>
    <mergeCell ref="U34:U35"/>
    <mergeCell ref="V34:V35"/>
    <mergeCell ref="W34:W35"/>
    <mergeCell ref="X34:X35"/>
    <mergeCell ref="Z34:Z37"/>
    <mergeCell ref="AA34:AA37"/>
    <mergeCell ref="O34:O35"/>
    <mergeCell ref="P34:P35"/>
    <mergeCell ref="Q34:Q35"/>
    <mergeCell ref="R34:R35"/>
    <mergeCell ref="S34:S35"/>
    <mergeCell ref="N34:N35"/>
    <mergeCell ref="AB34:AB37"/>
    <mergeCell ref="AC34:AC37"/>
  </mergeCells>
  <pageMargins left="0.35433070866141736" right="0.31496062992125984" top="1" bottom="0.98425196850393704" header="0" footer="0"/>
  <pageSetup scale="44" orientation="landscape" r:id="rId1"/>
  <headerFooter alignWithMargins="0"/>
  <colBreaks count="1" manualBreakCount="1">
    <brk id="31" max="3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M48"/>
  <sheetViews>
    <sheetView showGridLines="0" view="pageBreakPreview" workbookViewId="0">
      <selection activeCell="S10" activeCellId="1" sqref="S34:X35 S10:X10"/>
    </sheetView>
  </sheetViews>
  <sheetFormatPr baseColWidth="10" defaultRowHeight="13" x14ac:dyDescent="0.15"/>
  <cols>
    <col min="1" max="1" width="2.33203125" customWidth="1"/>
    <col min="2" max="2" width="5" style="1" customWidth="1"/>
    <col min="3" max="3" width="30.83203125" customWidth="1"/>
    <col min="4" max="6" width="8.6640625" style="1" hidden="1" customWidth="1"/>
    <col min="7" max="16" width="8.6640625" hidden="1" customWidth="1"/>
    <col min="17" max="17" width="9" hidden="1" customWidth="1"/>
    <col min="18" max="18" width="9.6640625" hidden="1" customWidth="1"/>
    <col min="19" max="20" width="9.6640625" customWidth="1"/>
    <col min="21" max="24" width="10.83203125" customWidth="1"/>
    <col min="25" max="25" width="13" hidden="1" customWidth="1"/>
    <col min="26" max="26" width="14.83203125" hidden="1" customWidth="1"/>
    <col min="27" max="27" width="13.6640625" hidden="1" customWidth="1"/>
    <col min="28" max="28" width="13.1640625" hidden="1" customWidth="1"/>
    <col min="29" max="29" width="1.1640625" customWidth="1"/>
    <col min="30" max="30" width="11" style="1" customWidth="1"/>
    <col min="31" max="31" width="9.1640625" style="1" customWidth="1"/>
    <col min="32" max="38" width="9.5" style="1" customWidth="1"/>
    <col min="39" max="39" width="13" customWidth="1"/>
  </cols>
  <sheetData>
    <row r="4" spans="2:39" ht="12.75" customHeight="1" x14ac:dyDescent="0.15"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2:39" ht="12.75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8" spans="2:39" ht="27.75" customHeight="1" x14ac:dyDescent="0.25">
      <c r="B8" s="72" t="s">
        <v>1</v>
      </c>
      <c r="C8" s="66" t="s">
        <v>2</v>
      </c>
      <c r="D8" s="76" t="s">
        <v>70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8"/>
      <c r="Y8" s="73" t="s">
        <v>3</v>
      </c>
      <c r="Z8" s="73" t="s">
        <v>4</v>
      </c>
      <c r="AA8" s="73" t="s">
        <v>5</v>
      </c>
      <c r="AB8" s="73" t="s">
        <v>6</v>
      </c>
    </row>
    <row r="9" spans="2:39" ht="30" customHeight="1" x14ac:dyDescent="0.25">
      <c r="B9" s="72"/>
      <c r="C9" s="66"/>
      <c r="D9" s="79" t="s">
        <v>7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1"/>
      <c r="Y9" s="74"/>
      <c r="Z9" s="74"/>
      <c r="AA9" s="74"/>
      <c r="AB9" s="74"/>
    </row>
    <row r="10" spans="2:39" ht="39.75" customHeight="1" x14ac:dyDescent="0.15">
      <c r="B10" s="72"/>
      <c r="C10" s="66"/>
      <c r="D10" s="24" t="s">
        <v>8</v>
      </c>
      <c r="E10" s="24" t="s">
        <v>9</v>
      </c>
      <c r="F10" s="24" t="s">
        <v>10</v>
      </c>
      <c r="G10" s="24" t="s">
        <v>11</v>
      </c>
      <c r="H10" s="24" t="s">
        <v>12</v>
      </c>
      <c r="I10" s="24" t="s">
        <v>13</v>
      </c>
      <c r="J10" s="24" t="s">
        <v>14</v>
      </c>
      <c r="K10" s="24" t="s">
        <v>15</v>
      </c>
      <c r="L10" s="24" t="s">
        <v>16</v>
      </c>
      <c r="M10" s="24" t="s">
        <v>17</v>
      </c>
      <c r="N10" s="24" t="s">
        <v>18</v>
      </c>
      <c r="O10" s="24" t="s">
        <v>19</v>
      </c>
      <c r="P10" s="24" t="s">
        <v>20</v>
      </c>
      <c r="Q10" s="24" t="s">
        <v>42</v>
      </c>
      <c r="R10" s="24" t="s">
        <v>43</v>
      </c>
      <c r="S10" s="24" t="s">
        <v>71</v>
      </c>
      <c r="T10" s="24" t="s">
        <v>54</v>
      </c>
      <c r="U10" s="24" t="s">
        <v>58</v>
      </c>
      <c r="V10" s="24" t="s">
        <v>62</v>
      </c>
      <c r="W10" s="24" t="s">
        <v>63</v>
      </c>
      <c r="X10" s="24" t="s">
        <v>64</v>
      </c>
      <c r="Y10" s="75"/>
      <c r="Z10" s="75"/>
      <c r="AA10" s="75"/>
      <c r="AB10" s="75"/>
      <c r="AD10" s="2" t="s">
        <v>21</v>
      </c>
      <c r="AE10" s="2" t="s">
        <v>22</v>
      </c>
      <c r="AF10" s="2" t="s">
        <v>23</v>
      </c>
      <c r="AG10" s="2" t="s">
        <v>46</v>
      </c>
      <c r="AH10" s="2" t="s">
        <v>44</v>
      </c>
      <c r="AI10" s="2" t="s">
        <v>45</v>
      </c>
      <c r="AJ10" s="2" t="s">
        <v>48</v>
      </c>
      <c r="AK10" s="2" t="s">
        <v>59</v>
      </c>
      <c r="AL10" s="2" t="s">
        <v>65</v>
      </c>
      <c r="AM10" s="2" t="s">
        <v>24</v>
      </c>
    </row>
    <row r="11" spans="2:39" ht="20" customHeight="1" x14ac:dyDescent="0.2">
      <c r="B11" s="30">
        <v>1</v>
      </c>
      <c r="C11" s="27" t="s">
        <v>25</v>
      </c>
      <c r="D11" s="3">
        <v>46</v>
      </c>
      <c r="E11" s="3">
        <v>37</v>
      </c>
      <c r="F11" s="3">
        <v>19</v>
      </c>
      <c r="G11" s="3">
        <v>12</v>
      </c>
      <c r="H11" s="3">
        <v>72</v>
      </c>
      <c r="I11" s="3">
        <v>4</v>
      </c>
      <c r="J11" s="3">
        <v>75</v>
      </c>
      <c r="K11" s="3">
        <v>37</v>
      </c>
      <c r="L11" s="3">
        <v>210</v>
      </c>
      <c r="M11" s="3">
        <v>36</v>
      </c>
      <c r="N11" s="3">
        <v>207</v>
      </c>
      <c r="O11" s="3">
        <v>70</v>
      </c>
      <c r="P11" s="3">
        <v>193</v>
      </c>
      <c r="Q11" s="18">
        <v>33</v>
      </c>
      <c r="R11" s="18">
        <v>51</v>
      </c>
      <c r="S11" s="19">
        <v>0</v>
      </c>
      <c r="T11" s="18">
        <v>15</v>
      </c>
      <c r="U11" s="18">
        <v>15</v>
      </c>
      <c r="V11" s="18">
        <v>130</v>
      </c>
      <c r="W11" s="18">
        <v>0</v>
      </c>
      <c r="X11" s="18">
        <v>0</v>
      </c>
      <c r="Y11" s="4">
        <f>SUM(D11:X11)</f>
        <v>1262</v>
      </c>
      <c r="Z11" s="5">
        <f>SUM(AD11:AL11)</f>
        <v>3079</v>
      </c>
      <c r="AA11" s="6">
        <f>Y11/Z11</f>
        <v>0.40987333549853849</v>
      </c>
      <c r="AB11" s="4">
        <f>Z11-Y11</f>
        <v>1817</v>
      </c>
      <c r="AD11" s="7">
        <v>1491</v>
      </c>
      <c r="AE11" s="7">
        <v>45</v>
      </c>
      <c r="AF11" s="7">
        <v>207</v>
      </c>
      <c r="AG11" s="7">
        <v>51</v>
      </c>
      <c r="AH11" s="7">
        <v>248</v>
      </c>
      <c r="AI11" s="7">
        <v>60</v>
      </c>
      <c r="AJ11" s="7">
        <v>261</v>
      </c>
      <c r="AK11" s="7">
        <v>377</v>
      </c>
      <c r="AL11" s="7">
        <v>339</v>
      </c>
      <c r="AM11" s="7">
        <f t="shared" ref="AM11:AM30" si="0">SUM(AD11:AL11)</f>
        <v>3079</v>
      </c>
    </row>
    <row r="12" spans="2:39" ht="20" customHeight="1" x14ac:dyDescent="0.2">
      <c r="B12" s="30">
        <v>2</v>
      </c>
      <c r="C12" s="27" t="s">
        <v>49</v>
      </c>
      <c r="D12" s="3">
        <v>42</v>
      </c>
      <c r="E12" s="3">
        <v>66</v>
      </c>
      <c r="F12" s="3">
        <v>64</v>
      </c>
      <c r="G12" s="3">
        <v>46</v>
      </c>
      <c r="H12" s="3">
        <v>86</v>
      </c>
      <c r="I12" s="3">
        <v>3</v>
      </c>
      <c r="J12" s="3">
        <v>53</v>
      </c>
      <c r="K12" s="3">
        <v>118</v>
      </c>
      <c r="L12" s="3">
        <v>161</v>
      </c>
      <c r="M12" s="3">
        <v>27</v>
      </c>
      <c r="N12" s="3">
        <v>220</v>
      </c>
      <c r="O12" s="3">
        <v>44</v>
      </c>
      <c r="P12" s="3">
        <v>141</v>
      </c>
      <c r="Q12" s="18">
        <v>77</v>
      </c>
      <c r="R12" s="18">
        <v>186</v>
      </c>
      <c r="S12" s="19">
        <v>0</v>
      </c>
      <c r="T12" s="18">
        <v>14</v>
      </c>
      <c r="U12" s="18">
        <v>15</v>
      </c>
      <c r="V12" s="18">
        <v>66</v>
      </c>
      <c r="W12" s="18">
        <v>0</v>
      </c>
      <c r="X12" s="18">
        <v>0</v>
      </c>
      <c r="Y12" s="4">
        <f t="shared" ref="Y12:Y31" si="1">SUM(D12:X12)</f>
        <v>1429</v>
      </c>
      <c r="Z12" s="5">
        <f>SUM(AD12:AL12)</f>
        <v>3959</v>
      </c>
      <c r="AA12" s="6">
        <f>Y12/Z12</f>
        <v>0.36094973478151049</v>
      </c>
      <c r="AB12" s="4">
        <f>Z12-Y12</f>
        <v>2530</v>
      </c>
      <c r="AD12" s="7">
        <v>1996</v>
      </c>
      <c r="AE12" s="7">
        <v>94</v>
      </c>
      <c r="AF12" s="7">
        <v>311</v>
      </c>
      <c r="AG12" s="7">
        <v>106</v>
      </c>
      <c r="AH12" s="7">
        <v>295</v>
      </c>
      <c r="AI12" s="7">
        <v>104</v>
      </c>
      <c r="AJ12" s="7">
        <v>270</v>
      </c>
      <c r="AK12" s="7">
        <v>368</v>
      </c>
      <c r="AL12" s="7">
        <v>415</v>
      </c>
      <c r="AM12" s="7">
        <f t="shared" si="0"/>
        <v>3959</v>
      </c>
    </row>
    <row r="13" spans="2:39" ht="20" customHeight="1" x14ac:dyDescent="0.2">
      <c r="B13" s="30">
        <v>3</v>
      </c>
      <c r="C13" s="27" t="s">
        <v>26</v>
      </c>
      <c r="D13" s="3">
        <v>0</v>
      </c>
      <c r="E13" s="3">
        <v>50</v>
      </c>
      <c r="F13" s="3">
        <v>9</v>
      </c>
      <c r="G13" s="3">
        <v>23</v>
      </c>
      <c r="H13" s="3">
        <v>47</v>
      </c>
      <c r="I13" s="3">
        <v>29</v>
      </c>
      <c r="J13" s="3">
        <v>25</v>
      </c>
      <c r="K13" s="3">
        <v>25</v>
      </c>
      <c r="L13" s="3">
        <v>53</v>
      </c>
      <c r="M13" s="3">
        <v>12</v>
      </c>
      <c r="N13" s="3">
        <v>96</v>
      </c>
      <c r="O13" s="3">
        <v>21</v>
      </c>
      <c r="P13" s="3">
        <v>101</v>
      </c>
      <c r="Q13" s="18">
        <v>30</v>
      </c>
      <c r="R13" s="18">
        <v>162</v>
      </c>
      <c r="S13" s="18">
        <v>56</v>
      </c>
      <c r="T13" s="18">
        <v>59</v>
      </c>
      <c r="U13" s="18">
        <v>0</v>
      </c>
      <c r="V13" s="18">
        <v>0</v>
      </c>
      <c r="W13" s="18">
        <v>53</v>
      </c>
      <c r="X13" s="18">
        <v>4</v>
      </c>
      <c r="Y13" s="4">
        <f t="shared" si="1"/>
        <v>855</v>
      </c>
      <c r="Z13" s="5">
        <f t="shared" ref="Z13:Z33" si="2">SUM(AD13:AL13)</f>
        <v>2563</v>
      </c>
      <c r="AA13" s="6">
        <f t="shared" ref="AA13:AA29" si="3">Y13/Z13</f>
        <v>0.33359344518142803</v>
      </c>
      <c r="AB13" s="4">
        <f t="shared" ref="AB13:AB28" si="4">Z13-Y13</f>
        <v>1708</v>
      </c>
      <c r="AD13" s="7">
        <v>1301</v>
      </c>
      <c r="AE13" s="7"/>
      <c r="AF13" s="7">
        <v>272</v>
      </c>
      <c r="AG13" s="7"/>
      <c r="AH13" s="7">
        <v>242</v>
      </c>
      <c r="AI13" s="7"/>
      <c r="AJ13" s="7">
        <v>227</v>
      </c>
      <c r="AK13" s="7">
        <v>266</v>
      </c>
      <c r="AL13" s="7">
        <v>255</v>
      </c>
      <c r="AM13" s="7">
        <f t="shared" si="0"/>
        <v>2563</v>
      </c>
    </row>
    <row r="14" spans="2:39" ht="20" customHeight="1" x14ac:dyDescent="0.2">
      <c r="B14" s="30">
        <v>4</v>
      </c>
      <c r="C14" s="27" t="s">
        <v>27</v>
      </c>
      <c r="D14" s="3">
        <v>0</v>
      </c>
      <c r="E14" s="3">
        <v>10</v>
      </c>
      <c r="F14" s="3">
        <v>66</v>
      </c>
      <c r="G14" s="3">
        <v>46</v>
      </c>
      <c r="H14" s="3">
        <v>110</v>
      </c>
      <c r="I14" s="3">
        <v>17</v>
      </c>
      <c r="J14" s="3">
        <v>44</v>
      </c>
      <c r="K14" s="3">
        <v>71</v>
      </c>
      <c r="L14" s="3">
        <v>246</v>
      </c>
      <c r="M14" s="3">
        <v>8</v>
      </c>
      <c r="N14" s="3">
        <v>247</v>
      </c>
      <c r="O14" s="3">
        <v>6</v>
      </c>
      <c r="P14" s="3">
        <v>244</v>
      </c>
      <c r="Q14" s="18">
        <v>17</v>
      </c>
      <c r="R14" s="18">
        <v>196</v>
      </c>
      <c r="S14" s="19">
        <v>0</v>
      </c>
      <c r="T14" s="18">
        <v>13</v>
      </c>
      <c r="U14" s="18">
        <v>10</v>
      </c>
      <c r="V14" s="18">
        <v>58</v>
      </c>
      <c r="W14" s="18">
        <v>0</v>
      </c>
      <c r="X14" s="18">
        <v>0</v>
      </c>
      <c r="Y14" s="4">
        <f t="shared" si="1"/>
        <v>1409</v>
      </c>
      <c r="Z14" s="5">
        <f t="shared" si="2"/>
        <v>3049</v>
      </c>
      <c r="AA14" s="6">
        <f t="shared" si="3"/>
        <v>0.46211872745162347</v>
      </c>
      <c r="AB14" s="4">
        <f t="shared" si="4"/>
        <v>1640</v>
      </c>
      <c r="AD14" s="7">
        <v>1652</v>
      </c>
      <c r="AE14" s="7"/>
      <c r="AF14" s="7">
        <v>221</v>
      </c>
      <c r="AG14" s="7"/>
      <c r="AH14" s="7">
        <v>270</v>
      </c>
      <c r="AI14" s="7"/>
      <c r="AJ14" s="7">
        <v>317</v>
      </c>
      <c r="AK14" s="7">
        <v>273</v>
      </c>
      <c r="AL14" s="7">
        <v>316</v>
      </c>
      <c r="AM14" s="7">
        <f t="shared" si="0"/>
        <v>3049</v>
      </c>
    </row>
    <row r="15" spans="2:39" ht="20" customHeight="1" x14ac:dyDescent="0.2">
      <c r="B15" s="30">
        <v>5</v>
      </c>
      <c r="C15" s="27" t="s">
        <v>53</v>
      </c>
      <c r="D15" s="3">
        <v>2</v>
      </c>
      <c r="E15" s="3">
        <v>13</v>
      </c>
      <c r="F15" s="3">
        <v>54</v>
      </c>
      <c r="G15" s="3">
        <v>10</v>
      </c>
      <c r="H15" s="3">
        <v>84</v>
      </c>
      <c r="I15" s="3">
        <v>37</v>
      </c>
      <c r="J15" s="3">
        <v>24</v>
      </c>
      <c r="K15" s="3">
        <v>94</v>
      </c>
      <c r="L15" s="3">
        <v>162</v>
      </c>
      <c r="M15" s="3">
        <v>35</v>
      </c>
      <c r="N15" s="3">
        <v>279</v>
      </c>
      <c r="O15" s="3">
        <v>42</v>
      </c>
      <c r="P15" s="3">
        <v>248</v>
      </c>
      <c r="Q15" s="18">
        <v>23</v>
      </c>
      <c r="R15" s="18">
        <v>228</v>
      </c>
      <c r="S15" s="19">
        <v>0</v>
      </c>
      <c r="T15" s="18">
        <v>0</v>
      </c>
      <c r="U15" s="18">
        <v>0</v>
      </c>
      <c r="V15" s="18">
        <v>92</v>
      </c>
      <c r="W15" s="18">
        <v>1</v>
      </c>
      <c r="X15" s="18">
        <v>0</v>
      </c>
      <c r="Y15" s="4">
        <f t="shared" si="1"/>
        <v>1428</v>
      </c>
      <c r="Z15" s="5">
        <f t="shared" si="2"/>
        <v>2809</v>
      </c>
      <c r="AA15" s="6">
        <f t="shared" si="3"/>
        <v>0.50836596653613386</v>
      </c>
      <c r="AB15" s="4">
        <f>Z15-Y15</f>
        <v>1381</v>
      </c>
      <c r="AD15" s="7">
        <v>1471</v>
      </c>
      <c r="AE15" s="7">
        <v>11</v>
      </c>
      <c r="AF15" s="7">
        <v>259</v>
      </c>
      <c r="AG15" s="7">
        <v>20</v>
      </c>
      <c r="AH15" s="7">
        <v>241</v>
      </c>
      <c r="AI15" s="7">
        <v>39</v>
      </c>
      <c r="AJ15" s="7">
        <v>214</v>
      </c>
      <c r="AK15" s="7">
        <v>275</v>
      </c>
      <c r="AL15" s="7">
        <v>279</v>
      </c>
      <c r="AM15" s="7">
        <f t="shared" si="0"/>
        <v>2809</v>
      </c>
    </row>
    <row r="16" spans="2:39" ht="20" customHeight="1" x14ac:dyDescent="0.2">
      <c r="B16" s="30">
        <v>6</v>
      </c>
      <c r="C16" s="27" t="s">
        <v>28</v>
      </c>
      <c r="D16" s="3">
        <v>7</v>
      </c>
      <c r="E16" s="3">
        <v>13</v>
      </c>
      <c r="F16" s="3">
        <v>0</v>
      </c>
      <c r="G16" s="3">
        <v>44</v>
      </c>
      <c r="H16" s="3">
        <v>32</v>
      </c>
      <c r="I16" s="3">
        <v>4</v>
      </c>
      <c r="J16" s="3">
        <v>24</v>
      </c>
      <c r="K16" s="3">
        <v>49</v>
      </c>
      <c r="L16" s="3">
        <v>82</v>
      </c>
      <c r="M16" s="3">
        <v>0</v>
      </c>
      <c r="N16" s="3">
        <v>58</v>
      </c>
      <c r="O16" s="3">
        <v>9</v>
      </c>
      <c r="P16" s="3">
        <v>38</v>
      </c>
      <c r="Q16" s="18">
        <v>38</v>
      </c>
      <c r="R16" s="18">
        <v>21</v>
      </c>
      <c r="S16" s="19">
        <v>0</v>
      </c>
      <c r="T16" s="18">
        <v>34</v>
      </c>
      <c r="U16" s="18">
        <v>0</v>
      </c>
      <c r="V16" s="18">
        <v>0</v>
      </c>
      <c r="W16" s="18">
        <v>42</v>
      </c>
      <c r="X16" s="18">
        <v>2</v>
      </c>
      <c r="Y16" s="4">
        <f t="shared" si="1"/>
        <v>497</v>
      </c>
      <c r="Z16" s="5">
        <f t="shared" si="2"/>
        <v>821</v>
      </c>
      <c r="AA16" s="6">
        <f t="shared" si="3"/>
        <v>0.60535931790499387</v>
      </c>
      <c r="AB16" s="4">
        <f t="shared" si="4"/>
        <v>324</v>
      </c>
      <c r="AD16" s="7">
        <v>428</v>
      </c>
      <c r="AE16" s="7"/>
      <c r="AF16" s="7">
        <v>62</v>
      </c>
      <c r="AG16" s="7">
        <v>13</v>
      </c>
      <c r="AH16" s="7">
        <v>84</v>
      </c>
      <c r="AI16" s="7"/>
      <c r="AJ16" s="7">
        <v>62</v>
      </c>
      <c r="AK16" s="7">
        <v>97</v>
      </c>
      <c r="AL16" s="7">
        <v>75</v>
      </c>
      <c r="AM16" s="7">
        <f t="shared" si="0"/>
        <v>821</v>
      </c>
    </row>
    <row r="17" spans="2:39" ht="20" customHeight="1" x14ac:dyDescent="0.2">
      <c r="B17" s="31">
        <v>7</v>
      </c>
      <c r="C17" s="28" t="s">
        <v>50</v>
      </c>
      <c r="D17" s="8">
        <v>1</v>
      </c>
      <c r="E17" s="8">
        <v>15</v>
      </c>
      <c r="F17" s="8">
        <v>20</v>
      </c>
      <c r="G17" s="8">
        <v>6</v>
      </c>
      <c r="H17" s="8">
        <v>67</v>
      </c>
      <c r="I17" s="8">
        <v>7</v>
      </c>
      <c r="J17" s="8">
        <v>82</v>
      </c>
      <c r="K17" s="8">
        <v>82</v>
      </c>
      <c r="L17" s="8">
        <v>154</v>
      </c>
      <c r="M17" s="8">
        <v>0</v>
      </c>
      <c r="N17" s="8">
        <v>234</v>
      </c>
      <c r="O17" s="8">
        <v>42</v>
      </c>
      <c r="P17" s="8">
        <v>340</v>
      </c>
      <c r="Q17" s="19">
        <v>23</v>
      </c>
      <c r="R17" s="19">
        <v>231</v>
      </c>
      <c r="S17" s="19">
        <v>0</v>
      </c>
      <c r="T17" s="19">
        <v>18</v>
      </c>
      <c r="U17" s="19">
        <v>322</v>
      </c>
      <c r="V17" s="19">
        <v>292</v>
      </c>
      <c r="W17" s="19">
        <v>159</v>
      </c>
      <c r="X17" s="19">
        <v>31</v>
      </c>
      <c r="Y17" s="4">
        <f t="shared" si="1"/>
        <v>2126</v>
      </c>
      <c r="Z17" s="5">
        <f t="shared" si="2"/>
        <v>4086</v>
      </c>
      <c r="AA17" s="6">
        <f t="shared" si="3"/>
        <v>0.52031326480665685</v>
      </c>
      <c r="AB17" s="9">
        <f t="shared" si="4"/>
        <v>1960</v>
      </c>
      <c r="AD17" s="10">
        <v>1852</v>
      </c>
      <c r="AE17" s="10"/>
      <c r="AF17" s="7">
        <v>400</v>
      </c>
      <c r="AG17" s="7"/>
      <c r="AH17" s="7">
        <v>453</v>
      </c>
      <c r="AI17" s="7"/>
      <c r="AJ17" s="7">
        <v>457</v>
      </c>
      <c r="AK17" s="7">
        <v>461</v>
      </c>
      <c r="AL17" s="7">
        <v>463</v>
      </c>
      <c r="AM17" s="7">
        <f t="shared" si="0"/>
        <v>4086</v>
      </c>
    </row>
    <row r="18" spans="2:39" ht="20" customHeight="1" x14ac:dyDescent="0.2">
      <c r="B18" s="31">
        <v>8</v>
      </c>
      <c r="C18" s="28" t="s">
        <v>29</v>
      </c>
      <c r="D18" s="8">
        <v>47</v>
      </c>
      <c r="E18" s="8">
        <v>24</v>
      </c>
      <c r="F18" s="8">
        <v>6</v>
      </c>
      <c r="G18" s="8">
        <v>39</v>
      </c>
      <c r="H18" s="8">
        <v>49</v>
      </c>
      <c r="I18" s="8">
        <v>11</v>
      </c>
      <c r="J18" s="8">
        <v>16</v>
      </c>
      <c r="K18" s="8">
        <v>39</v>
      </c>
      <c r="L18" s="8">
        <v>92</v>
      </c>
      <c r="M18" s="8">
        <v>9</v>
      </c>
      <c r="N18" s="8">
        <v>116</v>
      </c>
      <c r="O18" s="8">
        <v>4</v>
      </c>
      <c r="P18" s="8">
        <v>112</v>
      </c>
      <c r="Q18" s="19">
        <v>3</v>
      </c>
      <c r="R18" s="19">
        <v>92</v>
      </c>
      <c r="S18" s="19">
        <v>0</v>
      </c>
      <c r="T18" s="19">
        <v>25</v>
      </c>
      <c r="U18" s="19">
        <v>10</v>
      </c>
      <c r="V18" s="19">
        <v>168</v>
      </c>
      <c r="W18" s="19">
        <v>0</v>
      </c>
      <c r="X18" s="19">
        <v>1</v>
      </c>
      <c r="Y18" s="4">
        <f t="shared" si="1"/>
        <v>863</v>
      </c>
      <c r="Z18" s="5">
        <f t="shared" si="2"/>
        <v>1310</v>
      </c>
      <c r="AA18" s="6">
        <f t="shared" si="3"/>
        <v>0.65877862595419845</v>
      </c>
      <c r="AB18" s="9">
        <f t="shared" si="4"/>
        <v>447</v>
      </c>
      <c r="AD18" s="10">
        <v>566</v>
      </c>
      <c r="AE18" s="10"/>
      <c r="AF18" s="7">
        <v>109</v>
      </c>
      <c r="AG18" s="7"/>
      <c r="AH18" s="7">
        <v>144</v>
      </c>
      <c r="AI18" s="7"/>
      <c r="AJ18" s="7">
        <v>133</v>
      </c>
      <c r="AK18" s="7">
        <v>181</v>
      </c>
      <c r="AL18" s="7">
        <v>177</v>
      </c>
      <c r="AM18" s="7">
        <f t="shared" si="0"/>
        <v>1310</v>
      </c>
    </row>
    <row r="19" spans="2:39" ht="20" customHeight="1" x14ac:dyDescent="0.2">
      <c r="B19" s="30">
        <v>9</v>
      </c>
      <c r="C19" s="27" t="s">
        <v>30</v>
      </c>
      <c r="D19" s="3">
        <v>0</v>
      </c>
      <c r="E19" s="3">
        <v>5</v>
      </c>
      <c r="F19" s="3">
        <v>6</v>
      </c>
      <c r="G19" s="3">
        <v>24</v>
      </c>
      <c r="H19" s="3">
        <v>41</v>
      </c>
      <c r="I19" s="3">
        <v>0</v>
      </c>
      <c r="J19" s="3">
        <v>24</v>
      </c>
      <c r="K19" s="3">
        <v>12</v>
      </c>
      <c r="L19" s="3">
        <v>56</v>
      </c>
      <c r="M19" s="3">
        <v>0</v>
      </c>
      <c r="N19" s="3">
        <v>65</v>
      </c>
      <c r="O19" s="3">
        <v>1</v>
      </c>
      <c r="P19" s="3">
        <v>59</v>
      </c>
      <c r="Q19" s="18">
        <v>6</v>
      </c>
      <c r="R19" s="18">
        <v>45</v>
      </c>
      <c r="S19" s="19">
        <v>0</v>
      </c>
      <c r="T19" s="18">
        <v>60</v>
      </c>
      <c r="U19" s="18">
        <v>0</v>
      </c>
      <c r="V19" s="18">
        <v>0</v>
      </c>
      <c r="W19" s="18">
        <v>65</v>
      </c>
      <c r="X19" s="18">
        <v>0</v>
      </c>
      <c r="Y19" s="4">
        <f t="shared" si="1"/>
        <v>469</v>
      </c>
      <c r="Z19" s="5">
        <f t="shared" si="2"/>
        <v>719</v>
      </c>
      <c r="AA19" s="6">
        <f t="shared" si="3"/>
        <v>0.65229485396383868</v>
      </c>
      <c r="AB19" s="4">
        <f t="shared" si="4"/>
        <v>250</v>
      </c>
      <c r="AD19" s="7">
        <v>392</v>
      </c>
      <c r="AE19" s="7"/>
      <c r="AF19" s="7">
        <v>71</v>
      </c>
      <c r="AG19" s="7"/>
      <c r="AH19" s="7">
        <v>47</v>
      </c>
      <c r="AI19" s="7"/>
      <c r="AJ19" s="7">
        <v>40</v>
      </c>
      <c r="AK19" s="7">
        <v>104</v>
      </c>
      <c r="AL19" s="7">
        <v>65</v>
      </c>
      <c r="AM19" s="7">
        <f t="shared" si="0"/>
        <v>719</v>
      </c>
    </row>
    <row r="20" spans="2:39" ht="20" customHeight="1" x14ac:dyDescent="0.2">
      <c r="B20" s="30">
        <v>10</v>
      </c>
      <c r="C20" s="27" t="s">
        <v>31</v>
      </c>
      <c r="D20" s="3">
        <v>0</v>
      </c>
      <c r="E20" s="3">
        <v>14</v>
      </c>
      <c r="F20" s="3">
        <v>60</v>
      </c>
      <c r="G20" s="3">
        <v>12</v>
      </c>
      <c r="H20" s="3">
        <v>75</v>
      </c>
      <c r="I20" s="3">
        <v>0</v>
      </c>
      <c r="J20" s="3">
        <v>71</v>
      </c>
      <c r="K20" s="3">
        <v>51</v>
      </c>
      <c r="L20" s="3">
        <v>136</v>
      </c>
      <c r="M20" s="3">
        <v>0</v>
      </c>
      <c r="N20" s="3">
        <v>13</v>
      </c>
      <c r="O20" s="3">
        <v>245</v>
      </c>
      <c r="P20" s="3">
        <v>198</v>
      </c>
      <c r="Q20" s="18">
        <v>21</v>
      </c>
      <c r="R20" s="18">
        <v>192</v>
      </c>
      <c r="S20" s="19">
        <v>0</v>
      </c>
      <c r="T20" s="18">
        <v>19</v>
      </c>
      <c r="U20" s="18">
        <v>10</v>
      </c>
      <c r="V20" s="18">
        <v>102</v>
      </c>
      <c r="W20" s="18">
        <v>0</v>
      </c>
      <c r="X20" s="18">
        <v>3</v>
      </c>
      <c r="Y20" s="4">
        <f t="shared" si="1"/>
        <v>1222</v>
      </c>
      <c r="Z20" s="5">
        <f t="shared" si="2"/>
        <v>2736</v>
      </c>
      <c r="AA20" s="6">
        <f t="shared" si="3"/>
        <v>0.44663742690058478</v>
      </c>
      <c r="AB20" s="4">
        <f t="shared" si="4"/>
        <v>1514</v>
      </c>
      <c r="AD20" s="7">
        <v>1253</v>
      </c>
      <c r="AE20" s="7"/>
      <c r="AF20" s="7">
        <v>209</v>
      </c>
      <c r="AG20" s="7"/>
      <c r="AH20" s="7">
        <v>313</v>
      </c>
      <c r="AI20" s="7">
        <v>17</v>
      </c>
      <c r="AJ20" s="7">
        <v>275</v>
      </c>
      <c r="AK20" s="7">
        <v>341</v>
      </c>
      <c r="AL20" s="7">
        <v>328</v>
      </c>
      <c r="AM20" s="7">
        <f t="shared" si="0"/>
        <v>2736</v>
      </c>
    </row>
    <row r="21" spans="2:39" ht="20" customHeight="1" x14ac:dyDescent="0.2">
      <c r="B21" s="30">
        <v>11</v>
      </c>
      <c r="C21" s="27" t="s">
        <v>51</v>
      </c>
      <c r="D21" s="3">
        <v>0</v>
      </c>
      <c r="E21" s="3">
        <v>9</v>
      </c>
      <c r="F21" s="3">
        <v>12</v>
      </c>
      <c r="G21" s="3">
        <v>13</v>
      </c>
      <c r="H21" s="3">
        <v>49</v>
      </c>
      <c r="I21" s="3">
        <v>0</v>
      </c>
      <c r="J21" s="3">
        <v>5</v>
      </c>
      <c r="K21" s="3">
        <v>45</v>
      </c>
      <c r="L21" s="3">
        <v>69</v>
      </c>
      <c r="M21" s="3">
        <v>0</v>
      </c>
      <c r="N21" s="3">
        <v>57</v>
      </c>
      <c r="O21" s="3">
        <v>3</v>
      </c>
      <c r="P21" s="3">
        <v>50</v>
      </c>
      <c r="Q21" s="18">
        <v>14</v>
      </c>
      <c r="R21" s="18">
        <v>65</v>
      </c>
      <c r="S21" s="19">
        <v>0</v>
      </c>
      <c r="T21" s="18">
        <v>9</v>
      </c>
      <c r="U21" s="18">
        <v>9</v>
      </c>
      <c r="V21" s="18">
        <v>68</v>
      </c>
      <c r="W21" s="18">
        <v>69</v>
      </c>
      <c r="X21" s="18">
        <v>0</v>
      </c>
      <c r="Y21" s="4">
        <f t="shared" si="1"/>
        <v>546</v>
      </c>
      <c r="Z21" s="5">
        <f t="shared" si="2"/>
        <v>1170</v>
      </c>
      <c r="AA21" s="6">
        <f t="shared" si="3"/>
        <v>0.46666666666666667</v>
      </c>
      <c r="AB21" s="4">
        <f t="shared" si="4"/>
        <v>624</v>
      </c>
      <c r="AD21" s="7">
        <v>628</v>
      </c>
      <c r="AE21" s="7"/>
      <c r="AF21" s="7">
        <v>104</v>
      </c>
      <c r="AG21" s="7"/>
      <c r="AH21" s="7">
        <v>104</v>
      </c>
      <c r="AI21" s="7"/>
      <c r="AJ21" s="7">
        <v>109</v>
      </c>
      <c r="AK21" s="7">
        <v>117</v>
      </c>
      <c r="AL21" s="7">
        <v>108</v>
      </c>
      <c r="AM21" s="7">
        <f t="shared" si="0"/>
        <v>1170</v>
      </c>
    </row>
    <row r="22" spans="2:39" ht="20" customHeight="1" x14ac:dyDescent="0.2">
      <c r="B22" s="30">
        <v>12</v>
      </c>
      <c r="C22" s="27" t="s">
        <v>32</v>
      </c>
      <c r="D22" s="3">
        <v>0</v>
      </c>
      <c r="E22" s="3">
        <v>14</v>
      </c>
      <c r="F22" s="3">
        <v>7</v>
      </c>
      <c r="G22" s="3">
        <v>17</v>
      </c>
      <c r="H22" s="3">
        <v>58</v>
      </c>
      <c r="I22" s="3">
        <v>0</v>
      </c>
      <c r="J22" s="3">
        <v>32</v>
      </c>
      <c r="K22" s="3">
        <v>42</v>
      </c>
      <c r="L22" s="3">
        <v>100</v>
      </c>
      <c r="M22" s="3">
        <v>0</v>
      </c>
      <c r="N22" s="3">
        <v>73</v>
      </c>
      <c r="O22" s="3">
        <v>3</v>
      </c>
      <c r="P22" s="3">
        <v>35</v>
      </c>
      <c r="Q22" s="18">
        <v>3</v>
      </c>
      <c r="R22" s="18">
        <v>111</v>
      </c>
      <c r="S22" s="19">
        <v>0</v>
      </c>
      <c r="T22" s="18">
        <v>20</v>
      </c>
      <c r="U22" s="18">
        <v>0</v>
      </c>
      <c r="V22" s="18">
        <v>16</v>
      </c>
      <c r="W22" s="18">
        <v>0</v>
      </c>
      <c r="X22" s="18">
        <v>4</v>
      </c>
      <c r="Y22" s="4">
        <f t="shared" si="1"/>
        <v>535</v>
      </c>
      <c r="Z22" s="5">
        <f t="shared" si="2"/>
        <v>1168</v>
      </c>
      <c r="AA22" s="6">
        <f t="shared" si="3"/>
        <v>0.45804794520547948</v>
      </c>
      <c r="AB22" s="4">
        <f t="shared" si="4"/>
        <v>633</v>
      </c>
      <c r="AD22" s="7">
        <v>576</v>
      </c>
      <c r="AE22" s="7"/>
      <c r="AF22" s="7">
        <v>129</v>
      </c>
      <c r="AG22" s="7">
        <v>28</v>
      </c>
      <c r="AH22" s="7">
        <v>119</v>
      </c>
      <c r="AI22" s="7"/>
      <c r="AJ22" s="7">
        <v>92</v>
      </c>
      <c r="AK22" s="7">
        <v>120</v>
      </c>
      <c r="AL22" s="7">
        <v>104</v>
      </c>
      <c r="AM22" s="7">
        <f t="shared" si="0"/>
        <v>1168</v>
      </c>
    </row>
    <row r="23" spans="2:39" ht="20" customHeight="1" x14ac:dyDescent="0.2">
      <c r="B23" s="30">
        <v>13</v>
      </c>
      <c r="C23" s="27" t="s">
        <v>33</v>
      </c>
      <c r="D23" s="3">
        <v>34</v>
      </c>
      <c r="E23" s="3">
        <v>27</v>
      </c>
      <c r="F23" s="3">
        <v>36</v>
      </c>
      <c r="G23" s="3">
        <v>26</v>
      </c>
      <c r="H23" s="3">
        <v>59</v>
      </c>
      <c r="I23" s="3">
        <v>1</v>
      </c>
      <c r="J23" s="3">
        <v>34</v>
      </c>
      <c r="K23" s="3">
        <v>39</v>
      </c>
      <c r="L23" s="3">
        <v>109</v>
      </c>
      <c r="M23" s="3">
        <v>0</v>
      </c>
      <c r="N23" s="3">
        <v>113</v>
      </c>
      <c r="O23" s="3">
        <v>1</v>
      </c>
      <c r="P23" s="3">
        <v>108</v>
      </c>
      <c r="Q23" s="18">
        <v>28</v>
      </c>
      <c r="R23" s="18">
        <v>113</v>
      </c>
      <c r="S23" s="19">
        <v>0</v>
      </c>
      <c r="T23" s="18">
        <v>30</v>
      </c>
      <c r="U23" s="18">
        <v>0</v>
      </c>
      <c r="V23" s="18">
        <v>107</v>
      </c>
      <c r="W23" s="18">
        <v>0</v>
      </c>
      <c r="X23" s="18">
        <v>0</v>
      </c>
      <c r="Y23" s="4">
        <f t="shared" si="1"/>
        <v>865</v>
      </c>
      <c r="Z23" s="5">
        <f t="shared" si="2"/>
        <v>1593</v>
      </c>
      <c r="AA23" s="6">
        <f t="shared" si="3"/>
        <v>0.54300062774639046</v>
      </c>
      <c r="AB23" s="4">
        <f t="shared" si="4"/>
        <v>728</v>
      </c>
      <c r="AD23" s="10">
        <v>767</v>
      </c>
      <c r="AE23" s="10">
        <v>11</v>
      </c>
      <c r="AF23" s="7">
        <v>154</v>
      </c>
      <c r="AG23" s="7">
        <v>8</v>
      </c>
      <c r="AH23" s="7">
        <v>148</v>
      </c>
      <c r="AI23" s="7">
        <v>14</v>
      </c>
      <c r="AJ23" s="7">
        <v>144</v>
      </c>
      <c r="AK23" s="7">
        <v>191</v>
      </c>
      <c r="AL23" s="7">
        <v>156</v>
      </c>
      <c r="AM23" s="7">
        <f t="shared" si="0"/>
        <v>1593</v>
      </c>
    </row>
    <row r="24" spans="2:39" ht="20" customHeight="1" x14ac:dyDescent="0.2">
      <c r="B24" s="30">
        <v>14</v>
      </c>
      <c r="C24" s="27" t="s">
        <v>34</v>
      </c>
      <c r="D24" s="3">
        <v>2</v>
      </c>
      <c r="E24" s="3">
        <v>18</v>
      </c>
      <c r="F24" s="3">
        <v>37</v>
      </c>
      <c r="G24" s="3">
        <v>7</v>
      </c>
      <c r="H24" s="3">
        <v>63</v>
      </c>
      <c r="I24" s="3">
        <v>0</v>
      </c>
      <c r="J24" s="3">
        <v>6</v>
      </c>
      <c r="K24" s="3">
        <v>18</v>
      </c>
      <c r="L24" s="3">
        <v>57</v>
      </c>
      <c r="M24" s="3">
        <v>35</v>
      </c>
      <c r="N24" s="3">
        <v>84</v>
      </c>
      <c r="O24" s="3">
        <v>14</v>
      </c>
      <c r="P24" s="3">
        <v>65</v>
      </c>
      <c r="Q24" s="18">
        <v>1</v>
      </c>
      <c r="R24" s="18">
        <v>41</v>
      </c>
      <c r="S24" s="19">
        <v>0</v>
      </c>
      <c r="T24" s="18">
        <v>15</v>
      </c>
      <c r="U24" s="18">
        <v>15</v>
      </c>
      <c r="V24" s="18">
        <v>0</v>
      </c>
      <c r="W24" s="18">
        <v>208</v>
      </c>
      <c r="X24" s="18">
        <v>0</v>
      </c>
      <c r="Y24" s="4">
        <f t="shared" si="1"/>
        <v>686</v>
      </c>
      <c r="Z24" s="5">
        <f t="shared" si="2"/>
        <v>1124</v>
      </c>
      <c r="AA24" s="6">
        <f t="shared" si="3"/>
        <v>0.61032028469750887</v>
      </c>
      <c r="AB24" s="4">
        <f t="shared" si="4"/>
        <v>438</v>
      </c>
      <c r="AD24" s="7">
        <v>653</v>
      </c>
      <c r="AE24" s="7"/>
      <c r="AF24" s="7">
        <v>87</v>
      </c>
      <c r="AG24" s="7"/>
      <c r="AH24" s="7">
        <v>108</v>
      </c>
      <c r="AI24" s="7"/>
      <c r="AJ24" s="7">
        <v>91</v>
      </c>
      <c r="AK24" s="7">
        <v>100</v>
      </c>
      <c r="AL24" s="7">
        <v>85</v>
      </c>
      <c r="AM24" s="7">
        <f t="shared" si="0"/>
        <v>1124</v>
      </c>
    </row>
    <row r="25" spans="2:39" ht="20" customHeight="1" x14ac:dyDescent="0.2">
      <c r="B25" s="30">
        <v>15</v>
      </c>
      <c r="C25" s="29" t="s">
        <v>52</v>
      </c>
      <c r="D25" s="3">
        <v>0</v>
      </c>
      <c r="E25" s="3">
        <v>13</v>
      </c>
      <c r="F25" s="3">
        <v>6</v>
      </c>
      <c r="G25" s="3">
        <v>11</v>
      </c>
      <c r="H25" s="3">
        <v>53</v>
      </c>
      <c r="I25" s="3">
        <v>9</v>
      </c>
      <c r="J25" s="3">
        <v>97</v>
      </c>
      <c r="K25" s="3">
        <v>51</v>
      </c>
      <c r="L25" s="3">
        <v>111</v>
      </c>
      <c r="M25" s="3">
        <v>27</v>
      </c>
      <c r="N25" s="3">
        <v>110</v>
      </c>
      <c r="O25" s="3">
        <v>32</v>
      </c>
      <c r="P25" s="3">
        <v>151</v>
      </c>
      <c r="Q25" s="18">
        <v>25</v>
      </c>
      <c r="R25" s="18">
        <v>135</v>
      </c>
      <c r="S25" s="18">
        <v>77</v>
      </c>
      <c r="T25" s="18">
        <v>50</v>
      </c>
      <c r="U25" s="18">
        <v>15</v>
      </c>
      <c r="V25" s="18">
        <v>87</v>
      </c>
      <c r="W25" s="18">
        <v>69</v>
      </c>
      <c r="X25" s="18">
        <v>8</v>
      </c>
      <c r="Y25" s="4">
        <f t="shared" si="1"/>
        <v>1137</v>
      </c>
      <c r="Z25" s="5">
        <f t="shared" si="2"/>
        <v>2762</v>
      </c>
      <c r="AA25" s="6">
        <f t="shared" si="3"/>
        <v>0.41165821868211439</v>
      </c>
      <c r="AB25" s="4">
        <f t="shared" si="4"/>
        <v>1625</v>
      </c>
      <c r="AD25" s="10">
        <v>1294</v>
      </c>
      <c r="AE25" s="10">
        <v>38</v>
      </c>
      <c r="AF25" s="7">
        <v>173</v>
      </c>
      <c r="AG25" s="7">
        <v>36</v>
      </c>
      <c r="AH25" s="7">
        <v>181</v>
      </c>
      <c r="AI25" s="7">
        <v>23</v>
      </c>
      <c r="AJ25" s="7">
        <v>266</v>
      </c>
      <c r="AK25" s="7">
        <v>357</v>
      </c>
      <c r="AL25" s="7">
        <v>394</v>
      </c>
      <c r="AM25" s="7">
        <f t="shared" si="0"/>
        <v>2762</v>
      </c>
    </row>
    <row r="26" spans="2:39" ht="20" customHeight="1" x14ac:dyDescent="0.2">
      <c r="B26" s="30">
        <v>16</v>
      </c>
      <c r="C26" s="27" t="s">
        <v>35</v>
      </c>
      <c r="D26" s="11"/>
      <c r="E26" s="11"/>
      <c r="F26" s="3">
        <v>15</v>
      </c>
      <c r="G26" s="3">
        <v>7</v>
      </c>
      <c r="H26" s="3">
        <v>46</v>
      </c>
      <c r="I26" s="3">
        <v>11</v>
      </c>
      <c r="J26" s="3">
        <v>15</v>
      </c>
      <c r="K26" s="3">
        <v>31</v>
      </c>
      <c r="L26" s="3">
        <v>100</v>
      </c>
      <c r="M26" s="3">
        <v>6</v>
      </c>
      <c r="N26" s="3">
        <v>103</v>
      </c>
      <c r="O26" s="3">
        <v>11</v>
      </c>
      <c r="P26" s="3">
        <v>33</v>
      </c>
      <c r="Q26" s="18">
        <v>14</v>
      </c>
      <c r="R26" s="18">
        <v>32</v>
      </c>
      <c r="S26" s="19">
        <v>0</v>
      </c>
      <c r="T26" s="18">
        <v>28</v>
      </c>
      <c r="U26" s="18">
        <v>15</v>
      </c>
      <c r="V26" s="18">
        <v>50</v>
      </c>
      <c r="W26" s="18">
        <v>0</v>
      </c>
      <c r="X26" s="18">
        <v>5</v>
      </c>
      <c r="Y26" s="4">
        <f t="shared" si="1"/>
        <v>522</v>
      </c>
      <c r="Z26" s="5">
        <f t="shared" si="2"/>
        <v>1153</v>
      </c>
      <c r="AA26" s="6">
        <f t="shared" si="3"/>
        <v>0.45273200346921078</v>
      </c>
      <c r="AB26" s="4">
        <f t="shared" si="4"/>
        <v>631</v>
      </c>
      <c r="AD26" s="7">
        <v>597</v>
      </c>
      <c r="AE26" s="7">
        <v>14</v>
      </c>
      <c r="AF26" s="7">
        <v>57</v>
      </c>
      <c r="AG26" s="7">
        <v>9</v>
      </c>
      <c r="AH26" s="7">
        <v>90</v>
      </c>
      <c r="AI26" s="7">
        <v>12</v>
      </c>
      <c r="AJ26" s="7">
        <v>124</v>
      </c>
      <c r="AK26" s="7">
        <v>121</v>
      </c>
      <c r="AL26" s="7">
        <v>129</v>
      </c>
      <c r="AM26" s="7">
        <f t="shared" si="0"/>
        <v>1153</v>
      </c>
    </row>
    <row r="27" spans="2:39" ht="20" customHeight="1" x14ac:dyDescent="0.2">
      <c r="B27" s="30">
        <v>17</v>
      </c>
      <c r="C27" s="27" t="s">
        <v>36</v>
      </c>
      <c r="D27" s="11"/>
      <c r="E27" s="11"/>
      <c r="F27" s="11"/>
      <c r="G27" s="11"/>
      <c r="H27" s="11"/>
      <c r="I27" s="11"/>
      <c r="J27" s="11"/>
      <c r="K27" s="11"/>
      <c r="L27" s="8">
        <v>0</v>
      </c>
      <c r="M27" s="8">
        <v>0</v>
      </c>
      <c r="N27" s="12">
        <v>76</v>
      </c>
      <c r="O27" s="12">
        <v>1</v>
      </c>
      <c r="P27" s="12">
        <v>79</v>
      </c>
      <c r="Q27" s="20">
        <v>3</v>
      </c>
      <c r="R27" s="20">
        <v>49</v>
      </c>
      <c r="S27" s="20">
        <v>0</v>
      </c>
      <c r="T27" s="20">
        <v>47</v>
      </c>
      <c r="U27" s="20">
        <v>0</v>
      </c>
      <c r="V27" s="20">
        <v>0</v>
      </c>
      <c r="W27" s="20">
        <v>0</v>
      </c>
      <c r="X27" s="20">
        <v>0</v>
      </c>
      <c r="Y27" s="4">
        <f t="shared" si="1"/>
        <v>255</v>
      </c>
      <c r="Z27" s="5">
        <f t="shared" si="2"/>
        <v>769</v>
      </c>
      <c r="AA27" s="6">
        <f t="shared" si="3"/>
        <v>0.33159947984395316</v>
      </c>
      <c r="AB27" s="4">
        <f t="shared" si="4"/>
        <v>514</v>
      </c>
      <c r="AC27">
        <f>SUM(AB11:AB27)</f>
        <v>18764</v>
      </c>
      <c r="AD27" s="7">
        <v>199</v>
      </c>
      <c r="AE27" s="7"/>
      <c r="AF27" s="7">
        <v>100</v>
      </c>
      <c r="AG27" s="7"/>
      <c r="AH27" s="7">
        <v>102</v>
      </c>
      <c r="AI27" s="7"/>
      <c r="AJ27" s="7">
        <v>108</v>
      </c>
      <c r="AK27" s="7">
        <v>115</v>
      </c>
      <c r="AL27" s="7">
        <v>145</v>
      </c>
      <c r="AM27" s="7">
        <f t="shared" si="0"/>
        <v>769</v>
      </c>
    </row>
    <row r="28" spans="2:39" ht="20" customHeight="1" x14ac:dyDescent="0.2">
      <c r="B28" s="30">
        <v>18</v>
      </c>
      <c r="C28" s="27" t="s">
        <v>37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8">
        <v>48</v>
      </c>
      <c r="O28" s="8">
        <v>18</v>
      </c>
      <c r="P28" s="12">
        <v>18</v>
      </c>
      <c r="Q28" s="20">
        <v>0</v>
      </c>
      <c r="R28" s="20">
        <v>0</v>
      </c>
      <c r="S28" s="20">
        <v>0</v>
      </c>
      <c r="T28" s="20">
        <v>10</v>
      </c>
      <c r="U28" s="20">
        <v>0</v>
      </c>
      <c r="V28" s="20">
        <v>18</v>
      </c>
      <c r="W28" s="20">
        <v>0</v>
      </c>
      <c r="X28" s="20">
        <v>22</v>
      </c>
      <c r="Y28" s="4">
        <f t="shared" si="1"/>
        <v>134</v>
      </c>
      <c r="Z28" s="5">
        <f t="shared" si="2"/>
        <v>571</v>
      </c>
      <c r="AA28" s="6">
        <f t="shared" si="3"/>
        <v>0.23467600700525393</v>
      </c>
      <c r="AB28" s="4">
        <f t="shared" si="4"/>
        <v>437</v>
      </c>
      <c r="AD28" s="7">
        <v>123</v>
      </c>
      <c r="AE28" s="7">
        <v>11</v>
      </c>
      <c r="AF28" s="7">
        <v>41</v>
      </c>
      <c r="AG28" s="7">
        <v>1</v>
      </c>
      <c r="AH28" s="7">
        <v>72</v>
      </c>
      <c r="AI28" s="7">
        <v>24</v>
      </c>
      <c r="AJ28" s="7">
        <v>70</v>
      </c>
      <c r="AK28" s="7">
        <v>90</v>
      </c>
      <c r="AL28" s="7">
        <v>139</v>
      </c>
      <c r="AM28" s="7">
        <f t="shared" si="0"/>
        <v>571</v>
      </c>
    </row>
    <row r="29" spans="2:39" ht="20" customHeight="1" x14ac:dyDescent="0.2">
      <c r="B29" s="30">
        <v>20</v>
      </c>
      <c r="C29" s="27" t="s">
        <v>38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>
        <v>51</v>
      </c>
      <c r="Q29" s="19">
        <v>3</v>
      </c>
      <c r="R29" s="26">
        <v>61</v>
      </c>
      <c r="S29" s="19">
        <v>0</v>
      </c>
      <c r="T29" s="20">
        <v>0</v>
      </c>
      <c r="U29" s="20">
        <v>0</v>
      </c>
      <c r="V29" s="20">
        <v>104</v>
      </c>
      <c r="W29" s="20">
        <v>58</v>
      </c>
      <c r="X29" s="20">
        <v>0</v>
      </c>
      <c r="Y29" s="4">
        <f t="shared" si="1"/>
        <v>277</v>
      </c>
      <c r="Z29" s="5">
        <f t="shared" si="2"/>
        <v>472</v>
      </c>
      <c r="AA29" s="23">
        <f t="shared" si="3"/>
        <v>0.58686440677966101</v>
      </c>
      <c r="AB29" s="13">
        <f>Z29-Y29</f>
        <v>195</v>
      </c>
      <c r="AD29" s="7">
        <v>65</v>
      </c>
      <c r="AE29" s="7"/>
      <c r="AF29" s="7">
        <v>67</v>
      </c>
      <c r="AG29" s="7"/>
      <c r="AH29" s="7">
        <v>95</v>
      </c>
      <c r="AI29" s="7"/>
      <c r="AJ29" s="7">
        <v>79</v>
      </c>
      <c r="AK29" s="7">
        <v>81</v>
      </c>
      <c r="AL29" s="7">
        <v>85</v>
      </c>
      <c r="AM29" s="7">
        <f t="shared" si="0"/>
        <v>472</v>
      </c>
    </row>
    <row r="30" spans="2:39" ht="20" customHeight="1" x14ac:dyDescent="0.2">
      <c r="B30" s="30">
        <v>21</v>
      </c>
      <c r="C30" s="27" t="s">
        <v>56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25"/>
      <c r="R30" s="25"/>
      <c r="S30" s="19">
        <v>0</v>
      </c>
      <c r="T30" s="22">
        <v>16</v>
      </c>
      <c r="U30" s="22">
        <v>11</v>
      </c>
      <c r="V30" s="22">
        <v>0</v>
      </c>
      <c r="W30" s="22">
        <v>16</v>
      </c>
      <c r="X30" s="22">
        <v>0</v>
      </c>
      <c r="Y30" s="4">
        <f t="shared" si="1"/>
        <v>43</v>
      </c>
      <c r="Z30" s="5">
        <f t="shared" si="2"/>
        <v>337</v>
      </c>
      <c r="AA30" s="23">
        <f t="shared" ref="AA30:AA33" si="5">Y30/Z30</f>
        <v>0.12759643916913946</v>
      </c>
      <c r="AB30" s="13">
        <f>Z30-Y30</f>
        <v>294</v>
      </c>
      <c r="AD30" s="7"/>
      <c r="AE30" s="7"/>
      <c r="AF30" s="7"/>
      <c r="AG30" s="7"/>
      <c r="AH30" s="7">
        <v>88</v>
      </c>
      <c r="AI30" s="7"/>
      <c r="AJ30" s="7">
        <v>92</v>
      </c>
      <c r="AK30" s="7">
        <v>81</v>
      </c>
      <c r="AL30" s="7">
        <v>76</v>
      </c>
      <c r="AM30" s="7">
        <f t="shared" si="0"/>
        <v>337</v>
      </c>
    </row>
    <row r="31" spans="2:39" ht="20" customHeight="1" x14ac:dyDescent="0.2">
      <c r="B31" s="30">
        <v>22</v>
      </c>
      <c r="C31" s="27" t="s">
        <v>57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5"/>
      <c r="R31" s="25"/>
      <c r="S31" s="20">
        <v>0</v>
      </c>
      <c r="T31" s="22">
        <v>15</v>
      </c>
      <c r="U31" s="22">
        <v>10</v>
      </c>
      <c r="V31" s="22">
        <v>51</v>
      </c>
      <c r="W31" s="22">
        <v>6</v>
      </c>
      <c r="X31" s="22">
        <v>0</v>
      </c>
      <c r="Y31" s="4">
        <f t="shared" si="1"/>
        <v>82</v>
      </c>
      <c r="Z31" s="5">
        <f t="shared" si="2"/>
        <v>582</v>
      </c>
      <c r="AA31" s="23">
        <f t="shared" si="5"/>
        <v>0.14089347079037801</v>
      </c>
      <c r="AB31" s="13">
        <f t="shared" ref="AB31:AB33" si="6">Z31-Y31</f>
        <v>500</v>
      </c>
      <c r="AD31" s="7"/>
      <c r="AE31" s="7"/>
      <c r="AF31" s="7"/>
      <c r="AG31" s="7"/>
      <c r="AH31" s="7"/>
      <c r="AI31" s="7"/>
      <c r="AJ31" s="7">
        <v>46</v>
      </c>
      <c r="AK31" s="7">
        <v>265</v>
      </c>
      <c r="AL31" s="7">
        <v>271</v>
      </c>
      <c r="AM31" s="7">
        <f t="shared" ref="AM31" si="7">SUM(AD31:AK31)</f>
        <v>311</v>
      </c>
    </row>
    <row r="32" spans="2:39" ht="20" customHeight="1" x14ac:dyDescent="0.2">
      <c r="B32" s="30">
        <v>23</v>
      </c>
      <c r="C32" s="27" t="s">
        <v>61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5"/>
      <c r="R32" s="25"/>
      <c r="S32" s="35"/>
      <c r="T32" s="35"/>
      <c r="U32" s="36"/>
      <c r="V32" s="22">
        <v>0</v>
      </c>
      <c r="W32" s="22">
        <v>12</v>
      </c>
      <c r="X32" s="22">
        <v>0</v>
      </c>
      <c r="Y32" s="4">
        <f t="shared" ref="Y32:Y33" si="8">SUM(D32:X32)</f>
        <v>12</v>
      </c>
      <c r="Z32" s="5">
        <f t="shared" si="2"/>
        <v>104</v>
      </c>
      <c r="AA32" s="23">
        <f t="shared" si="5"/>
        <v>0.11538461538461539</v>
      </c>
      <c r="AB32" s="13">
        <f t="shared" si="6"/>
        <v>92</v>
      </c>
      <c r="AD32" s="7"/>
      <c r="AE32" s="7"/>
      <c r="AF32" s="7"/>
      <c r="AG32" s="7"/>
      <c r="AH32" s="7"/>
      <c r="AI32" s="7"/>
      <c r="AJ32" s="7"/>
      <c r="AK32" s="37"/>
      <c r="AL32" s="37">
        <v>104</v>
      </c>
      <c r="AM32" s="7"/>
    </row>
    <row r="33" spans="2:39" ht="20" customHeight="1" x14ac:dyDescent="0.2">
      <c r="B33" s="30">
        <v>24</v>
      </c>
      <c r="C33" s="27" t="s">
        <v>60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33"/>
      <c r="Q33" s="34"/>
      <c r="R33" s="34"/>
      <c r="S33" s="34"/>
      <c r="T33" s="25"/>
      <c r="U33" s="25"/>
      <c r="V33" s="22">
        <v>16</v>
      </c>
      <c r="W33" s="22">
        <v>0</v>
      </c>
      <c r="X33" s="22">
        <v>0</v>
      </c>
      <c r="Y33" s="4">
        <f t="shared" si="8"/>
        <v>16</v>
      </c>
      <c r="Z33" s="5">
        <f t="shared" si="2"/>
        <v>134</v>
      </c>
      <c r="AA33" s="23">
        <f t="shared" si="5"/>
        <v>0.11940298507462686</v>
      </c>
      <c r="AB33" s="13">
        <f t="shared" si="6"/>
        <v>118</v>
      </c>
      <c r="AD33" s="7"/>
      <c r="AE33" s="7"/>
      <c r="AF33" s="7"/>
      <c r="AG33" s="7"/>
      <c r="AH33" s="7"/>
      <c r="AI33" s="7"/>
      <c r="AJ33" s="7"/>
      <c r="AK33" s="37"/>
      <c r="AL33" s="37">
        <v>134</v>
      </c>
      <c r="AM33" s="7"/>
    </row>
    <row r="34" spans="2:39" ht="24.75" customHeight="1" x14ac:dyDescent="0.15">
      <c r="B34" s="67" t="s">
        <v>39</v>
      </c>
      <c r="C34" s="68"/>
      <c r="D34" s="66">
        <f>SUM(D11:D25)</f>
        <v>181</v>
      </c>
      <c r="E34" s="66">
        <f>SUM(E11:E25)</f>
        <v>328</v>
      </c>
      <c r="F34" s="66">
        <f t="shared" ref="F34:K34" si="9">SUM(F11:F26)</f>
        <v>417</v>
      </c>
      <c r="G34" s="66">
        <f t="shared" si="9"/>
        <v>343</v>
      </c>
      <c r="H34" s="66">
        <f t="shared" si="9"/>
        <v>991</v>
      </c>
      <c r="I34" s="66">
        <f t="shared" si="9"/>
        <v>133</v>
      </c>
      <c r="J34" s="66">
        <f t="shared" si="9"/>
        <v>627</v>
      </c>
      <c r="K34" s="66">
        <f t="shared" si="9"/>
        <v>804</v>
      </c>
      <c r="L34" s="55">
        <f>SUM(L11:L27)</f>
        <v>1898</v>
      </c>
      <c r="M34" s="66">
        <f>SUM(M11:M27)</f>
        <v>195</v>
      </c>
      <c r="N34" s="55">
        <f>SUM(N11:N28)</f>
        <v>2199</v>
      </c>
      <c r="O34" s="55">
        <f>SUM(O11:O28)</f>
        <v>567</v>
      </c>
      <c r="P34" s="56">
        <f>SUM(P11:P29)</f>
        <v>2264</v>
      </c>
      <c r="Q34" s="57">
        <f>SUM(Q11:Q29)</f>
        <v>362</v>
      </c>
      <c r="R34" s="57">
        <f>SUM(R11:R29)</f>
        <v>2011</v>
      </c>
      <c r="S34" s="57">
        <f>SUM(S11:S31)</f>
        <v>133</v>
      </c>
      <c r="T34" s="50">
        <f>SUM(T11:T31)</f>
        <v>497</v>
      </c>
      <c r="U34" s="50">
        <f>SUM(U11:U31)</f>
        <v>457</v>
      </c>
      <c r="V34" s="50">
        <f>SUM(V11:V33)</f>
        <v>1425</v>
      </c>
      <c r="W34" s="50">
        <f>SUM(W11:W33)</f>
        <v>758</v>
      </c>
      <c r="X34" s="50">
        <f>SUM(X11:X33)</f>
        <v>80</v>
      </c>
      <c r="Y34" s="52">
        <f>SUM(Y11:Y33)</f>
        <v>16670</v>
      </c>
      <c r="Z34" s="52">
        <f>SUM(Z11:Z33)</f>
        <v>37070</v>
      </c>
      <c r="AA34" s="58">
        <f>Y34/Z34</f>
        <v>0.44968977609927163</v>
      </c>
      <c r="AB34" s="52">
        <f>SUM(AB11:AB33)</f>
        <v>20400</v>
      </c>
      <c r="AD34" s="14">
        <f>SUM(AD11:AD29)</f>
        <v>17304</v>
      </c>
      <c r="AE34" s="14">
        <f>SUM(AE11:AE29)</f>
        <v>224</v>
      </c>
      <c r="AF34" s="14">
        <f t="shared" ref="AF34:AG34" si="10">SUM(AF11:AF29)</f>
        <v>3033</v>
      </c>
      <c r="AG34" s="14">
        <f t="shared" si="10"/>
        <v>272</v>
      </c>
      <c r="AH34" s="14">
        <f>SUM(AH11:AH30)</f>
        <v>3444</v>
      </c>
      <c r="AI34" s="14">
        <f>SUM(AI11:AI30)</f>
        <v>293</v>
      </c>
      <c r="AJ34" s="14">
        <f>SUM(AJ11:AJ31)</f>
        <v>3477</v>
      </c>
      <c r="AK34" s="14">
        <v>97</v>
      </c>
      <c r="AL34" s="14">
        <v>58</v>
      </c>
      <c r="AM34" s="14">
        <f>SUM(AM11:AM29)</f>
        <v>35913</v>
      </c>
    </row>
    <row r="35" spans="2:39" ht="24" customHeight="1" x14ac:dyDescent="0.15">
      <c r="B35" s="69"/>
      <c r="C35" s="70"/>
      <c r="D35" s="66"/>
      <c r="E35" s="66"/>
      <c r="F35" s="66"/>
      <c r="G35" s="66"/>
      <c r="H35" s="66"/>
      <c r="I35" s="66"/>
      <c r="J35" s="66"/>
      <c r="K35" s="66"/>
      <c r="L35" s="55"/>
      <c r="M35" s="66"/>
      <c r="N35" s="55"/>
      <c r="O35" s="55"/>
      <c r="P35" s="55"/>
      <c r="Q35" s="50"/>
      <c r="R35" s="50"/>
      <c r="S35" s="50"/>
      <c r="T35" s="50"/>
      <c r="U35" s="50"/>
      <c r="V35" s="50"/>
      <c r="W35" s="50"/>
      <c r="X35" s="50"/>
      <c r="Y35" s="53"/>
      <c r="Z35" s="53"/>
      <c r="AA35" s="59"/>
      <c r="AB35" s="53"/>
      <c r="AK35" s="1">
        <v>90</v>
      </c>
      <c r="AL35" s="1">
        <v>51</v>
      </c>
    </row>
    <row r="36" spans="2:39" ht="26.25" customHeight="1" x14ac:dyDescent="0.15">
      <c r="B36" s="61" t="s">
        <v>40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16"/>
      <c r="S36" s="16"/>
      <c r="T36" s="16"/>
      <c r="U36" s="16"/>
      <c r="V36" s="16"/>
      <c r="W36" s="16"/>
      <c r="X36" s="16"/>
      <c r="Y36" s="53"/>
      <c r="Z36" s="53"/>
      <c r="AA36" s="59"/>
      <c r="AB36" s="53"/>
      <c r="AK36" s="1">
        <v>70</v>
      </c>
      <c r="AL36" s="1">
        <v>65</v>
      </c>
    </row>
    <row r="37" spans="2:39" ht="30" customHeight="1" x14ac:dyDescent="0.15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17"/>
      <c r="S37" s="21"/>
      <c r="T37" s="21"/>
      <c r="U37" s="21"/>
      <c r="V37" s="32"/>
      <c r="W37" s="32"/>
      <c r="X37" s="32"/>
      <c r="Y37" s="54"/>
      <c r="Z37" s="54"/>
      <c r="AA37" s="60"/>
      <c r="AB37" s="54"/>
      <c r="AK37" s="14">
        <f>SUM(AK11:AK36)</f>
        <v>4638</v>
      </c>
      <c r="AL37" s="14">
        <f>SUM(AL11:AL36)</f>
        <v>4816</v>
      </c>
    </row>
    <row r="38" spans="2:39" x14ac:dyDescent="0.15">
      <c r="Z38" s="15"/>
    </row>
    <row r="39" spans="2:39" ht="23.25" customHeight="1" x14ac:dyDescent="0.25">
      <c r="C39" s="65" t="s">
        <v>47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2:39" x14ac:dyDescent="0.15">
      <c r="Z40" s="15"/>
    </row>
    <row r="41" spans="2:39" x14ac:dyDescent="0.15">
      <c r="Z41" s="15"/>
    </row>
    <row r="42" spans="2:39" ht="15" customHeight="1" x14ac:dyDescent="0.15">
      <c r="Z42" s="15"/>
    </row>
    <row r="43" spans="2:39" x14ac:dyDescent="0.15">
      <c r="Z43" s="15"/>
    </row>
    <row r="44" spans="2:39" ht="33" customHeight="1" x14ac:dyDescent="0.15">
      <c r="C44" s="51" t="s">
        <v>41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8" spans="2:39" x14ac:dyDescent="0.15">
      <c r="X48">
        <f>SUM(D34:X35)</f>
        <v>16670</v>
      </c>
    </row>
  </sheetData>
  <mergeCells count="38">
    <mergeCell ref="C39:AB39"/>
    <mergeCell ref="C44:AB44"/>
    <mergeCell ref="B36:Q37"/>
    <mergeCell ref="Y34:Y37"/>
    <mergeCell ref="Z34:Z37"/>
    <mergeCell ref="AA34:AA37"/>
    <mergeCell ref="AB34:AB37"/>
    <mergeCell ref="P34:P35"/>
    <mergeCell ref="Q34:Q35"/>
    <mergeCell ref="R34:R35"/>
    <mergeCell ref="N34:N35"/>
    <mergeCell ref="S34:S35"/>
    <mergeCell ref="J34:J35"/>
    <mergeCell ref="K34:K35"/>
    <mergeCell ref="V34:V35"/>
    <mergeCell ref="W34:W35"/>
    <mergeCell ref="O34:O35"/>
    <mergeCell ref="T34:T35"/>
    <mergeCell ref="U34:U35"/>
    <mergeCell ref="D8:X8"/>
    <mergeCell ref="D9:X9"/>
    <mergeCell ref="X34:X35"/>
    <mergeCell ref="B34:C35"/>
    <mergeCell ref="D34:D35"/>
    <mergeCell ref="B4:AB5"/>
    <mergeCell ref="B8:B10"/>
    <mergeCell ref="C8:C10"/>
    <mergeCell ref="Y8:Y10"/>
    <mergeCell ref="Z8:Z10"/>
    <mergeCell ref="AA8:AA10"/>
    <mergeCell ref="AB8:AB10"/>
    <mergeCell ref="E34:E35"/>
    <mergeCell ref="F34:F35"/>
    <mergeCell ref="G34:G35"/>
    <mergeCell ref="H34:H35"/>
    <mergeCell ref="I34:I35"/>
    <mergeCell ref="L34:L35"/>
    <mergeCell ref="M34:M35"/>
  </mergeCells>
  <pageMargins left="0.35433070866141736" right="0.31496062992125984" top="0.98425196850393704" bottom="0.98425196850393704" header="0" footer="0"/>
  <pageSetup scale="83" orientation="portrait" r:id="rId1"/>
  <headerFooter alignWithMargins="0"/>
  <colBreaks count="1" manualBreakCount="1">
    <brk id="29" max="3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1" sqref="N81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4" zoomScaleNormal="84" zoomScalePageLayoutView="84" workbookViewId="0">
      <selection activeCell="Z47" sqref="Z47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MOD 09-08-10 (3)</vt:lpstr>
      <vt:lpstr>MOD 09-08-10 (2)</vt:lpstr>
      <vt:lpstr>Grafica 1</vt:lpstr>
      <vt:lpstr>Grafica 2</vt:lpstr>
    </vt:vector>
  </TitlesOfParts>
  <Company>CECyTEJ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GLORIA DELGADILLO ROSALES</dc:creator>
  <cp:lastModifiedBy>Usuario de Microsoft Office</cp:lastModifiedBy>
  <cp:lastPrinted>2015-09-04T21:55:52Z</cp:lastPrinted>
  <dcterms:created xsi:type="dcterms:W3CDTF">2012-02-08T17:36:08Z</dcterms:created>
  <dcterms:modified xsi:type="dcterms:W3CDTF">2016-02-06T02:13:15Z</dcterms:modified>
</cp:coreProperties>
</file>