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pacheco\Desktop\archivos a modificar nombre y sustituir\"/>
    </mc:Choice>
  </mc:AlternateContent>
  <bookViews>
    <workbookView xWindow="120" yWindow="60" windowWidth="21315" windowHeight="9240"/>
  </bookViews>
  <sheets>
    <sheet name="ING-RT" sheetId="2" r:id="rId1"/>
    <sheet name="Hoja1" sheetId="3" r:id="rId2"/>
  </sheets>
  <calcPr calcId="152511"/>
</workbook>
</file>

<file path=xl/calcChain.xml><?xml version="1.0" encoding="utf-8"?>
<calcChain xmlns="http://schemas.openxmlformats.org/spreadsheetml/2006/main">
  <c r="O24" i="2" l="1"/>
  <c r="K23" i="2" l="1"/>
  <c r="O34" i="2" l="1"/>
  <c r="O33" i="2" l="1"/>
  <c r="O32" i="2"/>
  <c r="O31" i="2"/>
  <c r="O30" i="2"/>
  <c r="O29" i="2"/>
  <c r="N23" i="2"/>
  <c r="M23" i="2"/>
  <c r="L23" i="2"/>
  <c r="J23" i="2"/>
  <c r="I23" i="2"/>
  <c r="H22" i="2"/>
  <c r="F22" i="2"/>
  <c r="E22" i="2"/>
  <c r="D22" i="2"/>
  <c r="O22" i="2" l="1"/>
  <c r="O23" i="2"/>
  <c r="O21" i="2"/>
</calcChain>
</file>

<file path=xl/sharedStrings.xml><?xml version="1.0" encoding="utf-8"?>
<sst xmlns="http://schemas.openxmlformats.org/spreadsheetml/2006/main" count="75" uniqueCount="50">
  <si>
    <t>225'171,100.00</t>
  </si>
  <si>
    <t xml:space="preserve">NOTAS: </t>
  </si>
  <si>
    <t xml:space="preserve">Origen </t>
  </si>
  <si>
    <t xml:space="preserve">Monto Anual </t>
  </si>
  <si>
    <t>Estatal</t>
  </si>
  <si>
    <t>Ejercicio Fiscal</t>
  </si>
  <si>
    <t>Subsidios Estatales</t>
  </si>
  <si>
    <t>Dirección de Planeación Estratégica</t>
  </si>
  <si>
    <t>SEDEUR</t>
  </si>
  <si>
    <t>SIOP</t>
  </si>
  <si>
    <t>Enero</t>
  </si>
  <si>
    <t>Febrero</t>
  </si>
  <si>
    <t>Marzo</t>
  </si>
  <si>
    <t>Abril</t>
  </si>
  <si>
    <t>Mayo</t>
  </si>
  <si>
    <t>Junio</t>
  </si>
  <si>
    <t>Julio</t>
  </si>
  <si>
    <t>Agosto</t>
  </si>
  <si>
    <t>Septiembre</t>
  </si>
  <si>
    <t>Octubre</t>
  </si>
  <si>
    <t>Noviembre</t>
  </si>
  <si>
    <t>Diciembre</t>
  </si>
  <si>
    <t>TOTAL</t>
  </si>
  <si>
    <t>Ejercicio</t>
  </si>
  <si>
    <t>Comisión Estatal del Agua</t>
  </si>
  <si>
    <t>Fuente de                                      Financiamiento</t>
  </si>
  <si>
    <t>Calendario de Ministraciones</t>
  </si>
  <si>
    <t>Subsidio</t>
  </si>
  <si>
    <t>Descargas de Aguas Residuales</t>
  </si>
  <si>
    <t>Difusión de Programas Gubernamentales</t>
  </si>
  <si>
    <t>Contraprestación Planta de Tratamiento el Ahogado</t>
  </si>
  <si>
    <t>Contraprestación Planta de Tratamiento el Agua Prieta</t>
  </si>
  <si>
    <t>Inversión Pública</t>
  </si>
  <si>
    <t>266'926,300.00</t>
  </si>
  <si>
    <t>771'655,000.00</t>
  </si>
  <si>
    <t>874'936,227.37</t>
  </si>
  <si>
    <t>En el ejercicio 2014 , la SEPAF consideró en el desglose del presupuesto  las cantidades de $ 41'526,000.00 para  Abastecimiento de la  ZCG y 200'538,227.37 para Saneamiento ZCG ; que solamente son informativos, dado que  refieren  aportaciones Federales, que no se ministran por la SEPAF y por tanto , no serán recibidos por la CEA como Subsidio Estatal.</t>
  </si>
  <si>
    <t>DICE:</t>
  </si>
  <si>
    <t>Nota: Presupuesto de Egresos 2012 de la CEA Volumen III, en el periódico oficial del Estado de Jalisco, Programa Presupuestario 21 Administración y Uso del Agua, Página 11. Clave presupuestal 05 10 4151, 4153, 4156 y 4251 por un monto de 199´598,800.00.</t>
  </si>
  <si>
    <t>DEBE DECIR:</t>
  </si>
  <si>
    <t>Nota : Presupuesto de Egresos 2012 de la CEA Volumen III, en la páginas 31 y 32 en el periódico oficial del Estado de Jalisco, Programa Presupuestario 21 Administración y Uso del Agua, Volumen II Página 11. Clave presupuestal 05 10 4151, 4153, 4156 y 4251 por un monto de 266´926,300.00.</t>
  </si>
  <si>
    <t>Nota: Presupuesto de Egresos 2013 de la CEA se encuentra en el Volumen III, en el periódico oficial del Estado de Jalisco, Página 15. Programa 21 Administración y Uso del Agua. Clave presupuestal 05 10 4151 ,4152 y 34 01 4151, 4152, 4153 y 4156; por un monto de 691´588,000.00.</t>
  </si>
  <si>
    <t>Nota: Presupuesto de Egresos 2013 de la CEA se encuentra en el Volumen III, en el periódico oficial del Estado de Jalisco, Página 75. Programa 21 Administración y Uso del Agua. Clave presupuestal 05 10 4151 ,4152 y 34 01 4151, 4152, 4153 y 4156; por un monto de 771´655,000.00.</t>
  </si>
  <si>
    <t>Dice:</t>
  </si>
  <si>
    <t>Debe decir:</t>
  </si>
  <si>
    <t>Nota :Cabe destacar, que el presupuesto de Egresos 2010 de la CEA, aplicado al ejercicio fiscal 2011, se encuentra en el Volumen III, en el periódico oficial del Estado de Jalisco, páginas 34, 35 y 46; Programa Presupuestario 21 Administración y Uso del Agua. Clave presupuestal 05 10 4112 y 4202; por un monto de 216´299,510.00.</t>
  </si>
  <si>
    <t>Nota :Cabe destacar, que el presupuesto de Egresos 2010 de la CEA, aplicado al ejercicio fiscal 2011, se encuentra en el Volumen III, en el periódico oficial del Estado de Jalisco, página 12;  Clave presupuestal 05 10 4112 y 4202; por un monto de 225´172,070.00. Programa Presupuestario 21 Administración y Uso del Agua.(Volumen II, página 5)</t>
  </si>
  <si>
    <t>479'655,000.00</t>
  </si>
  <si>
    <t>En el ejercicio 2013, inició el funcionamiento de las Plantas de Tratamiento de Aguas Residuales el Ahogado $166'756,086 y Agua Prieta,$73'650,000 ; así como, $80'000,000, para el pago de descargas de aguas residuales, por lo cual se incrementó el Subsidio.</t>
  </si>
  <si>
    <t>460'779,000.00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</si>
</sst>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_-;\-* #,##0_-;_-* &quot;-&quot;??_-;_-@_-"/>
  </numFmts>
  <fonts count="35">
    <font>
      <sz val="11"/>
      <color theme="1"/>
      <name val="Calibri"/>
      <family val="2"/>
      <scheme val="minor"/>
    </font>
    <font>
      <sz val="10"/>
      <name val="Arial"/>
      <family val="2"/>
    </font>
    <font>
      <u/>
      <sz val="10"/>
      <color indexed="12"/>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1"/>
      <color indexed="10"/>
      <name val="Calibri"/>
      <family val="2"/>
    </font>
    <font>
      <b/>
      <sz val="11"/>
      <color indexed="62"/>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sz val="11"/>
      <color theme="1"/>
      <name val="Calibri"/>
      <family val="2"/>
      <scheme val="minor"/>
    </font>
    <font>
      <b/>
      <sz val="18"/>
      <name val="Arial"/>
      <family val="2"/>
    </font>
    <font>
      <b/>
      <sz val="11"/>
      <color theme="1"/>
      <name val="Calibri"/>
      <family val="2"/>
      <scheme val="minor"/>
    </font>
    <font>
      <b/>
      <sz val="14"/>
      <color theme="0"/>
      <name val="Arial"/>
      <family val="2"/>
    </font>
    <font>
      <b/>
      <sz val="14"/>
      <color theme="1"/>
      <name val="Calibri"/>
      <family val="2"/>
      <scheme val="minor"/>
    </font>
    <font>
      <b/>
      <sz val="11"/>
      <color theme="0"/>
      <name val="Calibri"/>
      <family val="2"/>
      <scheme val="minor"/>
    </font>
    <font>
      <b/>
      <sz val="12"/>
      <color theme="1"/>
      <name val="Calibri"/>
      <family val="2"/>
      <scheme val="minor"/>
    </font>
    <font>
      <sz val="10"/>
      <color rgb="FF333333"/>
      <name val="Open Sans"/>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rgb="FFC00000"/>
        <bgColor indexed="64"/>
      </patternFill>
    </fill>
    <fill>
      <patternFill patternType="solid">
        <fgColor theme="6" tint="-0.249977111117893"/>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right/>
      <top style="thin">
        <color indexed="56"/>
      </top>
      <bottom style="double">
        <color indexed="56"/>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185">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2"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5"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1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17"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12" fillId="3"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7" fillId="22" borderId="1" applyNumberFormat="0" applyAlignment="0" applyProtection="0"/>
    <xf numFmtId="0" fontId="7" fillId="22" borderId="1" applyNumberFormat="0" applyAlignment="0" applyProtection="0"/>
    <xf numFmtId="0" fontId="21" fillId="23" borderId="1" applyNumberFormat="0" applyAlignment="0" applyProtection="0"/>
    <xf numFmtId="0" fontId="21" fillId="23" borderId="1" applyNumberFormat="0" applyAlignment="0" applyProtection="0"/>
    <xf numFmtId="0" fontId="8" fillId="24" borderId="2" applyNumberFormat="0" applyAlignment="0" applyProtection="0"/>
    <xf numFmtId="0" fontId="8" fillId="24" borderId="2" applyNumberFormat="0" applyAlignment="0" applyProtection="0"/>
    <xf numFmtId="0" fontId="8" fillId="24" borderId="2" applyNumberFormat="0" applyAlignment="0" applyProtection="0"/>
    <xf numFmtId="0" fontId="9"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8" fillId="24" borderId="2" applyNumberFormat="0" applyAlignment="0" applyProtection="0"/>
    <xf numFmtId="0" fontId="1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5" fillId="19"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0"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11" fillId="7" borderId="1" applyNumberFormat="0" applyAlignment="0" applyProtection="0"/>
    <xf numFmtId="0" fontId="11" fillId="13" borderId="1" applyNumberFormat="0" applyAlignment="0" applyProtection="0"/>
    <xf numFmtId="0" fontId="11" fillId="13" borderId="1" applyNumberFormat="0" applyAlignment="0" applyProtection="0"/>
    <xf numFmtId="0" fontId="16" fillId="0" borderId="0" applyNumberFormat="0" applyFill="0" applyBorder="0" applyAlignment="0" applyProtection="0"/>
    <xf numFmtId="0" fontId="6" fillId="4" borderId="0" applyNumberFormat="0" applyBorder="0" applyAlignment="0" applyProtection="0"/>
    <xf numFmtId="0" fontId="18" fillId="0" borderId="5" applyNumberFormat="0" applyFill="0" applyAlignment="0" applyProtection="0"/>
    <xf numFmtId="0" fontId="1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2" fillId="0" borderId="0" applyNumberFormat="0" applyFill="0" applyBorder="0" applyAlignment="0" applyProtection="0">
      <alignment vertical="top"/>
      <protection locked="0"/>
    </xf>
    <xf numFmtId="0" fontId="12" fillId="3"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1" fillId="7" borderId="1" applyNumberFormat="0" applyAlignment="0" applyProtection="0"/>
    <xf numFmtId="0" fontId="9" fillId="0" borderId="3"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0" fontId="1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3" fillId="0" borderId="0"/>
    <xf numFmtId="0" fontId="4" fillId="0" borderId="0"/>
    <xf numFmtId="0" fontId="1" fillId="10" borderId="8" applyNumberFormat="0" applyFont="0" applyAlignment="0" applyProtection="0"/>
    <xf numFmtId="0" fontId="3" fillId="10" borderId="8" applyNumberFormat="0" applyFont="0" applyAlignment="0" applyProtection="0"/>
    <xf numFmtId="0" fontId="3" fillId="10" borderId="8" applyNumberFormat="0" applyFont="0" applyAlignment="0" applyProtection="0"/>
    <xf numFmtId="0" fontId="3" fillId="10" borderId="8" applyNumberFormat="0" applyFont="0" applyAlignment="0" applyProtection="0"/>
    <xf numFmtId="0" fontId="14" fillId="22" borderId="9"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4" fillId="22" borderId="9" applyNumberFormat="0" applyAlignment="0" applyProtection="0"/>
    <xf numFmtId="0" fontId="14" fillId="23" borderId="9" applyNumberFormat="0" applyAlignment="0" applyProtection="0"/>
    <xf numFmtId="0" fontId="14" fillId="23" borderId="9" applyNumberFormat="0" applyAlignment="0" applyProtection="0"/>
    <xf numFmtId="9" fontId="4"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25" fillId="0" borderId="10" applyNumberFormat="0" applyFill="0" applyAlignment="0" applyProtection="0"/>
    <xf numFmtId="0" fontId="25" fillId="0" borderId="10" applyNumberFormat="0" applyFill="0" applyAlignment="0" applyProtection="0"/>
    <xf numFmtId="0" fontId="19" fillId="0" borderId="6"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10" fillId="0" borderId="7"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0" fillId="0" borderId="13"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15" fillId="0" borderId="0" applyNumberFormat="0" applyFill="0" applyBorder="0" applyAlignment="0" applyProtection="0"/>
    <xf numFmtId="43" fontId="27" fillId="0" borderId="0" applyFont="0" applyFill="0" applyBorder="0" applyAlignment="0" applyProtection="0"/>
  </cellStyleXfs>
  <cellXfs count="50">
    <xf numFmtId="0" fontId="0" fillId="0" borderId="0" xfId="0"/>
    <xf numFmtId="0" fontId="1" fillId="0" borderId="0" xfId="1"/>
    <xf numFmtId="0" fontId="0" fillId="0" borderId="0" xfId="0" applyBorder="1"/>
    <xf numFmtId="0" fontId="31" fillId="0" borderId="0" xfId="0" applyFont="1" applyAlignment="1"/>
    <xf numFmtId="0" fontId="0" fillId="0" borderId="0" xfId="0" applyBorder="1" applyAlignment="1">
      <alignment wrapText="1"/>
    </xf>
    <xf numFmtId="0" fontId="0" fillId="0" borderId="0" xfId="0" applyBorder="1" applyAlignment="1">
      <alignment horizontal="center" wrapText="1"/>
    </xf>
    <xf numFmtId="0" fontId="0" fillId="0" borderId="0" xfId="0" applyBorder="1" applyAlignment="1">
      <alignment horizontal="center" wrapText="1"/>
    </xf>
    <xf numFmtId="164" fontId="0" fillId="0" borderId="17" xfId="184" applyNumberFormat="1" applyFont="1" applyBorder="1" applyAlignment="1">
      <alignment vertical="center"/>
    </xf>
    <xf numFmtId="0" fontId="32" fillId="28" borderId="17" xfId="0" applyFont="1" applyFill="1" applyBorder="1" applyAlignment="1">
      <alignment horizontal="center" vertical="center"/>
    </xf>
    <xf numFmtId="164" fontId="0" fillId="0" borderId="17" xfId="184" applyNumberFormat="1" applyFont="1" applyBorder="1"/>
    <xf numFmtId="164" fontId="0" fillId="0" borderId="0" xfId="184" applyNumberFormat="1" applyFont="1" applyBorder="1"/>
    <xf numFmtId="164" fontId="0" fillId="0" borderId="17" xfId="184" applyNumberFormat="1" applyFont="1" applyFill="1" applyBorder="1" applyAlignment="1">
      <alignment vertical="center"/>
    </xf>
    <xf numFmtId="0" fontId="29" fillId="28" borderId="23" xfId="0" applyFont="1" applyFill="1" applyBorder="1" applyAlignment="1">
      <alignment horizontal="left" vertical="center"/>
    </xf>
    <xf numFmtId="0" fontId="29" fillId="28" borderId="24" xfId="0" applyFont="1" applyFill="1" applyBorder="1" applyAlignment="1">
      <alignment horizontal="left" vertical="center"/>
    </xf>
    <xf numFmtId="164" fontId="0" fillId="0" borderId="17" xfId="184" applyNumberFormat="1" applyFont="1" applyBorder="1" applyAlignment="1">
      <alignment horizontal="center" vertical="center" wrapText="1"/>
    </xf>
    <xf numFmtId="0" fontId="0" fillId="0" borderId="0" xfId="0" applyAlignment="1">
      <alignment vertical="center"/>
    </xf>
    <xf numFmtId="0" fontId="34" fillId="0" borderId="0" xfId="0" applyFont="1" applyAlignment="1">
      <alignment vertical="center"/>
    </xf>
    <xf numFmtId="0" fontId="0" fillId="0" borderId="0" xfId="0" applyAlignment="1"/>
    <xf numFmtId="0" fontId="34" fillId="0" borderId="0" xfId="0" applyFont="1" applyAlignment="1">
      <alignment horizontal="left" vertical="center" wrapText="1"/>
    </xf>
    <xf numFmtId="164" fontId="0" fillId="0" borderId="0" xfId="0" applyNumberFormat="1"/>
    <xf numFmtId="164" fontId="0" fillId="0" borderId="17" xfId="184" applyNumberFormat="1" applyFont="1" applyBorder="1" applyAlignment="1">
      <alignment horizontal="center" vertical="center" wrapText="1"/>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0" xfId="0" applyFill="1" applyBorder="1" applyAlignment="1">
      <alignment horizontal="center" wrapText="1"/>
    </xf>
    <xf numFmtId="0" fontId="29" fillId="0" borderId="17" xfId="0" applyFont="1" applyFill="1" applyBorder="1" applyAlignment="1">
      <alignment horizontal="center" vertical="center"/>
    </xf>
    <xf numFmtId="0" fontId="0" fillId="0" borderId="17" xfId="0" applyBorder="1" applyAlignment="1">
      <alignment horizontal="center" vertical="center"/>
    </xf>
    <xf numFmtId="43" fontId="0" fillId="0" borderId="17" xfId="184" applyNumberFormat="1" applyFont="1"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17" xfId="184" applyNumberFormat="1" applyFont="1" applyBorder="1" applyAlignment="1">
      <alignment horizontal="center" vertical="center"/>
    </xf>
    <xf numFmtId="0" fontId="29" fillId="0" borderId="0" xfId="0" applyFont="1" applyBorder="1" applyAlignment="1">
      <alignment horizontal="left" wrapText="1"/>
    </xf>
    <xf numFmtId="164" fontId="0" fillId="0" borderId="17" xfId="184" applyNumberFormat="1" applyFont="1" applyBorder="1" applyAlignment="1">
      <alignment horizontal="center" vertical="center" wrapText="1"/>
    </xf>
    <xf numFmtId="0" fontId="0" fillId="0" borderId="0" xfId="0" applyBorder="1" applyAlignment="1">
      <alignment horizontal="left" vertical="center" wrapText="1"/>
    </xf>
    <xf numFmtId="0" fontId="32" fillId="28" borderId="22" xfId="0" applyFont="1" applyFill="1" applyBorder="1" applyAlignment="1">
      <alignment horizontal="center" vertical="center"/>
    </xf>
    <xf numFmtId="0" fontId="32" fillId="28" borderId="24" xfId="0" applyFont="1" applyFill="1" applyBorder="1" applyAlignment="1">
      <alignment horizontal="center" vertical="center"/>
    </xf>
    <xf numFmtId="0" fontId="32" fillId="28" borderId="23" xfId="0" applyFont="1" applyFill="1" applyBorder="1" applyAlignment="1">
      <alignment horizontal="center" vertical="center"/>
    </xf>
    <xf numFmtId="0" fontId="29" fillId="0" borderId="19" xfId="0" applyFont="1" applyBorder="1" applyAlignment="1">
      <alignment horizontal="center" vertical="center"/>
    </xf>
    <xf numFmtId="0" fontId="29" fillId="0" borderId="25" xfId="0" applyFont="1" applyBorder="1" applyAlignment="1">
      <alignment horizontal="center" vertical="center"/>
    </xf>
    <xf numFmtId="0" fontId="29" fillId="0" borderId="20" xfId="0" applyFont="1" applyBorder="1" applyAlignment="1">
      <alignment horizontal="center" vertical="center"/>
    </xf>
    <xf numFmtId="0" fontId="28" fillId="0" borderId="0" xfId="1" applyFont="1" applyAlignment="1">
      <alignment horizontal="center"/>
    </xf>
    <xf numFmtId="0" fontId="0" fillId="0" borderId="0" xfId="0" applyBorder="1" applyAlignment="1">
      <alignment horizontal="center"/>
    </xf>
    <xf numFmtId="0" fontId="33" fillId="0" borderId="21" xfId="0" applyFont="1" applyBorder="1" applyAlignment="1">
      <alignment horizontal="center"/>
    </xf>
    <xf numFmtId="43" fontId="0" fillId="0" borderId="0" xfId="184" applyNumberFormat="1" applyFont="1" applyBorder="1" applyAlignment="1">
      <alignment horizontal="center"/>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7" xfId="0" applyFont="1" applyBorder="1" applyAlignment="1">
      <alignment horizontal="center" vertical="center"/>
    </xf>
    <xf numFmtId="0" fontId="30" fillId="27" borderId="18" xfId="1" applyFont="1" applyFill="1" applyBorder="1" applyAlignment="1">
      <alignment horizontal="center" vertical="center"/>
    </xf>
    <xf numFmtId="0" fontId="30" fillId="27" borderId="15" xfId="1" applyFont="1" applyFill="1" applyBorder="1" applyAlignment="1">
      <alignment horizontal="center" vertical="center"/>
    </xf>
    <xf numFmtId="0" fontId="30" fillId="27" borderId="16" xfId="1" applyFont="1" applyFill="1" applyBorder="1" applyAlignment="1">
      <alignment horizontal="center" vertical="center"/>
    </xf>
    <xf numFmtId="0" fontId="34" fillId="0" borderId="0" xfId="0" applyFont="1" applyAlignment="1">
      <alignment horizontal="left" vertical="center" wrapText="1"/>
    </xf>
  </cellXfs>
  <cellStyles count="185">
    <cellStyle name="20% - Accent1" xfId="2"/>
    <cellStyle name="20% - Accent2" xfId="3"/>
    <cellStyle name="20% - Accent3" xfId="4"/>
    <cellStyle name="20% - Accent4" xfId="5"/>
    <cellStyle name="20% - Accent5" xfId="6"/>
    <cellStyle name="20% - Accent6" xfId="7"/>
    <cellStyle name="20% - Énfasis1 2" xfId="9"/>
    <cellStyle name="20% - Énfasis1 3" xfId="10"/>
    <cellStyle name="20% - Énfasis1 4" xfId="8"/>
    <cellStyle name="20% - Énfasis2 2" xfId="12"/>
    <cellStyle name="20% - Énfasis2 3" xfId="13"/>
    <cellStyle name="20% - Énfasis2 4" xfId="11"/>
    <cellStyle name="20% - Énfasis3 2" xfId="15"/>
    <cellStyle name="20% - Énfasis3 3" xfId="16"/>
    <cellStyle name="20% - Énfasis3 4" xfId="14"/>
    <cellStyle name="20% - Énfasis4 2" xfId="18"/>
    <cellStyle name="20% - Énfasis4 3" xfId="19"/>
    <cellStyle name="20% - Énfasis4 4" xfId="17"/>
    <cellStyle name="20% - Énfasis5 2" xfId="21"/>
    <cellStyle name="20% - Énfasis5 3" xfId="22"/>
    <cellStyle name="20% - Énfasis5 4" xfId="20"/>
    <cellStyle name="20% - Énfasis6 2" xfId="24"/>
    <cellStyle name="20% - Énfasis6 3" xfId="25"/>
    <cellStyle name="20% - Énfasis6 4" xfId="23"/>
    <cellStyle name="40% - Accent1" xfId="26"/>
    <cellStyle name="40% - Accent2" xfId="27"/>
    <cellStyle name="40% - Accent3" xfId="28"/>
    <cellStyle name="40% - Accent4" xfId="29"/>
    <cellStyle name="40% - Accent5" xfId="30"/>
    <cellStyle name="40% - Accent6" xfId="31"/>
    <cellStyle name="40% - Énfasis1 2" xfId="33"/>
    <cellStyle name="40% - Énfasis1 3" xfId="34"/>
    <cellStyle name="40% - Énfasis1 4" xfId="32"/>
    <cellStyle name="40% - Énfasis2 2" xfId="36"/>
    <cellStyle name="40% - Énfasis2 3" xfId="37"/>
    <cellStyle name="40% - Énfasis2 4" xfId="35"/>
    <cellStyle name="40% - Énfasis3 2" xfId="39"/>
    <cellStyle name="40% - Énfasis3 3" xfId="40"/>
    <cellStyle name="40% - Énfasis3 4" xfId="38"/>
    <cellStyle name="40% - Énfasis4 2" xfId="42"/>
    <cellStyle name="40% - Énfasis4 3" xfId="43"/>
    <cellStyle name="40% - Énfasis4 4" xfId="41"/>
    <cellStyle name="40% - Énfasis5 2" xfId="45"/>
    <cellStyle name="40% - Énfasis5 3" xfId="46"/>
    <cellStyle name="40% - Énfasis5 4" xfId="44"/>
    <cellStyle name="40% - Énfasis6 2" xfId="48"/>
    <cellStyle name="40% - Énfasis6 3" xfId="49"/>
    <cellStyle name="40% - Énfasis6 4" xfId="47"/>
    <cellStyle name="60% - Accent1" xfId="50"/>
    <cellStyle name="60% - Accent2" xfId="51"/>
    <cellStyle name="60% - Accent3" xfId="52"/>
    <cellStyle name="60% - Accent4" xfId="53"/>
    <cellStyle name="60% - Accent5" xfId="54"/>
    <cellStyle name="60% - Accent6" xfId="55"/>
    <cellStyle name="60% - Énfasis1 2" xfId="57"/>
    <cellStyle name="60% - Énfasis1 3" xfId="58"/>
    <cellStyle name="60% - Énfasis1 4" xfId="56"/>
    <cellStyle name="60% - Énfasis2 2" xfId="60"/>
    <cellStyle name="60% - Énfasis2 3" xfId="61"/>
    <cellStyle name="60% - Énfasis2 4" xfId="59"/>
    <cellStyle name="60% - Énfasis3 2" xfId="63"/>
    <cellStyle name="60% - Énfasis3 3" xfId="64"/>
    <cellStyle name="60% - Énfasis3 4" xfId="62"/>
    <cellStyle name="60% - Énfasis4 2" xfId="66"/>
    <cellStyle name="60% - Énfasis4 3" xfId="67"/>
    <cellStyle name="60% - Énfasis4 4" xfId="65"/>
    <cellStyle name="60% - Énfasis5 2" xfId="69"/>
    <cellStyle name="60% - Énfasis5 3" xfId="70"/>
    <cellStyle name="60% - Énfasis5 4" xfId="68"/>
    <cellStyle name="60% - Énfasis6 2" xfId="72"/>
    <cellStyle name="60% - Énfasis6 3" xfId="73"/>
    <cellStyle name="60% - Énfasis6 4" xfId="71"/>
    <cellStyle name="Accent1" xfId="74"/>
    <cellStyle name="Accent2" xfId="75"/>
    <cellStyle name="Accent3" xfId="76"/>
    <cellStyle name="Accent4" xfId="77"/>
    <cellStyle name="Accent5" xfId="78"/>
    <cellStyle name="Accent6" xfId="79"/>
    <cellStyle name="Bad" xfId="80"/>
    <cellStyle name="Buena 2" xfId="82"/>
    <cellStyle name="Buena 3" xfId="83"/>
    <cellStyle name="Buena 4" xfId="81"/>
    <cellStyle name="Calculation" xfId="84"/>
    <cellStyle name="Cálculo 2" xfId="86"/>
    <cellStyle name="Cálculo 3" xfId="87"/>
    <cellStyle name="Cálculo 4" xfId="85"/>
    <cellStyle name="Celda de comprobación 2" xfId="89"/>
    <cellStyle name="Celda de comprobación 3" xfId="90"/>
    <cellStyle name="Celda de comprobación 4" xfId="88"/>
    <cellStyle name="Celda vinculada 2" xfId="92"/>
    <cellStyle name="Celda vinculada 3" xfId="93"/>
    <cellStyle name="Celda vinculada 4" xfId="91"/>
    <cellStyle name="Check Cell" xfId="94"/>
    <cellStyle name="Encabezado 4 2" xfId="96"/>
    <cellStyle name="Encabezado 4 3" xfId="97"/>
    <cellStyle name="Encabezado 4 4" xfId="95"/>
    <cellStyle name="Énfasis1 2" xfId="99"/>
    <cellStyle name="Énfasis1 3" xfId="100"/>
    <cellStyle name="Énfasis1 4" xfId="98"/>
    <cellStyle name="Énfasis2 2" xfId="102"/>
    <cellStyle name="Énfasis2 3" xfId="103"/>
    <cellStyle name="Énfasis2 4" xfId="101"/>
    <cellStyle name="Énfasis3 2" xfId="105"/>
    <cellStyle name="Énfasis3 3" xfId="106"/>
    <cellStyle name="Énfasis3 4" xfId="104"/>
    <cellStyle name="Énfasis4 2" xfId="108"/>
    <cellStyle name="Énfasis4 3" xfId="109"/>
    <cellStyle name="Énfasis4 4" xfId="107"/>
    <cellStyle name="Énfasis5 2" xfId="111"/>
    <cellStyle name="Énfasis5 3" xfId="112"/>
    <cellStyle name="Énfasis5 4" xfId="110"/>
    <cellStyle name="Énfasis6 2" xfId="114"/>
    <cellStyle name="Énfasis6 3" xfId="115"/>
    <cellStyle name="Énfasis6 4" xfId="113"/>
    <cellStyle name="Entrada 2" xfId="117"/>
    <cellStyle name="Entrada 3" xfId="118"/>
    <cellStyle name="Entrada 4" xfId="116"/>
    <cellStyle name="Explanatory Text" xfId="119"/>
    <cellStyle name="Good" xfId="120"/>
    <cellStyle name="Heading 1" xfId="121"/>
    <cellStyle name="Heading 2" xfId="122"/>
    <cellStyle name="Heading 3" xfId="123"/>
    <cellStyle name="Heading 4" xfId="124"/>
    <cellStyle name="Hipervínculo 2" xfId="125"/>
    <cellStyle name="Incorrecto 2" xfId="127"/>
    <cellStyle name="Incorrecto 3" xfId="128"/>
    <cellStyle name="Incorrecto 4" xfId="126"/>
    <cellStyle name="Input" xfId="129"/>
    <cellStyle name="Linked Cell" xfId="130"/>
    <cellStyle name="Millares" xfId="184" builtinId="3"/>
    <cellStyle name="Millares 2" xfId="132"/>
    <cellStyle name="Millares 3" xfId="133"/>
    <cellStyle name="Millares 4" xfId="134"/>
    <cellStyle name="Millares 5" xfId="131"/>
    <cellStyle name="Moneda 2" xfId="135"/>
    <cellStyle name="Moneda 3" xfId="136"/>
    <cellStyle name="Neutral 2" xfId="138"/>
    <cellStyle name="Neutral 3" xfId="139"/>
    <cellStyle name="Neutral 4" xfId="137"/>
    <cellStyle name="Normal" xfId="0" builtinId="0"/>
    <cellStyle name="Normal 2" xfId="140"/>
    <cellStyle name="Normal 3" xfId="141"/>
    <cellStyle name="Normal 4" xfId="1"/>
    <cellStyle name="Notas 2" xfId="143"/>
    <cellStyle name="Notas 3" xfId="144"/>
    <cellStyle name="Notas 4" xfId="142"/>
    <cellStyle name="Note" xfId="145"/>
    <cellStyle name="Output" xfId="146"/>
    <cellStyle name="Porcentaje 2" xfId="147"/>
    <cellStyle name="Porcentual 10" xfId="148"/>
    <cellStyle name="Porcentual 2" xfId="149"/>
    <cellStyle name="Porcentual 3" xfId="150"/>
    <cellStyle name="Porcentual 4" xfId="151"/>
    <cellStyle name="Porcentual 5" xfId="152"/>
    <cellStyle name="Porcentual 6" xfId="153"/>
    <cellStyle name="Porcentual 7" xfId="154"/>
    <cellStyle name="Porcentual 8" xfId="155"/>
    <cellStyle name="Porcentual 9" xfId="156"/>
    <cellStyle name="Salida 2" xfId="158"/>
    <cellStyle name="Salida 3" xfId="159"/>
    <cellStyle name="Salida 4" xfId="157"/>
    <cellStyle name="TableStyleLight1" xfId="160"/>
    <cellStyle name="Texto de advertencia 2" xfId="162"/>
    <cellStyle name="Texto de advertencia 3" xfId="163"/>
    <cellStyle name="Texto de advertencia 4" xfId="161"/>
    <cellStyle name="Texto explicativo 2" xfId="165"/>
    <cellStyle name="Texto explicativo 3" xfId="166"/>
    <cellStyle name="Texto explicativo 4" xfId="164"/>
    <cellStyle name="Title" xfId="167"/>
    <cellStyle name="Título 1 2" xfId="170"/>
    <cellStyle name="Título 1 3" xfId="171"/>
    <cellStyle name="Título 1 4" xfId="169"/>
    <cellStyle name="Título 2 2" xfId="173"/>
    <cellStyle name="Título 2 3" xfId="174"/>
    <cellStyle name="Título 2 4" xfId="172"/>
    <cellStyle name="Título 3 2" xfId="176"/>
    <cellStyle name="Título 3 3" xfId="177"/>
    <cellStyle name="Título 3 4" xfId="175"/>
    <cellStyle name="Título 4" xfId="178"/>
    <cellStyle name="Título 5" xfId="179"/>
    <cellStyle name="Título 6" xfId="168"/>
    <cellStyle name="Total 2" xfId="181"/>
    <cellStyle name="Total 3" xfId="182"/>
    <cellStyle name="Total 4" xfId="180"/>
    <cellStyle name="Warning Text" xfId="1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0</xdr:row>
      <xdr:rowOff>104775</xdr:rowOff>
    </xdr:from>
    <xdr:to>
      <xdr:col>2</xdr:col>
      <xdr:colOff>266700</xdr:colOff>
      <xdr:row>2</xdr:row>
      <xdr:rowOff>190500</xdr:rowOff>
    </xdr:to>
    <xdr:pic>
      <xdr:nvPicPr>
        <xdr:cNvPr id="3" name="2 Imagen" descr="CEA Logo.png"/>
        <xdr:cNvPicPr/>
      </xdr:nvPicPr>
      <xdr:blipFill>
        <a:blip xmlns:r="http://schemas.openxmlformats.org/officeDocument/2006/relationships" r:embed="rId1">
          <a:extLst>
            <a:ext uri="{28A0092B-C50C-407E-A947-70E740481C1C}">
              <a14:useLocalDpi xmlns:a14="http://schemas.microsoft.com/office/drawing/2010/main" val="0"/>
            </a:ext>
          </a:extLst>
        </a:blip>
        <a:srcRect l="11807" t="32297" r="16647" b="37938"/>
        <a:stretch>
          <a:fillRect/>
        </a:stretch>
      </xdr:blipFill>
      <xdr:spPr bwMode="auto">
        <a:xfrm>
          <a:off x="371475" y="104775"/>
          <a:ext cx="1733550" cy="676275"/>
        </a:xfrm>
        <a:prstGeom prst="rect">
          <a:avLst/>
        </a:prstGeom>
        <a:noFill/>
        <a:ln>
          <a:noFill/>
        </a:ln>
      </xdr:spPr>
    </xdr:pic>
    <xdr:clientData/>
  </xdr:twoCellAnchor>
  <xdr:twoCellAnchor editAs="oneCell">
    <xdr:from>
      <xdr:col>12</xdr:col>
      <xdr:colOff>647700</xdr:colOff>
      <xdr:row>0</xdr:row>
      <xdr:rowOff>0</xdr:rowOff>
    </xdr:from>
    <xdr:to>
      <xdr:col>14</xdr:col>
      <xdr:colOff>522817</xdr:colOff>
      <xdr:row>3</xdr:row>
      <xdr:rowOff>180975</xdr:rowOff>
    </xdr:to>
    <xdr:pic>
      <xdr:nvPicPr>
        <xdr:cNvPr id="4" name="3 Imagen" descr="C:\Users\rolivares\AppData\Local\Microsoft\Windows\Temporary Internet Files\Content.Outlook\J9NG51E7\Logo Gob  Jal .jpg"/>
        <xdr:cNvPicPr/>
      </xdr:nvPicPr>
      <xdr:blipFill>
        <a:blip xmlns:r="http://schemas.openxmlformats.org/officeDocument/2006/relationships" r:embed="rId2"/>
        <a:srcRect/>
        <a:stretch>
          <a:fillRect/>
        </a:stretch>
      </xdr:blipFill>
      <xdr:spPr bwMode="auto">
        <a:xfrm>
          <a:off x="11210925" y="0"/>
          <a:ext cx="1771650" cy="10096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abSelected="1" topLeftCell="A16" zoomScale="90" zoomScaleNormal="90" workbookViewId="0">
      <selection activeCell="M38" sqref="M38"/>
    </sheetView>
  </sheetViews>
  <sheetFormatPr baseColWidth="10" defaultColWidth="18.85546875" defaultRowHeight="15"/>
  <cols>
    <col min="1" max="1" width="10.28515625" customWidth="1"/>
    <col min="2" max="2" width="17.28515625" customWidth="1"/>
    <col min="3" max="3" width="13.7109375" customWidth="1"/>
    <col min="4" max="4" width="15.42578125" customWidth="1"/>
    <col min="5" max="7" width="12.7109375" customWidth="1"/>
    <col min="8" max="8" width="14" customWidth="1"/>
    <col min="9" max="9" width="13.85546875" customWidth="1"/>
    <col min="10" max="10" width="14.42578125" customWidth="1"/>
    <col min="11" max="12" width="12.7109375" customWidth="1"/>
    <col min="13" max="13" width="13.85546875" customWidth="1"/>
    <col min="14" max="14" width="14.5703125" customWidth="1"/>
    <col min="15" max="15" width="13.140625" customWidth="1"/>
  </cols>
  <sheetData>
    <row r="1" spans="1:15" ht="23.25">
      <c r="A1" s="39" t="s">
        <v>24</v>
      </c>
      <c r="B1" s="39"/>
      <c r="C1" s="39"/>
      <c r="D1" s="39"/>
      <c r="E1" s="39"/>
      <c r="F1" s="39"/>
      <c r="G1" s="39"/>
      <c r="H1" s="39"/>
      <c r="I1" s="39"/>
      <c r="J1" s="39"/>
      <c r="K1" s="39"/>
      <c r="L1" s="39"/>
      <c r="M1" s="39"/>
      <c r="N1" s="39"/>
      <c r="O1" s="39"/>
    </row>
    <row r="2" spans="1:15" ht="23.25">
      <c r="A2" s="39" t="s">
        <v>7</v>
      </c>
      <c r="B2" s="39"/>
      <c r="C2" s="39"/>
      <c r="D2" s="39"/>
      <c r="E2" s="39"/>
      <c r="F2" s="39"/>
      <c r="G2" s="39"/>
      <c r="H2" s="39"/>
      <c r="I2" s="39"/>
      <c r="J2" s="39"/>
      <c r="K2" s="39"/>
      <c r="L2" s="39"/>
      <c r="M2" s="39"/>
      <c r="N2" s="39"/>
      <c r="O2" s="39"/>
    </row>
    <row r="3" spans="1:15" ht="18.75">
      <c r="A3" s="3"/>
      <c r="B3" s="3"/>
      <c r="C3" s="3"/>
      <c r="D3" s="3"/>
    </row>
    <row r="4" spans="1:15" ht="15.75" thickBot="1">
      <c r="C4" s="1"/>
    </row>
    <row r="5" spans="1:15" ht="26.25" customHeight="1" thickBot="1">
      <c r="C5" s="46" t="s">
        <v>6</v>
      </c>
      <c r="D5" s="47"/>
      <c r="E5" s="47"/>
      <c r="F5" s="47"/>
      <c r="G5" s="47"/>
      <c r="H5" s="47"/>
      <c r="I5" s="47"/>
      <c r="J5" s="47"/>
      <c r="K5" s="47"/>
      <c r="L5" s="47"/>
      <c r="M5" s="48"/>
    </row>
    <row r="6" spans="1:15" ht="45.75" customHeight="1" thickBot="1">
      <c r="C6" s="36" t="s">
        <v>2</v>
      </c>
      <c r="D6" s="37"/>
      <c r="E6" s="37"/>
      <c r="F6" s="38"/>
      <c r="G6" s="43" t="s">
        <v>25</v>
      </c>
      <c r="H6" s="44"/>
      <c r="I6" s="43" t="s">
        <v>5</v>
      </c>
      <c r="J6" s="44"/>
      <c r="K6" s="36" t="s">
        <v>3</v>
      </c>
      <c r="L6" s="37"/>
      <c r="M6" s="38"/>
    </row>
    <row r="7" spans="1:15">
      <c r="E7" s="2"/>
      <c r="F7" s="2"/>
      <c r="G7" s="2"/>
      <c r="H7" s="2"/>
      <c r="I7" s="2"/>
      <c r="J7" s="2"/>
      <c r="K7" s="2"/>
      <c r="L7" s="2"/>
    </row>
    <row r="8" spans="1:15" ht="20.100000000000001" customHeight="1">
      <c r="C8" s="45" t="s">
        <v>8</v>
      </c>
      <c r="D8" s="45"/>
      <c r="E8" s="45"/>
      <c r="F8" s="45"/>
      <c r="G8" s="25" t="s">
        <v>4</v>
      </c>
      <c r="H8" s="25"/>
      <c r="I8" s="25">
        <v>2011</v>
      </c>
      <c r="J8" s="25"/>
      <c r="K8" s="26" t="s">
        <v>0</v>
      </c>
      <c r="L8" s="26"/>
      <c r="M8" s="26"/>
    </row>
    <row r="9" spans="1:15" ht="20.100000000000001" customHeight="1">
      <c r="C9" s="45" t="s">
        <v>8</v>
      </c>
      <c r="D9" s="45"/>
      <c r="E9" s="45"/>
      <c r="F9" s="45"/>
      <c r="G9" s="25" t="s">
        <v>4</v>
      </c>
      <c r="H9" s="25"/>
      <c r="I9" s="25">
        <v>2012</v>
      </c>
      <c r="J9" s="25"/>
      <c r="K9" s="26" t="s">
        <v>33</v>
      </c>
      <c r="L9" s="26"/>
      <c r="M9" s="26"/>
    </row>
    <row r="10" spans="1:15" ht="20.100000000000001" customHeight="1">
      <c r="C10" s="24" t="s">
        <v>9</v>
      </c>
      <c r="D10" s="24"/>
      <c r="E10" s="24"/>
      <c r="F10" s="24"/>
      <c r="G10" s="25" t="s">
        <v>4</v>
      </c>
      <c r="H10" s="25"/>
      <c r="I10" s="25">
        <v>2013</v>
      </c>
      <c r="J10" s="25"/>
      <c r="K10" s="26" t="s">
        <v>34</v>
      </c>
      <c r="L10" s="26"/>
      <c r="M10" s="26"/>
    </row>
    <row r="11" spans="1:15" ht="20.100000000000001" customHeight="1">
      <c r="C11" s="24" t="s">
        <v>9</v>
      </c>
      <c r="D11" s="24"/>
      <c r="E11" s="24"/>
      <c r="F11" s="24"/>
      <c r="G11" s="25" t="s">
        <v>4</v>
      </c>
      <c r="H11" s="25"/>
      <c r="I11" s="25">
        <v>2014</v>
      </c>
      <c r="J11" s="25"/>
      <c r="K11" s="26" t="s">
        <v>35</v>
      </c>
      <c r="L11" s="26"/>
      <c r="M11" s="26"/>
    </row>
    <row r="12" spans="1:15" ht="20.100000000000001" customHeight="1">
      <c r="C12" s="24" t="s">
        <v>9</v>
      </c>
      <c r="D12" s="24"/>
      <c r="E12" s="24"/>
      <c r="F12" s="24"/>
      <c r="G12" s="25" t="s">
        <v>4</v>
      </c>
      <c r="H12" s="25"/>
      <c r="I12" s="25">
        <v>2015</v>
      </c>
      <c r="J12" s="25"/>
      <c r="K12" s="26" t="s">
        <v>47</v>
      </c>
      <c r="L12" s="26"/>
      <c r="M12" s="26"/>
    </row>
    <row r="13" spans="1:15" ht="20.100000000000001" customHeight="1">
      <c r="C13" s="24" t="s">
        <v>9</v>
      </c>
      <c r="D13" s="24"/>
      <c r="E13" s="24"/>
      <c r="F13" s="24"/>
      <c r="G13" s="25" t="s">
        <v>4</v>
      </c>
      <c r="H13" s="25"/>
      <c r="I13" s="25">
        <v>2016</v>
      </c>
      <c r="J13" s="25"/>
      <c r="K13" s="29" t="s">
        <v>49</v>
      </c>
      <c r="L13" s="29"/>
      <c r="M13" s="29"/>
    </row>
    <row r="14" spans="1:15" ht="9" customHeight="1">
      <c r="G14" s="4"/>
      <c r="H14" s="2"/>
      <c r="I14" s="40"/>
      <c r="J14" s="40"/>
      <c r="K14" s="42"/>
      <c r="L14" s="42"/>
    </row>
    <row r="15" spans="1:15">
      <c r="C15" s="30" t="s">
        <v>1</v>
      </c>
      <c r="D15" s="30"/>
      <c r="E15" s="5"/>
      <c r="G15" s="2"/>
      <c r="H15" s="2"/>
      <c r="I15" s="40"/>
      <c r="J15" s="40"/>
      <c r="K15" s="2"/>
      <c r="L15" s="2"/>
    </row>
    <row r="16" spans="1:15" ht="51.75" customHeight="1">
      <c r="C16" s="32" t="s">
        <v>48</v>
      </c>
      <c r="D16" s="32"/>
      <c r="E16" s="32"/>
      <c r="F16" s="32"/>
      <c r="G16" s="32"/>
      <c r="H16" s="32"/>
      <c r="I16" s="32"/>
      <c r="J16" s="32"/>
      <c r="K16" s="32"/>
      <c r="L16" s="32"/>
      <c r="M16" s="32"/>
    </row>
    <row r="17" spans="1:15" ht="48" customHeight="1">
      <c r="C17" s="32" t="s">
        <v>36</v>
      </c>
      <c r="D17" s="32"/>
      <c r="E17" s="32"/>
      <c r="F17" s="32"/>
      <c r="G17" s="32"/>
      <c r="H17" s="32"/>
      <c r="I17" s="32"/>
      <c r="J17" s="32"/>
      <c r="K17" s="32"/>
      <c r="L17" s="32"/>
      <c r="M17" s="32"/>
    </row>
    <row r="18" spans="1:15" ht="12.75" customHeight="1">
      <c r="D18" s="5"/>
      <c r="E18" s="5"/>
      <c r="F18" s="5"/>
      <c r="G18" s="5"/>
      <c r="H18" s="5"/>
      <c r="I18" s="5"/>
      <c r="J18" s="5"/>
      <c r="K18" s="5"/>
      <c r="L18" s="5"/>
      <c r="M18" s="5"/>
    </row>
    <row r="19" spans="1:15" ht="15.75">
      <c r="A19" s="41" t="s">
        <v>26</v>
      </c>
      <c r="B19" s="41"/>
      <c r="C19" s="41"/>
      <c r="D19" s="41"/>
      <c r="E19" s="41"/>
      <c r="F19" s="41"/>
      <c r="G19" s="41"/>
      <c r="H19" s="41"/>
      <c r="I19" s="41"/>
      <c r="J19" s="41"/>
      <c r="K19" s="41"/>
      <c r="L19" s="41"/>
      <c r="M19" s="41"/>
      <c r="N19" s="41"/>
      <c r="O19" s="41"/>
    </row>
    <row r="20" spans="1:15" ht="20.100000000000001" customHeight="1">
      <c r="A20" s="33" t="s">
        <v>23</v>
      </c>
      <c r="B20" s="34"/>
      <c r="C20" s="8" t="s">
        <v>10</v>
      </c>
      <c r="D20" s="8" t="s">
        <v>11</v>
      </c>
      <c r="E20" s="8" t="s">
        <v>12</v>
      </c>
      <c r="F20" s="8" t="s">
        <v>13</v>
      </c>
      <c r="G20" s="8" t="s">
        <v>14</v>
      </c>
      <c r="H20" s="8" t="s">
        <v>15</v>
      </c>
      <c r="I20" s="8" t="s">
        <v>16</v>
      </c>
      <c r="J20" s="8" t="s">
        <v>17</v>
      </c>
      <c r="K20" s="8" t="s">
        <v>18</v>
      </c>
      <c r="L20" s="8" t="s">
        <v>19</v>
      </c>
      <c r="M20" s="8" t="s">
        <v>20</v>
      </c>
      <c r="N20" s="8" t="s">
        <v>21</v>
      </c>
      <c r="O20" s="8" t="s">
        <v>22</v>
      </c>
    </row>
    <row r="21" spans="1:15" ht="20.100000000000001" customHeight="1">
      <c r="A21" s="27">
        <v>2011</v>
      </c>
      <c r="B21" s="28"/>
      <c r="C21" s="7">
        <v>15695870</v>
      </c>
      <c r="D21" s="7">
        <v>15854730</v>
      </c>
      <c r="E21" s="7">
        <v>15706270</v>
      </c>
      <c r="F21" s="7">
        <v>19502960</v>
      </c>
      <c r="G21" s="7">
        <v>19399790</v>
      </c>
      <c r="H21" s="7">
        <v>19399730</v>
      </c>
      <c r="I21" s="7">
        <v>19405250</v>
      </c>
      <c r="J21" s="7">
        <v>19423310</v>
      </c>
      <c r="K21" s="7">
        <v>19499240</v>
      </c>
      <c r="L21" s="7">
        <v>19421210</v>
      </c>
      <c r="M21" s="7">
        <v>19397440</v>
      </c>
      <c r="N21" s="7">
        <v>22465300</v>
      </c>
      <c r="O21" s="7">
        <f>SUM(C21:N21)</f>
        <v>225171100</v>
      </c>
    </row>
    <row r="22" spans="1:15" ht="20.100000000000001" customHeight="1">
      <c r="A22" s="27">
        <v>2012</v>
      </c>
      <c r="B22" s="28"/>
      <c r="C22" s="9">
        <v>15966400</v>
      </c>
      <c r="D22" s="9">
        <f>42696217+13936219</f>
        <v>56632436</v>
      </c>
      <c r="E22" s="9">
        <f>17331308+9807122</f>
        <v>27138430</v>
      </c>
      <c r="F22" s="9">
        <f>17331308+6256659</f>
        <v>23587967</v>
      </c>
      <c r="G22" s="9">
        <v>17175400</v>
      </c>
      <c r="H22" s="9">
        <f>17353581+5000000</f>
        <v>22353581</v>
      </c>
      <c r="I22" s="9">
        <v>17353581</v>
      </c>
      <c r="J22" s="9">
        <v>17353581</v>
      </c>
      <c r="K22" s="9">
        <v>17353581</v>
      </c>
      <c r="L22" s="9">
        <v>17353581</v>
      </c>
      <c r="M22" s="9">
        <v>17353581</v>
      </c>
      <c r="N22" s="9">
        <v>17304181</v>
      </c>
      <c r="O22" s="9">
        <f>SUM(C22:N22)</f>
        <v>266926300</v>
      </c>
    </row>
    <row r="23" spans="1:15" ht="20.100000000000001" customHeight="1">
      <c r="A23" s="27">
        <v>2013</v>
      </c>
      <c r="B23" s="28"/>
      <c r="C23" s="9">
        <v>38764500</v>
      </c>
      <c r="D23" s="9">
        <v>42140000</v>
      </c>
      <c r="E23" s="9">
        <v>31552200</v>
      </c>
      <c r="F23" s="9">
        <v>31552200</v>
      </c>
      <c r="G23" s="9">
        <v>32162700</v>
      </c>
      <c r="H23" s="9">
        <v>32170300</v>
      </c>
      <c r="I23" s="9">
        <f>32277350+52143040</f>
        <v>84420390</v>
      </c>
      <c r="J23" s="9">
        <f>32510950+69976923</f>
        <v>102487873</v>
      </c>
      <c r="K23" s="9">
        <f>32795650+10899991+18430740</f>
        <v>62126381</v>
      </c>
      <c r="L23" s="9">
        <f>56547150+12599815</f>
        <v>69146965</v>
      </c>
      <c r="M23" s="9">
        <f>56532250+23300538</f>
        <v>79832788</v>
      </c>
      <c r="N23" s="9">
        <f>60649750+104648953</f>
        <v>165298703</v>
      </c>
      <c r="O23" s="9">
        <f>SUM(C23:N23)</f>
        <v>771655000</v>
      </c>
    </row>
    <row r="24" spans="1:15" ht="20.100000000000001" customHeight="1">
      <c r="A24" s="27">
        <v>2014</v>
      </c>
      <c r="B24" s="28"/>
      <c r="C24" s="9">
        <v>51252965</v>
      </c>
      <c r="D24" s="9">
        <v>24243720</v>
      </c>
      <c r="E24" s="9">
        <v>24354801</v>
      </c>
      <c r="F24" s="9">
        <v>44719325</v>
      </c>
      <c r="G24" s="9">
        <v>26126681</v>
      </c>
      <c r="H24" s="9">
        <v>92083700</v>
      </c>
      <c r="I24" s="9">
        <v>136601868</v>
      </c>
      <c r="J24" s="9">
        <v>157767752</v>
      </c>
      <c r="K24" s="9">
        <v>30177300</v>
      </c>
      <c r="L24" s="9">
        <v>79925312</v>
      </c>
      <c r="M24" s="9">
        <v>101911840</v>
      </c>
      <c r="N24" s="9">
        <v>145801336</v>
      </c>
      <c r="O24" s="9">
        <f>SUM(C24:N24)</f>
        <v>914966600</v>
      </c>
    </row>
    <row r="25" spans="1:15" ht="20.25" customHeight="1">
      <c r="A25" s="27">
        <v>2015</v>
      </c>
      <c r="B25" s="28"/>
      <c r="C25" s="9">
        <v>35974125</v>
      </c>
      <c r="D25" s="9">
        <v>36789539</v>
      </c>
      <c r="E25" s="9">
        <v>36789538.520000003</v>
      </c>
      <c r="F25" s="9">
        <v>63247986</v>
      </c>
      <c r="G25" s="9">
        <v>80378352</v>
      </c>
      <c r="H25" s="9">
        <v>107779376</v>
      </c>
      <c r="I25" s="9">
        <v>59178270</v>
      </c>
      <c r="J25" s="9">
        <v>66210734</v>
      </c>
      <c r="K25" s="9">
        <v>60972117</v>
      </c>
      <c r="L25" s="9">
        <v>49556194</v>
      </c>
      <c r="M25" s="9">
        <v>81415906</v>
      </c>
      <c r="N25" s="9">
        <v>80118816</v>
      </c>
      <c r="O25" s="9">
        <v>758410953.51999998</v>
      </c>
    </row>
    <row r="26" spans="1:15" ht="42" customHeight="1">
      <c r="A26" s="21"/>
      <c r="B26" s="22"/>
      <c r="C26" s="10"/>
      <c r="D26" s="10"/>
      <c r="E26" s="10"/>
      <c r="F26" s="10"/>
      <c r="G26" s="10"/>
      <c r="H26" s="10"/>
      <c r="I26" s="10"/>
      <c r="J26" s="10"/>
      <c r="K26" s="10"/>
      <c r="L26" s="10"/>
      <c r="M26" s="10"/>
      <c r="N26" s="10"/>
      <c r="O26" s="10"/>
    </row>
    <row r="27" spans="1:15" ht="20.100000000000001" customHeight="1">
      <c r="A27" s="33" t="s">
        <v>23</v>
      </c>
      <c r="B27" s="34"/>
      <c r="C27" s="8" t="s">
        <v>10</v>
      </c>
      <c r="D27" s="8" t="s">
        <v>11</v>
      </c>
      <c r="E27" s="8" t="s">
        <v>12</v>
      </c>
      <c r="F27" s="8" t="s">
        <v>13</v>
      </c>
      <c r="G27" s="8" t="s">
        <v>14</v>
      </c>
      <c r="H27" s="8" t="s">
        <v>15</v>
      </c>
      <c r="I27" s="8" t="s">
        <v>16</v>
      </c>
      <c r="J27" s="8" t="s">
        <v>17</v>
      </c>
      <c r="K27" s="8" t="s">
        <v>18</v>
      </c>
      <c r="L27" s="8" t="s">
        <v>19</v>
      </c>
      <c r="M27" s="8" t="s">
        <v>20</v>
      </c>
      <c r="N27" s="8" t="s">
        <v>21</v>
      </c>
      <c r="O27" s="8" t="s">
        <v>22</v>
      </c>
    </row>
    <row r="28" spans="1:15" ht="20.100000000000001" customHeight="1">
      <c r="A28" s="33">
        <v>2016</v>
      </c>
      <c r="B28" s="35"/>
      <c r="C28" s="12"/>
      <c r="D28" s="12"/>
      <c r="E28" s="12"/>
      <c r="F28" s="12"/>
      <c r="G28" s="12"/>
      <c r="H28" s="12"/>
      <c r="I28" s="12"/>
      <c r="J28" s="12"/>
      <c r="K28" s="12"/>
      <c r="L28" s="12"/>
      <c r="M28" s="12"/>
      <c r="N28" s="12"/>
      <c r="O28" s="13"/>
    </row>
    <row r="29" spans="1:15" ht="21.75" customHeight="1">
      <c r="A29" s="25" t="s">
        <v>27</v>
      </c>
      <c r="B29" s="25"/>
      <c r="C29" s="7">
        <v>50558425</v>
      </c>
      <c r="D29" s="7">
        <v>51341749</v>
      </c>
      <c r="E29" s="7">
        <v>36078996</v>
      </c>
      <c r="F29" s="7">
        <v>51678008</v>
      </c>
      <c r="G29" s="7">
        <v>62507411</v>
      </c>
      <c r="H29" s="7">
        <v>38244657</v>
      </c>
      <c r="I29" s="7">
        <v>53372657</v>
      </c>
      <c r="J29" s="7">
        <v>39097592</v>
      </c>
      <c r="K29" s="7">
        <v>40318163</v>
      </c>
      <c r="L29" s="7">
        <v>40686785</v>
      </c>
      <c r="M29" s="11"/>
      <c r="N29" s="7"/>
      <c r="O29" s="11">
        <f t="shared" ref="O29:O34" si="0">SUM(C29:N29)</f>
        <v>463884443</v>
      </c>
    </row>
    <row r="30" spans="1:15" ht="29.25" hidden="1" customHeight="1">
      <c r="A30" s="31" t="s">
        <v>28</v>
      </c>
      <c r="B30" s="31"/>
      <c r="C30" s="7"/>
      <c r="D30" s="7"/>
      <c r="E30" s="7"/>
      <c r="F30" s="7"/>
      <c r="G30" s="7"/>
      <c r="H30" s="7"/>
      <c r="I30" s="7"/>
      <c r="J30" s="7"/>
      <c r="K30" s="7"/>
      <c r="L30" s="7"/>
      <c r="M30" s="7"/>
      <c r="N30" s="7"/>
      <c r="O30" s="11">
        <f t="shared" si="0"/>
        <v>0</v>
      </c>
    </row>
    <row r="31" spans="1:15" ht="39.75" hidden="1" customHeight="1">
      <c r="A31" s="31" t="s">
        <v>30</v>
      </c>
      <c r="B31" s="31"/>
      <c r="C31" s="11"/>
      <c r="D31" s="11"/>
      <c r="E31" s="11"/>
      <c r="F31" s="11"/>
      <c r="G31" s="11"/>
      <c r="H31" s="11"/>
      <c r="I31" s="11"/>
      <c r="J31" s="11"/>
      <c r="K31" s="7"/>
      <c r="L31" s="7"/>
      <c r="M31" s="7"/>
      <c r="N31" s="7"/>
      <c r="O31" s="11">
        <f t="shared" si="0"/>
        <v>0</v>
      </c>
    </row>
    <row r="32" spans="1:15" ht="42" hidden="1" customHeight="1">
      <c r="A32" s="31" t="s">
        <v>31</v>
      </c>
      <c r="B32" s="31"/>
      <c r="C32" s="11"/>
      <c r="D32" s="11"/>
      <c r="E32" s="11"/>
      <c r="F32" s="11"/>
      <c r="G32" s="11"/>
      <c r="H32" s="11"/>
      <c r="I32" s="11"/>
      <c r="J32" s="11"/>
      <c r="K32" s="7"/>
      <c r="L32" s="7"/>
      <c r="M32" s="7"/>
      <c r="N32" s="7"/>
      <c r="O32" s="11">
        <f t="shared" si="0"/>
        <v>0</v>
      </c>
    </row>
    <row r="33" spans="1:15" ht="33" hidden="1" customHeight="1">
      <c r="A33" s="31" t="s">
        <v>29</v>
      </c>
      <c r="B33" s="31"/>
      <c r="C33" s="7"/>
      <c r="D33" s="7"/>
      <c r="E33" s="7"/>
      <c r="F33" s="7"/>
      <c r="G33" s="7"/>
      <c r="H33" s="7"/>
      <c r="I33" s="7"/>
      <c r="J33" s="7"/>
      <c r="K33" s="7"/>
      <c r="L33" s="7"/>
      <c r="M33" s="7"/>
      <c r="N33" s="7"/>
      <c r="O33" s="11">
        <f t="shared" si="0"/>
        <v>0</v>
      </c>
    </row>
    <row r="34" spans="1:15" ht="28.5" customHeight="1">
      <c r="A34" s="27" t="s">
        <v>32</v>
      </c>
      <c r="B34" s="28"/>
      <c r="C34" s="7">
        <v>5971559</v>
      </c>
      <c r="D34" s="7">
        <v>4100000</v>
      </c>
      <c r="E34" s="14">
        <v>0</v>
      </c>
      <c r="F34" s="20">
        <v>0</v>
      </c>
      <c r="G34" s="20">
        <v>0</v>
      </c>
      <c r="H34" s="20">
        <v>10000000</v>
      </c>
      <c r="I34" s="20">
        <v>19148064</v>
      </c>
      <c r="J34" s="20">
        <v>26889403</v>
      </c>
      <c r="K34" s="20">
        <v>-2489476</v>
      </c>
      <c r="L34" s="20">
        <v>0</v>
      </c>
      <c r="M34" s="20"/>
      <c r="N34" s="14"/>
      <c r="O34" s="11">
        <f t="shared" si="0"/>
        <v>63619550</v>
      </c>
    </row>
    <row r="35" spans="1:15">
      <c r="E35" s="6"/>
      <c r="F35" s="6"/>
      <c r="G35" s="6"/>
      <c r="H35" s="6"/>
      <c r="I35" s="6"/>
      <c r="J35" s="6"/>
      <c r="K35" s="6"/>
      <c r="L35" s="6"/>
      <c r="M35" s="23"/>
      <c r="N35" s="6"/>
    </row>
    <row r="36" spans="1:15">
      <c r="C36" s="19"/>
      <c r="D36" s="19"/>
      <c r="E36" s="19"/>
      <c r="F36" s="19"/>
      <c r="G36" s="19"/>
      <c r="H36" s="19"/>
      <c r="I36" s="19"/>
      <c r="J36" s="19"/>
      <c r="K36" s="19"/>
      <c r="L36" s="19"/>
      <c r="M36" s="19"/>
      <c r="N36" s="19"/>
      <c r="O36" s="19"/>
    </row>
    <row r="37" spans="1:15">
      <c r="C37" s="19"/>
      <c r="D37" s="19"/>
      <c r="E37" s="19"/>
      <c r="F37" s="19"/>
      <c r="G37" s="19"/>
      <c r="H37" s="19"/>
      <c r="I37" s="19"/>
      <c r="J37" s="19"/>
      <c r="K37" s="19"/>
      <c r="L37" s="19"/>
      <c r="M37" s="19"/>
      <c r="N37" s="19"/>
    </row>
  </sheetData>
  <mergeCells count="52">
    <mergeCell ref="A34:B34"/>
    <mergeCell ref="A1:O1"/>
    <mergeCell ref="K11:M11"/>
    <mergeCell ref="C6:F6"/>
    <mergeCell ref="C8:F8"/>
    <mergeCell ref="C9:F9"/>
    <mergeCell ref="C10:F10"/>
    <mergeCell ref="C11:F11"/>
    <mergeCell ref="C5:M5"/>
    <mergeCell ref="K9:M9"/>
    <mergeCell ref="K10:M10"/>
    <mergeCell ref="I6:J6"/>
    <mergeCell ref="I8:J8"/>
    <mergeCell ref="I9:J9"/>
    <mergeCell ref="I10:J10"/>
    <mergeCell ref="I11:J11"/>
    <mergeCell ref="K6:M6"/>
    <mergeCell ref="A33:B33"/>
    <mergeCell ref="A27:B27"/>
    <mergeCell ref="C16:M16"/>
    <mergeCell ref="A2:O2"/>
    <mergeCell ref="I14:J14"/>
    <mergeCell ref="I15:J15"/>
    <mergeCell ref="A19:O19"/>
    <mergeCell ref="K8:M8"/>
    <mergeCell ref="K14:L14"/>
    <mergeCell ref="G6:H6"/>
    <mergeCell ref="G8:H8"/>
    <mergeCell ref="G9:H9"/>
    <mergeCell ref="G10:H10"/>
    <mergeCell ref="G11:H11"/>
    <mergeCell ref="A23:B23"/>
    <mergeCell ref="A29:B29"/>
    <mergeCell ref="A30:B30"/>
    <mergeCell ref="A31:B31"/>
    <mergeCell ref="C17:M17"/>
    <mergeCell ref="A32:B32"/>
    <mergeCell ref="A20:B20"/>
    <mergeCell ref="A21:B21"/>
    <mergeCell ref="A22:B22"/>
    <mergeCell ref="A28:B28"/>
    <mergeCell ref="A24:B24"/>
    <mergeCell ref="C12:F12"/>
    <mergeCell ref="G12:H12"/>
    <mergeCell ref="I12:J12"/>
    <mergeCell ref="K12:M12"/>
    <mergeCell ref="A25:B25"/>
    <mergeCell ref="C13:F13"/>
    <mergeCell ref="G13:H13"/>
    <mergeCell ref="I13:J13"/>
    <mergeCell ref="K13:M13"/>
    <mergeCell ref="C15:D15"/>
  </mergeCells>
  <printOptions horizontalCentered="1"/>
  <pageMargins left="0.70866141732283472" right="0.70866141732283472" top="0.74803149606299213" bottom="0.74803149606299213" header="0.31496062992125984" footer="0.31496062992125984"/>
  <pageSetup scale="60" orientation="landscape" r:id="rId1"/>
  <ignoredErrors>
    <ignoredError sqref="O24"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28"/>
  <sheetViews>
    <sheetView topLeftCell="A7" workbookViewId="0">
      <selection activeCell="D4" sqref="D4"/>
    </sheetView>
  </sheetViews>
  <sheetFormatPr baseColWidth="10" defaultRowHeight="15"/>
  <sheetData>
    <row r="4" spans="1:8">
      <c r="A4" s="16" t="s">
        <v>37</v>
      </c>
    </row>
    <row r="5" spans="1:8">
      <c r="A5" s="16"/>
    </row>
    <row r="6" spans="1:8" ht="49.5" customHeight="1">
      <c r="A6" s="49" t="s">
        <v>38</v>
      </c>
      <c r="B6" s="49"/>
      <c r="C6" s="49"/>
      <c r="D6" s="49"/>
      <c r="E6" s="49"/>
      <c r="F6" s="49"/>
      <c r="G6" s="49"/>
      <c r="H6" s="17"/>
    </row>
    <row r="7" spans="1:8" ht="16.5" customHeight="1">
      <c r="A7" s="18"/>
      <c r="B7" s="18"/>
      <c r="C7" s="18"/>
      <c r="D7" s="18"/>
      <c r="E7" s="18"/>
      <c r="F7" s="18"/>
      <c r="G7" s="18"/>
      <c r="H7" s="17"/>
    </row>
    <row r="8" spans="1:8">
      <c r="A8" s="16" t="s">
        <v>39</v>
      </c>
    </row>
    <row r="9" spans="1:8">
      <c r="A9" s="16"/>
    </row>
    <row r="10" spans="1:8" ht="58.5" customHeight="1">
      <c r="A10" s="49" t="s">
        <v>40</v>
      </c>
      <c r="B10" s="49"/>
      <c r="C10" s="49"/>
      <c r="D10" s="49"/>
      <c r="E10" s="49"/>
      <c r="F10" s="49"/>
      <c r="G10" s="49"/>
    </row>
    <row r="11" spans="1:8">
      <c r="A11" s="15"/>
    </row>
    <row r="12" spans="1:8">
      <c r="A12" s="16" t="s">
        <v>37</v>
      </c>
    </row>
    <row r="13" spans="1:8">
      <c r="A13" s="15"/>
    </row>
    <row r="14" spans="1:8" ht="54" customHeight="1">
      <c r="A14" s="49" t="s">
        <v>41</v>
      </c>
      <c r="B14" s="49"/>
      <c r="C14" s="49"/>
      <c r="D14" s="49"/>
      <c r="E14" s="49"/>
      <c r="F14" s="49"/>
      <c r="G14" s="49"/>
    </row>
    <row r="15" spans="1:8" ht="15.75" customHeight="1">
      <c r="A15" s="18"/>
      <c r="B15" s="18"/>
      <c r="C15" s="18"/>
      <c r="D15" s="18"/>
      <c r="E15" s="18"/>
      <c r="F15" s="18"/>
      <c r="G15" s="18"/>
    </row>
    <row r="16" spans="1:8" ht="15.75" customHeight="1">
      <c r="A16" s="18"/>
      <c r="B16" s="18"/>
      <c r="C16" s="18"/>
      <c r="D16" s="18"/>
      <c r="E16" s="18"/>
      <c r="F16" s="18"/>
      <c r="G16" s="18"/>
    </row>
    <row r="17" spans="1:7">
      <c r="A17" s="16" t="s">
        <v>39</v>
      </c>
    </row>
    <row r="18" spans="1:7" ht="15.75" customHeight="1">
      <c r="A18" s="16"/>
    </row>
    <row r="19" spans="1:7" ht="60" customHeight="1">
      <c r="A19" s="49" t="s">
        <v>42</v>
      </c>
      <c r="B19" s="49"/>
      <c r="C19" s="49"/>
      <c r="D19" s="49"/>
      <c r="E19" s="49"/>
      <c r="F19" s="49"/>
      <c r="G19" s="49"/>
    </row>
    <row r="20" spans="1:7">
      <c r="A20" s="15"/>
    </row>
    <row r="22" spans="1:7">
      <c r="A22" s="16" t="s">
        <v>43</v>
      </c>
    </row>
    <row r="23" spans="1:7">
      <c r="A23" s="16"/>
    </row>
    <row r="24" spans="1:7" ht="60.75" customHeight="1">
      <c r="A24" s="49" t="s">
        <v>45</v>
      </c>
      <c r="B24" s="49"/>
      <c r="C24" s="49"/>
      <c r="D24" s="49"/>
      <c r="E24" s="49"/>
      <c r="F24" s="49"/>
      <c r="G24" s="49"/>
    </row>
    <row r="25" spans="1:7">
      <c r="A25" s="16"/>
    </row>
    <row r="26" spans="1:7">
      <c r="A26" s="16" t="s">
        <v>44</v>
      </c>
    </row>
    <row r="27" spans="1:7">
      <c r="A27" s="16"/>
    </row>
    <row r="28" spans="1:7" ht="64.5" customHeight="1">
      <c r="A28" s="49" t="s">
        <v>46</v>
      </c>
      <c r="B28" s="49"/>
      <c r="C28" s="49"/>
      <c r="D28" s="49"/>
      <c r="E28" s="49"/>
      <c r="F28" s="49"/>
      <c r="G28" s="49"/>
    </row>
  </sheetData>
  <mergeCells count="6">
    <mergeCell ref="A28:G28"/>
    <mergeCell ref="A6:G6"/>
    <mergeCell ref="A10:G10"/>
    <mergeCell ref="A14:G14"/>
    <mergeCell ref="A19:G19"/>
    <mergeCell ref="A24:G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ING-RT</vt: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grodriguez</dc:creator>
  <cp:lastModifiedBy>Laura Nayerli Pacheco Casillas</cp:lastModifiedBy>
  <cp:lastPrinted>2016-02-08T21:22:15Z</cp:lastPrinted>
  <dcterms:created xsi:type="dcterms:W3CDTF">2014-02-04T23:03:44Z</dcterms:created>
  <dcterms:modified xsi:type="dcterms:W3CDTF">2016-11-16T18:07:59Z</dcterms:modified>
</cp:coreProperties>
</file>